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Research Collaboration\EIS paper\Revised Manuscript\Response to Reviewer\"/>
    </mc:Choice>
  </mc:AlternateContent>
  <xr:revisionPtr revIDLastSave="0" documentId="13_ncr:1_{FD744159-702E-43E5-8BB4-B03795305989}" xr6:coauthVersionLast="47" xr6:coauthVersionMax="47" xr10:uidLastSave="{00000000-0000-0000-0000-000000000000}"/>
  <bookViews>
    <workbookView xWindow="-120" yWindow="-120" windowWidth="20730" windowHeight="11160" firstSheet="6" activeTab="9" xr2:uid="{2483117D-45E9-4567-990E-50F48DB708AB}"/>
  </bookViews>
  <sheets>
    <sheet name="Fitting for Model comp. Zview" sheetId="6" r:id="rId1"/>
    <sheet name="Zview Fit Results" sheetId="5" r:id="rId2"/>
    <sheet name="Supercapacitor Simulation" sheetId="1" r:id="rId3"/>
    <sheet name="Battery SImulation" sheetId="4" r:id="rId4"/>
    <sheet name="Fitting for Model 5(a)" sheetId="7" r:id="rId5"/>
    <sheet name="Fitting for Model 5(b)" sheetId="8" r:id="rId6"/>
    <sheet name="JAC ZIHSC P. model" sheetId="10" r:id="rId7"/>
    <sheet name="JAC ZIHSC Randle" sheetId="11" r:id="rId8"/>
    <sheet name="SAC ZIHSC P. model" sheetId="12" r:id="rId9"/>
    <sheet name="SAC ZIHSC randle" sheetId="13" r:id="rId10"/>
  </sheets>
  <definedNames>
    <definedName name="exp_data" localSheetId="1">'Zview Fit Results'!$A$2:$C$65</definedName>
    <definedName name="nct" localSheetId="4">'Fitting for Model 5(a)'!$F$3</definedName>
    <definedName name="nct" localSheetId="5">'Fitting for Model 5(b)'!$F$3</definedName>
    <definedName name="nct">'Fitting for Model comp. Zview'!$F$3</definedName>
    <definedName name="nctct" localSheetId="5">'Fitting for Model 5(b)'!$F$4</definedName>
    <definedName name="nctct">'Fitting for Model 5(a)'!$F$4</definedName>
    <definedName name="nE" localSheetId="4">'Fitting for Model 5(a)'!$H$3</definedName>
    <definedName name="nE" localSheetId="5">'Fitting for Model 5(b)'!$H$3</definedName>
    <definedName name="nE">'Fitting for Model comp. Zview'!$H$3</definedName>
    <definedName name="nEE" localSheetId="5">'Fitting for Model 5(b)'!$H$4</definedName>
    <definedName name="nEE">'Fitting for Model 5(a)'!$H$4</definedName>
    <definedName name="np">'Fitting for Model 5(b)'!$K$3</definedName>
    <definedName name="npp">'Fitting for Model 5(b)'!$K$4</definedName>
    <definedName name="Oke" localSheetId="4">'Fitting for Model 5(a)'!$I$3</definedName>
    <definedName name="Oke" localSheetId="5">'Fitting for Model 5(b)'!$I$3</definedName>
    <definedName name="Oke">'Fitting for Model comp. Zview'!$I$3</definedName>
    <definedName name="Qct" localSheetId="4">'Fitting for Model 5(a)'!$E$3</definedName>
    <definedName name="Qct" localSheetId="5">'Fitting for Model 5(b)'!$E$3</definedName>
    <definedName name="Qct">'Fitting for Model comp. Zview'!$E$3</definedName>
    <definedName name="Qctct" localSheetId="5">'Fitting for Model 5(b)'!$E$4</definedName>
    <definedName name="Qctct">'Fitting for Model 5(a)'!$E$4</definedName>
    <definedName name="QE" localSheetId="4">'Fitting for Model 5(a)'!$G$3</definedName>
    <definedName name="QE" localSheetId="5">'Fitting for Model 5(b)'!$G$3</definedName>
    <definedName name="QE">'Fitting for Model comp. Zview'!$G$3</definedName>
    <definedName name="QEE" localSheetId="5">'Fitting for Model 5(b)'!$G$4</definedName>
    <definedName name="QEE">'Fitting for Model 5(a)'!$G$4</definedName>
    <definedName name="Qp">'Fitting for Model 5(b)'!$J$3</definedName>
    <definedName name="Qpp">'Fitting for Model 5(b)'!$J$4</definedName>
    <definedName name="Rct" localSheetId="4">'Fitting for Model 5(a)'!$D$3</definedName>
    <definedName name="Rct" localSheetId="5">'Fitting for Model 5(b)'!$D$3</definedName>
    <definedName name="Rct">'Fitting for Model comp. Zview'!$D$3</definedName>
    <definedName name="Rctct" localSheetId="5">'Fitting for Model 5(b)'!$D$4</definedName>
    <definedName name="Rctct">'Fitting for Model 5(a)'!$D$4</definedName>
    <definedName name="Rp">'Fitting for Model 5(b)'!$L$3</definedName>
    <definedName name="Rpp">'Fitting for Model 5(b)'!$L$4</definedName>
    <definedName name="Rs" localSheetId="4">'Fitting for Model 5(a)'!$C$3</definedName>
    <definedName name="Rs" localSheetId="5">'Fitting for Model 5(b)'!$C$3</definedName>
    <definedName name="Rs">'Fitting for Model comp. Zview'!$C$3</definedName>
    <definedName name="Rss" localSheetId="5">'Fitting for Model 5(b)'!$C$4</definedName>
    <definedName name="Rss">'Fitting for Model 5(a)'!$C$4</definedName>
    <definedName name="solver_adj" localSheetId="4" hidden="1">'Fitting for Model 5(a)'!$C$3:$H$3</definedName>
    <definedName name="solver_adj" localSheetId="5" hidden="1">'Fitting for Model 5(b)'!$C$4:$D$4,'Fitting for Model 5(b)'!$G$4:$H$4</definedName>
    <definedName name="solver_adj" localSheetId="0" hidden="1">'Fitting for Model comp. Zview'!$C$3:$H$3</definedName>
    <definedName name="solver_adj" localSheetId="6" hidden="1">'JAC ZIHSC P. model'!$S$2:$U$2,'JAC ZIHSC P. model'!$P$2</definedName>
    <definedName name="solver_adj" localSheetId="7" hidden="1">'JAC ZIHSC Randle'!$T$2,'JAC ZIHSC Randle'!$P$2</definedName>
    <definedName name="solver_adj" localSheetId="8" hidden="1">'SAC ZIHSC P. model'!$S$2:$U$2,'SAC ZIHSC P. model'!$P$2</definedName>
    <definedName name="solver_adj" localSheetId="9" hidden="1">'SAC ZIHSC randle'!$S$2:$U$2,'SAC ZIHSC randle'!$P$2</definedName>
    <definedName name="solver_cvg" localSheetId="4" hidden="1">0.0001</definedName>
    <definedName name="solver_cvg" localSheetId="5" hidden="1">0.0001</definedName>
    <definedName name="solver_cvg" localSheetId="0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drv" localSheetId="4" hidden="1">1</definedName>
    <definedName name="solver_drv" localSheetId="5" hidden="1">1</definedName>
    <definedName name="solver_drv" localSheetId="0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eng" localSheetId="4" hidden="1">1</definedName>
    <definedName name="solver_eng" localSheetId="5" hidden="1">1</definedName>
    <definedName name="solver_eng" localSheetId="0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st" localSheetId="4" hidden="1">1</definedName>
    <definedName name="solver_est" localSheetId="5" hidden="1">1</definedName>
    <definedName name="solver_est" localSheetId="0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itr" localSheetId="4" hidden="1">2147483647</definedName>
    <definedName name="solver_itr" localSheetId="5" hidden="1">2147483647</definedName>
    <definedName name="solver_itr" localSheetId="0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lhs1" localSheetId="4" hidden="1">'Fitting for Model 5(a)'!$D$3</definedName>
    <definedName name="solver_lhs1" localSheetId="5" hidden="1">'Fitting for Model 5(b)'!$D$3</definedName>
    <definedName name="solver_lhs1" localSheetId="0" hidden="1">'Fitting for Model comp. Zview'!$D$3</definedName>
    <definedName name="solver_lhs10" localSheetId="4" hidden="1">'Fitting for Model 5(a)'!$F$3</definedName>
    <definedName name="solver_lhs10" localSheetId="5" hidden="1">'Fitting for Model 5(b)'!$F$3</definedName>
    <definedName name="solver_lhs10" localSheetId="0" hidden="1">'Fitting for Model comp. Zview'!$F$3</definedName>
    <definedName name="solver_lhs11" localSheetId="4" hidden="1">'Fitting for Model 5(a)'!$F$3</definedName>
    <definedName name="solver_lhs11" localSheetId="5" hidden="1">'Fitting for Model 5(b)'!$F$3</definedName>
    <definedName name="solver_lhs11" localSheetId="0" hidden="1">'Fitting for Model comp. Zview'!$F$3</definedName>
    <definedName name="solver_lhs12" localSheetId="4" hidden="1">'Fitting for Model 5(a)'!$F$3</definedName>
    <definedName name="solver_lhs12" localSheetId="5" hidden="1">'Fitting for Model 5(b)'!$F$3</definedName>
    <definedName name="solver_lhs12" localSheetId="0" hidden="1">'Fitting for Model comp. Zview'!$F$3</definedName>
    <definedName name="solver_lhs2" localSheetId="4" hidden="1">'Fitting for Model 5(a)'!$D$3</definedName>
    <definedName name="solver_lhs2" localSheetId="5" hidden="1">'Fitting for Model 5(b)'!$D$3</definedName>
    <definedName name="solver_lhs2" localSheetId="0" hidden="1">'Fitting for Model comp. Zview'!$D$3</definedName>
    <definedName name="solver_lhs3" localSheetId="4" hidden="1">'Fitting for Model 5(a)'!$C$3</definedName>
    <definedName name="solver_lhs3" localSheetId="5" hidden="1">'Fitting for Model 5(b)'!$C$3</definedName>
    <definedName name="solver_lhs3" localSheetId="0" hidden="1">'Fitting for Model comp. Zview'!$C$3</definedName>
    <definedName name="solver_lhs4" localSheetId="4" hidden="1">'Fitting for Model 5(a)'!$C$3</definedName>
    <definedName name="solver_lhs4" localSheetId="5" hidden="1">'Fitting for Model 5(b)'!$C$3</definedName>
    <definedName name="solver_lhs4" localSheetId="0" hidden="1">'Fitting for Model comp. Zview'!$C$3</definedName>
    <definedName name="solver_lhs5" localSheetId="4" hidden="1">'Fitting for Model 5(a)'!$H$3</definedName>
    <definedName name="solver_lhs5" localSheetId="5" hidden="1">'Fitting for Model 5(b)'!$H$3</definedName>
    <definedName name="solver_lhs5" localSheetId="0" hidden="1">'Fitting for Model comp. Zview'!$H$3</definedName>
    <definedName name="solver_lhs6" localSheetId="4" hidden="1">'Fitting for Model 5(a)'!$H$3</definedName>
    <definedName name="solver_lhs6" localSheetId="5" hidden="1">'Fitting for Model 5(b)'!$H$3</definedName>
    <definedName name="solver_lhs6" localSheetId="0" hidden="1">'Fitting for Model comp. Zview'!$H$3</definedName>
    <definedName name="solver_lhs7" localSheetId="4" hidden="1">'Fitting for Model 5(a)'!$F$3</definedName>
    <definedName name="solver_lhs7" localSheetId="5" hidden="1">'Fitting for Model 5(b)'!$F$3</definedName>
    <definedName name="solver_lhs7" localSheetId="0" hidden="1">'Fitting for Model comp. Zview'!$F$3</definedName>
    <definedName name="solver_lhs8" localSheetId="4" hidden="1">'Fitting for Model 5(a)'!$F$3</definedName>
    <definedName name="solver_lhs8" localSheetId="5" hidden="1">'Fitting for Model 5(b)'!$F$3</definedName>
    <definedName name="solver_lhs8" localSheetId="0" hidden="1">'Fitting for Model comp. Zview'!$F$3</definedName>
    <definedName name="solver_lhs9" localSheetId="4" hidden="1">'Fitting for Model 5(a)'!$H$3</definedName>
    <definedName name="solver_lhs9" localSheetId="5" hidden="1">'Fitting for Model 5(b)'!$H$3</definedName>
    <definedName name="solver_lhs9" localSheetId="0" hidden="1">'Fitting for Model comp. Zview'!$H$3</definedName>
    <definedName name="solver_mip" localSheetId="4" hidden="1">2147483647</definedName>
    <definedName name="solver_mip" localSheetId="5" hidden="1">2147483647</definedName>
    <definedName name="solver_mip" localSheetId="0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ni" localSheetId="4" hidden="1">30</definedName>
    <definedName name="solver_mni" localSheetId="5" hidden="1">30</definedName>
    <definedName name="solver_mni" localSheetId="0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rt" localSheetId="4" hidden="1">0.075</definedName>
    <definedName name="solver_mrt" localSheetId="5" hidden="1">0.075</definedName>
    <definedName name="solver_mrt" localSheetId="0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sl" localSheetId="4" hidden="1">2</definedName>
    <definedName name="solver_msl" localSheetId="5" hidden="1">2</definedName>
    <definedName name="solver_msl" localSheetId="0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neg" localSheetId="4" hidden="1">1</definedName>
    <definedName name="solver_neg" localSheetId="5" hidden="1">1</definedName>
    <definedName name="solver_neg" localSheetId="0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od" localSheetId="4" hidden="1">2147483647</definedName>
    <definedName name="solver_nod" localSheetId="5" hidden="1">2147483647</definedName>
    <definedName name="solver_nod" localSheetId="0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um" localSheetId="4" hidden="1">0</definedName>
    <definedName name="solver_num" localSheetId="5" hidden="1">0</definedName>
    <definedName name="solver_num" localSheetId="0" hidden="1">8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um" localSheetId="9" hidden="1">0</definedName>
    <definedName name="solver_nwt" localSheetId="4" hidden="1">1</definedName>
    <definedName name="solver_nwt" localSheetId="5" hidden="1">1</definedName>
    <definedName name="solver_nwt" localSheetId="0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opt" localSheetId="4" hidden="1">'Fitting for Model 5(a)'!$I$3</definedName>
    <definedName name="solver_opt" localSheetId="5" hidden="1">'Fitting for Model 5(b)'!$I$4</definedName>
    <definedName name="solver_opt" localSheetId="0" hidden="1">'Fitting for Model comp. Zview'!$P$8</definedName>
    <definedName name="solver_opt" localSheetId="6" hidden="1">'JAC ZIHSC P. model'!$Z$2</definedName>
    <definedName name="solver_opt" localSheetId="7" hidden="1">'JAC ZIHSC Randle'!$Z$2</definedName>
    <definedName name="solver_opt" localSheetId="8" hidden="1">'SAC ZIHSC P. model'!$Z$2</definedName>
    <definedName name="solver_opt" localSheetId="9" hidden="1">'SAC ZIHSC randle'!$Z$2</definedName>
    <definedName name="solver_pre" localSheetId="4" hidden="1">0.000001</definedName>
    <definedName name="solver_pre" localSheetId="5" hidden="1">0.000001</definedName>
    <definedName name="solver_pre" localSheetId="0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rbv" localSheetId="4" hidden="1">1</definedName>
    <definedName name="solver_rbv" localSheetId="5" hidden="1">1</definedName>
    <definedName name="solver_rbv" localSheetId="0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el1" localSheetId="4" hidden="1">1</definedName>
    <definedName name="solver_rel1" localSheetId="5" hidden="1">1</definedName>
    <definedName name="solver_rel1" localSheetId="0" hidden="1">1</definedName>
    <definedName name="solver_rel10" localSheetId="4" hidden="1">1</definedName>
    <definedName name="solver_rel10" localSheetId="5" hidden="1">1</definedName>
    <definedName name="solver_rel10" localSheetId="0" hidden="1">1</definedName>
    <definedName name="solver_rel11" localSheetId="4" hidden="1">1</definedName>
    <definedName name="solver_rel11" localSheetId="5" hidden="1">1</definedName>
    <definedName name="solver_rel11" localSheetId="0" hidden="1">1</definedName>
    <definedName name="solver_rel12" localSheetId="4" hidden="1">3</definedName>
    <definedName name="solver_rel12" localSheetId="5" hidden="1">3</definedName>
    <definedName name="solver_rel12" localSheetId="0" hidden="1">3</definedName>
    <definedName name="solver_rel2" localSheetId="4" hidden="1">3</definedName>
    <definedName name="solver_rel2" localSheetId="5" hidden="1">3</definedName>
    <definedName name="solver_rel2" localSheetId="0" hidden="1">3</definedName>
    <definedName name="solver_rel3" localSheetId="4" hidden="1">1</definedName>
    <definedName name="solver_rel3" localSheetId="5" hidden="1">1</definedName>
    <definedName name="solver_rel3" localSheetId="0" hidden="1">1</definedName>
    <definedName name="solver_rel4" localSheetId="4" hidden="1">3</definedName>
    <definedName name="solver_rel4" localSheetId="5" hidden="1">3</definedName>
    <definedName name="solver_rel4" localSheetId="0" hidden="1">3</definedName>
    <definedName name="solver_rel5" localSheetId="4" hidden="1">1</definedName>
    <definedName name="solver_rel5" localSheetId="5" hidden="1">1</definedName>
    <definedName name="solver_rel5" localSheetId="0" hidden="1">1</definedName>
    <definedName name="solver_rel6" localSheetId="4" hidden="1">3</definedName>
    <definedName name="solver_rel6" localSheetId="5" hidden="1">3</definedName>
    <definedName name="solver_rel6" localSheetId="0" hidden="1">3</definedName>
    <definedName name="solver_rel7" localSheetId="4" hidden="1">1</definedName>
    <definedName name="solver_rel7" localSheetId="5" hidden="1">1</definedName>
    <definedName name="solver_rel7" localSheetId="0" hidden="1">1</definedName>
    <definedName name="solver_rel8" localSheetId="4" hidden="1">3</definedName>
    <definedName name="solver_rel8" localSheetId="5" hidden="1">3</definedName>
    <definedName name="solver_rel8" localSheetId="0" hidden="1">3</definedName>
    <definedName name="solver_rel9" localSheetId="4" hidden="1">1</definedName>
    <definedName name="solver_rel9" localSheetId="5" hidden="1">1</definedName>
    <definedName name="solver_rel9" localSheetId="0" hidden="1">1</definedName>
    <definedName name="solver_rhs1" localSheetId="4" hidden="1">15</definedName>
    <definedName name="solver_rhs1" localSheetId="5" hidden="1">15</definedName>
    <definedName name="solver_rhs1" localSheetId="0" hidden="1">15</definedName>
    <definedName name="solver_rhs10" localSheetId="4" hidden="1">0.9</definedName>
    <definedName name="solver_rhs10" localSheetId="5" hidden="1">0.9</definedName>
    <definedName name="solver_rhs10" localSheetId="0" hidden="1">0.9</definedName>
    <definedName name="solver_rhs11" localSheetId="4" hidden="1">0.9</definedName>
    <definedName name="solver_rhs11" localSheetId="5" hidden="1">0.9</definedName>
    <definedName name="solver_rhs11" localSheetId="0" hidden="1">0.9</definedName>
    <definedName name="solver_rhs12" localSheetId="4" hidden="1">0.5</definedName>
    <definedName name="solver_rhs12" localSheetId="5" hidden="1">0.5</definedName>
    <definedName name="solver_rhs12" localSheetId="0" hidden="1">0.5</definedName>
    <definedName name="solver_rhs2" localSheetId="4" hidden="1">8</definedName>
    <definedName name="solver_rhs2" localSheetId="5" hidden="1">8</definedName>
    <definedName name="solver_rhs2" localSheetId="0" hidden="1">8</definedName>
    <definedName name="solver_rhs3" localSheetId="4" hidden="1">1</definedName>
    <definedName name="solver_rhs3" localSheetId="5" hidden="1">1</definedName>
    <definedName name="solver_rhs3" localSheetId="0" hidden="1">1</definedName>
    <definedName name="solver_rhs4" localSheetId="4" hidden="1">0.3</definedName>
    <definedName name="solver_rhs4" localSheetId="5" hidden="1">0.3</definedName>
    <definedName name="solver_rhs4" localSheetId="0" hidden="1">0.3</definedName>
    <definedName name="solver_rhs5" localSheetId="4" hidden="1">0.9</definedName>
    <definedName name="solver_rhs5" localSheetId="5" hidden="1">0.9</definedName>
    <definedName name="solver_rhs5" localSheetId="0" hidden="1">0.9</definedName>
    <definedName name="solver_rhs6" localSheetId="4" hidden="1">0.5</definedName>
    <definedName name="solver_rhs6" localSheetId="5" hidden="1">0.5</definedName>
    <definedName name="solver_rhs6" localSheetId="0" hidden="1">0.5</definedName>
    <definedName name="solver_rhs7" localSheetId="4" hidden="1">0.9</definedName>
    <definedName name="solver_rhs7" localSheetId="5" hidden="1">0.9</definedName>
    <definedName name="solver_rhs7" localSheetId="0" hidden="1">0.9</definedName>
    <definedName name="solver_rhs8" localSheetId="4" hidden="1">0.5</definedName>
    <definedName name="solver_rhs8" localSheetId="5" hidden="1">0.5</definedName>
    <definedName name="solver_rhs8" localSheetId="0" hidden="1">0.5</definedName>
    <definedName name="solver_rhs9" localSheetId="4" hidden="1">0.9</definedName>
    <definedName name="solver_rhs9" localSheetId="5" hidden="1">0.9</definedName>
    <definedName name="solver_rhs9" localSheetId="0" hidden="1">0.9</definedName>
    <definedName name="solver_rlx" localSheetId="4" hidden="1">2</definedName>
    <definedName name="solver_rlx" localSheetId="5" hidden="1">2</definedName>
    <definedName name="solver_rlx" localSheetId="0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sd" localSheetId="4" hidden="1">0</definedName>
    <definedName name="solver_rsd" localSheetId="5" hidden="1">0</definedName>
    <definedName name="solver_rsd" localSheetId="0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scl" localSheetId="4" hidden="1">1</definedName>
    <definedName name="solver_scl" localSheetId="5" hidden="1">1</definedName>
    <definedName name="solver_scl" localSheetId="0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ho" localSheetId="4" hidden="1">2</definedName>
    <definedName name="solver_sho" localSheetId="5" hidden="1">2</definedName>
    <definedName name="solver_sho" localSheetId="0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sz" localSheetId="4" hidden="1">100</definedName>
    <definedName name="solver_ssz" localSheetId="5" hidden="1">100</definedName>
    <definedName name="solver_ssz" localSheetId="0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tim" localSheetId="4" hidden="1">2147483647</definedName>
    <definedName name="solver_tim" localSheetId="5" hidden="1">2147483647</definedName>
    <definedName name="solver_tim" localSheetId="0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ol" localSheetId="4" hidden="1">0.01</definedName>
    <definedName name="solver_tol" localSheetId="5" hidden="1">0.01</definedName>
    <definedName name="solver_tol" localSheetId="0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yp" localSheetId="4" hidden="1">2</definedName>
    <definedName name="solver_typ" localSheetId="5" hidden="1">2</definedName>
    <definedName name="solver_typ" localSheetId="0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typ" localSheetId="9" hidden="1">2</definedName>
    <definedName name="solver_val" localSheetId="4" hidden="1">0</definedName>
    <definedName name="solver_val" localSheetId="5" hidden="1">0</definedName>
    <definedName name="solver_val" localSheetId="0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er" localSheetId="4" hidden="1">3</definedName>
    <definedName name="solver_ver" localSheetId="5" hidden="1">3</definedName>
    <definedName name="solver_ver" localSheetId="0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16" i="13" l="1"/>
  <c r="AB416" i="13"/>
  <c r="G416" i="13"/>
  <c r="I416" i="13" s="1"/>
  <c r="F416" i="13"/>
  <c r="H416" i="13" s="1"/>
  <c r="E416" i="13"/>
  <c r="K416" i="13" s="1"/>
  <c r="D416" i="13"/>
  <c r="J416" i="13" s="1"/>
  <c r="AC415" i="13"/>
  <c r="AB415" i="13"/>
  <c r="G415" i="13"/>
  <c r="I415" i="13" s="1"/>
  <c r="F415" i="13"/>
  <c r="H415" i="13" s="1"/>
  <c r="E415" i="13"/>
  <c r="K415" i="13" s="1"/>
  <c r="D415" i="13"/>
  <c r="AC414" i="13"/>
  <c r="AB414" i="13"/>
  <c r="G414" i="13"/>
  <c r="I414" i="13" s="1"/>
  <c r="F414" i="13"/>
  <c r="H414" i="13" s="1"/>
  <c r="E414" i="13"/>
  <c r="K414" i="13" s="1"/>
  <c r="D414" i="13"/>
  <c r="AC413" i="13"/>
  <c r="AB413" i="13"/>
  <c r="G413" i="13"/>
  <c r="I413" i="13" s="1"/>
  <c r="F413" i="13"/>
  <c r="H413" i="13" s="1"/>
  <c r="E413" i="13"/>
  <c r="K413" i="13" s="1"/>
  <c r="D413" i="13"/>
  <c r="AC412" i="13"/>
  <c r="AB412" i="13"/>
  <c r="G412" i="13"/>
  <c r="I412" i="13" s="1"/>
  <c r="F412" i="13"/>
  <c r="H412" i="13" s="1"/>
  <c r="E412" i="13"/>
  <c r="K412" i="13" s="1"/>
  <c r="D412" i="13"/>
  <c r="J412" i="13" s="1"/>
  <c r="AC411" i="13"/>
  <c r="AB411" i="13"/>
  <c r="G411" i="13"/>
  <c r="I411" i="13" s="1"/>
  <c r="F411" i="13"/>
  <c r="H411" i="13" s="1"/>
  <c r="E411" i="13"/>
  <c r="K411" i="13" s="1"/>
  <c r="D411" i="13"/>
  <c r="AC410" i="13"/>
  <c r="AB410" i="13"/>
  <c r="G410" i="13"/>
  <c r="I410" i="13" s="1"/>
  <c r="F410" i="13"/>
  <c r="H410" i="13" s="1"/>
  <c r="E410" i="13"/>
  <c r="K410" i="13" s="1"/>
  <c r="D410" i="13"/>
  <c r="AC409" i="13"/>
  <c r="AB409" i="13"/>
  <c r="G409" i="13"/>
  <c r="I409" i="13" s="1"/>
  <c r="F409" i="13"/>
  <c r="H409" i="13" s="1"/>
  <c r="E409" i="13"/>
  <c r="D409" i="13"/>
  <c r="AC408" i="13"/>
  <c r="AB408" i="13"/>
  <c r="G408" i="13"/>
  <c r="I408" i="13" s="1"/>
  <c r="F408" i="13"/>
  <c r="E408" i="13"/>
  <c r="K408" i="13" s="1"/>
  <c r="D408" i="13"/>
  <c r="AC407" i="13"/>
  <c r="AB407" i="13"/>
  <c r="G407" i="13"/>
  <c r="I407" i="13" s="1"/>
  <c r="F407" i="13"/>
  <c r="H407" i="13" s="1"/>
  <c r="E407" i="13"/>
  <c r="D407" i="13"/>
  <c r="AC406" i="13"/>
  <c r="AB406" i="13"/>
  <c r="G406" i="13"/>
  <c r="F406" i="13"/>
  <c r="H406" i="13" s="1"/>
  <c r="E406" i="13"/>
  <c r="K406" i="13" s="1"/>
  <c r="D406" i="13"/>
  <c r="AC405" i="13"/>
  <c r="AB405" i="13"/>
  <c r="G405" i="13"/>
  <c r="I405" i="13" s="1"/>
  <c r="F405" i="13"/>
  <c r="H405" i="13" s="1"/>
  <c r="E405" i="13"/>
  <c r="D405" i="13"/>
  <c r="AC404" i="13"/>
  <c r="AB404" i="13"/>
  <c r="G404" i="13"/>
  <c r="I404" i="13" s="1"/>
  <c r="F404" i="13"/>
  <c r="H404" i="13" s="1"/>
  <c r="E404" i="13"/>
  <c r="K404" i="13" s="1"/>
  <c r="D404" i="13"/>
  <c r="AC403" i="13"/>
  <c r="AB403" i="13"/>
  <c r="G403" i="13"/>
  <c r="I403" i="13" s="1"/>
  <c r="F403" i="13"/>
  <c r="H403" i="13" s="1"/>
  <c r="E403" i="13"/>
  <c r="D403" i="13"/>
  <c r="AC402" i="13"/>
  <c r="AB402" i="13"/>
  <c r="G402" i="13"/>
  <c r="I402" i="13" s="1"/>
  <c r="F402" i="13"/>
  <c r="H402" i="13" s="1"/>
  <c r="E402" i="13"/>
  <c r="K402" i="13" s="1"/>
  <c r="D402" i="13"/>
  <c r="AC401" i="13"/>
  <c r="AB401" i="13"/>
  <c r="G401" i="13"/>
  <c r="I401" i="13" s="1"/>
  <c r="F401" i="13"/>
  <c r="H401" i="13" s="1"/>
  <c r="E401" i="13"/>
  <c r="D401" i="13"/>
  <c r="AC400" i="13"/>
  <c r="AB400" i="13"/>
  <c r="G400" i="13"/>
  <c r="I400" i="13" s="1"/>
  <c r="F400" i="13"/>
  <c r="H400" i="13" s="1"/>
  <c r="E400" i="13"/>
  <c r="K400" i="13" s="1"/>
  <c r="D400" i="13"/>
  <c r="AC399" i="13"/>
  <c r="AB399" i="13"/>
  <c r="G399" i="13"/>
  <c r="I399" i="13" s="1"/>
  <c r="F399" i="13"/>
  <c r="H399" i="13" s="1"/>
  <c r="E399" i="13"/>
  <c r="D399" i="13"/>
  <c r="AC398" i="13"/>
  <c r="AB398" i="13"/>
  <c r="G398" i="13"/>
  <c r="F398" i="13"/>
  <c r="H398" i="13" s="1"/>
  <c r="E398" i="13"/>
  <c r="K398" i="13" s="1"/>
  <c r="D398" i="13"/>
  <c r="L398" i="13" s="1"/>
  <c r="AC397" i="13"/>
  <c r="AB397" i="13"/>
  <c r="G397" i="13"/>
  <c r="I397" i="13" s="1"/>
  <c r="F397" i="13"/>
  <c r="H397" i="13" s="1"/>
  <c r="E397" i="13"/>
  <c r="D397" i="13"/>
  <c r="AC396" i="13"/>
  <c r="AB396" i="13"/>
  <c r="G396" i="13"/>
  <c r="I396" i="13" s="1"/>
  <c r="F396" i="13"/>
  <c r="L396" i="13" s="1"/>
  <c r="E396" i="13"/>
  <c r="K396" i="13" s="1"/>
  <c r="D396" i="13"/>
  <c r="AC395" i="13"/>
  <c r="AB395" i="13"/>
  <c r="G395" i="13"/>
  <c r="I395" i="13" s="1"/>
  <c r="F395" i="13"/>
  <c r="H395" i="13" s="1"/>
  <c r="E395" i="13"/>
  <c r="D395" i="13"/>
  <c r="AC394" i="13"/>
  <c r="AB394" i="13"/>
  <c r="G394" i="13"/>
  <c r="I394" i="13" s="1"/>
  <c r="F394" i="13"/>
  <c r="H394" i="13" s="1"/>
  <c r="E394" i="13"/>
  <c r="K394" i="13" s="1"/>
  <c r="D394" i="13"/>
  <c r="AC393" i="13"/>
  <c r="AB393" i="13"/>
  <c r="G393" i="13"/>
  <c r="I393" i="13" s="1"/>
  <c r="F393" i="13"/>
  <c r="H393" i="13" s="1"/>
  <c r="E393" i="13"/>
  <c r="D393" i="13"/>
  <c r="AC392" i="13"/>
  <c r="AB392" i="13"/>
  <c r="G392" i="13"/>
  <c r="I392" i="13" s="1"/>
  <c r="F392" i="13"/>
  <c r="H392" i="13" s="1"/>
  <c r="E392" i="13"/>
  <c r="K392" i="13" s="1"/>
  <c r="D392" i="13"/>
  <c r="J392" i="13" s="1"/>
  <c r="AC391" i="13"/>
  <c r="AB391" i="13"/>
  <c r="G391" i="13"/>
  <c r="F391" i="13"/>
  <c r="H391" i="13" s="1"/>
  <c r="E391" i="13"/>
  <c r="K391" i="13" s="1"/>
  <c r="D391" i="13"/>
  <c r="J391" i="13" s="1"/>
  <c r="AC390" i="13"/>
  <c r="AB390" i="13"/>
  <c r="G390" i="13"/>
  <c r="I390" i="13" s="1"/>
  <c r="F390" i="13"/>
  <c r="H390" i="13" s="1"/>
  <c r="E390" i="13"/>
  <c r="K390" i="13" s="1"/>
  <c r="D390" i="13"/>
  <c r="AC389" i="13"/>
  <c r="AB389" i="13"/>
  <c r="G389" i="13"/>
  <c r="I389" i="13" s="1"/>
  <c r="F389" i="13"/>
  <c r="H389" i="13" s="1"/>
  <c r="E389" i="13"/>
  <c r="D389" i="13"/>
  <c r="AC388" i="13"/>
  <c r="AB388" i="13"/>
  <c r="G388" i="13"/>
  <c r="F388" i="13"/>
  <c r="H388" i="13" s="1"/>
  <c r="E388" i="13"/>
  <c r="K388" i="13" s="1"/>
  <c r="D388" i="13"/>
  <c r="J388" i="13" s="1"/>
  <c r="AC387" i="13"/>
  <c r="AB387" i="13"/>
  <c r="G387" i="13"/>
  <c r="F387" i="13"/>
  <c r="H387" i="13" s="1"/>
  <c r="E387" i="13"/>
  <c r="K387" i="13" s="1"/>
  <c r="D387" i="13"/>
  <c r="J387" i="13" s="1"/>
  <c r="AC386" i="13"/>
  <c r="AB386" i="13"/>
  <c r="G386" i="13"/>
  <c r="F386" i="13"/>
  <c r="H386" i="13" s="1"/>
  <c r="E386" i="13"/>
  <c r="K386" i="13" s="1"/>
  <c r="D386" i="13"/>
  <c r="J386" i="13" s="1"/>
  <c r="AC385" i="13"/>
  <c r="AB385" i="13"/>
  <c r="G385" i="13"/>
  <c r="F385" i="13"/>
  <c r="H385" i="13" s="1"/>
  <c r="E385" i="13"/>
  <c r="K385" i="13" s="1"/>
  <c r="D385" i="13"/>
  <c r="AC384" i="13"/>
  <c r="AB384" i="13"/>
  <c r="G384" i="13"/>
  <c r="I384" i="13" s="1"/>
  <c r="F384" i="13"/>
  <c r="E384" i="13"/>
  <c r="D384" i="13"/>
  <c r="J384" i="13" s="1"/>
  <c r="AC383" i="13"/>
  <c r="AB383" i="13"/>
  <c r="G383" i="13"/>
  <c r="I383" i="13" s="1"/>
  <c r="F383" i="13"/>
  <c r="H383" i="13" s="1"/>
  <c r="E383" i="13"/>
  <c r="K383" i="13" s="1"/>
  <c r="D383" i="13"/>
  <c r="J383" i="13" s="1"/>
  <c r="AC382" i="13"/>
  <c r="AB382" i="13"/>
  <c r="G382" i="13"/>
  <c r="F382" i="13"/>
  <c r="H382" i="13" s="1"/>
  <c r="E382" i="13"/>
  <c r="K382" i="13" s="1"/>
  <c r="D382" i="13"/>
  <c r="AC381" i="13"/>
  <c r="AB381" i="13"/>
  <c r="AE381" i="13" s="1"/>
  <c r="G381" i="13"/>
  <c r="I381" i="13" s="1"/>
  <c r="F381" i="13"/>
  <c r="H381" i="13" s="1"/>
  <c r="E381" i="13"/>
  <c r="K381" i="13" s="1"/>
  <c r="D381" i="13"/>
  <c r="AC380" i="13"/>
  <c r="AB380" i="13"/>
  <c r="G380" i="13"/>
  <c r="F380" i="13"/>
  <c r="H380" i="13" s="1"/>
  <c r="E380" i="13"/>
  <c r="K380" i="13" s="1"/>
  <c r="D380" i="13"/>
  <c r="J380" i="13" s="1"/>
  <c r="AC379" i="13"/>
  <c r="AB379" i="13"/>
  <c r="G379" i="13"/>
  <c r="F379" i="13"/>
  <c r="H379" i="13" s="1"/>
  <c r="E379" i="13"/>
  <c r="K379" i="13" s="1"/>
  <c r="D379" i="13"/>
  <c r="J379" i="13" s="1"/>
  <c r="AC378" i="13"/>
  <c r="AB378" i="13"/>
  <c r="G378" i="13"/>
  <c r="F378" i="13"/>
  <c r="H378" i="13" s="1"/>
  <c r="E378" i="13"/>
  <c r="K378" i="13" s="1"/>
  <c r="D378" i="13"/>
  <c r="AC377" i="13"/>
  <c r="AB377" i="13"/>
  <c r="G377" i="13"/>
  <c r="I377" i="13" s="1"/>
  <c r="F377" i="13"/>
  <c r="H377" i="13" s="1"/>
  <c r="E377" i="13"/>
  <c r="K377" i="13" s="1"/>
  <c r="D377" i="13"/>
  <c r="AC376" i="13"/>
  <c r="AB376" i="13"/>
  <c r="G376" i="13"/>
  <c r="F376" i="13"/>
  <c r="H376" i="13" s="1"/>
  <c r="E376" i="13"/>
  <c r="K376" i="13" s="1"/>
  <c r="D376" i="13"/>
  <c r="J376" i="13" s="1"/>
  <c r="AC375" i="13"/>
  <c r="AB375" i="13"/>
  <c r="G375" i="13"/>
  <c r="F375" i="13"/>
  <c r="H375" i="13" s="1"/>
  <c r="E375" i="13"/>
  <c r="K375" i="13" s="1"/>
  <c r="D375" i="13"/>
  <c r="J375" i="13" s="1"/>
  <c r="AC374" i="13"/>
  <c r="AB374" i="13"/>
  <c r="G374" i="13"/>
  <c r="F374" i="13"/>
  <c r="H374" i="13" s="1"/>
  <c r="E374" i="13"/>
  <c r="K374" i="13" s="1"/>
  <c r="D374" i="13"/>
  <c r="AC373" i="13"/>
  <c r="AB373" i="13"/>
  <c r="G373" i="13"/>
  <c r="I373" i="13" s="1"/>
  <c r="F373" i="13"/>
  <c r="H373" i="13" s="1"/>
  <c r="E373" i="13"/>
  <c r="K373" i="13" s="1"/>
  <c r="D373" i="13"/>
  <c r="AC372" i="13"/>
  <c r="AB372" i="13"/>
  <c r="G372" i="13"/>
  <c r="I372" i="13" s="1"/>
  <c r="F372" i="13"/>
  <c r="H372" i="13" s="1"/>
  <c r="E372" i="13"/>
  <c r="K372" i="13" s="1"/>
  <c r="D372" i="13"/>
  <c r="J372" i="13" s="1"/>
  <c r="AC371" i="13"/>
  <c r="AB371" i="13"/>
  <c r="G371" i="13"/>
  <c r="I371" i="13" s="1"/>
  <c r="F371" i="13"/>
  <c r="H371" i="13" s="1"/>
  <c r="E371" i="13"/>
  <c r="D371" i="13"/>
  <c r="J371" i="13" s="1"/>
  <c r="AC370" i="13"/>
  <c r="AB370" i="13"/>
  <c r="G370" i="13"/>
  <c r="F370" i="13"/>
  <c r="H370" i="13" s="1"/>
  <c r="E370" i="13"/>
  <c r="K370" i="13" s="1"/>
  <c r="D370" i="13"/>
  <c r="AC369" i="13"/>
  <c r="AB369" i="13"/>
  <c r="G369" i="13"/>
  <c r="F369" i="13"/>
  <c r="H369" i="13" s="1"/>
  <c r="E369" i="13"/>
  <c r="K369" i="13" s="1"/>
  <c r="D369" i="13"/>
  <c r="AC368" i="13"/>
  <c r="AB368" i="13"/>
  <c r="G368" i="13"/>
  <c r="I368" i="13" s="1"/>
  <c r="F368" i="13"/>
  <c r="H368" i="13" s="1"/>
  <c r="E368" i="13"/>
  <c r="D368" i="13"/>
  <c r="J368" i="13" s="1"/>
  <c r="AC367" i="13"/>
  <c r="AB367" i="13"/>
  <c r="G367" i="13"/>
  <c r="F367" i="13"/>
  <c r="E367" i="13"/>
  <c r="K367" i="13" s="1"/>
  <c r="D367" i="13"/>
  <c r="J367" i="13" s="1"/>
  <c r="AC366" i="13"/>
  <c r="AB366" i="13"/>
  <c r="G366" i="13"/>
  <c r="F366" i="13"/>
  <c r="E366" i="13"/>
  <c r="K366" i="13" s="1"/>
  <c r="D366" i="13"/>
  <c r="J366" i="13" s="1"/>
  <c r="AC365" i="13"/>
  <c r="AB365" i="13"/>
  <c r="G365" i="13"/>
  <c r="F365" i="13"/>
  <c r="E365" i="13"/>
  <c r="K365" i="13" s="1"/>
  <c r="D365" i="13"/>
  <c r="J365" i="13" s="1"/>
  <c r="AC364" i="13"/>
  <c r="AB364" i="13"/>
  <c r="G364" i="13"/>
  <c r="F364" i="13"/>
  <c r="E364" i="13"/>
  <c r="K364" i="13" s="1"/>
  <c r="D364" i="13"/>
  <c r="J364" i="13" s="1"/>
  <c r="AC363" i="13"/>
  <c r="AB363" i="13"/>
  <c r="G363" i="13"/>
  <c r="F363" i="13"/>
  <c r="E363" i="13"/>
  <c r="K363" i="13" s="1"/>
  <c r="D363" i="13"/>
  <c r="J363" i="13" s="1"/>
  <c r="AC362" i="13"/>
  <c r="AB362" i="13"/>
  <c r="G362" i="13"/>
  <c r="F362" i="13"/>
  <c r="H362" i="13" s="1"/>
  <c r="E362" i="13"/>
  <c r="K362" i="13" s="1"/>
  <c r="D362" i="13"/>
  <c r="J362" i="13" s="1"/>
  <c r="AC361" i="13"/>
  <c r="AB361" i="13"/>
  <c r="G361" i="13"/>
  <c r="F361" i="13"/>
  <c r="H361" i="13" s="1"/>
  <c r="E361" i="13"/>
  <c r="K361" i="13" s="1"/>
  <c r="D361" i="13"/>
  <c r="J361" i="13" s="1"/>
  <c r="AC360" i="13"/>
  <c r="AB360" i="13"/>
  <c r="G360" i="13"/>
  <c r="F360" i="13"/>
  <c r="H360" i="13" s="1"/>
  <c r="E360" i="13"/>
  <c r="K360" i="13" s="1"/>
  <c r="D360" i="13"/>
  <c r="J360" i="13" s="1"/>
  <c r="AC359" i="13"/>
  <c r="AB359" i="13"/>
  <c r="G359" i="13"/>
  <c r="F359" i="13"/>
  <c r="H359" i="13" s="1"/>
  <c r="E359" i="13"/>
  <c r="K359" i="13" s="1"/>
  <c r="D359" i="13"/>
  <c r="J359" i="13" s="1"/>
  <c r="AC358" i="13"/>
  <c r="AB358" i="13"/>
  <c r="G358" i="13"/>
  <c r="F358" i="13"/>
  <c r="H358" i="13" s="1"/>
  <c r="E358" i="13"/>
  <c r="K358" i="13" s="1"/>
  <c r="D358" i="13"/>
  <c r="J358" i="13" s="1"/>
  <c r="AC357" i="13"/>
  <c r="AB357" i="13"/>
  <c r="G357" i="13"/>
  <c r="F357" i="13"/>
  <c r="H357" i="13" s="1"/>
  <c r="E357" i="13"/>
  <c r="K357" i="13" s="1"/>
  <c r="D357" i="13"/>
  <c r="J357" i="13" s="1"/>
  <c r="AC356" i="13"/>
  <c r="AB356" i="13"/>
  <c r="G356" i="13"/>
  <c r="F356" i="13"/>
  <c r="H356" i="13" s="1"/>
  <c r="E356" i="13"/>
  <c r="K356" i="13" s="1"/>
  <c r="D356" i="13"/>
  <c r="J356" i="13" s="1"/>
  <c r="AC355" i="13"/>
  <c r="AB355" i="13"/>
  <c r="G355" i="13"/>
  <c r="F355" i="13"/>
  <c r="H355" i="13" s="1"/>
  <c r="E355" i="13"/>
  <c r="K355" i="13" s="1"/>
  <c r="D355" i="13"/>
  <c r="J355" i="13" s="1"/>
  <c r="AC354" i="13"/>
  <c r="AB354" i="13"/>
  <c r="G354" i="13"/>
  <c r="F354" i="13"/>
  <c r="H354" i="13" s="1"/>
  <c r="E354" i="13"/>
  <c r="K354" i="13" s="1"/>
  <c r="D354" i="13"/>
  <c r="J354" i="13" s="1"/>
  <c r="AC353" i="13"/>
  <c r="AB353" i="13"/>
  <c r="G353" i="13"/>
  <c r="F353" i="13"/>
  <c r="H353" i="13" s="1"/>
  <c r="E353" i="13"/>
  <c r="K353" i="13" s="1"/>
  <c r="D353" i="13"/>
  <c r="J353" i="13" s="1"/>
  <c r="AC352" i="13"/>
  <c r="AB352" i="13"/>
  <c r="G352" i="13"/>
  <c r="F352" i="13"/>
  <c r="H352" i="13" s="1"/>
  <c r="E352" i="13"/>
  <c r="K352" i="13" s="1"/>
  <c r="D352" i="13"/>
  <c r="J352" i="13" s="1"/>
  <c r="AC351" i="13"/>
  <c r="AB351" i="13"/>
  <c r="G351" i="13"/>
  <c r="F351" i="13"/>
  <c r="H351" i="13" s="1"/>
  <c r="E351" i="13"/>
  <c r="K351" i="13" s="1"/>
  <c r="D351" i="13"/>
  <c r="J351" i="13" s="1"/>
  <c r="AC350" i="13"/>
  <c r="AB350" i="13"/>
  <c r="G350" i="13"/>
  <c r="F350" i="13"/>
  <c r="H350" i="13" s="1"/>
  <c r="E350" i="13"/>
  <c r="K350" i="13" s="1"/>
  <c r="D350" i="13"/>
  <c r="J350" i="13" s="1"/>
  <c r="AC349" i="13"/>
  <c r="AB349" i="13"/>
  <c r="G349" i="13"/>
  <c r="F349" i="13"/>
  <c r="H349" i="13" s="1"/>
  <c r="E349" i="13"/>
  <c r="K349" i="13" s="1"/>
  <c r="D349" i="13"/>
  <c r="J349" i="13" s="1"/>
  <c r="AC348" i="13"/>
  <c r="AB348" i="13"/>
  <c r="G348" i="13"/>
  <c r="F348" i="13"/>
  <c r="H348" i="13" s="1"/>
  <c r="E348" i="13"/>
  <c r="K348" i="13" s="1"/>
  <c r="D348" i="13"/>
  <c r="J348" i="13" s="1"/>
  <c r="AC347" i="13"/>
  <c r="AB347" i="13"/>
  <c r="G347" i="13"/>
  <c r="F347" i="13"/>
  <c r="H347" i="13" s="1"/>
  <c r="E347" i="13"/>
  <c r="K347" i="13" s="1"/>
  <c r="D347" i="13"/>
  <c r="J347" i="13" s="1"/>
  <c r="AC346" i="13"/>
  <c r="AB346" i="13"/>
  <c r="G346" i="13"/>
  <c r="F346" i="13"/>
  <c r="H346" i="13" s="1"/>
  <c r="E346" i="13"/>
  <c r="K346" i="13" s="1"/>
  <c r="D346" i="13"/>
  <c r="J346" i="13" s="1"/>
  <c r="AC345" i="13"/>
  <c r="AB345" i="13"/>
  <c r="G345" i="13"/>
  <c r="F345" i="13"/>
  <c r="H345" i="13" s="1"/>
  <c r="E345" i="13"/>
  <c r="K345" i="13" s="1"/>
  <c r="D345" i="13"/>
  <c r="J345" i="13" s="1"/>
  <c r="AC344" i="13"/>
  <c r="AB344" i="13"/>
  <c r="G344" i="13"/>
  <c r="F344" i="13"/>
  <c r="H344" i="13" s="1"/>
  <c r="E344" i="13"/>
  <c r="K344" i="13" s="1"/>
  <c r="D344" i="13"/>
  <c r="J344" i="13" s="1"/>
  <c r="AC343" i="13"/>
  <c r="AB343" i="13"/>
  <c r="G343" i="13"/>
  <c r="F343" i="13"/>
  <c r="H343" i="13" s="1"/>
  <c r="E343" i="13"/>
  <c r="K343" i="13" s="1"/>
  <c r="D343" i="13"/>
  <c r="J343" i="13" s="1"/>
  <c r="AC342" i="13"/>
  <c r="AB342" i="13"/>
  <c r="G342" i="13"/>
  <c r="F342" i="13"/>
  <c r="H342" i="13" s="1"/>
  <c r="E342" i="13"/>
  <c r="K342" i="13" s="1"/>
  <c r="D342" i="13"/>
  <c r="J342" i="13" s="1"/>
  <c r="AC341" i="13"/>
  <c r="AB341" i="13"/>
  <c r="G341" i="13"/>
  <c r="F341" i="13"/>
  <c r="H341" i="13" s="1"/>
  <c r="E341" i="13"/>
  <c r="K341" i="13" s="1"/>
  <c r="D341" i="13"/>
  <c r="J341" i="13" s="1"/>
  <c r="AC340" i="13"/>
  <c r="AB340" i="13"/>
  <c r="G340" i="13"/>
  <c r="F340" i="13"/>
  <c r="H340" i="13" s="1"/>
  <c r="E340" i="13"/>
  <c r="K340" i="13" s="1"/>
  <c r="D340" i="13"/>
  <c r="J340" i="13" s="1"/>
  <c r="AC339" i="13"/>
  <c r="AB339" i="13"/>
  <c r="G339" i="13"/>
  <c r="F339" i="13"/>
  <c r="H339" i="13" s="1"/>
  <c r="E339" i="13"/>
  <c r="K339" i="13" s="1"/>
  <c r="D339" i="13"/>
  <c r="J339" i="13" s="1"/>
  <c r="AC338" i="13"/>
  <c r="AB338" i="13"/>
  <c r="G338" i="13"/>
  <c r="F338" i="13"/>
  <c r="H338" i="13" s="1"/>
  <c r="E338" i="13"/>
  <c r="K338" i="13" s="1"/>
  <c r="D338" i="13"/>
  <c r="J338" i="13" s="1"/>
  <c r="AC337" i="13"/>
  <c r="AB337" i="13"/>
  <c r="G337" i="13"/>
  <c r="I337" i="13" s="1"/>
  <c r="F337" i="13"/>
  <c r="H337" i="13" s="1"/>
  <c r="E337" i="13"/>
  <c r="K337" i="13" s="1"/>
  <c r="D337" i="13"/>
  <c r="J337" i="13" s="1"/>
  <c r="AC336" i="13"/>
  <c r="AE336" i="13" s="1"/>
  <c r="AB336" i="13"/>
  <c r="G336" i="13"/>
  <c r="I336" i="13" s="1"/>
  <c r="F336" i="13"/>
  <c r="H336" i="13" s="1"/>
  <c r="E336" i="13"/>
  <c r="K336" i="13" s="1"/>
  <c r="D336" i="13"/>
  <c r="J336" i="13" s="1"/>
  <c r="AC335" i="13"/>
  <c r="AB335" i="13"/>
  <c r="G335" i="13"/>
  <c r="I335" i="13" s="1"/>
  <c r="F335" i="13"/>
  <c r="H335" i="13" s="1"/>
  <c r="E335" i="13"/>
  <c r="K335" i="13" s="1"/>
  <c r="D335" i="13"/>
  <c r="J335" i="13" s="1"/>
  <c r="AC334" i="13"/>
  <c r="AB334" i="13"/>
  <c r="G334" i="13"/>
  <c r="I334" i="13" s="1"/>
  <c r="F334" i="13"/>
  <c r="H334" i="13" s="1"/>
  <c r="E334" i="13"/>
  <c r="K334" i="13" s="1"/>
  <c r="D334" i="13"/>
  <c r="J334" i="13" s="1"/>
  <c r="AC333" i="13"/>
  <c r="AB333" i="13"/>
  <c r="G333" i="13"/>
  <c r="I333" i="13" s="1"/>
  <c r="F333" i="13"/>
  <c r="H333" i="13" s="1"/>
  <c r="E333" i="13"/>
  <c r="K333" i="13" s="1"/>
  <c r="D333" i="13"/>
  <c r="J333" i="13" s="1"/>
  <c r="AC332" i="13"/>
  <c r="AE332" i="13" s="1"/>
  <c r="AB332" i="13"/>
  <c r="G332" i="13"/>
  <c r="I332" i="13" s="1"/>
  <c r="F332" i="13"/>
  <c r="H332" i="13" s="1"/>
  <c r="E332" i="13"/>
  <c r="K332" i="13" s="1"/>
  <c r="D332" i="13"/>
  <c r="J332" i="13" s="1"/>
  <c r="AC331" i="13"/>
  <c r="AB331" i="13"/>
  <c r="G331" i="13"/>
  <c r="I331" i="13" s="1"/>
  <c r="F331" i="13"/>
  <c r="H331" i="13" s="1"/>
  <c r="E331" i="13"/>
  <c r="K331" i="13" s="1"/>
  <c r="D331" i="13"/>
  <c r="J331" i="13" s="1"/>
  <c r="AC330" i="13"/>
  <c r="AB330" i="13"/>
  <c r="G330" i="13"/>
  <c r="I330" i="13" s="1"/>
  <c r="F330" i="13"/>
  <c r="H330" i="13" s="1"/>
  <c r="E330" i="13"/>
  <c r="K330" i="13" s="1"/>
  <c r="D330" i="13"/>
  <c r="J330" i="13" s="1"/>
  <c r="AC329" i="13"/>
  <c r="AB329" i="13"/>
  <c r="G329" i="13"/>
  <c r="I329" i="13" s="1"/>
  <c r="F329" i="13"/>
  <c r="H329" i="13" s="1"/>
  <c r="E329" i="13"/>
  <c r="K329" i="13" s="1"/>
  <c r="D329" i="13"/>
  <c r="J329" i="13" s="1"/>
  <c r="AC328" i="13"/>
  <c r="AB328" i="13"/>
  <c r="G328" i="13"/>
  <c r="F328" i="13"/>
  <c r="E328" i="13"/>
  <c r="K328" i="13" s="1"/>
  <c r="D328" i="13"/>
  <c r="J328" i="13" s="1"/>
  <c r="AC327" i="13"/>
  <c r="AB327" i="13"/>
  <c r="G327" i="13"/>
  <c r="F327" i="13"/>
  <c r="E327" i="13"/>
  <c r="K327" i="13" s="1"/>
  <c r="D327" i="13"/>
  <c r="J327" i="13" s="1"/>
  <c r="AC326" i="13"/>
  <c r="AB326" i="13"/>
  <c r="G326" i="13"/>
  <c r="I326" i="13" s="1"/>
  <c r="F326" i="13"/>
  <c r="E326" i="13"/>
  <c r="D326" i="13"/>
  <c r="J326" i="13" s="1"/>
  <c r="AC325" i="13"/>
  <c r="AB325" i="13"/>
  <c r="G325" i="13"/>
  <c r="I325" i="13" s="1"/>
  <c r="F325" i="13"/>
  <c r="E325" i="13"/>
  <c r="D325" i="13"/>
  <c r="J325" i="13" s="1"/>
  <c r="AC324" i="13"/>
  <c r="AB324" i="13"/>
  <c r="I324" i="13"/>
  <c r="G324" i="13"/>
  <c r="F324" i="13"/>
  <c r="E324" i="13"/>
  <c r="D324" i="13"/>
  <c r="J324" i="13" s="1"/>
  <c r="AC323" i="13"/>
  <c r="AB323" i="13"/>
  <c r="G323" i="13"/>
  <c r="I323" i="13" s="1"/>
  <c r="F323" i="13"/>
  <c r="E323" i="13"/>
  <c r="D323" i="13"/>
  <c r="J323" i="13" s="1"/>
  <c r="AC322" i="13"/>
  <c r="AB322" i="13"/>
  <c r="G322" i="13"/>
  <c r="I322" i="13" s="1"/>
  <c r="F322" i="13"/>
  <c r="E322" i="13"/>
  <c r="D322" i="13"/>
  <c r="J322" i="13" s="1"/>
  <c r="AC321" i="13"/>
  <c r="AB321" i="13"/>
  <c r="G321" i="13"/>
  <c r="I321" i="13" s="1"/>
  <c r="F321" i="13"/>
  <c r="E321" i="13"/>
  <c r="D321" i="13"/>
  <c r="J321" i="13" s="1"/>
  <c r="AC320" i="13"/>
  <c r="AB320" i="13"/>
  <c r="G320" i="13"/>
  <c r="I320" i="13" s="1"/>
  <c r="F320" i="13"/>
  <c r="E320" i="13"/>
  <c r="D320" i="13"/>
  <c r="J320" i="13" s="1"/>
  <c r="AC319" i="13"/>
  <c r="AB319" i="13"/>
  <c r="G319" i="13"/>
  <c r="I319" i="13" s="1"/>
  <c r="F319" i="13"/>
  <c r="E319" i="13"/>
  <c r="D319" i="13"/>
  <c r="J319" i="13" s="1"/>
  <c r="AC318" i="13"/>
  <c r="AB318" i="13"/>
  <c r="G318" i="13"/>
  <c r="I318" i="13" s="1"/>
  <c r="F318" i="13"/>
  <c r="E318" i="13"/>
  <c r="D318" i="13"/>
  <c r="J318" i="13" s="1"/>
  <c r="AC317" i="13"/>
  <c r="AB317" i="13"/>
  <c r="G317" i="13"/>
  <c r="I317" i="13" s="1"/>
  <c r="F317" i="13"/>
  <c r="E317" i="13"/>
  <c r="D317" i="13"/>
  <c r="J317" i="13" s="1"/>
  <c r="AC316" i="13"/>
  <c r="AB316" i="13"/>
  <c r="G316" i="13"/>
  <c r="I316" i="13" s="1"/>
  <c r="F316" i="13"/>
  <c r="E316" i="13"/>
  <c r="D316" i="13"/>
  <c r="J316" i="13" s="1"/>
  <c r="AC315" i="13"/>
  <c r="AD315" i="13" s="1"/>
  <c r="AB315" i="13"/>
  <c r="G315" i="13"/>
  <c r="I315" i="13" s="1"/>
  <c r="F315" i="13"/>
  <c r="E315" i="13"/>
  <c r="D315" i="13"/>
  <c r="J315" i="13" s="1"/>
  <c r="AC314" i="13"/>
  <c r="AB314" i="13"/>
  <c r="G314" i="13"/>
  <c r="I314" i="13" s="1"/>
  <c r="F314" i="13"/>
  <c r="E314" i="13"/>
  <c r="D314" i="13"/>
  <c r="J314" i="13" s="1"/>
  <c r="AC313" i="13"/>
  <c r="AB313" i="13"/>
  <c r="G313" i="13"/>
  <c r="I313" i="13" s="1"/>
  <c r="F313" i="13"/>
  <c r="E313" i="13"/>
  <c r="D313" i="13"/>
  <c r="J313" i="13" s="1"/>
  <c r="AC312" i="13"/>
  <c r="AB312" i="13"/>
  <c r="G312" i="13"/>
  <c r="I312" i="13" s="1"/>
  <c r="F312" i="13"/>
  <c r="E312" i="13"/>
  <c r="D312" i="13"/>
  <c r="J312" i="13" s="1"/>
  <c r="AC311" i="13"/>
  <c r="AB311" i="13"/>
  <c r="G311" i="13"/>
  <c r="I311" i="13" s="1"/>
  <c r="F311" i="13"/>
  <c r="E311" i="13"/>
  <c r="D311" i="13"/>
  <c r="J311" i="13" s="1"/>
  <c r="AC310" i="13"/>
  <c r="AB310" i="13"/>
  <c r="G310" i="13"/>
  <c r="I310" i="13" s="1"/>
  <c r="F310" i="13"/>
  <c r="H310" i="13" s="1"/>
  <c r="E310" i="13"/>
  <c r="D310" i="13"/>
  <c r="AC309" i="13"/>
  <c r="AB309" i="13"/>
  <c r="G309" i="13"/>
  <c r="I309" i="13" s="1"/>
  <c r="F309" i="13"/>
  <c r="H309" i="13" s="1"/>
  <c r="E309" i="13"/>
  <c r="D309" i="13"/>
  <c r="AC308" i="13"/>
  <c r="AB308" i="13"/>
  <c r="G308" i="13"/>
  <c r="I308" i="13" s="1"/>
  <c r="F308" i="13"/>
  <c r="H308" i="13" s="1"/>
  <c r="E308" i="13"/>
  <c r="D308" i="13"/>
  <c r="AC307" i="13"/>
  <c r="AB307" i="13"/>
  <c r="G307" i="13"/>
  <c r="I307" i="13" s="1"/>
  <c r="F307" i="13"/>
  <c r="H307" i="13" s="1"/>
  <c r="E307" i="13"/>
  <c r="D307" i="13"/>
  <c r="AC306" i="13"/>
  <c r="AB306" i="13"/>
  <c r="G306" i="13"/>
  <c r="I306" i="13" s="1"/>
  <c r="F306" i="13"/>
  <c r="H306" i="13" s="1"/>
  <c r="E306" i="13"/>
  <c r="D306" i="13"/>
  <c r="AC305" i="13"/>
  <c r="AB305" i="13"/>
  <c r="G305" i="13"/>
  <c r="I305" i="13" s="1"/>
  <c r="F305" i="13"/>
  <c r="H305" i="13" s="1"/>
  <c r="E305" i="13"/>
  <c r="D305" i="13"/>
  <c r="AC304" i="13"/>
  <c r="AB304" i="13"/>
  <c r="G304" i="13"/>
  <c r="I304" i="13" s="1"/>
  <c r="F304" i="13"/>
  <c r="H304" i="13" s="1"/>
  <c r="E304" i="13"/>
  <c r="D304" i="13"/>
  <c r="AC303" i="13"/>
  <c r="AB303" i="13"/>
  <c r="G303" i="13"/>
  <c r="I303" i="13" s="1"/>
  <c r="F303" i="13"/>
  <c r="H303" i="13" s="1"/>
  <c r="E303" i="13"/>
  <c r="D303" i="13"/>
  <c r="AC302" i="13"/>
  <c r="AB302" i="13"/>
  <c r="H302" i="13"/>
  <c r="G302" i="13"/>
  <c r="I302" i="13" s="1"/>
  <c r="F302" i="13"/>
  <c r="E302" i="13"/>
  <c r="D302" i="13"/>
  <c r="AC301" i="13"/>
  <c r="AB301" i="13"/>
  <c r="G301" i="13"/>
  <c r="I301" i="13" s="1"/>
  <c r="F301" i="13"/>
  <c r="H301" i="13" s="1"/>
  <c r="E301" i="13"/>
  <c r="D301" i="13"/>
  <c r="AC300" i="13"/>
  <c r="AB300" i="13"/>
  <c r="AD300" i="13" s="1"/>
  <c r="G300" i="13"/>
  <c r="I300" i="13" s="1"/>
  <c r="F300" i="13"/>
  <c r="H300" i="13" s="1"/>
  <c r="E300" i="13"/>
  <c r="D300" i="13"/>
  <c r="AC299" i="13"/>
  <c r="AB299" i="13"/>
  <c r="G299" i="13"/>
  <c r="I299" i="13" s="1"/>
  <c r="F299" i="13"/>
  <c r="H299" i="13" s="1"/>
  <c r="E299" i="13"/>
  <c r="D299" i="13"/>
  <c r="AC298" i="13"/>
  <c r="AB298" i="13"/>
  <c r="G298" i="13"/>
  <c r="I298" i="13" s="1"/>
  <c r="F298" i="13"/>
  <c r="H298" i="13" s="1"/>
  <c r="E298" i="13"/>
  <c r="D298" i="13"/>
  <c r="AC297" i="13"/>
  <c r="AB297" i="13"/>
  <c r="G297" i="13"/>
  <c r="I297" i="13" s="1"/>
  <c r="F297" i="13"/>
  <c r="H297" i="13" s="1"/>
  <c r="E297" i="13"/>
  <c r="D297" i="13"/>
  <c r="AC296" i="13"/>
  <c r="AB296" i="13"/>
  <c r="G296" i="13"/>
  <c r="I296" i="13" s="1"/>
  <c r="F296" i="13"/>
  <c r="H296" i="13" s="1"/>
  <c r="E296" i="13"/>
  <c r="D296" i="13"/>
  <c r="AC295" i="13"/>
  <c r="AB295" i="13"/>
  <c r="G295" i="13"/>
  <c r="I295" i="13" s="1"/>
  <c r="F295" i="13"/>
  <c r="H295" i="13" s="1"/>
  <c r="E295" i="13"/>
  <c r="D295" i="13"/>
  <c r="AC294" i="13"/>
  <c r="AB294" i="13"/>
  <c r="AE294" i="13" s="1"/>
  <c r="G294" i="13"/>
  <c r="I294" i="13" s="1"/>
  <c r="F294" i="13"/>
  <c r="H294" i="13" s="1"/>
  <c r="E294" i="13"/>
  <c r="D294" i="13"/>
  <c r="AC293" i="13"/>
  <c r="AB293" i="13"/>
  <c r="I293" i="13"/>
  <c r="G293" i="13"/>
  <c r="F293" i="13"/>
  <c r="H293" i="13" s="1"/>
  <c r="E293" i="13"/>
  <c r="M293" i="13" s="1"/>
  <c r="D293" i="13"/>
  <c r="AC292" i="13"/>
  <c r="AB292" i="13"/>
  <c r="G292" i="13"/>
  <c r="I292" i="13" s="1"/>
  <c r="F292" i="13"/>
  <c r="H292" i="13" s="1"/>
  <c r="E292" i="13"/>
  <c r="D292" i="13"/>
  <c r="AC291" i="13"/>
  <c r="AB291" i="13"/>
  <c r="G291" i="13"/>
  <c r="I291" i="13" s="1"/>
  <c r="F291" i="13"/>
  <c r="H291" i="13" s="1"/>
  <c r="E291" i="13"/>
  <c r="D291" i="13"/>
  <c r="AC290" i="13"/>
  <c r="AB290" i="13"/>
  <c r="G290" i="13"/>
  <c r="I290" i="13" s="1"/>
  <c r="F290" i="13"/>
  <c r="H290" i="13" s="1"/>
  <c r="E290" i="13"/>
  <c r="D290" i="13"/>
  <c r="AC289" i="13"/>
  <c r="AB289" i="13"/>
  <c r="G289" i="13"/>
  <c r="I289" i="13" s="1"/>
  <c r="F289" i="13"/>
  <c r="E289" i="13"/>
  <c r="D289" i="13"/>
  <c r="J289" i="13" s="1"/>
  <c r="AC288" i="13"/>
  <c r="AB288" i="13"/>
  <c r="G288" i="13"/>
  <c r="I288" i="13" s="1"/>
  <c r="F288" i="13"/>
  <c r="E288" i="13"/>
  <c r="K288" i="13" s="1"/>
  <c r="D288" i="13"/>
  <c r="J288" i="13" s="1"/>
  <c r="AC287" i="13"/>
  <c r="AB287" i="13"/>
  <c r="G287" i="13"/>
  <c r="I287" i="13" s="1"/>
  <c r="F287" i="13"/>
  <c r="E287" i="13"/>
  <c r="K287" i="13" s="1"/>
  <c r="D287" i="13"/>
  <c r="J287" i="13" s="1"/>
  <c r="AC286" i="13"/>
  <c r="AB286" i="13"/>
  <c r="G286" i="13"/>
  <c r="I286" i="13" s="1"/>
  <c r="F286" i="13"/>
  <c r="H286" i="13" s="1"/>
  <c r="E286" i="13"/>
  <c r="K286" i="13" s="1"/>
  <c r="D286" i="13"/>
  <c r="AC285" i="13"/>
  <c r="AB285" i="13"/>
  <c r="G285" i="13"/>
  <c r="I285" i="13" s="1"/>
  <c r="F285" i="13"/>
  <c r="E285" i="13"/>
  <c r="D285" i="13"/>
  <c r="J285" i="13" s="1"/>
  <c r="AC284" i="13"/>
  <c r="AB284" i="13"/>
  <c r="G284" i="13"/>
  <c r="I284" i="13" s="1"/>
  <c r="F284" i="13"/>
  <c r="E284" i="13"/>
  <c r="K284" i="13" s="1"/>
  <c r="D284" i="13"/>
  <c r="J284" i="13" s="1"/>
  <c r="AC283" i="13"/>
  <c r="AB283" i="13"/>
  <c r="G283" i="13"/>
  <c r="I283" i="13" s="1"/>
  <c r="F283" i="13"/>
  <c r="E283" i="13"/>
  <c r="K283" i="13" s="1"/>
  <c r="D283" i="13"/>
  <c r="J283" i="13" s="1"/>
  <c r="AC282" i="13"/>
  <c r="AB282" i="13"/>
  <c r="G282" i="13"/>
  <c r="F282" i="13"/>
  <c r="H282" i="13" s="1"/>
  <c r="E282" i="13"/>
  <c r="K282" i="13" s="1"/>
  <c r="D282" i="13"/>
  <c r="AC281" i="13"/>
  <c r="AB281" i="13"/>
  <c r="G281" i="13"/>
  <c r="I281" i="13" s="1"/>
  <c r="F281" i="13"/>
  <c r="H281" i="13" s="1"/>
  <c r="E281" i="13"/>
  <c r="K281" i="13" s="1"/>
  <c r="D281" i="13"/>
  <c r="AC280" i="13"/>
  <c r="AB280" i="13"/>
  <c r="G280" i="13"/>
  <c r="I280" i="13" s="1"/>
  <c r="F280" i="13"/>
  <c r="H280" i="13" s="1"/>
  <c r="E280" i="13"/>
  <c r="K280" i="13" s="1"/>
  <c r="D280" i="13"/>
  <c r="AC279" i="13"/>
  <c r="AB279" i="13"/>
  <c r="G279" i="13"/>
  <c r="I279" i="13" s="1"/>
  <c r="F279" i="13"/>
  <c r="H279" i="13" s="1"/>
  <c r="E279" i="13"/>
  <c r="K279" i="13" s="1"/>
  <c r="D279" i="13"/>
  <c r="AC278" i="13"/>
  <c r="AB278" i="13"/>
  <c r="G278" i="13"/>
  <c r="I278" i="13" s="1"/>
  <c r="F278" i="13"/>
  <c r="H278" i="13" s="1"/>
  <c r="E278" i="13"/>
  <c r="K278" i="13" s="1"/>
  <c r="D278" i="13"/>
  <c r="AC277" i="13"/>
  <c r="AB277" i="13"/>
  <c r="G277" i="13"/>
  <c r="I277" i="13" s="1"/>
  <c r="F277" i="13"/>
  <c r="H277" i="13" s="1"/>
  <c r="E277" i="13"/>
  <c r="K277" i="13" s="1"/>
  <c r="D277" i="13"/>
  <c r="AC276" i="13"/>
  <c r="AB276" i="13"/>
  <c r="G276" i="13"/>
  <c r="I276" i="13" s="1"/>
  <c r="F276" i="13"/>
  <c r="H276" i="13" s="1"/>
  <c r="E276" i="13"/>
  <c r="K276" i="13" s="1"/>
  <c r="D276" i="13"/>
  <c r="AC275" i="13"/>
  <c r="AB275" i="13"/>
  <c r="G275" i="13"/>
  <c r="I275" i="13" s="1"/>
  <c r="F275" i="13"/>
  <c r="H275" i="13" s="1"/>
  <c r="E275" i="13"/>
  <c r="K275" i="13" s="1"/>
  <c r="D275" i="13"/>
  <c r="AC274" i="13"/>
  <c r="AB274" i="13"/>
  <c r="G274" i="13"/>
  <c r="I274" i="13" s="1"/>
  <c r="F274" i="13"/>
  <c r="H274" i="13" s="1"/>
  <c r="E274" i="13"/>
  <c r="K274" i="13" s="1"/>
  <c r="D274" i="13"/>
  <c r="AC273" i="13"/>
  <c r="AB273" i="13"/>
  <c r="G273" i="13"/>
  <c r="I273" i="13" s="1"/>
  <c r="F273" i="13"/>
  <c r="H273" i="13" s="1"/>
  <c r="E273" i="13"/>
  <c r="K273" i="13" s="1"/>
  <c r="D273" i="13"/>
  <c r="AC272" i="13"/>
  <c r="AB272" i="13"/>
  <c r="G272" i="13"/>
  <c r="I272" i="13" s="1"/>
  <c r="F272" i="13"/>
  <c r="H272" i="13" s="1"/>
  <c r="E272" i="13"/>
  <c r="K272" i="13" s="1"/>
  <c r="D272" i="13"/>
  <c r="AC271" i="13"/>
  <c r="AB271" i="13"/>
  <c r="G271" i="13"/>
  <c r="I271" i="13" s="1"/>
  <c r="F271" i="13"/>
  <c r="H271" i="13" s="1"/>
  <c r="E271" i="13"/>
  <c r="K271" i="13" s="1"/>
  <c r="D271" i="13"/>
  <c r="AC270" i="13"/>
  <c r="AB270" i="13"/>
  <c r="G270" i="13"/>
  <c r="I270" i="13" s="1"/>
  <c r="F270" i="13"/>
  <c r="H270" i="13" s="1"/>
  <c r="E270" i="13"/>
  <c r="K270" i="13" s="1"/>
  <c r="D270" i="13"/>
  <c r="AC269" i="13"/>
  <c r="AB269" i="13"/>
  <c r="G269" i="13"/>
  <c r="I269" i="13" s="1"/>
  <c r="F269" i="13"/>
  <c r="H269" i="13" s="1"/>
  <c r="E269" i="13"/>
  <c r="K269" i="13" s="1"/>
  <c r="D269" i="13"/>
  <c r="AC268" i="13"/>
  <c r="AB268" i="13"/>
  <c r="G268" i="13"/>
  <c r="I268" i="13" s="1"/>
  <c r="F268" i="13"/>
  <c r="H268" i="13" s="1"/>
  <c r="E268" i="13"/>
  <c r="K268" i="13" s="1"/>
  <c r="D268" i="13"/>
  <c r="AC267" i="13"/>
  <c r="AB267" i="13"/>
  <c r="G267" i="13"/>
  <c r="I267" i="13" s="1"/>
  <c r="F267" i="13"/>
  <c r="H267" i="13" s="1"/>
  <c r="E267" i="13"/>
  <c r="K267" i="13" s="1"/>
  <c r="D267" i="13"/>
  <c r="AC266" i="13"/>
  <c r="AB266" i="13"/>
  <c r="G266" i="13"/>
  <c r="I266" i="13" s="1"/>
  <c r="F266" i="13"/>
  <c r="H266" i="13" s="1"/>
  <c r="E266" i="13"/>
  <c r="K266" i="13" s="1"/>
  <c r="D266" i="13"/>
  <c r="AC265" i="13"/>
  <c r="AB265" i="13"/>
  <c r="G265" i="13"/>
  <c r="I265" i="13" s="1"/>
  <c r="F265" i="13"/>
  <c r="H265" i="13" s="1"/>
  <c r="E265" i="13"/>
  <c r="K265" i="13" s="1"/>
  <c r="D265" i="13"/>
  <c r="AC264" i="13"/>
  <c r="AB264" i="13"/>
  <c r="G264" i="13"/>
  <c r="I264" i="13" s="1"/>
  <c r="F264" i="13"/>
  <c r="H264" i="13" s="1"/>
  <c r="E264" i="13"/>
  <c r="K264" i="13" s="1"/>
  <c r="D264" i="13"/>
  <c r="AC263" i="13"/>
  <c r="AB263" i="13"/>
  <c r="G263" i="13"/>
  <c r="I263" i="13" s="1"/>
  <c r="F263" i="13"/>
  <c r="H263" i="13" s="1"/>
  <c r="E263" i="13"/>
  <c r="D263" i="13"/>
  <c r="AC262" i="13"/>
  <c r="AB262" i="13"/>
  <c r="G262" i="13"/>
  <c r="I262" i="13" s="1"/>
  <c r="F262" i="13"/>
  <c r="H262" i="13" s="1"/>
  <c r="E262" i="13"/>
  <c r="K262" i="13" s="1"/>
  <c r="D262" i="13"/>
  <c r="AC261" i="13"/>
  <c r="AB261" i="13"/>
  <c r="G261" i="13"/>
  <c r="I261" i="13" s="1"/>
  <c r="F261" i="13"/>
  <c r="H261" i="13" s="1"/>
  <c r="E261" i="13"/>
  <c r="K261" i="13" s="1"/>
  <c r="D261" i="13"/>
  <c r="AC260" i="13"/>
  <c r="AB260" i="13"/>
  <c r="G260" i="13"/>
  <c r="I260" i="13" s="1"/>
  <c r="F260" i="13"/>
  <c r="H260" i="13" s="1"/>
  <c r="E260" i="13"/>
  <c r="D260" i="13"/>
  <c r="AC259" i="13"/>
  <c r="AB259" i="13"/>
  <c r="G259" i="13"/>
  <c r="I259" i="13" s="1"/>
  <c r="F259" i="13"/>
  <c r="H259" i="13" s="1"/>
  <c r="E259" i="13"/>
  <c r="K259" i="13" s="1"/>
  <c r="D259" i="13"/>
  <c r="J259" i="13" s="1"/>
  <c r="AC258" i="13"/>
  <c r="AB258" i="13"/>
  <c r="G258" i="13"/>
  <c r="F258" i="13"/>
  <c r="E258" i="13"/>
  <c r="K258" i="13" s="1"/>
  <c r="D258" i="13"/>
  <c r="J258" i="13" s="1"/>
  <c r="AC257" i="13"/>
  <c r="AB257" i="13"/>
  <c r="G257" i="13"/>
  <c r="I257" i="13" s="1"/>
  <c r="F257" i="13"/>
  <c r="H257" i="13" s="1"/>
  <c r="E257" i="13"/>
  <c r="K257" i="13" s="1"/>
  <c r="D257" i="13"/>
  <c r="AC256" i="13"/>
  <c r="AB256" i="13"/>
  <c r="G256" i="13"/>
  <c r="I256" i="13" s="1"/>
  <c r="F256" i="13"/>
  <c r="H256" i="13" s="1"/>
  <c r="E256" i="13"/>
  <c r="D256" i="13"/>
  <c r="J256" i="13" s="1"/>
  <c r="AC255" i="13"/>
  <c r="AB255" i="13"/>
  <c r="G255" i="13"/>
  <c r="I255" i="13" s="1"/>
  <c r="F255" i="13"/>
  <c r="H255" i="13" s="1"/>
  <c r="E255" i="13"/>
  <c r="K255" i="13" s="1"/>
  <c r="D255" i="13"/>
  <c r="J255" i="13" s="1"/>
  <c r="AC254" i="13"/>
  <c r="AB254" i="13"/>
  <c r="G254" i="13"/>
  <c r="F254" i="13"/>
  <c r="H254" i="13" s="1"/>
  <c r="E254" i="13"/>
  <c r="K254" i="13" s="1"/>
  <c r="D254" i="13"/>
  <c r="J254" i="13" s="1"/>
  <c r="AC253" i="13"/>
  <c r="AB253" i="13"/>
  <c r="G253" i="13"/>
  <c r="I253" i="13" s="1"/>
  <c r="F253" i="13"/>
  <c r="H253" i="13" s="1"/>
  <c r="E253" i="13"/>
  <c r="K253" i="13" s="1"/>
  <c r="D253" i="13"/>
  <c r="AC252" i="13"/>
  <c r="AB252" i="13"/>
  <c r="G252" i="13"/>
  <c r="I252" i="13" s="1"/>
  <c r="F252" i="13"/>
  <c r="H252" i="13" s="1"/>
  <c r="E252" i="13"/>
  <c r="D252" i="13"/>
  <c r="J252" i="13" s="1"/>
  <c r="AC251" i="13"/>
  <c r="AB251" i="13"/>
  <c r="G251" i="13"/>
  <c r="F251" i="13"/>
  <c r="E251" i="13"/>
  <c r="K251" i="13" s="1"/>
  <c r="D251" i="13"/>
  <c r="J251" i="13" s="1"/>
  <c r="AC250" i="13"/>
  <c r="AB250" i="13"/>
  <c r="G250" i="13"/>
  <c r="F250" i="13"/>
  <c r="E250" i="13"/>
  <c r="K250" i="13" s="1"/>
  <c r="D250" i="13"/>
  <c r="J250" i="13" s="1"/>
  <c r="AC249" i="13"/>
  <c r="AB249" i="13"/>
  <c r="G249" i="13"/>
  <c r="F249" i="13"/>
  <c r="E249" i="13"/>
  <c r="K249" i="13" s="1"/>
  <c r="D249" i="13"/>
  <c r="J249" i="13" s="1"/>
  <c r="AC248" i="13"/>
  <c r="AB248" i="13"/>
  <c r="G248" i="13"/>
  <c r="F248" i="13"/>
  <c r="E248" i="13"/>
  <c r="K248" i="13" s="1"/>
  <c r="D248" i="13"/>
  <c r="J248" i="13" s="1"/>
  <c r="AC247" i="13"/>
  <c r="AB247" i="13"/>
  <c r="G247" i="13"/>
  <c r="F247" i="13"/>
  <c r="E247" i="13"/>
  <c r="K247" i="13" s="1"/>
  <c r="D247" i="13"/>
  <c r="J247" i="13" s="1"/>
  <c r="AC246" i="13"/>
  <c r="AB246" i="13"/>
  <c r="G246" i="13"/>
  <c r="F246" i="13"/>
  <c r="E246" i="13"/>
  <c r="K246" i="13" s="1"/>
  <c r="D246" i="13"/>
  <c r="J246" i="13" s="1"/>
  <c r="AC245" i="13"/>
  <c r="AB245" i="13"/>
  <c r="G245" i="13"/>
  <c r="F245" i="13"/>
  <c r="E245" i="13"/>
  <c r="K245" i="13" s="1"/>
  <c r="D245" i="13"/>
  <c r="J245" i="13" s="1"/>
  <c r="AC244" i="13"/>
  <c r="AB244" i="13"/>
  <c r="G244" i="13"/>
  <c r="F244" i="13"/>
  <c r="E244" i="13"/>
  <c r="K244" i="13" s="1"/>
  <c r="D244" i="13"/>
  <c r="J244" i="13" s="1"/>
  <c r="AC243" i="13"/>
  <c r="AB243" i="13"/>
  <c r="G243" i="13"/>
  <c r="F243" i="13"/>
  <c r="E243" i="13"/>
  <c r="K243" i="13" s="1"/>
  <c r="D243" i="13"/>
  <c r="J243" i="13" s="1"/>
  <c r="AC242" i="13"/>
  <c r="AB242" i="13"/>
  <c r="G242" i="13"/>
  <c r="F242" i="13"/>
  <c r="E242" i="13"/>
  <c r="K242" i="13" s="1"/>
  <c r="D242" i="13"/>
  <c r="J242" i="13" s="1"/>
  <c r="AC241" i="13"/>
  <c r="AB241" i="13"/>
  <c r="G241" i="13"/>
  <c r="F241" i="13"/>
  <c r="E241" i="13"/>
  <c r="K241" i="13" s="1"/>
  <c r="D241" i="13"/>
  <c r="J241" i="13" s="1"/>
  <c r="AC240" i="13"/>
  <c r="AB240" i="13"/>
  <c r="G240" i="13"/>
  <c r="F240" i="13"/>
  <c r="E240" i="13"/>
  <c r="K240" i="13" s="1"/>
  <c r="D240" i="13"/>
  <c r="J240" i="13" s="1"/>
  <c r="AC239" i="13"/>
  <c r="AB239" i="13"/>
  <c r="G239" i="13"/>
  <c r="F239" i="13"/>
  <c r="E239" i="13"/>
  <c r="K239" i="13" s="1"/>
  <c r="D239" i="13"/>
  <c r="J239" i="13" s="1"/>
  <c r="AC238" i="13"/>
  <c r="AB238" i="13"/>
  <c r="G238" i="13"/>
  <c r="F238" i="13"/>
  <c r="E238" i="13"/>
  <c r="K238" i="13" s="1"/>
  <c r="D238" i="13"/>
  <c r="J238" i="13" s="1"/>
  <c r="AC237" i="13"/>
  <c r="AB237" i="13"/>
  <c r="G237" i="13"/>
  <c r="F237" i="13"/>
  <c r="E237" i="13"/>
  <c r="K237" i="13" s="1"/>
  <c r="D237" i="13"/>
  <c r="J237" i="13" s="1"/>
  <c r="AC236" i="13"/>
  <c r="AE236" i="13" s="1"/>
  <c r="AB236" i="13"/>
  <c r="G236" i="13"/>
  <c r="F236" i="13"/>
  <c r="E236" i="13"/>
  <c r="K236" i="13" s="1"/>
  <c r="D236" i="13"/>
  <c r="J236" i="13" s="1"/>
  <c r="AC235" i="13"/>
  <c r="AB235" i="13"/>
  <c r="G235" i="13"/>
  <c r="F235" i="13"/>
  <c r="E235" i="13"/>
  <c r="K235" i="13" s="1"/>
  <c r="D235" i="13"/>
  <c r="J235" i="13" s="1"/>
  <c r="AC234" i="13"/>
  <c r="AE234" i="13" s="1"/>
  <c r="AB234" i="13"/>
  <c r="G234" i="13"/>
  <c r="F234" i="13"/>
  <c r="E234" i="13"/>
  <c r="K234" i="13" s="1"/>
  <c r="D234" i="13"/>
  <c r="J234" i="13" s="1"/>
  <c r="AC233" i="13"/>
  <c r="AB233" i="13"/>
  <c r="G233" i="13"/>
  <c r="F233" i="13"/>
  <c r="E233" i="13"/>
  <c r="K233" i="13" s="1"/>
  <c r="D233" i="13"/>
  <c r="J233" i="13" s="1"/>
  <c r="AC232" i="13"/>
  <c r="AB232" i="13"/>
  <c r="G232" i="13"/>
  <c r="F232" i="13"/>
  <c r="E232" i="13"/>
  <c r="K232" i="13" s="1"/>
  <c r="D232" i="13"/>
  <c r="J232" i="13" s="1"/>
  <c r="AC231" i="13"/>
  <c r="AB231" i="13"/>
  <c r="G231" i="13"/>
  <c r="F231" i="13"/>
  <c r="E231" i="13"/>
  <c r="K231" i="13" s="1"/>
  <c r="D231" i="13"/>
  <c r="J231" i="13" s="1"/>
  <c r="AC230" i="13"/>
  <c r="AB230" i="13"/>
  <c r="G230" i="13"/>
  <c r="F230" i="13"/>
  <c r="E230" i="13"/>
  <c r="K230" i="13" s="1"/>
  <c r="D230" i="13"/>
  <c r="J230" i="13" s="1"/>
  <c r="AC229" i="13"/>
  <c r="AB229" i="13"/>
  <c r="G229" i="13"/>
  <c r="F229" i="13"/>
  <c r="E229" i="13"/>
  <c r="K229" i="13" s="1"/>
  <c r="D229" i="13"/>
  <c r="J229" i="13" s="1"/>
  <c r="AC228" i="13"/>
  <c r="AB228" i="13"/>
  <c r="G228" i="13"/>
  <c r="F228" i="13"/>
  <c r="E228" i="13"/>
  <c r="K228" i="13" s="1"/>
  <c r="D228" i="13"/>
  <c r="J228" i="13" s="1"/>
  <c r="AC227" i="13"/>
  <c r="AB227" i="13"/>
  <c r="G227" i="13"/>
  <c r="F227" i="13"/>
  <c r="H227" i="13" s="1"/>
  <c r="E227" i="13"/>
  <c r="K227" i="13" s="1"/>
  <c r="D227" i="13"/>
  <c r="J227" i="13" s="1"/>
  <c r="AC226" i="13"/>
  <c r="AB226" i="13"/>
  <c r="G226" i="13"/>
  <c r="F226" i="13"/>
  <c r="H226" i="13" s="1"/>
  <c r="E226" i="13"/>
  <c r="K226" i="13" s="1"/>
  <c r="D226" i="13"/>
  <c r="J226" i="13" s="1"/>
  <c r="AC225" i="13"/>
  <c r="AB225" i="13"/>
  <c r="G225" i="13"/>
  <c r="F225" i="13"/>
  <c r="H225" i="13" s="1"/>
  <c r="E225" i="13"/>
  <c r="K225" i="13" s="1"/>
  <c r="D225" i="13"/>
  <c r="J225" i="13" s="1"/>
  <c r="AC224" i="13"/>
  <c r="AB224" i="13"/>
  <c r="G224" i="13"/>
  <c r="F224" i="13"/>
  <c r="H224" i="13" s="1"/>
  <c r="E224" i="13"/>
  <c r="K224" i="13" s="1"/>
  <c r="D224" i="13"/>
  <c r="J224" i="13" s="1"/>
  <c r="AC223" i="13"/>
  <c r="AB223" i="13"/>
  <c r="G223" i="13"/>
  <c r="F223" i="13"/>
  <c r="H223" i="13" s="1"/>
  <c r="E223" i="13"/>
  <c r="K223" i="13" s="1"/>
  <c r="D223" i="13"/>
  <c r="J223" i="13" s="1"/>
  <c r="AC222" i="13"/>
  <c r="AB222" i="13"/>
  <c r="G222" i="13"/>
  <c r="F222" i="13"/>
  <c r="H222" i="13" s="1"/>
  <c r="E222" i="13"/>
  <c r="K222" i="13" s="1"/>
  <c r="D222" i="13"/>
  <c r="J222" i="13" s="1"/>
  <c r="AC221" i="13"/>
  <c r="AB221" i="13"/>
  <c r="G221" i="13"/>
  <c r="F221" i="13"/>
  <c r="H221" i="13" s="1"/>
  <c r="E221" i="13"/>
  <c r="K221" i="13" s="1"/>
  <c r="D221" i="13"/>
  <c r="J221" i="13" s="1"/>
  <c r="AC220" i="13"/>
  <c r="AB220" i="13"/>
  <c r="G220" i="13"/>
  <c r="F220" i="13"/>
  <c r="H220" i="13" s="1"/>
  <c r="E220" i="13"/>
  <c r="K220" i="13" s="1"/>
  <c r="D220" i="13"/>
  <c r="J220" i="13" s="1"/>
  <c r="AC219" i="13"/>
  <c r="AB219" i="13"/>
  <c r="G219" i="13"/>
  <c r="F219" i="13"/>
  <c r="H219" i="13" s="1"/>
  <c r="E219" i="13"/>
  <c r="K219" i="13" s="1"/>
  <c r="D219" i="13"/>
  <c r="J219" i="13" s="1"/>
  <c r="AC218" i="13"/>
  <c r="AB218" i="13"/>
  <c r="G218" i="13"/>
  <c r="F218" i="13"/>
  <c r="H218" i="13" s="1"/>
  <c r="E218" i="13"/>
  <c r="K218" i="13" s="1"/>
  <c r="D218" i="13"/>
  <c r="J218" i="13" s="1"/>
  <c r="AC217" i="13"/>
  <c r="AB217" i="13"/>
  <c r="G217" i="13"/>
  <c r="F217" i="13"/>
  <c r="H217" i="13" s="1"/>
  <c r="E217" i="13"/>
  <c r="K217" i="13" s="1"/>
  <c r="D217" i="13"/>
  <c r="J217" i="13" s="1"/>
  <c r="AC216" i="13"/>
  <c r="AB216" i="13"/>
  <c r="G216" i="13"/>
  <c r="F216" i="13"/>
  <c r="H216" i="13" s="1"/>
  <c r="E216" i="13"/>
  <c r="K216" i="13" s="1"/>
  <c r="D216" i="13"/>
  <c r="J216" i="13" s="1"/>
  <c r="AC215" i="13"/>
  <c r="AB215" i="13"/>
  <c r="G215" i="13"/>
  <c r="F215" i="13"/>
  <c r="H215" i="13" s="1"/>
  <c r="E215" i="13"/>
  <c r="K215" i="13" s="1"/>
  <c r="D215" i="13"/>
  <c r="J215" i="13" s="1"/>
  <c r="AC214" i="13"/>
  <c r="AB214" i="13"/>
  <c r="G214" i="13"/>
  <c r="F214" i="13"/>
  <c r="H214" i="13" s="1"/>
  <c r="E214" i="13"/>
  <c r="K214" i="13" s="1"/>
  <c r="D214" i="13"/>
  <c r="J214" i="13" s="1"/>
  <c r="AC213" i="13"/>
  <c r="AB213" i="13"/>
  <c r="G213" i="13"/>
  <c r="F213" i="13"/>
  <c r="H213" i="13" s="1"/>
  <c r="E213" i="13"/>
  <c r="K213" i="13" s="1"/>
  <c r="D213" i="13"/>
  <c r="J213" i="13" s="1"/>
  <c r="AC212" i="13"/>
  <c r="AB212" i="13"/>
  <c r="G212" i="13"/>
  <c r="F212" i="13"/>
  <c r="H212" i="13" s="1"/>
  <c r="E212" i="13"/>
  <c r="K212" i="13" s="1"/>
  <c r="D212" i="13"/>
  <c r="J212" i="13" s="1"/>
  <c r="AC211" i="13"/>
  <c r="AB211" i="13"/>
  <c r="G211" i="13"/>
  <c r="F211" i="13"/>
  <c r="H211" i="13" s="1"/>
  <c r="E211" i="13"/>
  <c r="K211" i="13" s="1"/>
  <c r="D211" i="13"/>
  <c r="J211" i="13" s="1"/>
  <c r="AC210" i="13"/>
  <c r="AB210" i="13"/>
  <c r="G210" i="13"/>
  <c r="F210" i="13"/>
  <c r="H210" i="13" s="1"/>
  <c r="E210" i="13"/>
  <c r="K210" i="13" s="1"/>
  <c r="D210" i="13"/>
  <c r="J210" i="13" s="1"/>
  <c r="AC209" i="13"/>
  <c r="AB209" i="13"/>
  <c r="G209" i="13"/>
  <c r="F209" i="13"/>
  <c r="H209" i="13" s="1"/>
  <c r="E209" i="13"/>
  <c r="K209" i="13" s="1"/>
  <c r="D209" i="13"/>
  <c r="J209" i="13" s="1"/>
  <c r="AC208" i="13"/>
  <c r="AB208" i="13"/>
  <c r="G208" i="13"/>
  <c r="F208" i="13"/>
  <c r="H208" i="13" s="1"/>
  <c r="E208" i="13"/>
  <c r="K208" i="13" s="1"/>
  <c r="D208" i="13"/>
  <c r="J208" i="13" s="1"/>
  <c r="AC207" i="13"/>
  <c r="AB207" i="13"/>
  <c r="G207" i="13"/>
  <c r="F207" i="13"/>
  <c r="H207" i="13" s="1"/>
  <c r="E207" i="13"/>
  <c r="K207" i="13" s="1"/>
  <c r="D207" i="13"/>
  <c r="J207" i="13" s="1"/>
  <c r="AC206" i="13"/>
  <c r="AB206" i="13"/>
  <c r="G206" i="13"/>
  <c r="F206" i="13"/>
  <c r="H206" i="13" s="1"/>
  <c r="E206" i="13"/>
  <c r="K206" i="13" s="1"/>
  <c r="D206" i="13"/>
  <c r="J206" i="13" s="1"/>
  <c r="AC205" i="13"/>
  <c r="AB205" i="13"/>
  <c r="G205" i="13"/>
  <c r="F205" i="13"/>
  <c r="H205" i="13" s="1"/>
  <c r="E205" i="13"/>
  <c r="K205" i="13" s="1"/>
  <c r="D205" i="13"/>
  <c r="J205" i="13" s="1"/>
  <c r="AC204" i="13"/>
  <c r="AB204" i="13"/>
  <c r="G204" i="13"/>
  <c r="I204" i="13" s="1"/>
  <c r="F204" i="13"/>
  <c r="H204" i="13" s="1"/>
  <c r="E204" i="13"/>
  <c r="K204" i="13" s="1"/>
  <c r="D204" i="13"/>
  <c r="AC203" i="13"/>
  <c r="AB203" i="13"/>
  <c r="G203" i="13"/>
  <c r="I203" i="13" s="1"/>
  <c r="F203" i="13"/>
  <c r="H203" i="13" s="1"/>
  <c r="E203" i="13"/>
  <c r="D203" i="13"/>
  <c r="J203" i="13" s="1"/>
  <c r="AC202" i="13"/>
  <c r="AB202" i="13"/>
  <c r="G202" i="13"/>
  <c r="I202" i="13" s="1"/>
  <c r="F202" i="13"/>
  <c r="H202" i="13" s="1"/>
  <c r="E202" i="13"/>
  <c r="K202" i="13" s="1"/>
  <c r="D202" i="13"/>
  <c r="J202" i="13" s="1"/>
  <c r="AC201" i="13"/>
  <c r="AB201" i="13"/>
  <c r="G201" i="13"/>
  <c r="F201" i="13"/>
  <c r="E201" i="13"/>
  <c r="K201" i="13" s="1"/>
  <c r="D201" i="13"/>
  <c r="J201" i="13" s="1"/>
  <c r="AC200" i="13"/>
  <c r="AB200" i="13"/>
  <c r="G200" i="13"/>
  <c r="I200" i="13" s="1"/>
  <c r="F200" i="13"/>
  <c r="H200" i="13" s="1"/>
  <c r="E200" i="13"/>
  <c r="K200" i="13" s="1"/>
  <c r="D200" i="13"/>
  <c r="AC199" i="13"/>
  <c r="AB199" i="13"/>
  <c r="G199" i="13"/>
  <c r="I199" i="13" s="1"/>
  <c r="F199" i="13"/>
  <c r="H199" i="13" s="1"/>
  <c r="E199" i="13"/>
  <c r="D199" i="13"/>
  <c r="J199" i="13" s="1"/>
  <c r="AC198" i="13"/>
  <c r="AB198" i="13"/>
  <c r="G198" i="13"/>
  <c r="F198" i="13"/>
  <c r="H198" i="13" s="1"/>
  <c r="E198" i="13"/>
  <c r="K198" i="13" s="1"/>
  <c r="D198" i="13"/>
  <c r="J198" i="13" s="1"/>
  <c r="AC197" i="13"/>
  <c r="AB197" i="13"/>
  <c r="G197" i="13"/>
  <c r="F197" i="13"/>
  <c r="H197" i="13" s="1"/>
  <c r="E197" i="13"/>
  <c r="K197" i="13" s="1"/>
  <c r="D197" i="13"/>
  <c r="J197" i="13" s="1"/>
  <c r="AC196" i="13"/>
  <c r="AB196" i="13"/>
  <c r="G196" i="13"/>
  <c r="I196" i="13" s="1"/>
  <c r="F196" i="13"/>
  <c r="H196" i="13" s="1"/>
  <c r="E196" i="13"/>
  <c r="K196" i="13" s="1"/>
  <c r="D196" i="13"/>
  <c r="AC195" i="13"/>
  <c r="AB195" i="13"/>
  <c r="G195" i="13"/>
  <c r="I195" i="13" s="1"/>
  <c r="F195" i="13"/>
  <c r="E195" i="13"/>
  <c r="D195" i="13"/>
  <c r="J195" i="13" s="1"/>
  <c r="AC194" i="13"/>
  <c r="AB194" i="13"/>
  <c r="G194" i="13"/>
  <c r="I194" i="13" s="1"/>
  <c r="F194" i="13"/>
  <c r="E194" i="13"/>
  <c r="D194" i="13"/>
  <c r="J194" i="13" s="1"/>
  <c r="AC193" i="13"/>
  <c r="AB193" i="13"/>
  <c r="G193" i="13"/>
  <c r="I193" i="13" s="1"/>
  <c r="F193" i="13"/>
  <c r="E193" i="13"/>
  <c r="D193" i="13"/>
  <c r="J193" i="13" s="1"/>
  <c r="AC192" i="13"/>
  <c r="AB192" i="13"/>
  <c r="G192" i="13"/>
  <c r="I192" i="13" s="1"/>
  <c r="F192" i="13"/>
  <c r="E192" i="13"/>
  <c r="D192" i="13"/>
  <c r="J192" i="13" s="1"/>
  <c r="AC191" i="13"/>
  <c r="AB191" i="13"/>
  <c r="G191" i="13"/>
  <c r="I191" i="13" s="1"/>
  <c r="F191" i="13"/>
  <c r="E191" i="13"/>
  <c r="D191" i="13"/>
  <c r="J191" i="13" s="1"/>
  <c r="AC190" i="13"/>
  <c r="AE190" i="13" s="1"/>
  <c r="AB190" i="13"/>
  <c r="G190" i="13"/>
  <c r="I190" i="13" s="1"/>
  <c r="F190" i="13"/>
  <c r="E190" i="13"/>
  <c r="D190" i="13"/>
  <c r="J190" i="13" s="1"/>
  <c r="AC189" i="13"/>
  <c r="AB189" i="13"/>
  <c r="G189" i="13"/>
  <c r="I189" i="13" s="1"/>
  <c r="F189" i="13"/>
  <c r="E189" i="13"/>
  <c r="D189" i="13"/>
  <c r="J189" i="13" s="1"/>
  <c r="AC188" i="13"/>
  <c r="AE188" i="13" s="1"/>
  <c r="AB188" i="13"/>
  <c r="G188" i="13"/>
  <c r="I188" i="13" s="1"/>
  <c r="F188" i="13"/>
  <c r="E188" i="13"/>
  <c r="D188" i="13"/>
  <c r="J188" i="13" s="1"/>
  <c r="AC187" i="13"/>
  <c r="AB187" i="13"/>
  <c r="G187" i="13"/>
  <c r="I187" i="13" s="1"/>
  <c r="F187" i="13"/>
  <c r="E187" i="13"/>
  <c r="D187" i="13"/>
  <c r="J187" i="13" s="1"/>
  <c r="AC186" i="13"/>
  <c r="AB186" i="13"/>
  <c r="G186" i="13"/>
  <c r="I186" i="13" s="1"/>
  <c r="F186" i="13"/>
  <c r="E186" i="13"/>
  <c r="D186" i="13"/>
  <c r="J186" i="13" s="1"/>
  <c r="AC185" i="13"/>
  <c r="AB185" i="13"/>
  <c r="G185" i="13"/>
  <c r="I185" i="13" s="1"/>
  <c r="F185" i="13"/>
  <c r="E185" i="13"/>
  <c r="D185" i="13"/>
  <c r="J185" i="13" s="1"/>
  <c r="AC184" i="13"/>
  <c r="AB184" i="13"/>
  <c r="G184" i="13"/>
  <c r="I184" i="13" s="1"/>
  <c r="F184" i="13"/>
  <c r="E184" i="13"/>
  <c r="D184" i="13"/>
  <c r="J184" i="13" s="1"/>
  <c r="AC183" i="13"/>
  <c r="AB183" i="13"/>
  <c r="G183" i="13"/>
  <c r="I183" i="13" s="1"/>
  <c r="F183" i="13"/>
  <c r="E183" i="13"/>
  <c r="D183" i="13"/>
  <c r="J183" i="13" s="1"/>
  <c r="AC182" i="13"/>
  <c r="AB182" i="13"/>
  <c r="G182" i="13"/>
  <c r="I182" i="13" s="1"/>
  <c r="F182" i="13"/>
  <c r="E182" i="13"/>
  <c r="D182" i="13"/>
  <c r="J182" i="13" s="1"/>
  <c r="AC181" i="13"/>
  <c r="AB181" i="13"/>
  <c r="G181" i="13"/>
  <c r="I181" i="13" s="1"/>
  <c r="F181" i="13"/>
  <c r="E181" i="13"/>
  <c r="D181" i="13"/>
  <c r="J181" i="13" s="1"/>
  <c r="AC180" i="13"/>
  <c r="AB180" i="13"/>
  <c r="G180" i="13"/>
  <c r="I180" i="13" s="1"/>
  <c r="F180" i="13"/>
  <c r="E180" i="13"/>
  <c r="D180" i="13"/>
  <c r="J180" i="13" s="1"/>
  <c r="AC179" i="13"/>
  <c r="AB179" i="13"/>
  <c r="G179" i="13"/>
  <c r="I179" i="13" s="1"/>
  <c r="F179" i="13"/>
  <c r="E179" i="13"/>
  <c r="D179" i="13"/>
  <c r="J179" i="13" s="1"/>
  <c r="AC178" i="13"/>
  <c r="AB178" i="13"/>
  <c r="G178" i="13"/>
  <c r="I178" i="13" s="1"/>
  <c r="F178" i="13"/>
  <c r="E178" i="13"/>
  <c r="D178" i="13"/>
  <c r="J178" i="13" s="1"/>
  <c r="AC177" i="13"/>
  <c r="AB177" i="13"/>
  <c r="G177" i="13"/>
  <c r="I177" i="13" s="1"/>
  <c r="F177" i="13"/>
  <c r="E177" i="13"/>
  <c r="D177" i="13"/>
  <c r="J177" i="13" s="1"/>
  <c r="AC176" i="13"/>
  <c r="AB176" i="13"/>
  <c r="G176" i="13"/>
  <c r="I176" i="13" s="1"/>
  <c r="F176" i="13"/>
  <c r="E176" i="13"/>
  <c r="D176" i="13"/>
  <c r="J176" i="13" s="1"/>
  <c r="AC175" i="13"/>
  <c r="AB175" i="13"/>
  <c r="G175" i="13"/>
  <c r="I175" i="13" s="1"/>
  <c r="F175" i="13"/>
  <c r="E175" i="13"/>
  <c r="D175" i="13"/>
  <c r="J175" i="13" s="1"/>
  <c r="AC174" i="13"/>
  <c r="AB174" i="13"/>
  <c r="G174" i="13"/>
  <c r="I174" i="13" s="1"/>
  <c r="F174" i="13"/>
  <c r="E174" i="13"/>
  <c r="D174" i="13"/>
  <c r="J174" i="13" s="1"/>
  <c r="AC173" i="13"/>
  <c r="AB173" i="13"/>
  <c r="G173" i="13"/>
  <c r="I173" i="13" s="1"/>
  <c r="F173" i="13"/>
  <c r="E173" i="13"/>
  <c r="D173" i="13"/>
  <c r="J173" i="13" s="1"/>
  <c r="AC172" i="13"/>
  <c r="AB172" i="13"/>
  <c r="G172" i="13"/>
  <c r="I172" i="13" s="1"/>
  <c r="F172" i="13"/>
  <c r="E172" i="13"/>
  <c r="D172" i="13"/>
  <c r="J172" i="13" s="1"/>
  <c r="AC171" i="13"/>
  <c r="AB171" i="13"/>
  <c r="G171" i="13"/>
  <c r="I171" i="13" s="1"/>
  <c r="F171" i="13"/>
  <c r="E171" i="13"/>
  <c r="D171" i="13"/>
  <c r="J171" i="13" s="1"/>
  <c r="AC170" i="13"/>
  <c r="AB170" i="13"/>
  <c r="G170" i="13"/>
  <c r="I170" i="13" s="1"/>
  <c r="F170" i="13"/>
  <c r="E170" i="13"/>
  <c r="D170" i="13"/>
  <c r="J170" i="13" s="1"/>
  <c r="AC169" i="13"/>
  <c r="AB169" i="13"/>
  <c r="G169" i="13"/>
  <c r="I169" i="13" s="1"/>
  <c r="F169" i="13"/>
  <c r="E169" i="13"/>
  <c r="D169" i="13"/>
  <c r="J169" i="13" s="1"/>
  <c r="AC168" i="13"/>
  <c r="AB168" i="13"/>
  <c r="G168" i="13"/>
  <c r="I168" i="13" s="1"/>
  <c r="F168" i="13"/>
  <c r="E168" i="13"/>
  <c r="D168" i="13"/>
  <c r="J168" i="13" s="1"/>
  <c r="AC167" i="13"/>
  <c r="AB167" i="13"/>
  <c r="G167" i="13"/>
  <c r="I167" i="13" s="1"/>
  <c r="F167" i="13"/>
  <c r="E167" i="13"/>
  <c r="D167" i="13"/>
  <c r="J167" i="13" s="1"/>
  <c r="AC166" i="13"/>
  <c r="AB166" i="13"/>
  <c r="G166" i="13"/>
  <c r="I166" i="13" s="1"/>
  <c r="F166" i="13"/>
  <c r="E166" i="13"/>
  <c r="D166" i="13"/>
  <c r="J166" i="13" s="1"/>
  <c r="AC165" i="13"/>
  <c r="AB165" i="13"/>
  <c r="G165" i="13"/>
  <c r="I165" i="13" s="1"/>
  <c r="F165" i="13"/>
  <c r="E165" i="13"/>
  <c r="D165" i="13"/>
  <c r="J165" i="13" s="1"/>
  <c r="AC164" i="13"/>
  <c r="AB164" i="13"/>
  <c r="G164" i="13"/>
  <c r="I164" i="13" s="1"/>
  <c r="F164" i="13"/>
  <c r="E164" i="13"/>
  <c r="D164" i="13"/>
  <c r="J164" i="13" s="1"/>
  <c r="AC163" i="13"/>
  <c r="AB163" i="13"/>
  <c r="G163" i="13"/>
  <c r="I163" i="13" s="1"/>
  <c r="F163" i="13"/>
  <c r="E163" i="13"/>
  <c r="D163" i="13"/>
  <c r="J163" i="13" s="1"/>
  <c r="AC162" i="13"/>
  <c r="AB162" i="13"/>
  <c r="G162" i="13"/>
  <c r="I162" i="13" s="1"/>
  <c r="F162" i="13"/>
  <c r="E162" i="13"/>
  <c r="D162" i="13"/>
  <c r="J162" i="13" s="1"/>
  <c r="AC161" i="13"/>
  <c r="AB161" i="13"/>
  <c r="G161" i="13"/>
  <c r="I161" i="13" s="1"/>
  <c r="F161" i="13"/>
  <c r="E161" i="13"/>
  <c r="D161" i="13"/>
  <c r="J161" i="13" s="1"/>
  <c r="AC160" i="13"/>
  <c r="AB160" i="13"/>
  <c r="G160" i="13"/>
  <c r="I160" i="13" s="1"/>
  <c r="F160" i="13"/>
  <c r="E160" i="13"/>
  <c r="D160" i="13"/>
  <c r="J160" i="13" s="1"/>
  <c r="AC159" i="13"/>
  <c r="AB159" i="13"/>
  <c r="G159" i="13"/>
  <c r="I159" i="13" s="1"/>
  <c r="F159" i="13"/>
  <c r="E159" i="13"/>
  <c r="D159" i="13"/>
  <c r="J159" i="13" s="1"/>
  <c r="AC158" i="13"/>
  <c r="AB158" i="13"/>
  <c r="G158" i="13"/>
  <c r="I158" i="13" s="1"/>
  <c r="F158" i="13"/>
  <c r="E158" i="13"/>
  <c r="D158" i="13"/>
  <c r="J158" i="13" s="1"/>
  <c r="AC157" i="13"/>
  <c r="AB157" i="13"/>
  <c r="G157" i="13"/>
  <c r="I157" i="13" s="1"/>
  <c r="F157" i="13"/>
  <c r="E157" i="13"/>
  <c r="D157" i="13"/>
  <c r="J157" i="13" s="1"/>
  <c r="AC156" i="13"/>
  <c r="AB156" i="13"/>
  <c r="G156" i="13"/>
  <c r="I156" i="13" s="1"/>
  <c r="F156" i="13"/>
  <c r="E156" i="13"/>
  <c r="D156" i="13"/>
  <c r="J156" i="13" s="1"/>
  <c r="AC155" i="13"/>
  <c r="AB155" i="13"/>
  <c r="G155" i="13"/>
  <c r="I155" i="13" s="1"/>
  <c r="F155" i="13"/>
  <c r="E155" i="13"/>
  <c r="D155" i="13"/>
  <c r="J155" i="13" s="1"/>
  <c r="AC154" i="13"/>
  <c r="AB154" i="13"/>
  <c r="G154" i="13"/>
  <c r="I154" i="13" s="1"/>
  <c r="F154" i="13"/>
  <c r="E154" i="13"/>
  <c r="D154" i="13"/>
  <c r="J154" i="13" s="1"/>
  <c r="AC153" i="13"/>
  <c r="AB153" i="13"/>
  <c r="G153" i="13"/>
  <c r="I153" i="13" s="1"/>
  <c r="F153" i="13"/>
  <c r="E153" i="13"/>
  <c r="D153" i="13"/>
  <c r="J153" i="13" s="1"/>
  <c r="AC152" i="13"/>
  <c r="AB152" i="13"/>
  <c r="G152" i="13"/>
  <c r="I152" i="13" s="1"/>
  <c r="F152" i="13"/>
  <c r="E152" i="13"/>
  <c r="D152" i="13"/>
  <c r="J152" i="13" s="1"/>
  <c r="AC151" i="13"/>
  <c r="AB151" i="13"/>
  <c r="G151" i="13"/>
  <c r="I151" i="13" s="1"/>
  <c r="F151" i="13"/>
  <c r="E151" i="13"/>
  <c r="D151" i="13"/>
  <c r="J151" i="13" s="1"/>
  <c r="AC150" i="13"/>
  <c r="AB150" i="13"/>
  <c r="G150" i="13"/>
  <c r="I150" i="13" s="1"/>
  <c r="F150" i="13"/>
  <c r="E150" i="13"/>
  <c r="D150" i="13"/>
  <c r="J150" i="13" s="1"/>
  <c r="AC149" i="13"/>
  <c r="AB149" i="13"/>
  <c r="G149" i="13"/>
  <c r="I149" i="13" s="1"/>
  <c r="F149" i="13"/>
  <c r="E149" i="13"/>
  <c r="D149" i="13"/>
  <c r="J149" i="13" s="1"/>
  <c r="AC148" i="13"/>
  <c r="AB148" i="13"/>
  <c r="G148" i="13"/>
  <c r="I148" i="13" s="1"/>
  <c r="F148" i="13"/>
  <c r="E148" i="13"/>
  <c r="D148" i="13"/>
  <c r="J148" i="13" s="1"/>
  <c r="AC147" i="13"/>
  <c r="AB147" i="13"/>
  <c r="G147" i="13"/>
  <c r="I147" i="13" s="1"/>
  <c r="F147" i="13"/>
  <c r="E147" i="13"/>
  <c r="D147" i="13"/>
  <c r="J147" i="13" s="1"/>
  <c r="AC146" i="13"/>
  <c r="AB146" i="13"/>
  <c r="G146" i="13"/>
  <c r="I146" i="13" s="1"/>
  <c r="F146" i="13"/>
  <c r="E146" i="13"/>
  <c r="D146" i="13"/>
  <c r="J146" i="13" s="1"/>
  <c r="AC145" i="13"/>
  <c r="AB145" i="13"/>
  <c r="G145" i="13"/>
  <c r="I145" i="13" s="1"/>
  <c r="F145" i="13"/>
  <c r="E145" i="13"/>
  <c r="D145" i="13"/>
  <c r="J145" i="13" s="1"/>
  <c r="AC144" i="13"/>
  <c r="AB144" i="13"/>
  <c r="G144" i="13"/>
  <c r="I144" i="13" s="1"/>
  <c r="F144" i="13"/>
  <c r="E144" i="13"/>
  <c r="D144" i="13"/>
  <c r="J144" i="13" s="1"/>
  <c r="AC143" i="13"/>
  <c r="AB143" i="13"/>
  <c r="G143" i="13"/>
  <c r="I143" i="13" s="1"/>
  <c r="F143" i="13"/>
  <c r="E143" i="13"/>
  <c r="D143" i="13"/>
  <c r="J143" i="13" s="1"/>
  <c r="AC142" i="13"/>
  <c r="AB142" i="13"/>
  <c r="G142" i="13"/>
  <c r="I142" i="13" s="1"/>
  <c r="F142" i="13"/>
  <c r="E142" i="13"/>
  <c r="D142" i="13"/>
  <c r="J142" i="13" s="1"/>
  <c r="AC141" i="13"/>
  <c r="AB141" i="13"/>
  <c r="G141" i="13"/>
  <c r="I141" i="13" s="1"/>
  <c r="F141" i="13"/>
  <c r="E141" i="13"/>
  <c r="D141" i="13"/>
  <c r="J141" i="13" s="1"/>
  <c r="AC140" i="13"/>
  <c r="AB140" i="13"/>
  <c r="G140" i="13"/>
  <c r="I140" i="13" s="1"/>
  <c r="F140" i="13"/>
  <c r="E140" i="13"/>
  <c r="D140" i="13"/>
  <c r="J140" i="13" s="1"/>
  <c r="AC139" i="13"/>
  <c r="AB139" i="13"/>
  <c r="G139" i="13"/>
  <c r="I139" i="13" s="1"/>
  <c r="F139" i="13"/>
  <c r="E139" i="13"/>
  <c r="D139" i="13"/>
  <c r="J139" i="13" s="1"/>
  <c r="AC138" i="13"/>
  <c r="AB138" i="13"/>
  <c r="G138" i="13"/>
  <c r="I138" i="13" s="1"/>
  <c r="F138" i="13"/>
  <c r="E138" i="13"/>
  <c r="D138" i="13"/>
  <c r="J138" i="13" s="1"/>
  <c r="AC137" i="13"/>
  <c r="AB137" i="13"/>
  <c r="G137" i="13"/>
  <c r="I137" i="13" s="1"/>
  <c r="F137" i="13"/>
  <c r="E137" i="13"/>
  <c r="D137" i="13"/>
  <c r="J137" i="13" s="1"/>
  <c r="AC136" i="13"/>
  <c r="AD136" i="13" s="1"/>
  <c r="AB136" i="13"/>
  <c r="G136" i="13"/>
  <c r="I136" i="13" s="1"/>
  <c r="F136" i="13"/>
  <c r="E136" i="13"/>
  <c r="D136" i="13"/>
  <c r="J136" i="13" s="1"/>
  <c r="AC135" i="13"/>
  <c r="AB135" i="13"/>
  <c r="G135" i="13"/>
  <c r="I135" i="13" s="1"/>
  <c r="F135" i="13"/>
  <c r="E135" i="13"/>
  <c r="D135" i="13"/>
  <c r="J135" i="13" s="1"/>
  <c r="AC134" i="13"/>
  <c r="AB134" i="13"/>
  <c r="G134" i="13"/>
  <c r="I134" i="13" s="1"/>
  <c r="F134" i="13"/>
  <c r="E134" i="13"/>
  <c r="D134" i="13"/>
  <c r="J134" i="13" s="1"/>
  <c r="AC133" i="13"/>
  <c r="AB133" i="13"/>
  <c r="G133" i="13"/>
  <c r="I133" i="13" s="1"/>
  <c r="F133" i="13"/>
  <c r="E133" i="13"/>
  <c r="D133" i="13"/>
  <c r="J133" i="13" s="1"/>
  <c r="AC132" i="13"/>
  <c r="AB132" i="13"/>
  <c r="I132" i="13"/>
  <c r="G132" i="13"/>
  <c r="F132" i="13"/>
  <c r="E132" i="13"/>
  <c r="M132" i="13" s="1"/>
  <c r="D132" i="13"/>
  <c r="J132" i="13" s="1"/>
  <c r="AC131" i="13"/>
  <c r="AB131" i="13"/>
  <c r="G131" i="13"/>
  <c r="I131" i="13" s="1"/>
  <c r="F131" i="13"/>
  <c r="E131" i="13"/>
  <c r="D131" i="13"/>
  <c r="J131" i="13" s="1"/>
  <c r="AC130" i="13"/>
  <c r="AB130" i="13"/>
  <c r="G130" i="13"/>
  <c r="I130" i="13" s="1"/>
  <c r="F130" i="13"/>
  <c r="E130" i="13"/>
  <c r="D130" i="13"/>
  <c r="J130" i="13" s="1"/>
  <c r="AC129" i="13"/>
  <c r="AB129" i="13"/>
  <c r="G129" i="13"/>
  <c r="I129" i="13" s="1"/>
  <c r="F129" i="13"/>
  <c r="E129" i="13"/>
  <c r="D129" i="13"/>
  <c r="J129" i="13" s="1"/>
  <c r="AC128" i="13"/>
  <c r="AB128" i="13"/>
  <c r="G128" i="13"/>
  <c r="I128" i="13" s="1"/>
  <c r="F128" i="13"/>
  <c r="E128" i="13"/>
  <c r="D128" i="13"/>
  <c r="J128" i="13" s="1"/>
  <c r="AC127" i="13"/>
  <c r="AB127" i="13"/>
  <c r="G127" i="13"/>
  <c r="I127" i="13" s="1"/>
  <c r="F127" i="13"/>
  <c r="E127" i="13"/>
  <c r="D127" i="13"/>
  <c r="J127" i="13" s="1"/>
  <c r="AC126" i="13"/>
  <c r="AB126" i="13"/>
  <c r="G126" i="13"/>
  <c r="I126" i="13" s="1"/>
  <c r="F126" i="13"/>
  <c r="E126" i="13"/>
  <c r="K126" i="13" s="1"/>
  <c r="D126" i="13"/>
  <c r="J126" i="13" s="1"/>
  <c r="AC125" i="13"/>
  <c r="AB125" i="13"/>
  <c r="G125" i="13"/>
  <c r="I125" i="13" s="1"/>
  <c r="F125" i="13"/>
  <c r="E125" i="13"/>
  <c r="K125" i="13" s="1"/>
  <c r="D125" i="13"/>
  <c r="J125" i="13" s="1"/>
  <c r="AC124" i="13"/>
  <c r="AB124" i="13"/>
  <c r="G124" i="13"/>
  <c r="I124" i="13" s="1"/>
  <c r="F124" i="13"/>
  <c r="E124" i="13"/>
  <c r="D124" i="13"/>
  <c r="J124" i="13" s="1"/>
  <c r="AC123" i="13"/>
  <c r="AB123" i="13"/>
  <c r="AE123" i="13" s="1"/>
  <c r="G123" i="13"/>
  <c r="I123" i="13" s="1"/>
  <c r="F123" i="13"/>
  <c r="E123" i="13"/>
  <c r="D123" i="13"/>
  <c r="J123" i="13" s="1"/>
  <c r="AC122" i="13"/>
  <c r="AB122" i="13"/>
  <c r="G122" i="13"/>
  <c r="I122" i="13" s="1"/>
  <c r="F122" i="13"/>
  <c r="E122" i="13"/>
  <c r="K122" i="13" s="1"/>
  <c r="D122" i="13"/>
  <c r="J122" i="13" s="1"/>
  <c r="AC121" i="13"/>
  <c r="AB121" i="13"/>
  <c r="G121" i="13"/>
  <c r="I121" i="13" s="1"/>
  <c r="F121" i="13"/>
  <c r="E121" i="13"/>
  <c r="K121" i="13" s="1"/>
  <c r="D121" i="13"/>
  <c r="J121" i="13" s="1"/>
  <c r="AC120" i="13"/>
  <c r="AB120" i="13"/>
  <c r="G120" i="13"/>
  <c r="I120" i="13" s="1"/>
  <c r="F120" i="13"/>
  <c r="E120" i="13"/>
  <c r="D120" i="13"/>
  <c r="J120" i="13" s="1"/>
  <c r="AC119" i="13"/>
  <c r="AB119" i="13"/>
  <c r="G119" i="13"/>
  <c r="I119" i="13" s="1"/>
  <c r="F119" i="13"/>
  <c r="E119" i="13"/>
  <c r="D119" i="13"/>
  <c r="J119" i="13" s="1"/>
  <c r="AC118" i="13"/>
  <c r="AB118" i="13"/>
  <c r="G118" i="13"/>
  <c r="I118" i="13" s="1"/>
  <c r="F118" i="13"/>
  <c r="E118" i="13"/>
  <c r="D118" i="13"/>
  <c r="J118" i="13" s="1"/>
  <c r="AC117" i="13"/>
  <c r="AB117" i="13"/>
  <c r="G117" i="13"/>
  <c r="I117" i="13" s="1"/>
  <c r="F117" i="13"/>
  <c r="E117" i="13"/>
  <c r="K117" i="13" s="1"/>
  <c r="D117" i="13"/>
  <c r="J117" i="13" s="1"/>
  <c r="AC116" i="13"/>
  <c r="AB116" i="13"/>
  <c r="G116" i="13"/>
  <c r="I116" i="13" s="1"/>
  <c r="F116" i="13"/>
  <c r="E116" i="13"/>
  <c r="D116" i="13"/>
  <c r="J116" i="13" s="1"/>
  <c r="AC115" i="13"/>
  <c r="AB115" i="13"/>
  <c r="G115" i="13"/>
  <c r="I115" i="13" s="1"/>
  <c r="F115" i="13"/>
  <c r="E115" i="13"/>
  <c r="D115" i="13"/>
  <c r="J115" i="13" s="1"/>
  <c r="AC114" i="13"/>
  <c r="AB114" i="13"/>
  <c r="G114" i="13"/>
  <c r="I114" i="13" s="1"/>
  <c r="F114" i="13"/>
  <c r="E114" i="13"/>
  <c r="D114" i="13"/>
  <c r="J114" i="13" s="1"/>
  <c r="AC113" i="13"/>
  <c r="AB113" i="13"/>
  <c r="G113" i="13"/>
  <c r="I113" i="13" s="1"/>
  <c r="F113" i="13"/>
  <c r="E113" i="13"/>
  <c r="K113" i="13" s="1"/>
  <c r="D113" i="13"/>
  <c r="J113" i="13" s="1"/>
  <c r="AC112" i="13"/>
  <c r="AB112" i="13"/>
  <c r="G112" i="13"/>
  <c r="I112" i="13" s="1"/>
  <c r="F112" i="13"/>
  <c r="E112" i="13"/>
  <c r="K112" i="13" s="1"/>
  <c r="D112" i="13"/>
  <c r="J112" i="13" s="1"/>
  <c r="AC111" i="13"/>
  <c r="AB111" i="13"/>
  <c r="G111" i="13"/>
  <c r="I111" i="13" s="1"/>
  <c r="F111" i="13"/>
  <c r="H111" i="13" s="1"/>
  <c r="E111" i="13"/>
  <c r="K111" i="13" s="1"/>
  <c r="D111" i="13"/>
  <c r="J111" i="13" s="1"/>
  <c r="AC110" i="13"/>
  <c r="AB110" i="13"/>
  <c r="G110" i="13"/>
  <c r="F110" i="13"/>
  <c r="H110" i="13" s="1"/>
  <c r="E110" i="13"/>
  <c r="K110" i="13" s="1"/>
  <c r="D110" i="13"/>
  <c r="AC109" i="13"/>
  <c r="AB109" i="13"/>
  <c r="G109" i="13"/>
  <c r="I109" i="13" s="1"/>
  <c r="F109" i="13"/>
  <c r="E109" i="13"/>
  <c r="D109" i="13"/>
  <c r="J109" i="13" s="1"/>
  <c r="AC108" i="13"/>
  <c r="AB108" i="13"/>
  <c r="G108" i="13"/>
  <c r="I108" i="13" s="1"/>
  <c r="F108" i="13"/>
  <c r="E108" i="13"/>
  <c r="K108" i="13" s="1"/>
  <c r="D108" i="13"/>
  <c r="J108" i="13" s="1"/>
  <c r="AC107" i="13"/>
  <c r="AB107" i="13"/>
  <c r="G107" i="13"/>
  <c r="I107" i="13" s="1"/>
  <c r="F107" i="13"/>
  <c r="H107" i="13" s="1"/>
  <c r="E107" i="13"/>
  <c r="D107" i="13"/>
  <c r="J107" i="13" s="1"/>
  <c r="AC106" i="13"/>
  <c r="AB106" i="13"/>
  <c r="G106" i="13"/>
  <c r="I106" i="13" s="1"/>
  <c r="F106" i="13"/>
  <c r="H106" i="13" s="1"/>
  <c r="E106" i="13"/>
  <c r="D106" i="13"/>
  <c r="AC105" i="13"/>
  <c r="AB105" i="13"/>
  <c r="G105" i="13"/>
  <c r="I105" i="13" s="1"/>
  <c r="F105" i="13"/>
  <c r="E105" i="13"/>
  <c r="D105" i="13"/>
  <c r="J105" i="13" s="1"/>
  <c r="AC104" i="13"/>
  <c r="AB104" i="13"/>
  <c r="G104" i="13"/>
  <c r="I104" i="13" s="1"/>
  <c r="F104" i="13"/>
  <c r="E104" i="13"/>
  <c r="K104" i="13" s="1"/>
  <c r="D104" i="13"/>
  <c r="J104" i="13" s="1"/>
  <c r="AC103" i="13"/>
  <c r="AB103" i="13"/>
  <c r="G103" i="13"/>
  <c r="F103" i="13"/>
  <c r="H103" i="13" s="1"/>
  <c r="E103" i="13"/>
  <c r="K103" i="13" s="1"/>
  <c r="D103" i="13"/>
  <c r="J103" i="13" s="1"/>
  <c r="AC102" i="13"/>
  <c r="AB102" i="13"/>
  <c r="G102" i="13"/>
  <c r="I102" i="13" s="1"/>
  <c r="F102" i="13"/>
  <c r="H102" i="13" s="1"/>
  <c r="E102" i="13"/>
  <c r="K102" i="13" s="1"/>
  <c r="D102" i="13"/>
  <c r="AC101" i="13"/>
  <c r="AB101" i="13"/>
  <c r="G101" i="13"/>
  <c r="I101" i="13" s="1"/>
  <c r="F101" i="13"/>
  <c r="E101" i="13"/>
  <c r="D101" i="13"/>
  <c r="J101" i="13" s="1"/>
  <c r="AC100" i="13"/>
  <c r="AB100" i="13"/>
  <c r="G100" i="13"/>
  <c r="I100" i="13" s="1"/>
  <c r="F100" i="13"/>
  <c r="E100" i="13"/>
  <c r="K100" i="13" s="1"/>
  <c r="D100" i="13"/>
  <c r="J100" i="13" s="1"/>
  <c r="AC99" i="13"/>
  <c r="AB99" i="13"/>
  <c r="G99" i="13"/>
  <c r="I99" i="13" s="1"/>
  <c r="F99" i="13"/>
  <c r="H99" i="13" s="1"/>
  <c r="E99" i="13"/>
  <c r="D99" i="13"/>
  <c r="J99" i="13" s="1"/>
  <c r="AC98" i="13"/>
  <c r="AB98" i="13"/>
  <c r="G98" i="13"/>
  <c r="I98" i="13" s="1"/>
  <c r="F98" i="13"/>
  <c r="H98" i="13" s="1"/>
  <c r="E98" i="13"/>
  <c r="D98" i="13"/>
  <c r="AC97" i="13"/>
  <c r="AB97" i="13"/>
  <c r="G97" i="13"/>
  <c r="I97" i="13" s="1"/>
  <c r="F97" i="13"/>
  <c r="E97" i="13"/>
  <c r="D97" i="13"/>
  <c r="J97" i="13" s="1"/>
  <c r="AC96" i="13"/>
  <c r="AB96" i="13"/>
  <c r="G96" i="13"/>
  <c r="F96" i="13"/>
  <c r="E96" i="13"/>
  <c r="K96" i="13" s="1"/>
  <c r="D96" i="13"/>
  <c r="J96" i="13" s="1"/>
  <c r="AC95" i="13"/>
  <c r="AB95" i="13"/>
  <c r="G95" i="13"/>
  <c r="F95" i="13"/>
  <c r="E95" i="13"/>
  <c r="K95" i="13" s="1"/>
  <c r="D95" i="13"/>
  <c r="J95" i="13" s="1"/>
  <c r="AC94" i="13"/>
  <c r="AB94" i="13"/>
  <c r="G94" i="13"/>
  <c r="F94" i="13"/>
  <c r="E94" i="13"/>
  <c r="K94" i="13" s="1"/>
  <c r="D94" i="13"/>
  <c r="J94" i="13" s="1"/>
  <c r="AC93" i="13"/>
  <c r="AB93" i="13"/>
  <c r="AD93" i="13" s="1"/>
  <c r="G93" i="13"/>
  <c r="F93" i="13"/>
  <c r="E93" i="13"/>
  <c r="K93" i="13" s="1"/>
  <c r="D93" i="13"/>
  <c r="J93" i="13" s="1"/>
  <c r="AC92" i="13"/>
  <c r="AB92" i="13"/>
  <c r="G92" i="13"/>
  <c r="F92" i="13"/>
  <c r="E92" i="13"/>
  <c r="K92" i="13" s="1"/>
  <c r="D92" i="13"/>
  <c r="J92" i="13" s="1"/>
  <c r="AC91" i="13"/>
  <c r="AB91" i="13"/>
  <c r="G91" i="13"/>
  <c r="F91" i="13"/>
  <c r="E91" i="13"/>
  <c r="K91" i="13" s="1"/>
  <c r="D91" i="13"/>
  <c r="J91" i="13" s="1"/>
  <c r="AC90" i="13"/>
  <c r="AB90" i="13"/>
  <c r="G90" i="13"/>
  <c r="F90" i="13"/>
  <c r="E90" i="13"/>
  <c r="K90" i="13" s="1"/>
  <c r="D90" i="13"/>
  <c r="J90" i="13" s="1"/>
  <c r="AC89" i="13"/>
  <c r="AB89" i="13"/>
  <c r="G89" i="13"/>
  <c r="F89" i="13"/>
  <c r="E89" i="13"/>
  <c r="K89" i="13" s="1"/>
  <c r="D89" i="13"/>
  <c r="J89" i="13" s="1"/>
  <c r="AC88" i="13"/>
  <c r="AB88" i="13"/>
  <c r="G88" i="13"/>
  <c r="F88" i="13"/>
  <c r="E88" i="13"/>
  <c r="K88" i="13" s="1"/>
  <c r="D88" i="13"/>
  <c r="J88" i="13" s="1"/>
  <c r="AC87" i="13"/>
  <c r="AB87" i="13"/>
  <c r="G87" i="13"/>
  <c r="F87" i="13"/>
  <c r="E87" i="13"/>
  <c r="K87" i="13" s="1"/>
  <c r="D87" i="13"/>
  <c r="J87" i="13" s="1"/>
  <c r="AC86" i="13"/>
  <c r="AB86" i="13"/>
  <c r="G86" i="13"/>
  <c r="F86" i="13"/>
  <c r="E86" i="13"/>
  <c r="K86" i="13" s="1"/>
  <c r="D86" i="13"/>
  <c r="J86" i="13" s="1"/>
  <c r="AC85" i="13"/>
  <c r="AB85" i="13"/>
  <c r="G85" i="13"/>
  <c r="F85" i="13"/>
  <c r="E85" i="13"/>
  <c r="K85" i="13" s="1"/>
  <c r="D85" i="13"/>
  <c r="J85" i="13" s="1"/>
  <c r="AC84" i="13"/>
  <c r="AB84" i="13"/>
  <c r="G84" i="13"/>
  <c r="F84" i="13"/>
  <c r="E84" i="13"/>
  <c r="K84" i="13" s="1"/>
  <c r="D84" i="13"/>
  <c r="J84" i="13" s="1"/>
  <c r="AC83" i="13"/>
  <c r="AB83" i="13"/>
  <c r="G83" i="13"/>
  <c r="F83" i="13"/>
  <c r="E83" i="13"/>
  <c r="K83" i="13" s="1"/>
  <c r="D83" i="13"/>
  <c r="J83" i="13" s="1"/>
  <c r="AC82" i="13"/>
  <c r="AB82" i="13"/>
  <c r="AD82" i="13" s="1"/>
  <c r="G82" i="13"/>
  <c r="F82" i="13"/>
  <c r="E82" i="13"/>
  <c r="K82" i="13" s="1"/>
  <c r="D82" i="13"/>
  <c r="J82" i="13" s="1"/>
  <c r="AC81" i="13"/>
  <c r="AB81" i="13"/>
  <c r="AE81" i="13" s="1"/>
  <c r="G81" i="13"/>
  <c r="F81" i="13"/>
  <c r="E81" i="13"/>
  <c r="K81" i="13" s="1"/>
  <c r="D81" i="13"/>
  <c r="J81" i="13" s="1"/>
  <c r="AC80" i="13"/>
  <c r="AB80" i="13"/>
  <c r="G80" i="13"/>
  <c r="F80" i="13"/>
  <c r="E80" i="13"/>
  <c r="K80" i="13" s="1"/>
  <c r="D80" i="13"/>
  <c r="J80" i="13" s="1"/>
  <c r="AC79" i="13"/>
  <c r="AB79" i="13"/>
  <c r="G79" i="13"/>
  <c r="F79" i="13"/>
  <c r="E79" i="13"/>
  <c r="K79" i="13" s="1"/>
  <c r="D79" i="13"/>
  <c r="J79" i="13" s="1"/>
  <c r="AC78" i="13"/>
  <c r="AB78" i="13"/>
  <c r="G78" i="13"/>
  <c r="F78" i="13"/>
  <c r="E78" i="13"/>
  <c r="K78" i="13" s="1"/>
  <c r="D78" i="13"/>
  <c r="J78" i="13" s="1"/>
  <c r="AC77" i="13"/>
  <c r="AB77" i="13"/>
  <c r="G77" i="13"/>
  <c r="F77" i="13"/>
  <c r="E77" i="13"/>
  <c r="K77" i="13" s="1"/>
  <c r="D77" i="13"/>
  <c r="J77" i="13" s="1"/>
  <c r="AC76" i="13"/>
  <c r="AB76" i="13"/>
  <c r="G76" i="13"/>
  <c r="F76" i="13"/>
  <c r="E76" i="13"/>
  <c r="K76" i="13" s="1"/>
  <c r="D76" i="13"/>
  <c r="J76" i="13" s="1"/>
  <c r="AC75" i="13"/>
  <c r="AB75" i="13"/>
  <c r="G75" i="13"/>
  <c r="F75" i="13"/>
  <c r="E75" i="13"/>
  <c r="K75" i="13" s="1"/>
  <c r="D75" i="13"/>
  <c r="J75" i="13" s="1"/>
  <c r="AC74" i="13"/>
  <c r="AB74" i="13"/>
  <c r="G74" i="13"/>
  <c r="F74" i="13"/>
  <c r="E74" i="13"/>
  <c r="K74" i="13" s="1"/>
  <c r="D74" i="13"/>
  <c r="J74" i="13" s="1"/>
  <c r="AC73" i="13"/>
  <c r="AB73" i="13"/>
  <c r="G73" i="13"/>
  <c r="F73" i="13"/>
  <c r="E73" i="13"/>
  <c r="K73" i="13" s="1"/>
  <c r="D73" i="13"/>
  <c r="J73" i="13" s="1"/>
  <c r="AC72" i="13"/>
  <c r="AE72" i="13" s="1"/>
  <c r="AB72" i="13"/>
  <c r="G72" i="13"/>
  <c r="F72" i="13"/>
  <c r="E72" i="13"/>
  <c r="K72" i="13" s="1"/>
  <c r="D72" i="13"/>
  <c r="J72" i="13" s="1"/>
  <c r="AC71" i="13"/>
  <c r="AB71" i="13"/>
  <c r="G71" i="13"/>
  <c r="F71" i="13"/>
  <c r="E71" i="13"/>
  <c r="K71" i="13" s="1"/>
  <c r="D71" i="13"/>
  <c r="J71" i="13" s="1"/>
  <c r="AC70" i="13"/>
  <c r="AB70" i="13"/>
  <c r="G70" i="13"/>
  <c r="F70" i="13"/>
  <c r="E70" i="13"/>
  <c r="K70" i="13" s="1"/>
  <c r="D70" i="13"/>
  <c r="J70" i="13" s="1"/>
  <c r="AC69" i="13"/>
  <c r="AB69" i="13"/>
  <c r="G69" i="13"/>
  <c r="F69" i="13"/>
  <c r="E69" i="13"/>
  <c r="K69" i="13" s="1"/>
  <c r="D69" i="13"/>
  <c r="J69" i="13" s="1"/>
  <c r="AC68" i="13"/>
  <c r="AB68" i="13"/>
  <c r="G68" i="13"/>
  <c r="F68" i="13"/>
  <c r="E68" i="13"/>
  <c r="K68" i="13" s="1"/>
  <c r="D68" i="13"/>
  <c r="J68" i="13" s="1"/>
  <c r="AC67" i="13"/>
  <c r="AB67" i="13"/>
  <c r="G67" i="13"/>
  <c r="F67" i="13"/>
  <c r="E67" i="13"/>
  <c r="K67" i="13" s="1"/>
  <c r="D67" i="13"/>
  <c r="J67" i="13" s="1"/>
  <c r="AC66" i="13"/>
  <c r="AB66" i="13"/>
  <c r="G66" i="13"/>
  <c r="F66" i="13"/>
  <c r="E66" i="13"/>
  <c r="K66" i="13" s="1"/>
  <c r="D66" i="13"/>
  <c r="J66" i="13" s="1"/>
  <c r="AC65" i="13"/>
  <c r="AB65" i="13"/>
  <c r="G65" i="13"/>
  <c r="F65" i="13"/>
  <c r="E65" i="13"/>
  <c r="K65" i="13" s="1"/>
  <c r="D65" i="13"/>
  <c r="J65" i="13" s="1"/>
  <c r="AC64" i="13"/>
  <c r="AB64" i="13"/>
  <c r="G64" i="13"/>
  <c r="F64" i="13"/>
  <c r="E64" i="13"/>
  <c r="K64" i="13" s="1"/>
  <c r="D64" i="13"/>
  <c r="J64" i="13" s="1"/>
  <c r="AC63" i="13"/>
  <c r="AB63" i="13"/>
  <c r="G63" i="13"/>
  <c r="F63" i="13"/>
  <c r="E63" i="13"/>
  <c r="K63" i="13" s="1"/>
  <c r="D63" i="13"/>
  <c r="J63" i="13" s="1"/>
  <c r="AC62" i="13"/>
  <c r="AB62" i="13"/>
  <c r="G62" i="13"/>
  <c r="F62" i="13"/>
  <c r="E62" i="13"/>
  <c r="K62" i="13" s="1"/>
  <c r="D62" i="13"/>
  <c r="J62" i="13" s="1"/>
  <c r="AC61" i="13"/>
  <c r="AB61" i="13"/>
  <c r="G61" i="13"/>
  <c r="F61" i="13"/>
  <c r="E61" i="13"/>
  <c r="K61" i="13" s="1"/>
  <c r="D61" i="13"/>
  <c r="J61" i="13" s="1"/>
  <c r="AC60" i="13"/>
  <c r="AB60" i="13"/>
  <c r="G60" i="13"/>
  <c r="F60" i="13"/>
  <c r="E60" i="13"/>
  <c r="K60" i="13" s="1"/>
  <c r="D60" i="13"/>
  <c r="J60" i="13" s="1"/>
  <c r="AC59" i="13"/>
  <c r="AB59" i="13"/>
  <c r="G59" i="13"/>
  <c r="F59" i="13"/>
  <c r="E59" i="13"/>
  <c r="K59" i="13" s="1"/>
  <c r="D59" i="13"/>
  <c r="J59" i="13" s="1"/>
  <c r="AC58" i="13"/>
  <c r="AB58" i="13"/>
  <c r="G58" i="13"/>
  <c r="F58" i="13"/>
  <c r="E58" i="13"/>
  <c r="K58" i="13" s="1"/>
  <c r="D58" i="13"/>
  <c r="J58" i="13" s="1"/>
  <c r="AV57" i="13"/>
  <c r="AU57" i="13"/>
  <c r="AN57" i="13"/>
  <c r="AM57" i="13"/>
  <c r="AO57" i="13" s="1"/>
  <c r="AL57" i="13"/>
  <c r="AR57" i="13" s="1"/>
  <c r="AK57" i="13"/>
  <c r="AQ57" i="13" s="1"/>
  <c r="AC57" i="13"/>
  <c r="AB57" i="13"/>
  <c r="G57" i="13"/>
  <c r="F57" i="13"/>
  <c r="E57" i="13"/>
  <c r="K57" i="13" s="1"/>
  <c r="D57" i="13"/>
  <c r="J57" i="13" s="1"/>
  <c r="AV56" i="13"/>
  <c r="AU56" i="13"/>
  <c r="AN56" i="13"/>
  <c r="AM56" i="13"/>
  <c r="AO56" i="13" s="1"/>
  <c r="AL56" i="13"/>
  <c r="AR56" i="13" s="1"/>
  <c r="AK56" i="13"/>
  <c r="AQ56" i="13" s="1"/>
  <c r="AC56" i="13"/>
  <c r="AB56" i="13"/>
  <c r="G56" i="13"/>
  <c r="F56" i="13"/>
  <c r="E56" i="13"/>
  <c r="K56" i="13" s="1"/>
  <c r="D56" i="13"/>
  <c r="J56" i="13" s="1"/>
  <c r="AV55" i="13"/>
  <c r="AU55" i="13"/>
  <c r="AN55" i="13"/>
  <c r="AM55" i="13"/>
  <c r="AO55" i="13" s="1"/>
  <c r="AL55" i="13"/>
  <c r="AR55" i="13" s="1"/>
  <c r="AK55" i="13"/>
  <c r="AQ55" i="13" s="1"/>
  <c r="AC55" i="13"/>
  <c r="AB55" i="13"/>
  <c r="AD55" i="13" s="1"/>
  <c r="G55" i="13"/>
  <c r="F55" i="13"/>
  <c r="E55" i="13"/>
  <c r="K55" i="13" s="1"/>
  <c r="D55" i="13"/>
  <c r="J55" i="13" s="1"/>
  <c r="AV54" i="13"/>
  <c r="AU54" i="13"/>
  <c r="AN54" i="13"/>
  <c r="AM54" i="13"/>
  <c r="AO54" i="13" s="1"/>
  <c r="AL54" i="13"/>
  <c r="AR54" i="13" s="1"/>
  <c r="AK54" i="13"/>
  <c r="AQ54" i="13" s="1"/>
  <c r="AC54" i="13"/>
  <c r="AB54" i="13"/>
  <c r="G54" i="13"/>
  <c r="F54" i="13"/>
  <c r="E54" i="13"/>
  <c r="K54" i="13" s="1"/>
  <c r="D54" i="13"/>
  <c r="J54" i="13" s="1"/>
  <c r="AV53" i="13"/>
  <c r="AU53" i="13"/>
  <c r="AN53" i="13"/>
  <c r="AM53" i="13"/>
  <c r="AO53" i="13" s="1"/>
  <c r="AL53" i="13"/>
  <c r="AR53" i="13" s="1"/>
  <c r="AK53" i="13"/>
  <c r="AQ53" i="13" s="1"/>
  <c r="AC53" i="13"/>
  <c r="AB53" i="13"/>
  <c r="G53" i="13"/>
  <c r="F53" i="13"/>
  <c r="E53" i="13"/>
  <c r="K53" i="13" s="1"/>
  <c r="D53" i="13"/>
  <c r="J53" i="13" s="1"/>
  <c r="AV52" i="13"/>
  <c r="AU52" i="13"/>
  <c r="AN52" i="13"/>
  <c r="AM52" i="13"/>
  <c r="AO52" i="13" s="1"/>
  <c r="AL52" i="13"/>
  <c r="AR52" i="13" s="1"/>
  <c r="AK52" i="13"/>
  <c r="AQ52" i="13" s="1"/>
  <c r="AC52" i="13"/>
  <c r="AB52" i="13"/>
  <c r="G52" i="13"/>
  <c r="F52" i="13"/>
  <c r="E52" i="13"/>
  <c r="K52" i="13" s="1"/>
  <c r="D52" i="13"/>
  <c r="J52" i="13" s="1"/>
  <c r="AV51" i="13"/>
  <c r="AU51" i="13"/>
  <c r="AN51" i="13"/>
  <c r="AM51" i="13"/>
  <c r="AO51" i="13" s="1"/>
  <c r="AL51" i="13"/>
  <c r="AR51" i="13" s="1"/>
  <c r="AK51" i="13"/>
  <c r="AQ51" i="13" s="1"/>
  <c r="AC51" i="13"/>
  <c r="AB51" i="13"/>
  <c r="AD51" i="13" s="1"/>
  <c r="G51" i="13"/>
  <c r="F51" i="13"/>
  <c r="E51" i="13"/>
  <c r="K51" i="13" s="1"/>
  <c r="D51" i="13"/>
  <c r="J51" i="13" s="1"/>
  <c r="AV50" i="13"/>
  <c r="AU50" i="13"/>
  <c r="AN50" i="13"/>
  <c r="AM50" i="13"/>
  <c r="AO50" i="13" s="1"/>
  <c r="AL50" i="13"/>
  <c r="AR50" i="13" s="1"/>
  <c r="AK50" i="13"/>
  <c r="AQ50" i="13" s="1"/>
  <c r="AC50" i="13"/>
  <c r="AB50" i="13"/>
  <c r="G50" i="13"/>
  <c r="F50" i="13"/>
  <c r="E50" i="13"/>
  <c r="K50" i="13" s="1"/>
  <c r="D50" i="13"/>
  <c r="J50" i="13" s="1"/>
  <c r="AV49" i="13"/>
  <c r="AU49" i="13"/>
  <c r="AN49" i="13"/>
  <c r="AM49" i="13"/>
  <c r="AO49" i="13" s="1"/>
  <c r="AL49" i="13"/>
  <c r="AR49" i="13" s="1"/>
  <c r="AK49" i="13"/>
  <c r="AQ49" i="13" s="1"/>
  <c r="AC49" i="13"/>
  <c r="AB49" i="13"/>
  <c r="G49" i="13"/>
  <c r="F49" i="13"/>
  <c r="E49" i="13"/>
  <c r="K49" i="13" s="1"/>
  <c r="D49" i="13"/>
  <c r="J49" i="13" s="1"/>
  <c r="AV48" i="13"/>
  <c r="AU48" i="13"/>
  <c r="AN48" i="13"/>
  <c r="AM48" i="13"/>
  <c r="AO48" i="13" s="1"/>
  <c r="AL48" i="13"/>
  <c r="AR48" i="13" s="1"/>
  <c r="AK48" i="13"/>
  <c r="AQ48" i="13" s="1"/>
  <c r="AC48" i="13"/>
  <c r="AB48" i="13"/>
  <c r="G48" i="13"/>
  <c r="F48" i="13"/>
  <c r="E48" i="13"/>
  <c r="K48" i="13" s="1"/>
  <c r="D48" i="13"/>
  <c r="J48" i="13" s="1"/>
  <c r="AV47" i="13"/>
  <c r="AU47" i="13"/>
  <c r="AN47" i="13"/>
  <c r="AM47" i="13"/>
  <c r="AO47" i="13" s="1"/>
  <c r="AL47" i="13"/>
  <c r="AR47" i="13" s="1"/>
  <c r="AK47" i="13"/>
  <c r="AQ47" i="13" s="1"/>
  <c r="AC47" i="13"/>
  <c r="AB47" i="13"/>
  <c r="G47" i="13"/>
  <c r="F47" i="13"/>
  <c r="E47" i="13"/>
  <c r="K47" i="13" s="1"/>
  <c r="D47" i="13"/>
  <c r="J47" i="13" s="1"/>
  <c r="AV46" i="13"/>
  <c r="AU46" i="13"/>
  <c r="AN46" i="13"/>
  <c r="AM46" i="13"/>
  <c r="AO46" i="13" s="1"/>
  <c r="AL46" i="13"/>
  <c r="AR46" i="13" s="1"/>
  <c r="AK46" i="13"/>
  <c r="AQ46" i="13" s="1"/>
  <c r="AC46" i="13"/>
  <c r="AB46" i="13"/>
  <c r="G46" i="13"/>
  <c r="F46" i="13"/>
  <c r="E46" i="13"/>
  <c r="K46" i="13" s="1"/>
  <c r="D46" i="13"/>
  <c r="J46" i="13" s="1"/>
  <c r="AV45" i="13"/>
  <c r="AU45" i="13"/>
  <c r="AN45" i="13"/>
  <c r="AM45" i="13"/>
  <c r="AO45" i="13" s="1"/>
  <c r="AL45" i="13"/>
  <c r="AR45" i="13" s="1"/>
  <c r="AK45" i="13"/>
  <c r="AQ45" i="13" s="1"/>
  <c r="AC45" i="13"/>
  <c r="AB45" i="13"/>
  <c r="G45" i="13"/>
  <c r="F45" i="13"/>
  <c r="E45" i="13"/>
  <c r="K45" i="13" s="1"/>
  <c r="D45" i="13"/>
  <c r="J45" i="13" s="1"/>
  <c r="AV44" i="13"/>
  <c r="AU44" i="13"/>
  <c r="AN44" i="13"/>
  <c r="AM44" i="13"/>
  <c r="AO44" i="13" s="1"/>
  <c r="AL44" i="13"/>
  <c r="AR44" i="13" s="1"/>
  <c r="AK44" i="13"/>
  <c r="AQ44" i="13" s="1"/>
  <c r="AC44" i="13"/>
  <c r="AB44" i="13"/>
  <c r="AE44" i="13" s="1"/>
  <c r="G44" i="13"/>
  <c r="F44" i="13"/>
  <c r="E44" i="13"/>
  <c r="K44" i="13" s="1"/>
  <c r="D44" i="13"/>
  <c r="J44" i="13" s="1"/>
  <c r="AV43" i="13"/>
  <c r="AU43" i="13"/>
  <c r="AN43" i="13"/>
  <c r="AM43" i="13"/>
  <c r="AO43" i="13" s="1"/>
  <c r="AL43" i="13"/>
  <c r="AR43" i="13" s="1"/>
  <c r="AK43" i="13"/>
  <c r="AQ43" i="13" s="1"/>
  <c r="AC43" i="13"/>
  <c r="AB43" i="13"/>
  <c r="G43" i="13"/>
  <c r="F43" i="13"/>
  <c r="E43" i="13"/>
  <c r="K43" i="13" s="1"/>
  <c r="D43" i="13"/>
  <c r="J43" i="13" s="1"/>
  <c r="AV42" i="13"/>
  <c r="AU42" i="13"/>
  <c r="AN42" i="13"/>
  <c r="AM42" i="13"/>
  <c r="AO42" i="13" s="1"/>
  <c r="AL42" i="13"/>
  <c r="AR42" i="13" s="1"/>
  <c r="AK42" i="13"/>
  <c r="AQ42" i="13" s="1"/>
  <c r="AC42" i="13"/>
  <c r="AB42" i="13"/>
  <c r="G42" i="13"/>
  <c r="F42" i="13"/>
  <c r="E42" i="13"/>
  <c r="K42" i="13" s="1"/>
  <c r="D42" i="13"/>
  <c r="J42" i="13" s="1"/>
  <c r="AV41" i="13"/>
  <c r="AU41" i="13"/>
  <c r="AN41" i="13"/>
  <c r="AM41" i="13"/>
  <c r="AO41" i="13" s="1"/>
  <c r="AL41" i="13"/>
  <c r="AR41" i="13" s="1"/>
  <c r="AK41" i="13"/>
  <c r="AQ41" i="13" s="1"/>
  <c r="AC41" i="13"/>
  <c r="AB41" i="13"/>
  <c r="G41" i="13"/>
  <c r="I41" i="13" s="1"/>
  <c r="F41" i="13"/>
  <c r="E41" i="13"/>
  <c r="K41" i="13" s="1"/>
  <c r="D41" i="13"/>
  <c r="J41" i="13" s="1"/>
  <c r="AV40" i="13"/>
  <c r="AU40" i="13"/>
  <c r="AN40" i="13"/>
  <c r="AM40" i="13"/>
  <c r="AO40" i="13" s="1"/>
  <c r="AL40" i="13"/>
  <c r="AR40" i="13" s="1"/>
  <c r="AK40" i="13"/>
  <c r="AQ40" i="13" s="1"/>
  <c r="AC40" i="13"/>
  <c r="AB40" i="13"/>
  <c r="G40" i="13"/>
  <c r="I40" i="13" s="1"/>
  <c r="F40" i="13"/>
  <c r="E40" i="13"/>
  <c r="D40" i="13"/>
  <c r="J40" i="13" s="1"/>
  <c r="AV39" i="13"/>
  <c r="AU39" i="13"/>
  <c r="AX39" i="13" s="1"/>
  <c r="AN39" i="13"/>
  <c r="AM39" i="13"/>
  <c r="AL39" i="13"/>
  <c r="AR39" i="13" s="1"/>
  <c r="AK39" i="13"/>
  <c r="AQ39" i="13" s="1"/>
  <c r="AC39" i="13"/>
  <c r="AB39" i="13"/>
  <c r="G39" i="13"/>
  <c r="I39" i="13" s="1"/>
  <c r="F39" i="13"/>
  <c r="E39" i="13"/>
  <c r="D39" i="13"/>
  <c r="J39" i="13" s="1"/>
  <c r="AV38" i="13"/>
  <c r="AU38" i="13"/>
  <c r="AN38" i="13"/>
  <c r="AM38" i="13"/>
  <c r="AO38" i="13" s="1"/>
  <c r="AL38" i="13"/>
  <c r="AR38" i="13" s="1"/>
  <c r="AK38" i="13"/>
  <c r="AQ38" i="13" s="1"/>
  <c r="AC38" i="13"/>
  <c r="AB38" i="13"/>
  <c r="G38" i="13"/>
  <c r="I38" i="13" s="1"/>
  <c r="F38" i="13"/>
  <c r="E38" i="13"/>
  <c r="D38" i="13"/>
  <c r="J38" i="13" s="1"/>
  <c r="AV37" i="13"/>
  <c r="AU37" i="13"/>
  <c r="AN37" i="13"/>
  <c r="AM37" i="13"/>
  <c r="AL37" i="13"/>
  <c r="AR37" i="13" s="1"/>
  <c r="AK37" i="13"/>
  <c r="AQ37" i="13" s="1"/>
  <c r="AC37" i="13"/>
  <c r="AB37" i="13"/>
  <c r="G37" i="13"/>
  <c r="I37" i="13" s="1"/>
  <c r="F37" i="13"/>
  <c r="E37" i="13"/>
  <c r="K37" i="13" s="1"/>
  <c r="D37" i="13"/>
  <c r="J37" i="13" s="1"/>
  <c r="AV36" i="13"/>
  <c r="AU36" i="13"/>
  <c r="AW36" i="13" s="1"/>
  <c r="AN36" i="13"/>
  <c r="AM36" i="13"/>
  <c r="AO36" i="13" s="1"/>
  <c r="AL36" i="13"/>
  <c r="AR36" i="13" s="1"/>
  <c r="AK36" i="13"/>
  <c r="AQ36" i="13" s="1"/>
  <c r="AC36" i="13"/>
  <c r="AB36" i="13"/>
  <c r="G36" i="13"/>
  <c r="F36" i="13"/>
  <c r="E36" i="13"/>
  <c r="D36" i="13"/>
  <c r="J36" i="13" s="1"/>
  <c r="AV35" i="13"/>
  <c r="AU35" i="13"/>
  <c r="AN35" i="13"/>
  <c r="AM35" i="13"/>
  <c r="AL35" i="13"/>
  <c r="AR35" i="13" s="1"/>
  <c r="AK35" i="13"/>
  <c r="AQ35" i="13" s="1"/>
  <c r="AC35" i="13"/>
  <c r="AB35" i="13"/>
  <c r="G35" i="13"/>
  <c r="I35" i="13" s="1"/>
  <c r="F35" i="13"/>
  <c r="E35" i="13"/>
  <c r="K35" i="13" s="1"/>
  <c r="D35" i="13"/>
  <c r="J35" i="13" s="1"/>
  <c r="AV34" i="13"/>
  <c r="AU34" i="13"/>
  <c r="AN34" i="13"/>
  <c r="AM34" i="13"/>
  <c r="AO34" i="13" s="1"/>
  <c r="AL34" i="13"/>
  <c r="AR34" i="13" s="1"/>
  <c r="AK34" i="13"/>
  <c r="AQ34" i="13" s="1"/>
  <c r="AC34" i="13"/>
  <c r="AB34" i="13"/>
  <c r="G34" i="13"/>
  <c r="I34" i="13" s="1"/>
  <c r="F34" i="13"/>
  <c r="E34" i="13"/>
  <c r="D34" i="13"/>
  <c r="J34" i="13" s="1"/>
  <c r="AV33" i="13"/>
  <c r="AU33" i="13"/>
  <c r="AX33" i="13" s="1"/>
  <c r="AN33" i="13"/>
  <c r="AM33" i="13"/>
  <c r="AL33" i="13"/>
  <c r="AR33" i="13" s="1"/>
  <c r="AK33" i="13"/>
  <c r="AQ33" i="13" s="1"/>
  <c r="AC33" i="13"/>
  <c r="AB33" i="13"/>
  <c r="G33" i="13"/>
  <c r="I33" i="13" s="1"/>
  <c r="F33" i="13"/>
  <c r="E33" i="13"/>
  <c r="K33" i="13" s="1"/>
  <c r="D33" i="13"/>
  <c r="J33" i="13" s="1"/>
  <c r="AV32" i="13"/>
  <c r="AU32" i="13"/>
  <c r="AW32" i="13" s="1"/>
  <c r="AN32" i="13"/>
  <c r="AM32" i="13"/>
  <c r="AO32" i="13" s="1"/>
  <c r="AL32" i="13"/>
  <c r="AR32" i="13" s="1"/>
  <c r="AK32" i="13"/>
  <c r="AQ32" i="13" s="1"/>
  <c r="AC32" i="13"/>
  <c r="AB32" i="13"/>
  <c r="G32" i="13"/>
  <c r="I32" i="13" s="1"/>
  <c r="F32" i="13"/>
  <c r="E32" i="13"/>
  <c r="D32" i="13"/>
  <c r="J32" i="13" s="1"/>
  <c r="AV31" i="13"/>
  <c r="AU31" i="13"/>
  <c r="AN31" i="13"/>
  <c r="AM31" i="13"/>
  <c r="AL31" i="13"/>
  <c r="AR31" i="13" s="1"/>
  <c r="AK31" i="13"/>
  <c r="AQ31" i="13" s="1"/>
  <c r="AC31" i="13"/>
  <c r="AB31" i="13"/>
  <c r="G31" i="13"/>
  <c r="I31" i="13" s="1"/>
  <c r="F31" i="13"/>
  <c r="E31" i="13"/>
  <c r="D31" i="13"/>
  <c r="J31" i="13" s="1"/>
  <c r="AV30" i="13"/>
  <c r="AU30" i="13"/>
  <c r="AN30" i="13"/>
  <c r="AM30" i="13"/>
  <c r="AO30" i="13" s="1"/>
  <c r="AL30" i="13"/>
  <c r="AR30" i="13" s="1"/>
  <c r="AK30" i="13"/>
  <c r="AQ30" i="13" s="1"/>
  <c r="AC30" i="13"/>
  <c r="AB30" i="13"/>
  <c r="G30" i="13"/>
  <c r="I30" i="13" s="1"/>
  <c r="F30" i="13"/>
  <c r="E30" i="13"/>
  <c r="D30" i="13"/>
  <c r="J30" i="13" s="1"/>
  <c r="AV29" i="13"/>
  <c r="AU29" i="13"/>
  <c r="AN29" i="13"/>
  <c r="AM29" i="13"/>
  <c r="AL29" i="13"/>
  <c r="AR29" i="13" s="1"/>
  <c r="AK29" i="13"/>
  <c r="AQ29" i="13" s="1"/>
  <c r="AC29" i="13"/>
  <c r="AB29" i="13"/>
  <c r="G29" i="13"/>
  <c r="I29" i="13" s="1"/>
  <c r="F29" i="13"/>
  <c r="E29" i="13"/>
  <c r="K29" i="13" s="1"/>
  <c r="D29" i="13"/>
  <c r="J29" i="13" s="1"/>
  <c r="AV28" i="13"/>
  <c r="AU28" i="13"/>
  <c r="AN28" i="13"/>
  <c r="AM28" i="13"/>
  <c r="AO28" i="13" s="1"/>
  <c r="AL28" i="13"/>
  <c r="AR28" i="13" s="1"/>
  <c r="AK28" i="13"/>
  <c r="AQ28" i="13" s="1"/>
  <c r="AC28" i="13"/>
  <c r="AB28" i="13"/>
  <c r="G28" i="13"/>
  <c r="I28" i="13" s="1"/>
  <c r="F28" i="13"/>
  <c r="E28" i="13"/>
  <c r="D28" i="13"/>
  <c r="J28" i="13" s="1"/>
  <c r="AV27" i="13"/>
  <c r="AU27" i="13"/>
  <c r="AN27" i="13"/>
  <c r="AM27" i="13"/>
  <c r="AL27" i="13"/>
  <c r="AR27" i="13" s="1"/>
  <c r="AK27" i="13"/>
  <c r="AQ27" i="13" s="1"/>
  <c r="AC27" i="13"/>
  <c r="AB27" i="13"/>
  <c r="AD27" i="13" s="1"/>
  <c r="G27" i="13"/>
  <c r="I27" i="13" s="1"/>
  <c r="F27" i="13"/>
  <c r="E27" i="13"/>
  <c r="D27" i="13"/>
  <c r="J27" i="13" s="1"/>
  <c r="AV26" i="13"/>
  <c r="AU26" i="13"/>
  <c r="AN26" i="13"/>
  <c r="AM26" i="13"/>
  <c r="AO26" i="13" s="1"/>
  <c r="AL26" i="13"/>
  <c r="AR26" i="13" s="1"/>
  <c r="AK26" i="13"/>
  <c r="AQ26" i="13" s="1"/>
  <c r="AC26" i="13"/>
  <c r="AB26" i="13"/>
  <c r="AE26" i="13" s="1"/>
  <c r="G26" i="13"/>
  <c r="I26" i="13" s="1"/>
  <c r="F26" i="13"/>
  <c r="E26" i="13"/>
  <c r="D26" i="13"/>
  <c r="J26" i="13" s="1"/>
  <c r="AV25" i="13"/>
  <c r="AU25" i="13"/>
  <c r="AN25" i="13"/>
  <c r="AM25" i="13"/>
  <c r="AL25" i="13"/>
  <c r="AR25" i="13" s="1"/>
  <c r="AK25" i="13"/>
  <c r="AQ25" i="13" s="1"/>
  <c r="AC25" i="13"/>
  <c r="AB25" i="13"/>
  <c r="AE25" i="13" s="1"/>
  <c r="G25" i="13"/>
  <c r="I25" i="13" s="1"/>
  <c r="F25" i="13"/>
  <c r="E25" i="13"/>
  <c r="K25" i="13" s="1"/>
  <c r="D25" i="13"/>
  <c r="J25" i="13" s="1"/>
  <c r="AV24" i="13"/>
  <c r="AU24" i="13"/>
  <c r="AN24" i="13"/>
  <c r="AM24" i="13"/>
  <c r="AO24" i="13" s="1"/>
  <c r="AL24" i="13"/>
  <c r="AR24" i="13" s="1"/>
  <c r="AK24" i="13"/>
  <c r="AQ24" i="13" s="1"/>
  <c r="AC24" i="13"/>
  <c r="AB24" i="13"/>
  <c r="AE24" i="13" s="1"/>
  <c r="G24" i="13"/>
  <c r="F24" i="13"/>
  <c r="E24" i="13"/>
  <c r="K24" i="13" s="1"/>
  <c r="D24" i="13"/>
  <c r="AV23" i="13"/>
  <c r="AU23" i="13"/>
  <c r="AN23" i="13"/>
  <c r="AP23" i="13" s="1"/>
  <c r="AM23" i="13"/>
  <c r="AO23" i="13" s="1"/>
  <c r="AL23" i="13"/>
  <c r="AR23" i="13" s="1"/>
  <c r="AK23" i="13"/>
  <c r="AC23" i="13"/>
  <c r="AB23" i="13"/>
  <c r="G23" i="13"/>
  <c r="F23" i="13"/>
  <c r="H23" i="13" s="1"/>
  <c r="E23" i="13"/>
  <c r="K23" i="13" s="1"/>
  <c r="D23" i="13"/>
  <c r="AV22" i="13"/>
  <c r="AU22" i="13"/>
  <c r="AN22" i="13"/>
  <c r="AP22" i="13" s="1"/>
  <c r="AM22" i="13"/>
  <c r="AO22" i="13" s="1"/>
  <c r="AL22" i="13"/>
  <c r="AR22" i="13" s="1"/>
  <c r="AK22" i="13"/>
  <c r="AC22" i="13"/>
  <c r="AB22" i="13"/>
  <c r="G22" i="13"/>
  <c r="F22" i="13"/>
  <c r="H22" i="13" s="1"/>
  <c r="E22" i="13"/>
  <c r="K22" i="13" s="1"/>
  <c r="D22" i="13"/>
  <c r="AV21" i="13"/>
  <c r="AU21" i="13"/>
  <c r="AX21" i="13" s="1"/>
  <c r="AN21" i="13"/>
  <c r="AP21" i="13" s="1"/>
  <c r="AM21" i="13"/>
  <c r="AO21" i="13" s="1"/>
  <c r="AL21" i="13"/>
  <c r="AR21" i="13" s="1"/>
  <c r="AK21" i="13"/>
  <c r="AC21" i="13"/>
  <c r="AB21" i="13"/>
  <c r="G21" i="13"/>
  <c r="F21" i="13"/>
  <c r="H21" i="13" s="1"/>
  <c r="E21" i="13"/>
  <c r="K21" i="13" s="1"/>
  <c r="D21" i="13"/>
  <c r="AV20" i="13"/>
  <c r="AU20" i="13"/>
  <c r="AN20" i="13"/>
  <c r="AP20" i="13" s="1"/>
  <c r="AM20" i="13"/>
  <c r="AO20" i="13" s="1"/>
  <c r="AL20" i="13"/>
  <c r="AR20" i="13" s="1"/>
  <c r="AK20" i="13"/>
  <c r="AC20" i="13"/>
  <c r="AB20" i="13"/>
  <c r="G20" i="13"/>
  <c r="F20" i="13"/>
  <c r="H20" i="13" s="1"/>
  <c r="E20" i="13"/>
  <c r="K20" i="13" s="1"/>
  <c r="D20" i="13"/>
  <c r="AV19" i="13"/>
  <c r="AU19" i="13"/>
  <c r="AN19" i="13"/>
  <c r="AP19" i="13" s="1"/>
  <c r="AM19" i="13"/>
  <c r="AO19" i="13" s="1"/>
  <c r="AL19" i="13"/>
  <c r="AR19" i="13" s="1"/>
  <c r="AK19" i="13"/>
  <c r="AC19" i="13"/>
  <c r="AB19" i="13"/>
  <c r="G19" i="13"/>
  <c r="F19" i="13"/>
  <c r="H19" i="13" s="1"/>
  <c r="E19" i="13"/>
  <c r="K19" i="13" s="1"/>
  <c r="D19" i="13"/>
  <c r="AV18" i="13"/>
  <c r="AU18" i="13"/>
  <c r="AN18" i="13"/>
  <c r="AP18" i="13" s="1"/>
  <c r="AM18" i="13"/>
  <c r="AO18" i="13" s="1"/>
  <c r="AL18" i="13"/>
  <c r="AR18" i="13" s="1"/>
  <c r="AK18" i="13"/>
  <c r="AC18" i="13"/>
  <c r="AB18" i="13"/>
  <c r="G18" i="13"/>
  <c r="F18" i="13"/>
  <c r="H18" i="13" s="1"/>
  <c r="E18" i="13"/>
  <c r="K18" i="13" s="1"/>
  <c r="D18" i="13"/>
  <c r="AV17" i="13"/>
  <c r="AU17" i="13"/>
  <c r="AN17" i="13"/>
  <c r="AP17" i="13" s="1"/>
  <c r="AM17" i="13"/>
  <c r="AO17" i="13" s="1"/>
  <c r="AL17" i="13"/>
  <c r="AR17" i="13" s="1"/>
  <c r="AK17" i="13"/>
  <c r="AC17" i="13"/>
  <c r="AB17" i="13"/>
  <c r="G17" i="13"/>
  <c r="F17" i="13"/>
  <c r="H17" i="13" s="1"/>
  <c r="E17" i="13"/>
  <c r="K17" i="13" s="1"/>
  <c r="D17" i="13"/>
  <c r="AV16" i="13"/>
  <c r="AU16" i="13"/>
  <c r="AN16" i="13"/>
  <c r="AP16" i="13" s="1"/>
  <c r="AM16" i="13"/>
  <c r="AO16" i="13" s="1"/>
  <c r="AL16" i="13"/>
  <c r="AR16" i="13" s="1"/>
  <c r="AK16" i="13"/>
  <c r="AC16" i="13"/>
  <c r="AB16" i="13"/>
  <c r="G16" i="13"/>
  <c r="F16" i="13"/>
  <c r="E16" i="13"/>
  <c r="K16" i="13" s="1"/>
  <c r="D16" i="13"/>
  <c r="AV15" i="13"/>
  <c r="AU15" i="13"/>
  <c r="AN15" i="13"/>
  <c r="AP15" i="13" s="1"/>
  <c r="AM15" i="13"/>
  <c r="AL15" i="13"/>
  <c r="AR15" i="13" s="1"/>
  <c r="AK15" i="13"/>
  <c r="AQ15" i="13" s="1"/>
  <c r="AC15" i="13"/>
  <c r="AB15" i="13"/>
  <c r="G15" i="13"/>
  <c r="F15" i="13"/>
  <c r="H15" i="13" s="1"/>
  <c r="E15" i="13"/>
  <c r="K15" i="13" s="1"/>
  <c r="D15" i="13"/>
  <c r="AV14" i="13"/>
  <c r="AU14" i="13"/>
  <c r="AN14" i="13"/>
  <c r="AP14" i="13" s="1"/>
  <c r="AM14" i="13"/>
  <c r="AL14" i="13"/>
  <c r="AR14" i="13" s="1"/>
  <c r="AK14" i="13"/>
  <c r="AQ14" i="13" s="1"/>
  <c r="AC14" i="13"/>
  <c r="AB14" i="13"/>
  <c r="G14" i="13"/>
  <c r="I14" i="13" s="1"/>
  <c r="F14" i="13"/>
  <c r="H14" i="13" s="1"/>
  <c r="E14" i="13"/>
  <c r="K14" i="13" s="1"/>
  <c r="D14" i="13"/>
  <c r="AV13" i="13"/>
  <c r="AU13" i="13"/>
  <c r="AN13" i="13"/>
  <c r="AP13" i="13" s="1"/>
  <c r="AM13" i="13"/>
  <c r="AL13" i="13"/>
  <c r="AR13" i="13" s="1"/>
  <c r="AK13" i="13"/>
  <c r="AQ13" i="13" s="1"/>
  <c r="AC13" i="13"/>
  <c r="AB13" i="13"/>
  <c r="R13" i="13"/>
  <c r="G13" i="13"/>
  <c r="I13" i="13" s="1"/>
  <c r="F13" i="13"/>
  <c r="E13" i="13"/>
  <c r="K13" i="13" s="1"/>
  <c r="D13" i="13"/>
  <c r="J13" i="13" s="1"/>
  <c r="AV12" i="13"/>
  <c r="AU12" i="13"/>
  <c r="AN12" i="13"/>
  <c r="AM12" i="13"/>
  <c r="AL12" i="13"/>
  <c r="AR12" i="13" s="1"/>
  <c r="AK12" i="13"/>
  <c r="AQ12" i="13" s="1"/>
  <c r="AC12" i="13"/>
  <c r="AB12" i="13"/>
  <c r="R12" i="13"/>
  <c r="G12" i="13"/>
  <c r="F12" i="13"/>
  <c r="E12" i="13"/>
  <c r="K12" i="13" s="1"/>
  <c r="D12" i="13"/>
  <c r="J12" i="13" s="1"/>
  <c r="AV11" i="13"/>
  <c r="AU11" i="13"/>
  <c r="AN11" i="13"/>
  <c r="AM11" i="13"/>
  <c r="AO11" i="13" s="1"/>
  <c r="AL11" i="13"/>
  <c r="AR11" i="13" s="1"/>
  <c r="AK11" i="13"/>
  <c r="AQ11" i="13" s="1"/>
  <c r="AC11" i="13"/>
  <c r="AB11" i="13"/>
  <c r="G11" i="13"/>
  <c r="F11" i="13"/>
  <c r="E11" i="13"/>
  <c r="K11" i="13" s="1"/>
  <c r="D11" i="13"/>
  <c r="J11" i="13" s="1"/>
  <c r="AV10" i="13"/>
  <c r="AU10" i="13"/>
  <c r="AN10" i="13"/>
  <c r="AM10" i="13"/>
  <c r="AO10" i="13" s="1"/>
  <c r="AL10" i="13"/>
  <c r="AR10" i="13" s="1"/>
  <c r="AK10" i="13"/>
  <c r="AQ10" i="13" s="1"/>
  <c r="AC10" i="13"/>
  <c r="AB10" i="13"/>
  <c r="R10" i="13"/>
  <c r="G10" i="13"/>
  <c r="F10" i="13"/>
  <c r="H10" i="13" s="1"/>
  <c r="E10" i="13"/>
  <c r="K10" i="13" s="1"/>
  <c r="D10" i="13"/>
  <c r="J10" i="13" s="1"/>
  <c r="AV9" i="13"/>
  <c r="AU9" i="13"/>
  <c r="AN9" i="13"/>
  <c r="AM9" i="13"/>
  <c r="AO9" i="13" s="1"/>
  <c r="AL9" i="13"/>
  <c r="AR9" i="13" s="1"/>
  <c r="AK9" i="13"/>
  <c r="AC9" i="13"/>
  <c r="AB9" i="13"/>
  <c r="R9" i="13"/>
  <c r="G9" i="13"/>
  <c r="F9" i="13"/>
  <c r="H9" i="13" s="1"/>
  <c r="E9" i="13"/>
  <c r="K9" i="13" s="1"/>
  <c r="D9" i="13"/>
  <c r="AV8" i="13"/>
  <c r="AU8" i="13"/>
  <c r="AN8" i="13"/>
  <c r="AP8" i="13" s="1"/>
  <c r="AM8" i="13"/>
  <c r="AL8" i="13"/>
  <c r="AR8" i="13" s="1"/>
  <c r="AK8" i="13"/>
  <c r="AQ8" i="13" s="1"/>
  <c r="AC8" i="13"/>
  <c r="AB8" i="13"/>
  <c r="G8" i="13"/>
  <c r="I8" i="13" s="1"/>
  <c r="F8" i="13"/>
  <c r="H8" i="13" s="1"/>
  <c r="E8" i="13"/>
  <c r="K8" i="13" s="1"/>
  <c r="D8" i="13"/>
  <c r="AV7" i="13"/>
  <c r="AU7" i="13"/>
  <c r="AN7" i="13"/>
  <c r="AP7" i="13" s="1"/>
  <c r="AM7" i="13"/>
  <c r="AL7" i="13"/>
  <c r="AR7" i="13" s="1"/>
  <c r="AK7" i="13"/>
  <c r="AQ7" i="13" s="1"/>
  <c r="AC7" i="13"/>
  <c r="AB7" i="13"/>
  <c r="G7" i="13"/>
  <c r="I7" i="13" s="1"/>
  <c r="F7" i="13"/>
  <c r="H7" i="13" s="1"/>
  <c r="E7" i="13"/>
  <c r="K7" i="13" s="1"/>
  <c r="D7" i="13"/>
  <c r="AV6" i="13"/>
  <c r="AU6" i="13"/>
  <c r="AN6" i="13"/>
  <c r="AP6" i="13" s="1"/>
  <c r="AM6" i="13"/>
  <c r="AL6" i="13"/>
  <c r="AR6" i="13" s="1"/>
  <c r="AK6" i="13"/>
  <c r="AQ6" i="13" s="1"/>
  <c r="AC6" i="13"/>
  <c r="AB6" i="13"/>
  <c r="G6" i="13"/>
  <c r="I6" i="13" s="1"/>
  <c r="F6" i="13"/>
  <c r="H6" i="13" s="1"/>
  <c r="E6" i="13"/>
  <c r="K6" i="13" s="1"/>
  <c r="D6" i="13"/>
  <c r="J6" i="13" s="1"/>
  <c r="AV5" i="13"/>
  <c r="AU5" i="13"/>
  <c r="AN5" i="13"/>
  <c r="AP5" i="13" s="1"/>
  <c r="AM5" i="13"/>
  <c r="AL5" i="13"/>
  <c r="AR5" i="13" s="1"/>
  <c r="AK5" i="13"/>
  <c r="AQ5" i="13" s="1"/>
  <c r="AC5" i="13"/>
  <c r="AB5" i="13"/>
  <c r="G5" i="13"/>
  <c r="I5" i="13" s="1"/>
  <c r="F5" i="13"/>
  <c r="H5" i="13" s="1"/>
  <c r="E5" i="13"/>
  <c r="K5" i="13" s="1"/>
  <c r="D5" i="13"/>
  <c r="J5" i="13" s="1"/>
  <c r="AV4" i="13"/>
  <c r="AU4" i="13"/>
  <c r="AN4" i="13"/>
  <c r="AP4" i="13" s="1"/>
  <c r="AM4" i="13"/>
  <c r="AL4" i="13"/>
  <c r="AR4" i="13" s="1"/>
  <c r="AK4" i="13"/>
  <c r="AQ4" i="13" s="1"/>
  <c r="AC4" i="13"/>
  <c r="AB4" i="13"/>
  <c r="G4" i="13"/>
  <c r="I4" i="13" s="1"/>
  <c r="F4" i="13"/>
  <c r="H4" i="13" s="1"/>
  <c r="E4" i="13"/>
  <c r="K4" i="13" s="1"/>
  <c r="D4" i="13"/>
  <c r="J4" i="13" s="1"/>
  <c r="AV3" i="13"/>
  <c r="AU3" i="13"/>
  <c r="AN3" i="13"/>
  <c r="AP3" i="13" s="1"/>
  <c r="AM3" i="13"/>
  <c r="AL3" i="13"/>
  <c r="AR3" i="13" s="1"/>
  <c r="AK3" i="13"/>
  <c r="AQ3" i="13" s="1"/>
  <c r="AC3" i="13"/>
  <c r="AB3" i="13"/>
  <c r="G3" i="13"/>
  <c r="I3" i="13" s="1"/>
  <c r="F3" i="13"/>
  <c r="E3" i="13"/>
  <c r="K3" i="13" s="1"/>
  <c r="D3" i="13"/>
  <c r="J3" i="13" s="1"/>
  <c r="AV2" i="13"/>
  <c r="AU2" i="13"/>
  <c r="AN2" i="13"/>
  <c r="AM2" i="13"/>
  <c r="AO2" i="13" s="1"/>
  <c r="AL2" i="13"/>
  <c r="AR2" i="13" s="1"/>
  <c r="AK2" i="13"/>
  <c r="AQ2" i="13" s="1"/>
  <c r="AC2" i="13"/>
  <c r="AB2" i="13"/>
  <c r="G2" i="13"/>
  <c r="I2" i="13" s="1"/>
  <c r="F2" i="13"/>
  <c r="H2" i="13" s="1"/>
  <c r="E2" i="13"/>
  <c r="K2" i="13" s="1"/>
  <c r="D2" i="13"/>
  <c r="J2" i="13" s="1"/>
  <c r="AC416" i="12"/>
  <c r="AB416" i="12"/>
  <c r="G416" i="12"/>
  <c r="I416" i="12" s="1"/>
  <c r="F416" i="12"/>
  <c r="E416" i="12"/>
  <c r="D416" i="12"/>
  <c r="J416" i="12" s="1"/>
  <c r="AC415" i="12"/>
  <c r="AB415" i="12"/>
  <c r="G415" i="12"/>
  <c r="I415" i="12" s="1"/>
  <c r="F415" i="12"/>
  <c r="E415" i="12"/>
  <c r="K415" i="12" s="1"/>
  <c r="D415" i="12"/>
  <c r="J415" i="12" s="1"/>
  <c r="AC414" i="12"/>
  <c r="AB414" i="12"/>
  <c r="G414" i="12"/>
  <c r="I414" i="12" s="1"/>
  <c r="F414" i="12"/>
  <c r="H414" i="12" s="1"/>
  <c r="E414" i="12"/>
  <c r="K414" i="12" s="1"/>
  <c r="D414" i="12"/>
  <c r="J414" i="12" s="1"/>
  <c r="AC413" i="12"/>
  <c r="AB413" i="12"/>
  <c r="G413" i="12"/>
  <c r="I413" i="12" s="1"/>
  <c r="F413" i="12"/>
  <c r="H413" i="12" s="1"/>
  <c r="E413" i="12"/>
  <c r="D413" i="12"/>
  <c r="AC412" i="12"/>
  <c r="AB412" i="12"/>
  <c r="G412" i="12"/>
  <c r="I412" i="12" s="1"/>
  <c r="F412" i="12"/>
  <c r="E412" i="12"/>
  <c r="D412" i="12"/>
  <c r="J412" i="12" s="1"/>
  <c r="AC411" i="12"/>
  <c r="AB411" i="12"/>
  <c r="G411" i="12"/>
  <c r="F411" i="12"/>
  <c r="E411" i="12"/>
  <c r="K411" i="12" s="1"/>
  <c r="D411" i="12"/>
  <c r="J411" i="12" s="1"/>
  <c r="AC410" i="12"/>
  <c r="AB410" i="12"/>
  <c r="AD410" i="12" s="1"/>
  <c r="G410" i="12"/>
  <c r="I410" i="12" s="1"/>
  <c r="F410" i="12"/>
  <c r="H410" i="12" s="1"/>
  <c r="E410" i="12"/>
  <c r="K410" i="12" s="1"/>
  <c r="D410" i="12"/>
  <c r="AC409" i="12"/>
  <c r="AB409" i="12"/>
  <c r="G409" i="12"/>
  <c r="I409" i="12" s="1"/>
  <c r="F409" i="12"/>
  <c r="H409" i="12" s="1"/>
  <c r="E409" i="12"/>
  <c r="D409" i="12"/>
  <c r="J409" i="12" s="1"/>
  <c r="AC408" i="12"/>
  <c r="AB408" i="12"/>
  <c r="G408" i="12"/>
  <c r="I408" i="12" s="1"/>
  <c r="F408" i="12"/>
  <c r="E408" i="12"/>
  <c r="D408" i="12"/>
  <c r="J408" i="12" s="1"/>
  <c r="AC407" i="12"/>
  <c r="AB407" i="12"/>
  <c r="G407" i="12"/>
  <c r="F407" i="12"/>
  <c r="E407" i="12"/>
  <c r="K407" i="12" s="1"/>
  <c r="D407" i="12"/>
  <c r="J407" i="12" s="1"/>
  <c r="AC406" i="12"/>
  <c r="AB406" i="12"/>
  <c r="G406" i="12"/>
  <c r="F406" i="12"/>
  <c r="H406" i="12" s="1"/>
  <c r="E406" i="12"/>
  <c r="K406" i="12" s="1"/>
  <c r="D406" i="12"/>
  <c r="AC405" i="12"/>
  <c r="AB405" i="12"/>
  <c r="G405" i="12"/>
  <c r="I405" i="12" s="1"/>
  <c r="F405" i="12"/>
  <c r="H405" i="12" s="1"/>
  <c r="E405" i="12"/>
  <c r="K405" i="12" s="1"/>
  <c r="D405" i="12"/>
  <c r="J405" i="12" s="1"/>
  <c r="AC404" i="12"/>
  <c r="AB404" i="12"/>
  <c r="G404" i="12"/>
  <c r="I404" i="12" s="1"/>
  <c r="F404" i="12"/>
  <c r="E404" i="12"/>
  <c r="D404" i="12"/>
  <c r="J404" i="12" s="1"/>
  <c r="AC403" i="12"/>
  <c r="AB403" i="12"/>
  <c r="G403" i="12"/>
  <c r="I403" i="12" s="1"/>
  <c r="F403" i="12"/>
  <c r="E403" i="12"/>
  <c r="K403" i="12" s="1"/>
  <c r="D403" i="12"/>
  <c r="J403" i="12" s="1"/>
  <c r="AC402" i="12"/>
  <c r="AB402" i="12"/>
  <c r="G402" i="12"/>
  <c r="F402" i="12"/>
  <c r="H402" i="12" s="1"/>
  <c r="E402" i="12"/>
  <c r="K402" i="12" s="1"/>
  <c r="D402" i="12"/>
  <c r="AC401" i="12"/>
  <c r="AB401" i="12"/>
  <c r="G401" i="12"/>
  <c r="I401" i="12" s="1"/>
  <c r="F401" i="12"/>
  <c r="H401" i="12" s="1"/>
  <c r="E401" i="12"/>
  <c r="K401" i="12" s="1"/>
  <c r="D401" i="12"/>
  <c r="AC400" i="12"/>
  <c r="AB400" i="12"/>
  <c r="G400" i="12"/>
  <c r="I400" i="12" s="1"/>
  <c r="F400" i="12"/>
  <c r="E400" i="12"/>
  <c r="D400" i="12"/>
  <c r="J400" i="12" s="1"/>
  <c r="AC399" i="12"/>
  <c r="AB399" i="12"/>
  <c r="G399" i="12"/>
  <c r="I399" i="12" s="1"/>
  <c r="F399" i="12"/>
  <c r="E399" i="12"/>
  <c r="K399" i="12" s="1"/>
  <c r="D399" i="12"/>
  <c r="J399" i="12" s="1"/>
  <c r="AC398" i="12"/>
  <c r="AB398" i="12"/>
  <c r="G398" i="12"/>
  <c r="I398" i="12" s="1"/>
  <c r="F398" i="12"/>
  <c r="H398" i="12" s="1"/>
  <c r="E398" i="12"/>
  <c r="K398" i="12" s="1"/>
  <c r="D398" i="12"/>
  <c r="AC397" i="12"/>
  <c r="AB397" i="12"/>
  <c r="G397" i="12"/>
  <c r="I397" i="12" s="1"/>
  <c r="F397" i="12"/>
  <c r="H397" i="12" s="1"/>
  <c r="E397" i="12"/>
  <c r="D397" i="12"/>
  <c r="AC396" i="12"/>
  <c r="AB396" i="12"/>
  <c r="G396" i="12"/>
  <c r="I396" i="12" s="1"/>
  <c r="F396" i="12"/>
  <c r="E396" i="12"/>
  <c r="D396" i="12"/>
  <c r="J396" i="12" s="1"/>
  <c r="AC395" i="12"/>
  <c r="AB395" i="12"/>
  <c r="G395" i="12"/>
  <c r="F395" i="12"/>
  <c r="E395" i="12"/>
  <c r="K395" i="12" s="1"/>
  <c r="D395" i="12"/>
  <c r="J395" i="12" s="1"/>
  <c r="AC394" i="12"/>
  <c r="AB394" i="12"/>
  <c r="G394" i="12"/>
  <c r="I394" i="12" s="1"/>
  <c r="F394" i="12"/>
  <c r="H394" i="12" s="1"/>
  <c r="E394" i="12"/>
  <c r="K394" i="12" s="1"/>
  <c r="D394" i="12"/>
  <c r="AC393" i="12"/>
  <c r="AB393" i="12"/>
  <c r="G393" i="12"/>
  <c r="F393" i="12"/>
  <c r="H393" i="12" s="1"/>
  <c r="E393" i="12"/>
  <c r="D393" i="12"/>
  <c r="J393" i="12" s="1"/>
  <c r="AC392" i="12"/>
  <c r="AB392" i="12"/>
  <c r="G392" i="12"/>
  <c r="I392" i="12" s="1"/>
  <c r="F392" i="12"/>
  <c r="E392" i="12"/>
  <c r="D392" i="12"/>
  <c r="J392" i="12" s="1"/>
  <c r="AC391" i="12"/>
  <c r="AB391" i="12"/>
  <c r="G391" i="12"/>
  <c r="F391" i="12"/>
  <c r="E391" i="12"/>
  <c r="K391" i="12" s="1"/>
  <c r="D391" i="12"/>
  <c r="J391" i="12" s="1"/>
  <c r="AC390" i="12"/>
  <c r="AB390" i="12"/>
  <c r="G390" i="12"/>
  <c r="I390" i="12" s="1"/>
  <c r="F390" i="12"/>
  <c r="H390" i="12" s="1"/>
  <c r="E390" i="12"/>
  <c r="K390" i="12" s="1"/>
  <c r="D390" i="12"/>
  <c r="AC389" i="12"/>
  <c r="AB389" i="12"/>
  <c r="G389" i="12"/>
  <c r="I389" i="12" s="1"/>
  <c r="F389" i="12"/>
  <c r="H389" i="12" s="1"/>
  <c r="E389" i="12"/>
  <c r="K389" i="12" s="1"/>
  <c r="D389" i="12"/>
  <c r="J389" i="12" s="1"/>
  <c r="AC388" i="12"/>
  <c r="AB388" i="12"/>
  <c r="G388" i="12"/>
  <c r="F388" i="12"/>
  <c r="H388" i="12" s="1"/>
  <c r="E388" i="12"/>
  <c r="K388" i="12" s="1"/>
  <c r="D388" i="12"/>
  <c r="AC387" i="12"/>
  <c r="AB387" i="12"/>
  <c r="G387" i="12"/>
  <c r="F387" i="12"/>
  <c r="H387" i="12" s="1"/>
  <c r="E387" i="12"/>
  <c r="K387" i="12" s="1"/>
  <c r="D387" i="12"/>
  <c r="AC386" i="12"/>
  <c r="AB386" i="12"/>
  <c r="G386" i="12"/>
  <c r="F386" i="12"/>
  <c r="H386" i="12" s="1"/>
  <c r="E386" i="12"/>
  <c r="K386" i="12" s="1"/>
  <c r="D386" i="12"/>
  <c r="J386" i="12" s="1"/>
  <c r="AC385" i="12"/>
  <c r="AB385" i="12"/>
  <c r="G385" i="12"/>
  <c r="F385" i="12"/>
  <c r="H385" i="12" s="1"/>
  <c r="E385" i="12"/>
  <c r="K385" i="12" s="1"/>
  <c r="D385" i="12"/>
  <c r="AC384" i="12"/>
  <c r="AB384" i="12"/>
  <c r="G384" i="12"/>
  <c r="F384" i="12"/>
  <c r="H384" i="12" s="1"/>
  <c r="E384" i="12"/>
  <c r="K384" i="12" s="1"/>
  <c r="D384" i="12"/>
  <c r="AC383" i="12"/>
  <c r="AB383" i="12"/>
  <c r="G383" i="12"/>
  <c r="F383" i="12"/>
  <c r="H383" i="12" s="1"/>
  <c r="E383" i="12"/>
  <c r="K383" i="12" s="1"/>
  <c r="D383" i="12"/>
  <c r="AC382" i="12"/>
  <c r="AB382" i="12"/>
  <c r="G382" i="12"/>
  <c r="F382" i="12"/>
  <c r="H382" i="12" s="1"/>
  <c r="E382" i="12"/>
  <c r="K382" i="12" s="1"/>
  <c r="D382" i="12"/>
  <c r="J382" i="12" s="1"/>
  <c r="AC381" i="12"/>
  <c r="AB381" i="12"/>
  <c r="G381" i="12"/>
  <c r="F381" i="12"/>
  <c r="H381" i="12" s="1"/>
  <c r="E381" i="12"/>
  <c r="K381" i="12" s="1"/>
  <c r="D381" i="12"/>
  <c r="AC380" i="12"/>
  <c r="AB380" i="12"/>
  <c r="G380" i="12"/>
  <c r="F380" i="12"/>
  <c r="H380" i="12" s="1"/>
  <c r="E380" i="12"/>
  <c r="K380" i="12" s="1"/>
  <c r="D380" i="12"/>
  <c r="AC379" i="12"/>
  <c r="AB379" i="12"/>
  <c r="G379" i="12"/>
  <c r="F379" i="12"/>
  <c r="H379" i="12" s="1"/>
  <c r="E379" i="12"/>
  <c r="K379" i="12" s="1"/>
  <c r="D379" i="12"/>
  <c r="J379" i="12" s="1"/>
  <c r="AC378" i="12"/>
  <c r="AB378" i="12"/>
  <c r="G378" i="12"/>
  <c r="F378" i="12"/>
  <c r="E378" i="12"/>
  <c r="K378" i="12" s="1"/>
  <c r="D378" i="12"/>
  <c r="J378" i="12" s="1"/>
  <c r="AC377" i="12"/>
  <c r="AB377" i="12"/>
  <c r="G377" i="12"/>
  <c r="F377" i="12"/>
  <c r="H377" i="12" s="1"/>
  <c r="E377" i="12"/>
  <c r="K377" i="12" s="1"/>
  <c r="D377" i="12"/>
  <c r="AC376" i="12"/>
  <c r="AB376" i="12"/>
  <c r="G376" i="12"/>
  <c r="F376" i="12"/>
  <c r="H376" i="12" s="1"/>
  <c r="E376" i="12"/>
  <c r="K376" i="12" s="1"/>
  <c r="D376" i="12"/>
  <c r="AC375" i="12"/>
  <c r="AB375" i="12"/>
  <c r="G375" i="12"/>
  <c r="F375" i="12"/>
  <c r="E375" i="12"/>
  <c r="K375" i="12" s="1"/>
  <c r="D375" i="12"/>
  <c r="J375" i="12" s="1"/>
  <c r="AC374" i="12"/>
  <c r="AB374" i="12"/>
  <c r="G374" i="12"/>
  <c r="I374" i="12" s="1"/>
  <c r="F374" i="12"/>
  <c r="H374" i="12" s="1"/>
  <c r="E374" i="12"/>
  <c r="K374" i="12" s="1"/>
  <c r="D374" i="12"/>
  <c r="AC373" i="12"/>
  <c r="AB373" i="12"/>
  <c r="G373" i="12"/>
  <c r="I373" i="12" s="1"/>
  <c r="F373" i="12"/>
  <c r="H373" i="12" s="1"/>
  <c r="E373" i="12"/>
  <c r="K373" i="12" s="1"/>
  <c r="D373" i="12"/>
  <c r="AC372" i="12"/>
  <c r="AB372" i="12"/>
  <c r="G372" i="12"/>
  <c r="I372" i="12" s="1"/>
  <c r="F372" i="12"/>
  <c r="H372" i="12" s="1"/>
  <c r="E372" i="12"/>
  <c r="K372" i="12" s="1"/>
  <c r="D372" i="12"/>
  <c r="AC371" i="12"/>
  <c r="AB371" i="12"/>
  <c r="G371" i="12"/>
  <c r="I371" i="12" s="1"/>
  <c r="F371" i="12"/>
  <c r="H371" i="12" s="1"/>
  <c r="E371" i="12"/>
  <c r="K371" i="12" s="1"/>
  <c r="D371" i="12"/>
  <c r="AC370" i="12"/>
  <c r="AB370" i="12"/>
  <c r="G370" i="12"/>
  <c r="I370" i="12" s="1"/>
  <c r="F370" i="12"/>
  <c r="H370" i="12" s="1"/>
  <c r="E370" i="12"/>
  <c r="D370" i="12"/>
  <c r="AC369" i="12"/>
  <c r="AB369" i="12"/>
  <c r="G369" i="12"/>
  <c r="F369" i="12"/>
  <c r="H369" i="12" s="1"/>
  <c r="E369" i="12"/>
  <c r="K369" i="12" s="1"/>
  <c r="D369" i="12"/>
  <c r="J369" i="12" s="1"/>
  <c r="AC368" i="12"/>
  <c r="AB368" i="12"/>
  <c r="G368" i="12"/>
  <c r="I368" i="12" s="1"/>
  <c r="F368" i="12"/>
  <c r="H368" i="12" s="1"/>
  <c r="E368" i="12"/>
  <c r="K368" i="12" s="1"/>
  <c r="D368" i="12"/>
  <c r="AC367" i="12"/>
  <c r="AB367" i="12"/>
  <c r="G367" i="12"/>
  <c r="F367" i="12"/>
  <c r="H367" i="12" s="1"/>
  <c r="E367" i="12"/>
  <c r="K367" i="12" s="1"/>
  <c r="D367" i="12"/>
  <c r="J367" i="12" s="1"/>
  <c r="AC366" i="12"/>
  <c r="AB366" i="12"/>
  <c r="G366" i="12"/>
  <c r="F366" i="12"/>
  <c r="H366" i="12" s="1"/>
  <c r="E366" i="12"/>
  <c r="K366" i="12" s="1"/>
  <c r="D366" i="12"/>
  <c r="AC365" i="12"/>
  <c r="AB365" i="12"/>
  <c r="G365" i="12"/>
  <c r="I365" i="12" s="1"/>
  <c r="F365" i="12"/>
  <c r="E365" i="12"/>
  <c r="K365" i="12" s="1"/>
  <c r="D365" i="12"/>
  <c r="J365" i="12" s="1"/>
  <c r="AC364" i="12"/>
  <c r="AB364" i="12"/>
  <c r="G364" i="12"/>
  <c r="I364" i="12" s="1"/>
  <c r="F364" i="12"/>
  <c r="H364" i="12" s="1"/>
  <c r="E364" i="12"/>
  <c r="K364" i="12" s="1"/>
  <c r="D364" i="12"/>
  <c r="AC363" i="12"/>
  <c r="AB363" i="12"/>
  <c r="G363" i="12"/>
  <c r="I363" i="12" s="1"/>
  <c r="F363" i="12"/>
  <c r="H363" i="12" s="1"/>
  <c r="E363" i="12"/>
  <c r="K363" i="12" s="1"/>
  <c r="D363" i="12"/>
  <c r="AC362" i="12"/>
  <c r="AB362" i="12"/>
  <c r="G362" i="12"/>
  <c r="I362" i="12" s="1"/>
  <c r="F362" i="12"/>
  <c r="H362" i="12" s="1"/>
  <c r="E362" i="12"/>
  <c r="D362" i="12"/>
  <c r="AC361" i="12"/>
  <c r="AB361" i="12"/>
  <c r="G361" i="12"/>
  <c r="F361" i="12"/>
  <c r="E361" i="12"/>
  <c r="K361" i="12" s="1"/>
  <c r="D361" i="12"/>
  <c r="J361" i="12" s="1"/>
  <c r="AC360" i="12"/>
  <c r="AB360" i="12"/>
  <c r="G360" i="12"/>
  <c r="I360" i="12" s="1"/>
  <c r="F360" i="12"/>
  <c r="E360" i="12"/>
  <c r="K360" i="12" s="1"/>
  <c r="D360" i="12"/>
  <c r="AC359" i="12"/>
  <c r="AB359" i="12"/>
  <c r="G359" i="12"/>
  <c r="I359" i="12" s="1"/>
  <c r="F359" i="12"/>
  <c r="H359" i="12" s="1"/>
  <c r="E359" i="12"/>
  <c r="K359" i="12" s="1"/>
  <c r="D359" i="12"/>
  <c r="J359" i="12" s="1"/>
  <c r="AC358" i="12"/>
  <c r="AB358" i="12"/>
  <c r="G358" i="12"/>
  <c r="I358" i="12" s="1"/>
  <c r="F358" i="12"/>
  <c r="H358" i="12" s="1"/>
  <c r="E358" i="12"/>
  <c r="K358" i="12" s="1"/>
  <c r="D358" i="12"/>
  <c r="AC357" i="12"/>
  <c r="AB357" i="12"/>
  <c r="G357" i="12"/>
  <c r="I357" i="12" s="1"/>
  <c r="F357" i="12"/>
  <c r="H357" i="12" s="1"/>
  <c r="E357" i="12"/>
  <c r="K357" i="12" s="1"/>
  <c r="D357" i="12"/>
  <c r="J357" i="12" s="1"/>
  <c r="AC356" i="12"/>
  <c r="AB356" i="12"/>
  <c r="G356" i="12"/>
  <c r="I356" i="12" s="1"/>
  <c r="F356" i="12"/>
  <c r="H356" i="12" s="1"/>
  <c r="E356" i="12"/>
  <c r="K356" i="12" s="1"/>
  <c r="D356" i="12"/>
  <c r="AC355" i="12"/>
  <c r="AB355" i="12"/>
  <c r="G355" i="12"/>
  <c r="F355" i="12"/>
  <c r="H355" i="12" s="1"/>
  <c r="E355" i="12"/>
  <c r="K355" i="12" s="1"/>
  <c r="D355" i="12"/>
  <c r="AC354" i="12"/>
  <c r="AB354" i="12"/>
  <c r="G354" i="12"/>
  <c r="I354" i="12" s="1"/>
  <c r="F354" i="12"/>
  <c r="H354" i="12" s="1"/>
  <c r="E354" i="12"/>
  <c r="D354" i="12"/>
  <c r="AC353" i="12"/>
  <c r="AB353" i="12"/>
  <c r="G353" i="12"/>
  <c r="F353" i="12"/>
  <c r="E353" i="12"/>
  <c r="K353" i="12" s="1"/>
  <c r="D353" i="12"/>
  <c r="J353" i="12" s="1"/>
  <c r="AC352" i="12"/>
  <c r="AB352" i="12"/>
  <c r="G352" i="12"/>
  <c r="I352" i="12" s="1"/>
  <c r="F352" i="12"/>
  <c r="H352" i="12" s="1"/>
  <c r="E352" i="12"/>
  <c r="K352" i="12" s="1"/>
  <c r="D352" i="12"/>
  <c r="AC351" i="12"/>
  <c r="AB351" i="12"/>
  <c r="G351" i="12"/>
  <c r="I351" i="12" s="1"/>
  <c r="F351" i="12"/>
  <c r="H351" i="12" s="1"/>
  <c r="E351" i="12"/>
  <c r="K351" i="12" s="1"/>
  <c r="D351" i="12"/>
  <c r="J351" i="12" s="1"/>
  <c r="AC350" i="12"/>
  <c r="AB350" i="12"/>
  <c r="G350" i="12"/>
  <c r="F350" i="12"/>
  <c r="H350" i="12" s="1"/>
  <c r="E350" i="12"/>
  <c r="K350" i="12" s="1"/>
  <c r="D350" i="12"/>
  <c r="AC349" i="12"/>
  <c r="AB349" i="12"/>
  <c r="G349" i="12"/>
  <c r="I349" i="12" s="1"/>
  <c r="F349" i="12"/>
  <c r="H349" i="12" s="1"/>
  <c r="E349" i="12"/>
  <c r="D349" i="12"/>
  <c r="AC348" i="12"/>
  <c r="AB348" i="12"/>
  <c r="G348" i="12"/>
  <c r="F348" i="12"/>
  <c r="E348" i="12"/>
  <c r="K348" i="12" s="1"/>
  <c r="D348" i="12"/>
  <c r="J348" i="12" s="1"/>
  <c r="AC347" i="12"/>
  <c r="AB347" i="12"/>
  <c r="G347" i="12"/>
  <c r="F347" i="12"/>
  <c r="E347" i="12"/>
  <c r="K347" i="12" s="1"/>
  <c r="D347" i="12"/>
  <c r="J347" i="12" s="1"/>
  <c r="AC346" i="12"/>
  <c r="AB346" i="12"/>
  <c r="G346" i="12"/>
  <c r="F346" i="12"/>
  <c r="E346" i="12"/>
  <c r="K346" i="12" s="1"/>
  <c r="D346" i="12"/>
  <c r="J346" i="12" s="1"/>
  <c r="AC345" i="12"/>
  <c r="AB345" i="12"/>
  <c r="G345" i="12"/>
  <c r="F345" i="12"/>
  <c r="E345" i="12"/>
  <c r="K345" i="12" s="1"/>
  <c r="D345" i="12"/>
  <c r="J345" i="12" s="1"/>
  <c r="AC344" i="12"/>
  <c r="AB344" i="12"/>
  <c r="G344" i="12"/>
  <c r="F344" i="12"/>
  <c r="E344" i="12"/>
  <c r="K344" i="12" s="1"/>
  <c r="D344" i="12"/>
  <c r="J344" i="12" s="1"/>
  <c r="AC343" i="12"/>
  <c r="AB343" i="12"/>
  <c r="G343" i="12"/>
  <c r="F343" i="12"/>
  <c r="E343" i="12"/>
  <c r="K343" i="12" s="1"/>
  <c r="D343" i="12"/>
  <c r="J343" i="12" s="1"/>
  <c r="AC342" i="12"/>
  <c r="AB342" i="12"/>
  <c r="G342" i="12"/>
  <c r="F342" i="12"/>
  <c r="E342" i="12"/>
  <c r="K342" i="12" s="1"/>
  <c r="D342" i="12"/>
  <c r="J342" i="12" s="1"/>
  <c r="AC341" i="12"/>
  <c r="AB341" i="12"/>
  <c r="G341" i="12"/>
  <c r="F341" i="12"/>
  <c r="E341" i="12"/>
  <c r="K341" i="12" s="1"/>
  <c r="D341" i="12"/>
  <c r="J341" i="12" s="1"/>
  <c r="AC340" i="12"/>
  <c r="AB340" i="12"/>
  <c r="AE340" i="12" s="1"/>
  <c r="G340" i="12"/>
  <c r="F340" i="12"/>
  <c r="E340" i="12"/>
  <c r="K340" i="12" s="1"/>
  <c r="D340" i="12"/>
  <c r="J340" i="12" s="1"/>
  <c r="AC339" i="12"/>
  <c r="AB339" i="12"/>
  <c r="G339" i="12"/>
  <c r="F339" i="12"/>
  <c r="E339" i="12"/>
  <c r="K339" i="12" s="1"/>
  <c r="D339" i="12"/>
  <c r="J339" i="12" s="1"/>
  <c r="AC338" i="12"/>
  <c r="AB338" i="12"/>
  <c r="AE338" i="12" s="1"/>
  <c r="G338" i="12"/>
  <c r="F338" i="12"/>
  <c r="E338" i="12"/>
  <c r="K338" i="12" s="1"/>
  <c r="D338" i="12"/>
  <c r="J338" i="12" s="1"/>
  <c r="AC337" i="12"/>
  <c r="AB337" i="12"/>
  <c r="G337" i="12"/>
  <c r="F337" i="12"/>
  <c r="E337" i="12"/>
  <c r="K337" i="12" s="1"/>
  <c r="D337" i="12"/>
  <c r="J337" i="12" s="1"/>
  <c r="AC336" i="12"/>
  <c r="AB336" i="12"/>
  <c r="G336" i="12"/>
  <c r="F336" i="12"/>
  <c r="E336" i="12"/>
  <c r="K336" i="12" s="1"/>
  <c r="D336" i="12"/>
  <c r="J336" i="12" s="1"/>
  <c r="AC335" i="12"/>
  <c r="AB335" i="12"/>
  <c r="G335" i="12"/>
  <c r="F335" i="12"/>
  <c r="E335" i="12"/>
  <c r="K335" i="12" s="1"/>
  <c r="D335" i="12"/>
  <c r="J335" i="12" s="1"/>
  <c r="AC334" i="12"/>
  <c r="AB334" i="12"/>
  <c r="G334" i="12"/>
  <c r="F334" i="12"/>
  <c r="E334" i="12"/>
  <c r="K334" i="12" s="1"/>
  <c r="D334" i="12"/>
  <c r="J334" i="12" s="1"/>
  <c r="AC333" i="12"/>
  <c r="AB333" i="12"/>
  <c r="G333" i="12"/>
  <c r="F333" i="12"/>
  <c r="E333" i="12"/>
  <c r="K333" i="12" s="1"/>
  <c r="D333" i="12"/>
  <c r="J333" i="12" s="1"/>
  <c r="AC332" i="12"/>
  <c r="AB332" i="12"/>
  <c r="G332" i="12"/>
  <c r="F332" i="12"/>
  <c r="E332" i="12"/>
  <c r="K332" i="12" s="1"/>
  <c r="D332" i="12"/>
  <c r="J332" i="12" s="1"/>
  <c r="AC331" i="12"/>
  <c r="AB331" i="12"/>
  <c r="G331" i="12"/>
  <c r="F331" i="12"/>
  <c r="E331" i="12"/>
  <c r="K331" i="12" s="1"/>
  <c r="D331" i="12"/>
  <c r="J331" i="12" s="1"/>
  <c r="AC330" i="12"/>
  <c r="AB330" i="12"/>
  <c r="G330" i="12"/>
  <c r="F330" i="12"/>
  <c r="E330" i="12"/>
  <c r="K330" i="12" s="1"/>
  <c r="D330" i="12"/>
  <c r="J330" i="12" s="1"/>
  <c r="AC329" i="12"/>
  <c r="AB329" i="12"/>
  <c r="G329" i="12"/>
  <c r="F329" i="12"/>
  <c r="E329" i="12"/>
  <c r="K329" i="12" s="1"/>
  <c r="D329" i="12"/>
  <c r="J329" i="12" s="1"/>
  <c r="AC328" i="12"/>
  <c r="AB328" i="12"/>
  <c r="G328" i="12"/>
  <c r="F328" i="12"/>
  <c r="E328" i="12"/>
  <c r="K328" i="12" s="1"/>
  <c r="D328" i="12"/>
  <c r="J328" i="12" s="1"/>
  <c r="AC327" i="12"/>
  <c r="AB327" i="12"/>
  <c r="G327" i="12"/>
  <c r="F327" i="12"/>
  <c r="E327" i="12"/>
  <c r="K327" i="12" s="1"/>
  <c r="D327" i="12"/>
  <c r="J327" i="12" s="1"/>
  <c r="AC326" i="12"/>
  <c r="AB326" i="12"/>
  <c r="G326" i="12"/>
  <c r="F326" i="12"/>
  <c r="E326" i="12"/>
  <c r="K326" i="12" s="1"/>
  <c r="D326" i="12"/>
  <c r="J326" i="12" s="1"/>
  <c r="AC325" i="12"/>
  <c r="AB325" i="12"/>
  <c r="G325" i="12"/>
  <c r="F325" i="12"/>
  <c r="E325" i="12"/>
  <c r="K325" i="12" s="1"/>
  <c r="D325" i="12"/>
  <c r="J325" i="12" s="1"/>
  <c r="AC324" i="12"/>
  <c r="AB324" i="12"/>
  <c r="G324" i="12"/>
  <c r="F324" i="12"/>
  <c r="E324" i="12"/>
  <c r="K324" i="12" s="1"/>
  <c r="D324" i="12"/>
  <c r="J324" i="12" s="1"/>
  <c r="AC323" i="12"/>
  <c r="AB323" i="12"/>
  <c r="G323" i="12"/>
  <c r="F323" i="12"/>
  <c r="E323" i="12"/>
  <c r="K323" i="12" s="1"/>
  <c r="D323" i="12"/>
  <c r="J323" i="12" s="1"/>
  <c r="AC322" i="12"/>
  <c r="AB322" i="12"/>
  <c r="G322" i="12"/>
  <c r="F322" i="12"/>
  <c r="E322" i="12"/>
  <c r="K322" i="12" s="1"/>
  <c r="D322" i="12"/>
  <c r="J322" i="12" s="1"/>
  <c r="AC321" i="12"/>
  <c r="AB321" i="12"/>
  <c r="G321" i="12"/>
  <c r="F321" i="12"/>
  <c r="E321" i="12"/>
  <c r="K321" i="12" s="1"/>
  <c r="D321" i="12"/>
  <c r="J321" i="12" s="1"/>
  <c r="AC320" i="12"/>
  <c r="AB320" i="12"/>
  <c r="G320" i="12"/>
  <c r="F320" i="12"/>
  <c r="E320" i="12"/>
  <c r="K320" i="12" s="1"/>
  <c r="D320" i="12"/>
  <c r="J320" i="12" s="1"/>
  <c r="AC319" i="12"/>
  <c r="AB319" i="12"/>
  <c r="G319" i="12"/>
  <c r="F319" i="12"/>
  <c r="E319" i="12"/>
  <c r="K319" i="12" s="1"/>
  <c r="D319" i="12"/>
  <c r="J319" i="12" s="1"/>
  <c r="AC318" i="12"/>
  <c r="AB318" i="12"/>
  <c r="G318" i="12"/>
  <c r="F318" i="12"/>
  <c r="E318" i="12"/>
  <c r="K318" i="12" s="1"/>
  <c r="D318" i="12"/>
  <c r="J318" i="12" s="1"/>
  <c r="AC317" i="12"/>
  <c r="AB317" i="12"/>
  <c r="G317" i="12"/>
  <c r="F317" i="12"/>
  <c r="E317" i="12"/>
  <c r="K317" i="12" s="1"/>
  <c r="D317" i="12"/>
  <c r="J317" i="12" s="1"/>
  <c r="AC316" i="12"/>
  <c r="AB316" i="12"/>
  <c r="G316" i="12"/>
  <c r="F316" i="12"/>
  <c r="E316" i="12"/>
  <c r="K316" i="12" s="1"/>
  <c r="D316" i="12"/>
  <c r="J316" i="12" s="1"/>
  <c r="AC315" i="12"/>
  <c r="AB315" i="12"/>
  <c r="G315" i="12"/>
  <c r="F315" i="12"/>
  <c r="E315" i="12"/>
  <c r="K315" i="12" s="1"/>
  <c r="D315" i="12"/>
  <c r="J315" i="12" s="1"/>
  <c r="AC314" i="12"/>
  <c r="AB314" i="12"/>
  <c r="G314" i="12"/>
  <c r="F314" i="12"/>
  <c r="E314" i="12"/>
  <c r="K314" i="12" s="1"/>
  <c r="D314" i="12"/>
  <c r="J314" i="12" s="1"/>
  <c r="AC313" i="12"/>
  <c r="AB313" i="12"/>
  <c r="G313" i="12"/>
  <c r="F313" i="12"/>
  <c r="E313" i="12"/>
  <c r="K313" i="12" s="1"/>
  <c r="D313" i="12"/>
  <c r="J313" i="12" s="1"/>
  <c r="AC312" i="12"/>
  <c r="AB312" i="12"/>
  <c r="G312" i="12"/>
  <c r="F312" i="12"/>
  <c r="E312" i="12"/>
  <c r="K312" i="12" s="1"/>
  <c r="D312" i="12"/>
  <c r="J312" i="12" s="1"/>
  <c r="AC311" i="12"/>
  <c r="AB311" i="12"/>
  <c r="G311" i="12"/>
  <c r="F311" i="12"/>
  <c r="E311" i="12"/>
  <c r="K311" i="12" s="1"/>
  <c r="D311" i="12"/>
  <c r="J311" i="12" s="1"/>
  <c r="AC310" i="12"/>
  <c r="AB310" i="12"/>
  <c r="G310" i="12"/>
  <c r="F310" i="12"/>
  <c r="E310" i="12"/>
  <c r="K310" i="12" s="1"/>
  <c r="D310" i="12"/>
  <c r="J310" i="12" s="1"/>
  <c r="AC309" i="12"/>
  <c r="AB309" i="12"/>
  <c r="G309" i="12"/>
  <c r="F309" i="12"/>
  <c r="E309" i="12"/>
  <c r="K309" i="12" s="1"/>
  <c r="D309" i="12"/>
  <c r="J309" i="12" s="1"/>
  <c r="AC308" i="12"/>
  <c r="AB308" i="12"/>
  <c r="G308" i="12"/>
  <c r="F308" i="12"/>
  <c r="E308" i="12"/>
  <c r="K308" i="12" s="1"/>
  <c r="D308" i="12"/>
  <c r="J308" i="12" s="1"/>
  <c r="AC307" i="12"/>
  <c r="AB307" i="12"/>
  <c r="G307" i="12"/>
  <c r="F307" i="12"/>
  <c r="E307" i="12"/>
  <c r="K307" i="12" s="1"/>
  <c r="D307" i="12"/>
  <c r="J307" i="12" s="1"/>
  <c r="AC306" i="12"/>
  <c r="AB306" i="12"/>
  <c r="G306" i="12"/>
  <c r="F306" i="12"/>
  <c r="E306" i="12"/>
  <c r="K306" i="12" s="1"/>
  <c r="D306" i="12"/>
  <c r="J306" i="12" s="1"/>
  <c r="AC305" i="12"/>
  <c r="AB305" i="12"/>
  <c r="G305" i="12"/>
  <c r="F305" i="12"/>
  <c r="E305" i="12"/>
  <c r="K305" i="12" s="1"/>
  <c r="D305" i="12"/>
  <c r="J305" i="12" s="1"/>
  <c r="AC304" i="12"/>
  <c r="AB304" i="12"/>
  <c r="G304" i="12"/>
  <c r="F304" i="12"/>
  <c r="E304" i="12"/>
  <c r="K304" i="12" s="1"/>
  <c r="D304" i="12"/>
  <c r="J304" i="12" s="1"/>
  <c r="AC303" i="12"/>
  <c r="AB303" i="12"/>
  <c r="G303" i="12"/>
  <c r="F303" i="12"/>
  <c r="E303" i="12"/>
  <c r="K303" i="12" s="1"/>
  <c r="D303" i="12"/>
  <c r="J303" i="12" s="1"/>
  <c r="AC302" i="12"/>
  <c r="AB302" i="12"/>
  <c r="G302" i="12"/>
  <c r="F302" i="12"/>
  <c r="E302" i="12"/>
  <c r="K302" i="12" s="1"/>
  <c r="D302" i="12"/>
  <c r="J302" i="12" s="1"/>
  <c r="AC301" i="12"/>
  <c r="AB301" i="12"/>
  <c r="G301" i="12"/>
  <c r="F301" i="12"/>
  <c r="E301" i="12"/>
  <c r="K301" i="12" s="1"/>
  <c r="D301" i="12"/>
  <c r="J301" i="12" s="1"/>
  <c r="AC300" i="12"/>
  <c r="AB300" i="12"/>
  <c r="G300" i="12"/>
  <c r="F300" i="12"/>
  <c r="E300" i="12"/>
  <c r="K300" i="12" s="1"/>
  <c r="D300" i="12"/>
  <c r="J300" i="12" s="1"/>
  <c r="AC299" i="12"/>
  <c r="AB299" i="12"/>
  <c r="G299" i="12"/>
  <c r="F299" i="12"/>
  <c r="E299" i="12"/>
  <c r="K299" i="12" s="1"/>
  <c r="D299" i="12"/>
  <c r="J299" i="12" s="1"/>
  <c r="AC298" i="12"/>
  <c r="AB298" i="12"/>
  <c r="G298" i="12"/>
  <c r="F298" i="12"/>
  <c r="E298" i="12"/>
  <c r="K298" i="12" s="1"/>
  <c r="D298" i="12"/>
  <c r="J298" i="12" s="1"/>
  <c r="AC297" i="12"/>
  <c r="AB297" i="12"/>
  <c r="G297" i="12"/>
  <c r="F297" i="12"/>
  <c r="E297" i="12"/>
  <c r="K297" i="12" s="1"/>
  <c r="D297" i="12"/>
  <c r="J297" i="12" s="1"/>
  <c r="AC296" i="12"/>
  <c r="AB296" i="12"/>
  <c r="G296" i="12"/>
  <c r="F296" i="12"/>
  <c r="E296" i="12"/>
  <c r="K296" i="12" s="1"/>
  <c r="D296" i="12"/>
  <c r="J296" i="12" s="1"/>
  <c r="AC295" i="12"/>
  <c r="AB295" i="12"/>
  <c r="G295" i="12"/>
  <c r="F295" i="12"/>
  <c r="E295" i="12"/>
  <c r="K295" i="12" s="1"/>
  <c r="D295" i="12"/>
  <c r="J295" i="12" s="1"/>
  <c r="AC294" i="12"/>
  <c r="AB294" i="12"/>
  <c r="G294" i="12"/>
  <c r="F294" i="12"/>
  <c r="E294" i="12"/>
  <c r="K294" i="12" s="1"/>
  <c r="D294" i="12"/>
  <c r="J294" i="12" s="1"/>
  <c r="AC293" i="12"/>
  <c r="AB293" i="12"/>
  <c r="G293" i="12"/>
  <c r="F293" i="12"/>
  <c r="E293" i="12"/>
  <c r="K293" i="12" s="1"/>
  <c r="D293" i="12"/>
  <c r="J293" i="12" s="1"/>
  <c r="AC292" i="12"/>
  <c r="AB292" i="12"/>
  <c r="G292" i="12"/>
  <c r="F292" i="12"/>
  <c r="E292" i="12"/>
  <c r="K292" i="12" s="1"/>
  <c r="D292" i="12"/>
  <c r="J292" i="12" s="1"/>
  <c r="AC291" i="12"/>
  <c r="AB291" i="12"/>
  <c r="G291" i="12"/>
  <c r="F291" i="12"/>
  <c r="E291" i="12"/>
  <c r="K291" i="12" s="1"/>
  <c r="D291" i="12"/>
  <c r="J291" i="12" s="1"/>
  <c r="AC290" i="12"/>
  <c r="AB290" i="12"/>
  <c r="G290" i="12"/>
  <c r="F290" i="12"/>
  <c r="E290" i="12"/>
  <c r="K290" i="12" s="1"/>
  <c r="D290" i="12"/>
  <c r="J290" i="12" s="1"/>
  <c r="AC289" i="12"/>
  <c r="AB289" i="12"/>
  <c r="G289" i="12"/>
  <c r="F289" i="12"/>
  <c r="E289" i="12"/>
  <c r="K289" i="12" s="1"/>
  <c r="D289" i="12"/>
  <c r="J289" i="12" s="1"/>
  <c r="AC288" i="12"/>
  <c r="AB288" i="12"/>
  <c r="G288" i="12"/>
  <c r="F288" i="12"/>
  <c r="H288" i="12" s="1"/>
  <c r="E288" i="12"/>
  <c r="K288" i="12" s="1"/>
  <c r="D288" i="12"/>
  <c r="AC287" i="12"/>
  <c r="AB287" i="12"/>
  <c r="G287" i="12"/>
  <c r="F287" i="12"/>
  <c r="E287" i="12"/>
  <c r="K287" i="12" s="1"/>
  <c r="D287" i="12"/>
  <c r="J287" i="12" s="1"/>
  <c r="AC286" i="12"/>
  <c r="AB286" i="12"/>
  <c r="G286" i="12"/>
  <c r="F286" i="12"/>
  <c r="H286" i="12" s="1"/>
  <c r="E286" i="12"/>
  <c r="K286" i="12" s="1"/>
  <c r="D286" i="12"/>
  <c r="AC285" i="12"/>
  <c r="AB285" i="12"/>
  <c r="G285" i="12"/>
  <c r="F285" i="12"/>
  <c r="E285" i="12"/>
  <c r="K285" i="12" s="1"/>
  <c r="D285" i="12"/>
  <c r="J285" i="12" s="1"/>
  <c r="AC284" i="12"/>
  <c r="AB284" i="12"/>
  <c r="G284" i="12"/>
  <c r="F284" i="12"/>
  <c r="H284" i="12" s="1"/>
  <c r="E284" i="12"/>
  <c r="K284" i="12" s="1"/>
  <c r="D284" i="12"/>
  <c r="AC283" i="12"/>
  <c r="AB283" i="12"/>
  <c r="G283" i="12"/>
  <c r="I283" i="12" s="1"/>
  <c r="F283" i="12"/>
  <c r="H283" i="12" s="1"/>
  <c r="E283" i="12"/>
  <c r="K283" i="12" s="1"/>
  <c r="D283" i="12"/>
  <c r="AC282" i="12"/>
  <c r="AB282" i="12"/>
  <c r="G282" i="12"/>
  <c r="I282" i="12" s="1"/>
  <c r="F282" i="12"/>
  <c r="H282" i="12" s="1"/>
  <c r="E282" i="12"/>
  <c r="K282" i="12" s="1"/>
  <c r="D282" i="12"/>
  <c r="AC281" i="12"/>
  <c r="AB281" i="12"/>
  <c r="G281" i="12"/>
  <c r="I281" i="12" s="1"/>
  <c r="F281" i="12"/>
  <c r="H281" i="12" s="1"/>
  <c r="E281" i="12"/>
  <c r="K281" i="12" s="1"/>
  <c r="D281" i="12"/>
  <c r="AC280" i="12"/>
  <c r="AB280" i="12"/>
  <c r="G280" i="12"/>
  <c r="I280" i="12" s="1"/>
  <c r="F280" i="12"/>
  <c r="E280" i="12"/>
  <c r="K280" i="12" s="1"/>
  <c r="D280" i="12"/>
  <c r="AC279" i="12"/>
  <c r="AB279" i="12"/>
  <c r="G279" i="12"/>
  <c r="I279" i="12" s="1"/>
  <c r="F279" i="12"/>
  <c r="H279" i="12" s="1"/>
  <c r="E279" i="12"/>
  <c r="K279" i="12" s="1"/>
  <c r="D279" i="12"/>
  <c r="AC278" i="12"/>
  <c r="AB278" i="12"/>
  <c r="G278" i="12"/>
  <c r="I278" i="12" s="1"/>
  <c r="F278" i="12"/>
  <c r="H278" i="12" s="1"/>
  <c r="E278" i="12"/>
  <c r="K278" i="12" s="1"/>
  <c r="D278" i="12"/>
  <c r="AC277" i="12"/>
  <c r="AB277" i="12"/>
  <c r="G277" i="12"/>
  <c r="I277" i="12" s="1"/>
  <c r="F277" i="12"/>
  <c r="H277" i="12" s="1"/>
  <c r="E277" i="12"/>
  <c r="K277" i="12" s="1"/>
  <c r="D277" i="12"/>
  <c r="AC276" i="12"/>
  <c r="AB276" i="12"/>
  <c r="G276" i="12"/>
  <c r="I276" i="12" s="1"/>
  <c r="F276" i="12"/>
  <c r="E276" i="12"/>
  <c r="K276" i="12" s="1"/>
  <c r="D276" i="12"/>
  <c r="AC275" i="12"/>
  <c r="AB275" i="12"/>
  <c r="G275" i="12"/>
  <c r="I275" i="12" s="1"/>
  <c r="F275" i="12"/>
  <c r="H275" i="12" s="1"/>
  <c r="E275" i="12"/>
  <c r="K275" i="12" s="1"/>
  <c r="D275" i="12"/>
  <c r="AC274" i="12"/>
  <c r="AB274" i="12"/>
  <c r="G274" i="12"/>
  <c r="I274" i="12" s="1"/>
  <c r="F274" i="12"/>
  <c r="H274" i="12" s="1"/>
  <c r="E274" i="12"/>
  <c r="K274" i="12" s="1"/>
  <c r="D274" i="12"/>
  <c r="AC273" i="12"/>
  <c r="AB273" i="12"/>
  <c r="G273" i="12"/>
  <c r="I273" i="12" s="1"/>
  <c r="F273" i="12"/>
  <c r="H273" i="12" s="1"/>
  <c r="E273" i="12"/>
  <c r="K273" i="12" s="1"/>
  <c r="D273" i="12"/>
  <c r="AC272" i="12"/>
  <c r="AB272" i="12"/>
  <c r="G272" i="12"/>
  <c r="I272" i="12" s="1"/>
  <c r="F272" i="12"/>
  <c r="H272" i="12" s="1"/>
  <c r="E272" i="12"/>
  <c r="K272" i="12" s="1"/>
  <c r="D272" i="12"/>
  <c r="AC271" i="12"/>
  <c r="AB271" i="12"/>
  <c r="G271" i="12"/>
  <c r="I271" i="12" s="1"/>
  <c r="F271" i="12"/>
  <c r="H271" i="12" s="1"/>
  <c r="E271" i="12"/>
  <c r="K271" i="12" s="1"/>
  <c r="D271" i="12"/>
  <c r="AC270" i="12"/>
  <c r="AB270" i="12"/>
  <c r="G270" i="12"/>
  <c r="I270" i="12" s="1"/>
  <c r="F270" i="12"/>
  <c r="H270" i="12" s="1"/>
  <c r="E270" i="12"/>
  <c r="K270" i="12" s="1"/>
  <c r="D270" i="12"/>
  <c r="AC269" i="12"/>
  <c r="AB269" i="12"/>
  <c r="G269" i="12"/>
  <c r="I269" i="12" s="1"/>
  <c r="F269" i="12"/>
  <c r="H269" i="12" s="1"/>
  <c r="E269" i="12"/>
  <c r="K269" i="12" s="1"/>
  <c r="D269" i="12"/>
  <c r="AC268" i="12"/>
  <c r="AB268" i="12"/>
  <c r="G268" i="12"/>
  <c r="I268" i="12" s="1"/>
  <c r="F268" i="12"/>
  <c r="H268" i="12" s="1"/>
  <c r="E268" i="12"/>
  <c r="K268" i="12" s="1"/>
  <c r="D268" i="12"/>
  <c r="AC267" i="12"/>
  <c r="AB267" i="12"/>
  <c r="G267" i="12"/>
  <c r="I267" i="12" s="1"/>
  <c r="F267" i="12"/>
  <c r="H267" i="12" s="1"/>
  <c r="E267" i="12"/>
  <c r="K267" i="12" s="1"/>
  <c r="D267" i="12"/>
  <c r="AC266" i="12"/>
  <c r="AB266" i="12"/>
  <c r="G266" i="12"/>
  <c r="I266" i="12" s="1"/>
  <c r="F266" i="12"/>
  <c r="H266" i="12" s="1"/>
  <c r="E266" i="12"/>
  <c r="K266" i="12" s="1"/>
  <c r="D266" i="12"/>
  <c r="AC265" i="12"/>
  <c r="AB265" i="12"/>
  <c r="G265" i="12"/>
  <c r="I265" i="12" s="1"/>
  <c r="F265" i="12"/>
  <c r="H265" i="12" s="1"/>
  <c r="E265" i="12"/>
  <c r="K265" i="12" s="1"/>
  <c r="D265" i="12"/>
  <c r="AC264" i="12"/>
  <c r="AB264" i="12"/>
  <c r="G264" i="12"/>
  <c r="I264" i="12" s="1"/>
  <c r="F264" i="12"/>
  <c r="H264" i="12" s="1"/>
  <c r="E264" i="12"/>
  <c r="K264" i="12" s="1"/>
  <c r="D264" i="12"/>
  <c r="AC263" i="12"/>
  <c r="AB263" i="12"/>
  <c r="G263" i="12"/>
  <c r="I263" i="12" s="1"/>
  <c r="F263" i="12"/>
  <c r="H263" i="12" s="1"/>
  <c r="E263" i="12"/>
  <c r="K263" i="12" s="1"/>
  <c r="D263" i="12"/>
  <c r="AC262" i="12"/>
  <c r="AB262" i="12"/>
  <c r="G262" i="12"/>
  <c r="I262" i="12" s="1"/>
  <c r="F262" i="12"/>
  <c r="H262" i="12" s="1"/>
  <c r="E262" i="12"/>
  <c r="K262" i="12" s="1"/>
  <c r="D262" i="12"/>
  <c r="AC261" i="12"/>
  <c r="AB261" i="12"/>
  <c r="G261" i="12"/>
  <c r="I261" i="12" s="1"/>
  <c r="F261" i="12"/>
  <c r="H261" i="12" s="1"/>
  <c r="E261" i="12"/>
  <c r="K261" i="12" s="1"/>
  <c r="D261" i="12"/>
  <c r="AC260" i="12"/>
  <c r="AB260" i="12"/>
  <c r="G260" i="12"/>
  <c r="I260" i="12" s="1"/>
  <c r="F260" i="12"/>
  <c r="H260" i="12" s="1"/>
  <c r="E260" i="12"/>
  <c r="K260" i="12" s="1"/>
  <c r="D260" i="12"/>
  <c r="AC259" i="12"/>
  <c r="AB259" i="12"/>
  <c r="G259" i="12"/>
  <c r="I259" i="12" s="1"/>
  <c r="F259" i="12"/>
  <c r="H259" i="12" s="1"/>
  <c r="E259" i="12"/>
  <c r="K259" i="12" s="1"/>
  <c r="D259" i="12"/>
  <c r="AC258" i="12"/>
  <c r="AB258" i="12"/>
  <c r="G258" i="12"/>
  <c r="I258" i="12" s="1"/>
  <c r="F258" i="12"/>
  <c r="H258" i="12" s="1"/>
  <c r="E258" i="12"/>
  <c r="K258" i="12" s="1"/>
  <c r="D258" i="12"/>
  <c r="AC257" i="12"/>
  <c r="AB257" i="12"/>
  <c r="G257" i="12"/>
  <c r="I257" i="12" s="1"/>
  <c r="F257" i="12"/>
  <c r="H257" i="12" s="1"/>
  <c r="E257" i="12"/>
  <c r="K257" i="12" s="1"/>
  <c r="D257" i="12"/>
  <c r="AC256" i="12"/>
  <c r="AB256" i="12"/>
  <c r="G256" i="12"/>
  <c r="I256" i="12" s="1"/>
  <c r="F256" i="12"/>
  <c r="H256" i="12" s="1"/>
  <c r="E256" i="12"/>
  <c r="K256" i="12" s="1"/>
  <c r="D256" i="12"/>
  <c r="AC255" i="12"/>
  <c r="AB255" i="12"/>
  <c r="G255" i="12"/>
  <c r="I255" i="12" s="1"/>
  <c r="F255" i="12"/>
  <c r="H255" i="12" s="1"/>
  <c r="E255" i="12"/>
  <c r="K255" i="12" s="1"/>
  <c r="D255" i="12"/>
  <c r="AC254" i="12"/>
  <c r="AB254" i="12"/>
  <c r="G254" i="12"/>
  <c r="I254" i="12" s="1"/>
  <c r="F254" i="12"/>
  <c r="H254" i="12" s="1"/>
  <c r="E254" i="12"/>
  <c r="K254" i="12" s="1"/>
  <c r="D254" i="12"/>
  <c r="AC253" i="12"/>
  <c r="AB253" i="12"/>
  <c r="G253" i="12"/>
  <c r="I253" i="12" s="1"/>
  <c r="F253" i="12"/>
  <c r="H253" i="12" s="1"/>
  <c r="E253" i="12"/>
  <c r="K253" i="12" s="1"/>
  <c r="D253" i="12"/>
  <c r="AC252" i="12"/>
  <c r="AB252" i="12"/>
  <c r="G252" i="12"/>
  <c r="I252" i="12" s="1"/>
  <c r="F252" i="12"/>
  <c r="H252" i="12" s="1"/>
  <c r="E252" i="12"/>
  <c r="K252" i="12" s="1"/>
  <c r="D252" i="12"/>
  <c r="AC251" i="12"/>
  <c r="AB251" i="12"/>
  <c r="G251" i="12"/>
  <c r="I251" i="12" s="1"/>
  <c r="F251" i="12"/>
  <c r="H251" i="12" s="1"/>
  <c r="E251" i="12"/>
  <c r="K251" i="12" s="1"/>
  <c r="D251" i="12"/>
  <c r="AC250" i="12"/>
  <c r="AB250" i="12"/>
  <c r="G250" i="12"/>
  <c r="I250" i="12" s="1"/>
  <c r="F250" i="12"/>
  <c r="H250" i="12" s="1"/>
  <c r="E250" i="12"/>
  <c r="K250" i="12" s="1"/>
  <c r="D250" i="12"/>
  <c r="AC249" i="12"/>
  <c r="AB249" i="12"/>
  <c r="G249" i="12"/>
  <c r="I249" i="12" s="1"/>
  <c r="F249" i="12"/>
  <c r="H249" i="12" s="1"/>
  <c r="E249" i="12"/>
  <c r="K249" i="12" s="1"/>
  <c r="D249" i="12"/>
  <c r="AC248" i="12"/>
  <c r="AB248" i="12"/>
  <c r="G248" i="12"/>
  <c r="I248" i="12" s="1"/>
  <c r="F248" i="12"/>
  <c r="H248" i="12" s="1"/>
  <c r="E248" i="12"/>
  <c r="K248" i="12" s="1"/>
  <c r="D248" i="12"/>
  <c r="AC247" i="12"/>
  <c r="AB247" i="12"/>
  <c r="G247" i="12"/>
  <c r="I247" i="12" s="1"/>
  <c r="F247" i="12"/>
  <c r="H247" i="12" s="1"/>
  <c r="E247" i="12"/>
  <c r="K247" i="12" s="1"/>
  <c r="D247" i="12"/>
  <c r="AC246" i="12"/>
  <c r="AB246" i="12"/>
  <c r="G246" i="12"/>
  <c r="I246" i="12" s="1"/>
  <c r="F246" i="12"/>
  <c r="H246" i="12" s="1"/>
  <c r="E246" i="12"/>
  <c r="K246" i="12" s="1"/>
  <c r="D246" i="12"/>
  <c r="AC245" i="12"/>
  <c r="AB245" i="12"/>
  <c r="G245" i="12"/>
  <c r="I245" i="12" s="1"/>
  <c r="F245" i="12"/>
  <c r="H245" i="12" s="1"/>
  <c r="E245" i="12"/>
  <c r="K245" i="12" s="1"/>
  <c r="D245" i="12"/>
  <c r="AC244" i="12"/>
  <c r="AB244" i="12"/>
  <c r="G244" i="12"/>
  <c r="I244" i="12" s="1"/>
  <c r="F244" i="12"/>
  <c r="E244" i="12"/>
  <c r="K244" i="12" s="1"/>
  <c r="D244" i="12"/>
  <c r="AC243" i="12"/>
  <c r="AB243" i="12"/>
  <c r="G243" i="12"/>
  <c r="I243" i="12" s="1"/>
  <c r="F243" i="12"/>
  <c r="H243" i="12" s="1"/>
  <c r="E243" i="12"/>
  <c r="K243" i="12" s="1"/>
  <c r="D243" i="12"/>
  <c r="AC242" i="12"/>
  <c r="AB242" i="12"/>
  <c r="G242" i="12"/>
  <c r="I242" i="12" s="1"/>
  <c r="F242" i="12"/>
  <c r="H242" i="12" s="1"/>
  <c r="E242" i="12"/>
  <c r="K242" i="12" s="1"/>
  <c r="D242" i="12"/>
  <c r="AC241" i="12"/>
  <c r="AB241" i="12"/>
  <c r="G241" i="12"/>
  <c r="I241" i="12" s="1"/>
  <c r="F241" i="12"/>
  <c r="H241" i="12" s="1"/>
  <c r="E241" i="12"/>
  <c r="K241" i="12" s="1"/>
  <c r="D241" i="12"/>
  <c r="AC240" i="12"/>
  <c r="AB240" i="12"/>
  <c r="G240" i="12"/>
  <c r="I240" i="12" s="1"/>
  <c r="F240" i="12"/>
  <c r="E240" i="12"/>
  <c r="K240" i="12" s="1"/>
  <c r="D240" i="12"/>
  <c r="AC239" i="12"/>
  <c r="AB239" i="12"/>
  <c r="G239" i="12"/>
  <c r="I239" i="12" s="1"/>
  <c r="F239" i="12"/>
  <c r="H239" i="12" s="1"/>
  <c r="E239" i="12"/>
  <c r="K239" i="12" s="1"/>
  <c r="D239" i="12"/>
  <c r="AC238" i="12"/>
  <c r="AB238" i="12"/>
  <c r="G238" i="12"/>
  <c r="I238" i="12" s="1"/>
  <c r="F238" i="12"/>
  <c r="H238" i="12" s="1"/>
  <c r="E238" i="12"/>
  <c r="K238" i="12" s="1"/>
  <c r="D238" i="12"/>
  <c r="AC237" i="12"/>
  <c r="AB237" i="12"/>
  <c r="G237" i="12"/>
  <c r="I237" i="12" s="1"/>
  <c r="F237" i="12"/>
  <c r="H237" i="12" s="1"/>
  <c r="E237" i="12"/>
  <c r="K237" i="12" s="1"/>
  <c r="D237" i="12"/>
  <c r="AC236" i="12"/>
  <c r="AB236" i="12"/>
  <c r="G236" i="12"/>
  <c r="I236" i="12" s="1"/>
  <c r="F236" i="12"/>
  <c r="E236" i="12"/>
  <c r="K236" i="12" s="1"/>
  <c r="D236" i="12"/>
  <c r="AC235" i="12"/>
  <c r="AB235" i="12"/>
  <c r="G235" i="12"/>
  <c r="I235" i="12" s="1"/>
  <c r="F235" i="12"/>
  <c r="H235" i="12" s="1"/>
  <c r="E235" i="12"/>
  <c r="K235" i="12" s="1"/>
  <c r="D235" i="12"/>
  <c r="AC234" i="12"/>
  <c r="AB234" i="12"/>
  <c r="G234" i="12"/>
  <c r="I234" i="12" s="1"/>
  <c r="F234" i="12"/>
  <c r="H234" i="12" s="1"/>
  <c r="E234" i="12"/>
  <c r="K234" i="12" s="1"/>
  <c r="D234" i="12"/>
  <c r="AC233" i="12"/>
  <c r="AB233" i="12"/>
  <c r="G233" i="12"/>
  <c r="I233" i="12" s="1"/>
  <c r="F233" i="12"/>
  <c r="H233" i="12" s="1"/>
  <c r="E233" i="12"/>
  <c r="K233" i="12" s="1"/>
  <c r="D233" i="12"/>
  <c r="AC232" i="12"/>
  <c r="AB232" i="12"/>
  <c r="G232" i="12"/>
  <c r="I232" i="12" s="1"/>
  <c r="F232" i="12"/>
  <c r="E232" i="12"/>
  <c r="K232" i="12" s="1"/>
  <c r="D232" i="12"/>
  <c r="AC231" i="12"/>
  <c r="AB231" i="12"/>
  <c r="G231" i="12"/>
  <c r="I231" i="12" s="1"/>
  <c r="F231" i="12"/>
  <c r="H231" i="12" s="1"/>
  <c r="E231" i="12"/>
  <c r="K231" i="12" s="1"/>
  <c r="D231" i="12"/>
  <c r="AC230" i="12"/>
  <c r="AB230" i="12"/>
  <c r="G230" i="12"/>
  <c r="I230" i="12" s="1"/>
  <c r="F230" i="12"/>
  <c r="H230" i="12" s="1"/>
  <c r="E230" i="12"/>
  <c r="K230" i="12" s="1"/>
  <c r="D230" i="12"/>
  <c r="AC229" i="12"/>
  <c r="AB229" i="12"/>
  <c r="G229" i="12"/>
  <c r="I229" i="12" s="1"/>
  <c r="F229" i="12"/>
  <c r="H229" i="12" s="1"/>
  <c r="E229" i="12"/>
  <c r="K229" i="12" s="1"/>
  <c r="D229" i="12"/>
  <c r="AC228" i="12"/>
  <c r="AB228" i="12"/>
  <c r="G228" i="12"/>
  <c r="I228" i="12" s="1"/>
  <c r="F228" i="12"/>
  <c r="E228" i="12"/>
  <c r="K228" i="12" s="1"/>
  <c r="D228" i="12"/>
  <c r="AC227" i="12"/>
  <c r="AB227" i="12"/>
  <c r="G227" i="12"/>
  <c r="I227" i="12" s="1"/>
  <c r="F227" i="12"/>
  <c r="H227" i="12" s="1"/>
  <c r="E227" i="12"/>
  <c r="K227" i="12" s="1"/>
  <c r="D227" i="12"/>
  <c r="AC226" i="12"/>
  <c r="AB226" i="12"/>
  <c r="G226" i="12"/>
  <c r="I226" i="12" s="1"/>
  <c r="F226" i="12"/>
  <c r="H226" i="12" s="1"/>
  <c r="E226" i="12"/>
  <c r="K226" i="12" s="1"/>
  <c r="D226" i="12"/>
  <c r="AC225" i="12"/>
  <c r="AB225" i="12"/>
  <c r="G225" i="12"/>
  <c r="I225" i="12" s="1"/>
  <c r="F225" i="12"/>
  <c r="H225" i="12" s="1"/>
  <c r="E225" i="12"/>
  <c r="K225" i="12" s="1"/>
  <c r="D225" i="12"/>
  <c r="AC224" i="12"/>
  <c r="AB224" i="12"/>
  <c r="G224" i="12"/>
  <c r="I224" i="12" s="1"/>
  <c r="F224" i="12"/>
  <c r="E224" i="12"/>
  <c r="K224" i="12" s="1"/>
  <c r="D224" i="12"/>
  <c r="AC223" i="12"/>
  <c r="AB223" i="12"/>
  <c r="G223" i="12"/>
  <c r="I223" i="12" s="1"/>
  <c r="F223" i="12"/>
  <c r="H223" i="12" s="1"/>
  <c r="E223" i="12"/>
  <c r="K223" i="12" s="1"/>
  <c r="D223" i="12"/>
  <c r="AC222" i="12"/>
  <c r="AB222" i="12"/>
  <c r="G222" i="12"/>
  <c r="F222" i="12"/>
  <c r="H222" i="12" s="1"/>
  <c r="E222" i="12"/>
  <c r="K222" i="12" s="1"/>
  <c r="D222" i="12"/>
  <c r="AC221" i="12"/>
  <c r="AB221" i="12"/>
  <c r="G221" i="12"/>
  <c r="I221" i="12" s="1"/>
  <c r="F221" i="12"/>
  <c r="H221" i="12" s="1"/>
  <c r="E221" i="12"/>
  <c r="K221" i="12" s="1"/>
  <c r="D221" i="12"/>
  <c r="AC220" i="12"/>
  <c r="AB220" i="12"/>
  <c r="G220" i="12"/>
  <c r="I220" i="12" s="1"/>
  <c r="F220" i="12"/>
  <c r="E220" i="12"/>
  <c r="K220" i="12" s="1"/>
  <c r="D220" i="12"/>
  <c r="AC219" i="12"/>
  <c r="AB219" i="12"/>
  <c r="G219" i="12"/>
  <c r="I219" i="12" s="1"/>
  <c r="F219" i="12"/>
  <c r="H219" i="12" s="1"/>
  <c r="E219" i="12"/>
  <c r="K219" i="12" s="1"/>
  <c r="D219" i="12"/>
  <c r="AC218" i="12"/>
  <c r="AB218" i="12"/>
  <c r="G218" i="12"/>
  <c r="F218" i="12"/>
  <c r="E218" i="12"/>
  <c r="K218" i="12" s="1"/>
  <c r="D218" i="12"/>
  <c r="AC217" i="12"/>
  <c r="AB217" i="12"/>
  <c r="G217" i="12"/>
  <c r="I217" i="12" s="1"/>
  <c r="F217" i="12"/>
  <c r="H217" i="12" s="1"/>
  <c r="E217" i="12"/>
  <c r="K217" i="12" s="1"/>
  <c r="D217" i="12"/>
  <c r="AC216" i="12"/>
  <c r="AB216" i="12"/>
  <c r="G216" i="12"/>
  <c r="I216" i="12" s="1"/>
  <c r="F216" i="12"/>
  <c r="E216" i="12"/>
  <c r="K216" i="12" s="1"/>
  <c r="D216" i="12"/>
  <c r="AC215" i="12"/>
  <c r="AB215" i="12"/>
  <c r="G215" i="12"/>
  <c r="I215" i="12" s="1"/>
  <c r="F215" i="12"/>
  <c r="H215" i="12" s="1"/>
  <c r="E215" i="12"/>
  <c r="K215" i="12" s="1"/>
  <c r="D215" i="12"/>
  <c r="AC214" i="12"/>
  <c r="AB214" i="12"/>
  <c r="G214" i="12"/>
  <c r="I214" i="12" s="1"/>
  <c r="F214" i="12"/>
  <c r="E214" i="12"/>
  <c r="K214" i="12" s="1"/>
  <c r="D214" i="12"/>
  <c r="AC213" i="12"/>
  <c r="AB213" i="12"/>
  <c r="G213" i="12"/>
  <c r="I213" i="12" s="1"/>
  <c r="F213" i="12"/>
  <c r="H213" i="12" s="1"/>
  <c r="E213" i="12"/>
  <c r="K213" i="12" s="1"/>
  <c r="D213" i="12"/>
  <c r="AC212" i="12"/>
  <c r="AB212" i="12"/>
  <c r="G212" i="12"/>
  <c r="I212" i="12" s="1"/>
  <c r="F212" i="12"/>
  <c r="E212" i="12"/>
  <c r="K212" i="12" s="1"/>
  <c r="D212" i="12"/>
  <c r="AC211" i="12"/>
  <c r="AB211" i="12"/>
  <c r="G211" i="12"/>
  <c r="I211" i="12" s="1"/>
  <c r="F211" i="12"/>
  <c r="H211" i="12" s="1"/>
  <c r="E211" i="12"/>
  <c r="K211" i="12" s="1"/>
  <c r="D211" i="12"/>
  <c r="AC210" i="12"/>
  <c r="AB210" i="12"/>
  <c r="G210" i="12"/>
  <c r="I210" i="12" s="1"/>
  <c r="F210" i="12"/>
  <c r="H210" i="12" s="1"/>
  <c r="E210" i="12"/>
  <c r="K210" i="12" s="1"/>
  <c r="D210" i="12"/>
  <c r="AC209" i="12"/>
  <c r="AB209" i="12"/>
  <c r="G209" i="12"/>
  <c r="I209" i="12" s="1"/>
  <c r="F209" i="12"/>
  <c r="H209" i="12" s="1"/>
  <c r="E209" i="12"/>
  <c r="K209" i="12" s="1"/>
  <c r="D209" i="12"/>
  <c r="AC208" i="12"/>
  <c r="AB208" i="12"/>
  <c r="G208" i="12"/>
  <c r="F208" i="12"/>
  <c r="E208" i="12"/>
  <c r="K208" i="12" s="1"/>
  <c r="D208" i="12"/>
  <c r="AC207" i="12"/>
  <c r="AB207" i="12"/>
  <c r="G207" i="12"/>
  <c r="I207" i="12" s="1"/>
  <c r="F207" i="12"/>
  <c r="H207" i="12" s="1"/>
  <c r="E207" i="12"/>
  <c r="K207" i="12" s="1"/>
  <c r="D207" i="12"/>
  <c r="AC206" i="12"/>
  <c r="AB206" i="12"/>
  <c r="G206" i="12"/>
  <c r="F206" i="12"/>
  <c r="H206" i="12" s="1"/>
  <c r="E206" i="12"/>
  <c r="K206" i="12" s="1"/>
  <c r="D206" i="12"/>
  <c r="AC205" i="12"/>
  <c r="AB205" i="12"/>
  <c r="G205" i="12"/>
  <c r="F205" i="12"/>
  <c r="H205" i="12" s="1"/>
  <c r="E205" i="12"/>
  <c r="K205" i="12" s="1"/>
  <c r="D205" i="12"/>
  <c r="AC204" i="12"/>
  <c r="AB204" i="12"/>
  <c r="G204" i="12"/>
  <c r="I204" i="12" s="1"/>
  <c r="F204" i="12"/>
  <c r="H204" i="12" s="1"/>
  <c r="E204" i="12"/>
  <c r="D204" i="12"/>
  <c r="J204" i="12" s="1"/>
  <c r="AC203" i="12"/>
  <c r="AB203" i="12"/>
  <c r="G203" i="12"/>
  <c r="I203" i="12" s="1"/>
  <c r="F203" i="12"/>
  <c r="H203" i="12" s="1"/>
  <c r="E203" i="12"/>
  <c r="D203" i="12"/>
  <c r="J203" i="12" s="1"/>
  <c r="AC202" i="12"/>
  <c r="AB202" i="12"/>
  <c r="G202" i="12"/>
  <c r="F202" i="12"/>
  <c r="H202" i="12" s="1"/>
  <c r="E202" i="12"/>
  <c r="K202" i="12" s="1"/>
  <c r="D202" i="12"/>
  <c r="J202" i="12" s="1"/>
  <c r="AC201" i="12"/>
  <c r="AB201" i="12"/>
  <c r="G201" i="12"/>
  <c r="I201" i="12" s="1"/>
  <c r="F201" i="12"/>
  <c r="H201" i="12" s="1"/>
  <c r="E201" i="12"/>
  <c r="K201" i="12" s="1"/>
  <c r="D201" i="12"/>
  <c r="AC200" i="12"/>
  <c r="AB200" i="12"/>
  <c r="G200" i="12"/>
  <c r="F200" i="12"/>
  <c r="E200" i="12"/>
  <c r="K200" i="12" s="1"/>
  <c r="D200" i="12"/>
  <c r="J200" i="12" s="1"/>
  <c r="AC199" i="12"/>
  <c r="AB199" i="12"/>
  <c r="G199" i="12"/>
  <c r="I199" i="12" s="1"/>
  <c r="F199" i="12"/>
  <c r="H199" i="12" s="1"/>
  <c r="E199" i="12"/>
  <c r="D199" i="12"/>
  <c r="J199" i="12" s="1"/>
  <c r="AC198" i="12"/>
  <c r="AB198" i="12"/>
  <c r="G198" i="12"/>
  <c r="F198" i="12"/>
  <c r="H198" i="12" s="1"/>
  <c r="E198" i="12"/>
  <c r="K198" i="12" s="1"/>
  <c r="D198" i="12"/>
  <c r="J198" i="12" s="1"/>
  <c r="AC197" i="12"/>
  <c r="AB197" i="12"/>
  <c r="G197" i="12"/>
  <c r="I197" i="12" s="1"/>
  <c r="F197" i="12"/>
  <c r="H197" i="12" s="1"/>
  <c r="E197" i="12"/>
  <c r="K197" i="12" s="1"/>
  <c r="D197" i="12"/>
  <c r="AC196" i="12"/>
  <c r="AB196" i="12"/>
  <c r="G196" i="12"/>
  <c r="I196" i="12" s="1"/>
  <c r="F196" i="12"/>
  <c r="E196" i="12"/>
  <c r="D196" i="12"/>
  <c r="J196" i="12" s="1"/>
  <c r="AC195" i="12"/>
  <c r="AB195" i="12"/>
  <c r="G195" i="12"/>
  <c r="I195" i="12" s="1"/>
  <c r="F195" i="12"/>
  <c r="H195" i="12" s="1"/>
  <c r="E195" i="12"/>
  <c r="K195" i="12" s="1"/>
  <c r="D195" i="12"/>
  <c r="J195" i="12" s="1"/>
  <c r="AC194" i="12"/>
  <c r="AB194" i="12"/>
  <c r="G194" i="12"/>
  <c r="F194" i="12"/>
  <c r="H194" i="12" s="1"/>
  <c r="E194" i="12"/>
  <c r="K194" i="12" s="1"/>
  <c r="D194" i="12"/>
  <c r="J194" i="12" s="1"/>
  <c r="AC193" i="12"/>
  <c r="AB193" i="12"/>
  <c r="G193" i="12"/>
  <c r="I193" i="12" s="1"/>
  <c r="F193" i="12"/>
  <c r="H193" i="12" s="1"/>
  <c r="E193" i="12"/>
  <c r="K193" i="12" s="1"/>
  <c r="D193" i="12"/>
  <c r="AC192" i="12"/>
  <c r="AB192" i="12"/>
  <c r="G192" i="12"/>
  <c r="I192" i="12" s="1"/>
  <c r="F192" i="12"/>
  <c r="H192" i="12" s="1"/>
  <c r="E192" i="12"/>
  <c r="K192" i="12" s="1"/>
  <c r="D192" i="12"/>
  <c r="J192" i="12" s="1"/>
  <c r="AC191" i="12"/>
  <c r="AB191" i="12"/>
  <c r="G191" i="12"/>
  <c r="I191" i="12" s="1"/>
  <c r="F191" i="12"/>
  <c r="H191" i="12" s="1"/>
  <c r="E191" i="12"/>
  <c r="K191" i="12" s="1"/>
  <c r="D191" i="12"/>
  <c r="J191" i="12" s="1"/>
  <c r="AC190" i="12"/>
  <c r="AB190" i="12"/>
  <c r="G190" i="12"/>
  <c r="F190" i="12"/>
  <c r="H190" i="12" s="1"/>
  <c r="E190" i="12"/>
  <c r="K190" i="12" s="1"/>
  <c r="D190" i="12"/>
  <c r="J190" i="12" s="1"/>
  <c r="AC189" i="12"/>
  <c r="AB189" i="12"/>
  <c r="G189" i="12"/>
  <c r="I189" i="12" s="1"/>
  <c r="F189" i="12"/>
  <c r="H189" i="12" s="1"/>
  <c r="E189" i="12"/>
  <c r="K189" i="12" s="1"/>
  <c r="D189" i="12"/>
  <c r="AC188" i="12"/>
  <c r="AB188" i="12"/>
  <c r="G188" i="12"/>
  <c r="I188" i="12" s="1"/>
  <c r="F188" i="12"/>
  <c r="H188" i="12" s="1"/>
  <c r="E188" i="12"/>
  <c r="D188" i="12"/>
  <c r="J188" i="12" s="1"/>
  <c r="AC187" i="12"/>
  <c r="AB187" i="12"/>
  <c r="G187" i="12"/>
  <c r="I187" i="12" s="1"/>
  <c r="F187" i="12"/>
  <c r="H187" i="12" s="1"/>
  <c r="E187" i="12"/>
  <c r="K187" i="12" s="1"/>
  <c r="D187" i="12"/>
  <c r="J187" i="12" s="1"/>
  <c r="AC186" i="12"/>
  <c r="AB186" i="12"/>
  <c r="G186" i="12"/>
  <c r="F186" i="12"/>
  <c r="H186" i="12" s="1"/>
  <c r="E186" i="12"/>
  <c r="K186" i="12" s="1"/>
  <c r="D186" i="12"/>
  <c r="J186" i="12" s="1"/>
  <c r="AC185" i="12"/>
  <c r="AB185" i="12"/>
  <c r="G185" i="12"/>
  <c r="I185" i="12" s="1"/>
  <c r="F185" i="12"/>
  <c r="H185" i="12" s="1"/>
  <c r="E185" i="12"/>
  <c r="K185" i="12" s="1"/>
  <c r="D185" i="12"/>
  <c r="AC184" i="12"/>
  <c r="AB184" i="12"/>
  <c r="G184" i="12"/>
  <c r="F184" i="12"/>
  <c r="H184" i="12" s="1"/>
  <c r="E184" i="12"/>
  <c r="K184" i="12" s="1"/>
  <c r="D184" i="12"/>
  <c r="J184" i="12" s="1"/>
  <c r="AC183" i="12"/>
  <c r="AB183" i="12"/>
  <c r="G183" i="12"/>
  <c r="I183" i="12" s="1"/>
  <c r="F183" i="12"/>
  <c r="H183" i="12" s="1"/>
  <c r="E183" i="12"/>
  <c r="D183" i="12"/>
  <c r="AC182" i="12"/>
  <c r="AB182" i="12"/>
  <c r="G182" i="12"/>
  <c r="F182" i="12"/>
  <c r="H182" i="12" s="1"/>
  <c r="E182" i="12"/>
  <c r="K182" i="12" s="1"/>
  <c r="D182" i="12"/>
  <c r="AC181" i="12"/>
  <c r="AB181" i="12"/>
  <c r="G181" i="12"/>
  <c r="F181" i="12"/>
  <c r="H181" i="12" s="1"/>
  <c r="E181" i="12"/>
  <c r="K181" i="12" s="1"/>
  <c r="D181" i="12"/>
  <c r="J181" i="12" s="1"/>
  <c r="AC180" i="12"/>
  <c r="AB180" i="12"/>
  <c r="G180" i="12"/>
  <c r="F180" i="12"/>
  <c r="H180" i="12" s="1"/>
  <c r="E180" i="12"/>
  <c r="K180" i="12" s="1"/>
  <c r="D180" i="12"/>
  <c r="J180" i="12" s="1"/>
  <c r="AC179" i="12"/>
  <c r="AB179" i="12"/>
  <c r="G179" i="12"/>
  <c r="F179" i="12"/>
  <c r="H179" i="12" s="1"/>
  <c r="E179" i="12"/>
  <c r="K179" i="12" s="1"/>
  <c r="D179" i="12"/>
  <c r="J179" i="12" s="1"/>
  <c r="AC178" i="12"/>
  <c r="AB178" i="12"/>
  <c r="G178" i="12"/>
  <c r="F178" i="12"/>
  <c r="H178" i="12" s="1"/>
  <c r="E178" i="12"/>
  <c r="K178" i="12" s="1"/>
  <c r="D178" i="12"/>
  <c r="J178" i="12" s="1"/>
  <c r="AC177" i="12"/>
  <c r="AB177" i="12"/>
  <c r="G177" i="12"/>
  <c r="F177" i="12"/>
  <c r="E177" i="12"/>
  <c r="K177" i="12" s="1"/>
  <c r="D177" i="12"/>
  <c r="J177" i="12" s="1"/>
  <c r="AC176" i="12"/>
  <c r="AB176" i="12"/>
  <c r="G176" i="12"/>
  <c r="F176" i="12"/>
  <c r="H176" i="12" s="1"/>
  <c r="E176" i="12"/>
  <c r="K176" i="12" s="1"/>
  <c r="D176" i="12"/>
  <c r="AC175" i="12"/>
  <c r="AB175" i="12"/>
  <c r="G175" i="12"/>
  <c r="F175" i="12"/>
  <c r="E175" i="12"/>
  <c r="K175" i="12" s="1"/>
  <c r="D175" i="12"/>
  <c r="J175" i="12" s="1"/>
  <c r="AC174" i="12"/>
  <c r="AB174" i="12"/>
  <c r="G174" i="12"/>
  <c r="F174" i="12"/>
  <c r="H174" i="12" s="1"/>
  <c r="E174" i="12"/>
  <c r="K174" i="12" s="1"/>
  <c r="D174" i="12"/>
  <c r="AC173" i="12"/>
  <c r="AB173" i="12"/>
  <c r="G173" i="12"/>
  <c r="F173" i="12"/>
  <c r="H173" i="12" s="1"/>
  <c r="E173" i="12"/>
  <c r="K173" i="12" s="1"/>
  <c r="D173" i="12"/>
  <c r="J173" i="12" s="1"/>
  <c r="AC172" i="12"/>
  <c r="AB172" i="12"/>
  <c r="G172" i="12"/>
  <c r="F172" i="12"/>
  <c r="H172" i="12" s="1"/>
  <c r="E172" i="12"/>
  <c r="K172" i="12" s="1"/>
  <c r="D172" i="12"/>
  <c r="J172" i="12" s="1"/>
  <c r="AC171" i="12"/>
  <c r="AB171" i="12"/>
  <c r="G171" i="12"/>
  <c r="F171" i="12"/>
  <c r="H171" i="12" s="1"/>
  <c r="E171" i="12"/>
  <c r="K171" i="12" s="1"/>
  <c r="D171" i="12"/>
  <c r="J171" i="12" s="1"/>
  <c r="AC170" i="12"/>
  <c r="AB170" i="12"/>
  <c r="G170" i="12"/>
  <c r="F170" i="12"/>
  <c r="H170" i="12" s="1"/>
  <c r="E170" i="12"/>
  <c r="K170" i="12" s="1"/>
  <c r="D170" i="12"/>
  <c r="J170" i="12" s="1"/>
  <c r="AC169" i="12"/>
  <c r="AB169" i="12"/>
  <c r="G169" i="12"/>
  <c r="F169" i="12"/>
  <c r="H169" i="12" s="1"/>
  <c r="E169" i="12"/>
  <c r="K169" i="12" s="1"/>
  <c r="D169" i="12"/>
  <c r="J169" i="12" s="1"/>
  <c r="AC168" i="12"/>
  <c r="AB168" i="12"/>
  <c r="G168" i="12"/>
  <c r="F168" i="12"/>
  <c r="H168" i="12" s="1"/>
  <c r="E168" i="12"/>
  <c r="K168" i="12" s="1"/>
  <c r="D168" i="12"/>
  <c r="J168" i="12" s="1"/>
  <c r="AC167" i="12"/>
  <c r="AB167" i="12"/>
  <c r="G167" i="12"/>
  <c r="F167" i="12"/>
  <c r="H167" i="12" s="1"/>
  <c r="E167" i="12"/>
  <c r="K167" i="12" s="1"/>
  <c r="D167" i="12"/>
  <c r="J167" i="12" s="1"/>
  <c r="AC166" i="12"/>
  <c r="AB166" i="12"/>
  <c r="G166" i="12"/>
  <c r="F166" i="12"/>
  <c r="H166" i="12" s="1"/>
  <c r="E166" i="12"/>
  <c r="K166" i="12" s="1"/>
  <c r="D166" i="12"/>
  <c r="J166" i="12" s="1"/>
  <c r="AC165" i="12"/>
  <c r="AB165" i="12"/>
  <c r="G165" i="12"/>
  <c r="F165" i="12"/>
  <c r="H165" i="12" s="1"/>
  <c r="E165" i="12"/>
  <c r="K165" i="12" s="1"/>
  <c r="D165" i="12"/>
  <c r="J165" i="12" s="1"/>
  <c r="AC164" i="12"/>
  <c r="AB164" i="12"/>
  <c r="G164" i="12"/>
  <c r="F164" i="12"/>
  <c r="H164" i="12" s="1"/>
  <c r="E164" i="12"/>
  <c r="K164" i="12" s="1"/>
  <c r="D164" i="12"/>
  <c r="J164" i="12" s="1"/>
  <c r="AC163" i="12"/>
  <c r="AB163" i="12"/>
  <c r="G163" i="12"/>
  <c r="F163" i="12"/>
  <c r="H163" i="12" s="1"/>
  <c r="E163" i="12"/>
  <c r="K163" i="12" s="1"/>
  <c r="D163" i="12"/>
  <c r="J163" i="12" s="1"/>
  <c r="AC162" i="12"/>
  <c r="AB162" i="12"/>
  <c r="G162" i="12"/>
  <c r="F162" i="12"/>
  <c r="H162" i="12" s="1"/>
  <c r="E162" i="12"/>
  <c r="K162" i="12" s="1"/>
  <c r="D162" i="12"/>
  <c r="J162" i="12" s="1"/>
  <c r="AC161" i="12"/>
  <c r="AB161" i="12"/>
  <c r="G161" i="12"/>
  <c r="F161" i="12"/>
  <c r="H161" i="12" s="1"/>
  <c r="E161" i="12"/>
  <c r="K161" i="12" s="1"/>
  <c r="D161" i="12"/>
  <c r="J161" i="12" s="1"/>
  <c r="AC160" i="12"/>
  <c r="AB160" i="12"/>
  <c r="G160" i="12"/>
  <c r="F160" i="12"/>
  <c r="H160" i="12" s="1"/>
  <c r="E160" i="12"/>
  <c r="K160" i="12" s="1"/>
  <c r="D160" i="12"/>
  <c r="J160" i="12" s="1"/>
  <c r="AC159" i="12"/>
  <c r="AB159" i="12"/>
  <c r="G159" i="12"/>
  <c r="F159" i="12"/>
  <c r="H159" i="12" s="1"/>
  <c r="E159" i="12"/>
  <c r="K159" i="12" s="1"/>
  <c r="D159" i="12"/>
  <c r="J159" i="12" s="1"/>
  <c r="AC158" i="12"/>
  <c r="AB158" i="12"/>
  <c r="G158" i="12"/>
  <c r="F158" i="12"/>
  <c r="H158" i="12" s="1"/>
  <c r="E158" i="12"/>
  <c r="K158" i="12" s="1"/>
  <c r="D158" i="12"/>
  <c r="J158" i="12" s="1"/>
  <c r="AC157" i="12"/>
  <c r="AB157" i="12"/>
  <c r="G157" i="12"/>
  <c r="F157" i="12"/>
  <c r="H157" i="12" s="1"/>
  <c r="E157" i="12"/>
  <c r="K157" i="12" s="1"/>
  <c r="D157" i="12"/>
  <c r="J157" i="12" s="1"/>
  <c r="AC156" i="12"/>
  <c r="AB156" i="12"/>
  <c r="G156" i="12"/>
  <c r="F156" i="12"/>
  <c r="H156" i="12" s="1"/>
  <c r="E156" i="12"/>
  <c r="K156" i="12" s="1"/>
  <c r="D156" i="12"/>
  <c r="J156" i="12" s="1"/>
  <c r="AC155" i="12"/>
  <c r="AB155" i="12"/>
  <c r="G155" i="12"/>
  <c r="F155" i="12"/>
  <c r="H155" i="12" s="1"/>
  <c r="E155" i="12"/>
  <c r="K155" i="12" s="1"/>
  <c r="D155" i="12"/>
  <c r="J155" i="12" s="1"/>
  <c r="AC154" i="12"/>
  <c r="AB154" i="12"/>
  <c r="G154" i="12"/>
  <c r="F154" i="12"/>
  <c r="H154" i="12" s="1"/>
  <c r="E154" i="12"/>
  <c r="K154" i="12" s="1"/>
  <c r="D154" i="12"/>
  <c r="J154" i="12" s="1"/>
  <c r="AC153" i="12"/>
  <c r="AB153" i="12"/>
  <c r="G153" i="12"/>
  <c r="F153" i="12"/>
  <c r="H153" i="12" s="1"/>
  <c r="E153" i="12"/>
  <c r="K153" i="12" s="1"/>
  <c r="D153" i="12"/>
  <c r="J153" i="12" s="1"/>
  <c r="AC152" i="12"/>
  <c r="AB152" i="12"/>
  <c r="G152" i="12"/>
  <c r="F152" i="12"/>
  <c r="H152" i="12" s="1"/>
  <c r="E152" i="12"/>
  <c r="K152" i="12" s="1"/>
  <c r="D152" i="12"/>
  <c r="J152" i="12" s="1"/>
  <c r="AC151" i="12"/>
  <c r="AB151" i="12"/>
  <c r="G151" i="12"/>
  <c r="F151" i="12"/>
  <c r="H151" i="12" s="1"/>
  <c r="E151" i="12"/>
  <c r="K151" i="12" s="1"/>
  <c r="D151" i="12"/>
  <c r="J151" i="12" s="1"/>
  <c r="AC150" i="12"/>
  <c r="AB150" i="12"/>
  <c r="G150" i="12"/>
  <c r="F150" i="12"/>
  <c r="H150" i="12" s="1"/>
  <c r="E150" i="12"/>
  <c r="K150" i="12" s="1"/>
  <c r="D150" i="12"/>
  <c r="J150" i="12" s="1"/>
  <c r="AC149" i="12"/>
  <c r="AB149" i="12"/>
  <c r="G149" i="12"/>
  <c r="F149" i="12"/>
  <c r="H149" i="12" s="1"/>
  <c r="E149" i="12"/>
  <c r="K149" i="12" s="1"/>
  <c r="D149" i="12"/>
  <c r="J149" i="12" s="1"/>
  <c r="AC148" i="12"/>
  <c r="AB148" i="12"/>
  <c r="G148" i="12"/>
  <c r="F148" i="12"/>
  <c r="H148" i="12" s="1"/>
  <c r="E148" i="12"/>
  <c r="K148" i="12" s="1"/>
  <c r="D148" i="12"/>
  <c r="J148" i="12" s="1"/>
  <c r="AC147" i="12"/>
  <c r="AB147" i="12"/>
  <c r="G147" i="12"/>
  <c r="F147" i="12"/>
  <c r="H147" i="12" s="1"/>
  <c r="E147" i="12"/>
  <c r="K147" i="12" s="1"/>
  <c r="D147" i="12"/>
  <c r="J147" i="12" s="1"/>
  <c r="AC146" i="12"/>
  <c r="AB146" i="12"/>
  <c r="G146" i="12"/>
  <c r="F146" i="12"/>
  <c r="H146" i="12" s="1"/>
  <c r="E146" i="12"/>
  <c r="K146" i="12" s="1"/>
  <c r="D146" i="12"/>
  <c r="J146" i="12" s="1"/>
  <c r="AC145" i="12"/>
  <c r="AB145" i="12"/>
  <c r="G145" i="12"/>
  <c r="F145" i="12"/>
  <c r="H145" i="12" s="1"/>
  <c r="E145" i="12"/>
  <c r="K145" i="12" s="1"/>
  <c r="D145" i="12"/>
  <c r="J145" i="12" s="1"/>
  <c r="AC144" i="12"/>
  <c r="AB144" i="12"/>
  <c r="G144" i="12"/>
  <c r="F144" i="12"/>
  <c r="H144" i="12" s="1"/>
  <c r="E144" i="12"/>
  <c r="K144" i="12" s="1"/>
  <c r="D144" i="12"/>
  <c r="J144" i="12" s="1"/>
  <c r="AC143" i="12"/>
  <c r="AB143" i="12"/>
  <c r="G143" i="12"/>
  <c r="F143" i="12"/>
  <c r="H143" i="12" s="1"/>
  <c r="E143" i="12"/>
  <c r="K143" i="12" s="1"/>
  <c r="D143" i="12"/>
  <c r="J143" i="12" s="1"/>
  <c r="AC142" i="12"/>
  <c r="AB142" i="12"/>
  <c r="G142" i="12"/>
  <c r="F142" i="12"/>
  <c r="H142" i="12" s="1"/>
  <c r="E142" i="12"/>
  <c r="K142" i="12" s="1"/>
  <c r="D142" i="12"/>
  <c r="J142" i="12" s="1"/>
  <c r="AC141" i="12"/>
  <c r="AB141" i="12"/>
  <c r="G141" i="12"/>
  <c r="F141" i="12"/>
  <c r="H141" i="12" s="1"/>
  <c r="E141" i="12"/>
  <c r="K141" i="12" s="1"/>
  <c r="D141" i="12"/>
  <c r="J141" i="12" s="1"/>
  <c r="AC140" i="12"/>
  <c r="AB140" i="12"/>
  <c r="G140" i="12"/>
  <c r="F140" i="12"/>
  <c r="H140" i="12" s="1"/>
  <c r="E140" i="12"/>
  <c r="K140" i="12" s="1"/>
  <c r="D140" i="12"/>
  <c r="J140" i="12" s="1"/>
  <c r="AC139" i="12"/>
  <c r="AB139" i="12"/>
  <c r="G139" i="12"/>
  <c r="F139" i="12"/>
  <c r="H139" i="12" s="1"/>
  <c r="E139" i="12"/>
  <c r="K139" i="12" s="1"/>
  <c r="D139" i="12"/>
  <c r="J139" i="12" s="1"/>
  <c r="AC138" i="12"/>
  <c r="AB138" i="12"/>
  <c r="G138" i="12"/>
  <c r="F138" i="12"/>
  <c r="H138" i="12" s="1"/>
  <c r="E138" i="12"/>
  <c r="K138" i="12" s="1"/>
  <c r="D138" i="12"/>
  <c r="J138" i="12" s="1"/>
  <c r="AC137" i="12"/>
  <c r="AB137" i="12"/>
  <c r="G137" i="12"/>
  <c r="F137" i="12"/>
  <c r="H137" i="12" s="1"/>
  <c r="E137" i="12"/>
  <c r="K137" i="12" s="1"/>
  <c r="D137" i="12"/>
  <c r="J137" i="12" s="1"/>
  <c r="AC136" i="12"/>
  <c r="AB136" i="12"/>
  <c r="G136" i="12"/>
  <c r="F136" i="12"/>
  <c r="H136" i="12" s="1"/>
  <c r="E136" i="12"/>
  <c r="K136" i="12" s="1"/>
  <c r="D136" i="12"/>
  <c r="J136" i="12" s="1"/>
  <c r="AC135" i="12"/>
  <c r="AB135" i="12"/>
  <c r="G135" i="12"/>
  <c r="F135" i="12"/>
  <c r="H135" i="12" s="1"/>
  <c r="E135" i="12"/>
  <c r="K135" i="12" s="1"/>
  <c r="D135" i="12"/>
  <c r="J135" i="12" s="1"/>
  <c r="AC134" i="12"/>
  <c r="AB134" i="12"/>
  <c r="G134" i="12"/>
  <c r="F134" i="12"/>
  <c r="H134" i="12" s="1"/>
  <c r="E134" i="12"/>
  <c r="K134" i="12" s="1"/>
  <c r="D134" i="12"/>
  <c r="J134" i="12" s="1"/>
  <c r="AC133" i="12"/>
  <c r="AB133" i="12"/>
  <c r="G133" i="12"/>
  <c r="F133" i="12"/>
  <c r="H133" i="12" s="1"/>
  <c r="E133" i="12"/>
  <c r="K133" i="12" s="1"/>
  <c r="D133" i="12"/>
  <c r="J133" i="12" s="1"/>
  <c r="AC132" i="12"/>
  <c r="AB132" i="12"/>
  <c r="G132" i="12"/>
  <c r="F132" i="12"/>
  <c r="H132" i="12" s="1"/>
  <c r="E132" i="12"/>
  <c r="K132" i="12" s="1"/>
  <c r="D132" i="12"/>
  <c r="J132" i="12" s="1"/>
  <c r="AC131" i="12"/>
  <c r="AB131" i="12"/>
  <c r="G131" i="12"/>
  <c r="F131" i="12"/>
  <c r="H131" i="12" s="1"/>
  <c r="E131" i="12"/>
  <c r="K131" i="12" s="1"/>
  <c r="D131" i="12"/>
  <c r="J131" i="12" s="1"/>
  <c r="AC130" i="12"/>
  <c r="AB130" i="12"/>
  <c r="G130" i="12"/>
  <c r="F130" i="12"/>
  <c r="H130" i="12" s="1"/>
  <c r="E130" i="12"/>
  <c r="K130" i="12" s="1"/>
  <c r="D130" i="12"/>
  <c r="J130" i="12" s="1"/>
  <c r="AC129" i="12"/>
  <c r="AB129" i="12"/>
  <c r="G129" i="12"/>
  <c r="F129" i="12"/>
  <c r="H129" i="12" s="1"/>
  <c r="E129" i="12"/>
  <c r="K129" i="12" s="1"/>
  <c r="D129" i="12"/>
  <c r="J129" i="12" s="1"/>
  <c r="AC128" i="12"/>
  <c r="AB128" i="12"/>
  <c r="G128" i="12"/>
  <c r="F128" i="12"/>
  <c r="H128" i="12" s="1"/>
  <c r="E128" i="12"/>
  <c r="K128" i="12" s="1"/>
  <c r="D128" i="12"/>
  <c r="J128" i="12" s="1"/>
  <c r="AC127" i="12"/>
  <c r="AB127" i="12"/>
  <c r="G127" i="12"/>
  <c r="F127" i="12"/>
  <c r="H127" i="12" s="1"/>
  <c r="E127" i="12"/>
  <c r="K127" i="12" s="1"/>
  <c r="D127" i="12"/>
  <c r="J127" i="12" s="1"/>
  <c r="AC126" i="12"/>
  <c r="AB126" i="12"/>
  <c r="G126" i="12"/>
  <c r="F126" i="12"/>
  <c r="H126" i="12" s="1"/>
  <c r="E126" i="12"/>
  <c r="K126" i="12" s="1"/>
  <c r="D126" i="12"/>
  <c r="J126" i="12" s="1"/>
  <c r="AC125" i="12"/>
  <c r="AB125" i="12"/>
  <c r="G125" i="12"/>
  <c r="F125" i="12"/>
  <c r="H125" i="12" s="1"/>
  <c r="E125" i="12"/>
  <c r="K125" i="12" s="1"/>
  <c r="D125" i="12"/>
  <c r="J125" i="12" s="1"/>
  <c r="AC124" i="12"/>
  <c r="AB124" i="12"/>
  <c r="G124" i="12"/>
  <c r="F124" i="12"/>
  <c r="H124" i="12" s="1"/>
  <c r="E124" i="12"/>
  <c r="K124" i="12" s="1"/>
  <c r="D124" i="12"/>
  <c r="J124" i="12" s="1"/>
  <c r="AC123" i="12"/>
  <c r="AB123" i="12"/>
  <c r="G123" i="12"/>
  <c r="F123" i="12"/>
  <c r="H123" i="12" s="1"/>
  <c r="E123" i="12"/>
  <c r="K123" i="12" s="1"/>
  <c r="D123" i="12"/>
  <c r="J123" i="12" s="1"/>
  <c r="AC122" i="12"/>
  <c r="AB122" i="12"/>
  <c r="G122" i="12"/>
  <c r="F122" i="12"/>
  <c r="H122" i="12" s="1"/>
  <c r="E122" i="12"/>
  <c r="K122" i="12" s="1"/>
  <c r="D122" i="12"/>
  <c r="J122" i="12" s="1"/>
  <c r="AC121" i="12"/>
  <c r="AB121" i="12"/>
  <c r="G121" i="12"/>
  <c r="F121" i="12"/>
  <c r="H121" i="12" s="1"/>
  <c r="E121" i="12"/>
  <c r="K121" i="12" s="1"/>
  <c r="D121" i="12"/>
  <c r="J121" i="12" s="1"/>
  <c r="AC120" i="12"/>
  <c r="AB120" i="12"/>
  <c r="G120" i="12"/>
  <c r="F120" i="12"/>
  <c r="H120" i="12" s="1"/>
  <c r="E120" i="12"/>
  <c r="K120" i="12" s="1"/>
  <c r="D120" i="12"/>
  <c r="J120" i="12" s="1"/>
  <c r="AC119" i="12"/>
  <c r="AB119" i="12"/>
  <c r="G119" i="12"/>
  <c r="F119" i="12"/>
  <c r="H119" i="12" s="1"/>
  <c r="E119" i="12"/>
  <c r="K119" i="12" s="1"/>
  <c r="D119" i="12"/>
  <c r="J119" i="12" s="1"/>
  <c r="AC118" i="12"/>
  <c r="AB118" i="12"/>
  <c r="G118" i="12"/>
  <c r="F118" i="12"/>
  <c r="H118" i="12" s="1"/>
  <c r="E118" i="12"/>
  <c r="K118" i="12" s="1"/>
  <c r="D118" i="12"/>
  <c r="J118" i="12" s="1"/>
  <c r="AC117" i="12"/>
  <c r="AB117" i="12"/>
  <c r="G117" i="12"/>
  <c r="F117" i="12"/>
  <c r="H117" i="12" s="1"/>
  <c r="E117" i="12"/>
  <c r="K117" i="12" s="1"/>
  <c r="D117" i="12"/>
  <c r="J117" i="12" s="1"/>
  <c r="AC116" i="12"/>
  <c r="AB116" i="12"/>
  <c r="G116" i="12"/>
  <c r="F116" i="12"/>
  <c r="H116" i="12" s="1"/>
  <c r="E116" i="12"/>
  <c r="K116" i="12" s="1"/>
  <c r="D116" i="12"/>
  <c r="J116" i="12" s="1"/>
  <c r="AC115" i="12"/>
  <c r="AB115" i="12"/>
  <c r="G115" i="12"/>
  <c r="F115" i="12"/>
  <c r="H115" i="12" s="1"/>
  <c r="E115" i="12"/>
  <c r="K115" i="12" s="1"/>
  <c r="D115" i="12"/>
  <c r="J115" i="12" s="1"/>
  <c r="AC114" i="12"/>
  <c r="AB114" i="12"/>
  <c r="G114" i="12"/>
  <c r="F114" i="12"/>
  <c r="H114" i="12" s="1"/>
  <c r="E114" i="12"/>
  <c r="K114" i="12" s="1"/>
  <c r="D114" i="12"/>
  <c r="J114" i="12" s="1"/>
  <c r="AC113" i="12"/>
  <c r="AB113" i="12"/>
  <c r="G113" i="12"/>
  <c r="F113" i="12"/>
  <c r="H113" i="12" s="1"/>
  <c r="E113" i="12"/>
  <c r="K113" i="12" s="1"/>
  <c r="D113" i="12"/>
  <c r="J113" i="12" s="1"/>
  <c r="AC112" i="12"/>
  <c r="AB112" i="12"/>
  <c r="G112" i="12"/>
  <c r="F112" i="12"/>
  <c r="H112" i="12" s="1"/>
  <c r="E112" i="12"/>
  <c r="K112" i="12" s="1"/>
  <c r="D112" i="12"/>
  <c r="J112" i="12" s="1"/>
  <c r="AC111" i="12"/>
  <c r="AB111" i="12"/>
  <c r="G111" i="12"/>
  <c r="F111" i="12"/>
  <c r="H111" i="12" s="1"/>
  <c r="E111" i="12"/>
  <c r="K111" i="12" s="1"/>
  <c r="D111" i="12"/>
  <c r="J111" i="12" s="1"/>
  <c r="AC110" i="12"/>
  <c r="AB110" i="12"/>
  <c r="G110" i="12"/>
  <c r="F110" i="12"/>
  <c r="H110" i="12" s="1"/>
  <c r="E110" i="12"/>
  <c r="K110" i="12" s="1"/>
  <c r="D110" i="12"/>
  <c r="J110" i="12" s="1"/>
  <c r="AC109" i="12"/>
  <c r="AB109" i="12"/>
  <c r="G109" i="12"/>
  <c r="F109" i="12"/>
  <c r="H109" i="12" s="1"/>
  <c r="E109" i="12"/>
  <c r="K109" i="12" s="1"/>
  <c r="D109" i="12"/>
  <c r="J109" i="12" s="1"/>
  <c r="AC108" i="12"/>
  <c r="AB108" i="12"/>
  <c r="G108" i="12"/>
  <c r="F108" i="12"/>
  <c r="H108" i="12" s="1"/>
  <c r="E108" i="12"/>
  <c r="K108" i="12" s="1"/>
  <c r="D108" i="12"/>
  <c r="J108" i="12" s="1"/>
  <c r="AC107" i="12"/>
  <c r="AB107" i="12"/>
  <c r="G107" i="12"/>
  <c r="F107" i="12"/>
  <c r="H107" i="12" s="1"/>
  <c r="E107" i="12"/>
  <c r="K107" i="12" s="1"/>
  <c r="D107" i="12"/>
  <c r="J107" i="12" s="1"/>
  <c r="AC106" i="12"/>
  <c r="AB106" i="12"/>
  <c r="G106" i="12"/>
  <c r="F106" i="12"/>
  <c r="H106" i="12" s="1"/>
  <c r="E106" i="12"/>
  <c r="K106" i="12" s="1"/>
  <c r="D106" i="12"/>
  <c r="J106" i="12" s="1"/>
  <c r="AC105" i="12"/>
  <c r="AB105" i="12"/>
  <c r="G105" i="12"/>
  <c r="F105" i="12"/>
  <c r="H105" i="12" s="1"/>
  <c r="E105" i="12"/>
  <c r="K105" i="12" s="1"/>
  <c r="D105" i="12"/>
  <c r="J105" i="12" s="1"/>
  <c r="AC104" i="12"/>
  <c r="AB104" i="12"/>
  <c r="G104" i="12"/>
  <c r="F104" i="12"/>
  <c r="H104" i="12" s="1"/>
  <c r="E104" i="12"/>
  <c r="K104" i="12" s="1"/>
  <c r="D104" i="12"/>
  <c r="J104" i="12" s="1"/>
  <c r="AC103" i="12"/>
  <c r="AB103" i="12"/>
  <c r="G103" i="12"/>
  <c r="F103" i="12"/>
  <c r="H103" i="12" s="1"/>
  <c r="E103" i="12"/>
  <c r="K103" i="12" s="1"/>
  <c r="D103" i="12"/>
  <c r="J103" i="12" s="1"/>
  <c r="AC102" i="12"/>
  <c r="AB102" i="12"/>
  <c r="G102" i="12"/>
  <c r="F102" i="12"/>
  <c r="H102" i="12" s="1"/>
  <c r="E102" i="12"/>
  <c r="K102" i="12" s="1"/>
  <c r="D102" i="12"/>
  <c r="J102" i="12" s="1"/>
  <c r="AC101" i="12"/>
  <c r="AB101" i="12"/>
  <c r="G101" i="12"/>
  <c r="F101" i="12"/>
  <c r="H101" i="12" s="1"/>
  <c r="E101" i="12"/>
  <c r="K101" i="12" s="1"/>
  <c r="D101" i="12"/>
  <c r="J101" i="12" s="1"/>
  <c r="AC100" i="12"/>
  <c r="AB100" i="12"/>
  <c r="G100" i="12"/>
  <c r="F100" i="12"/>
  <c r="H100" i="12" s="1"/>
  <c r="E100" i="12"/>
  <c r="K100" i="12" s="1"/>
  <c r="D100" i="12"/>
  <c r="J100" i="12" s="1"/>
  <c r="AC99" i="12"/>
  <c r="AB99" i="12"/>
  <c r="G99" i="12"/>
  <c r="F99" i="12"/>
  <c r="H99" i="12" s="1"/>
  <c r="E99" i="12"/>
  <c r="K99" i="12" s="1"/>
  <c r="D99" i="12"/>
  <c r="J99" i="12" s="1"/>
  <c r="AC98" i="12"/>
  <c r="AB98" i="12"/>
  <c r="G98" i="12"/>
  <c r="F98" i="12"/>
  <c r="H98" i="12" s="1"/>
  <c r="E98" i="12"/>
  <c r="K98" i="12" s="1"/>
  <c r="D98" i="12"/>
  <c r="J98" i="12" s="1"/>
  <c r="AC97" i="12"/>
  <c r="AB97" i="12"/>
  <c r="G97" i="12"/>
  <c r="F97" i="12"/>
  <c r="H97" i="12" s="1"/>
  <c r="E97" i="12"/>
  <c r="K97" i="12" s="1"/>
  <c r="D97" i="12"/>
  <c r="J97" i="12" s="1"/>
  <c r="AC96" i="12"/>
  <c r="AB96" i="12"/>
  <c r="G96" i="12"/>
  <c r="F96" i="12"/>
  <c r="H96" i="12" s="1"/>
  <c r="E96" i="12"/>
  <c r="K96" i="12" s="1"/>
  <c r="D96" i="12"/>
  <c r="J96" i="12" s="1"/>
  <c r="AC95" i="12"/>
  <c r="AB95" i="12"/>
  <c r="G95" i="12"/>
  <c r="F95" i="12"/>
  <c r="H95" i="12" s="1"/>
  <c r="E95" i="12"/>
  <c r="K95" i="12" s="1"/>
  <c r="D95" i="12"/>
  <c r="J95" i="12" s="1"/>
  <c r="AC94" i="12"/>
  <c r="AB94" i="12"/>
  <c r="G94" i="12"/>
  <c r="F94" i="12"/>
  <c r="H94" i="12" s="1"/>
  <c r="E94" i="12"/>
  <c r="K94" i="12" s="1"/>
  <c r="D94" i="12"/>
  <c r="J94" i="12" s="1"/>
  <c r="AC93" i="12"/>
  <c r="AB93" i="12"/>
  <c r="G93" i="12"/>
  <c r="F93" i="12"/>
  <c r="H93" i="12" s="1"/>
  <c r="E93" i="12"/>
  <c r="K93" i="12" s="1"/>
  <c r="D93" i="12"/>
  <c r="J93" i="12" s="1"/>
  <c r="AC92" i="12"/>
  <c r="AB92" i="12"/>
  <c r="G92" i="12"/>
  <c r="F92" i="12"/>
  <c r="H92" i="12" s="1"/>
  <c r="E92" i="12"/>
  <c r="K92" i="12" s="1"/>
  <c r="D92" i="12"/>
  <c r="J92" i="12" s="1"/>
  <c r="AC91" i="12"/>
  <c r="AB91" i="12"/>
  <c r="G91" i="12"/>
  <c r="F91" i="12"/>
  <c r="H91" i="12" s="1"/>
  <c r="E91" i="12"/>
  <c r="K91" i="12" s="1"/>
  <c r="D91" i="12"/>
  <c r="J91" i="12" s="1"/>
  <c r="AC90" i="12"/>
  <c r="AB90" i="12"/>
  <c r="G90" i="12"/>
  <c r="F90" i="12"/>
  <c r="H90" i="12" s="1"/>
  <c r="E90" i="12"/>
  <c r="K90" i="12" s="1"/>
  <c r="D90" i="12"/>
  <c r="J90" i="12" s="1"/>
  <c r="AC89" i="12"/>
  <c r="AB89" i="12"/>
  <c r="G89" i="12"/>
  <c r="F89" i="12"/>
  <c r="H89" i="12" s="1"/>
  <c r="E89" i="12"/>
  <c r="K89" i="12" s="1"/>
  <c r="D89" i="12"/>
  <c r="J89" i="12" s="1"/>
  <c r="AC88" i="12"/>
  <c r="AB88" i="12"/>
  <c r="G88" i="12"/>
  <c r="F88" i="12"/>
  <c r="H88" i="12" s="1"/>
  <c r="E88" i="12"/>
  <c r="K88" i="12" s="1"/>
  <c r="D88" i="12"/>
  <c r="J88" i="12" s="1"/>
  <c r="AC87" i="12"/>
  <c r="AB87" i="12"/>
  <c r="G87" i="12"/>
  <c r="F87" i="12"/>
  <c r="H87" i="12" s="1"/>
  <c r="E87" i="12"/>
  <c r="K87" i="12" s="1"/>
  <c r="D87" i="12"/>
  <c r="J87" i="12" s="1"/>
  <c r="AC86" i="12"/>
  <c r="AB86" i="12"/>
  <c r="G86" i="12"/>
  <c r="F86" i="12"/>
  <c r="H86" i="12" s="1"/>
  <c r="E86" i="12"/>
  <c r="K86" i="12" s="1"/>
  <c r="D86" i="12"/>
  <c r="J86" i="12" s="1"/>
  <c r="AC85" i="12"/>
  <c r="AB85" i="12"/>
  <c r="G85" i="12"/>
  <c r="F85" i="12"/>
  <c r="H85" i="12" s="1"/>
  <c r="E85" i="12"/>
  <c r="K85" i="12" s="1"/>
  <c r="D85" i="12"/>
  <c r="J85" i="12" s="1"/>
  <c r="AC84" i="12"/>
  <c r="AB84" i="12"/>
  <c r="G84" i="12"/>
  <c r="F84" i="12"/>
  <c r="H84" i="12" s="1"/>
  <c r="E84" i="12"/>
  <c r="K84" i="12" s="1"/>
  <c r="D84" i="12"/>
  <c r="J84" i="12" s="1"/>
  <c r="AC83" i="12"/>
  <c r="AB83" i="12"/>
  <c r="G83" i="12"/>
  <c r="F83" i="12"/>
  <c r="H83" i="12" s="1"/>
  <c r="E83" i="12"/>
  <c r="K83" i="12" s="1"/>
  <c r="D83" i="12"/>
  <c r="J83" i="12" s="1"/>
  <c r="AC82" i="12"/>
  <c r="AB82" i="12"/>
  <c r="G82" i="12"/>
  <c r="F82" i="12"/>
  <c r="H82" i="12" s="1"/>
  <c r="E82" i="12"/>
  <c r="K82" i="12" s="1"/>
  <c r="D82" i="12"/>
  <c r="J82" i="12" s="1"/>
  <c r="AC81" i="12"/>
  <c r="AB81" i="12"/>
  <c r="G81" i="12"/>
  <c r="F81" i="12"/>
  <c r="H81" i="12" s="1"/>
  <c r="E81" i="12"/>
  <c r="K81" i="12" s="1"/>
  <c r="D81" i="12"/>
  <c r="J81" i="12" s="1"/>
  <c r="AC80" i="12"/>
  <c r="AB80" i="12"/>
  <c r="G80" i="12"/>
  <c r="F80" i="12"/>
  <c r="H80" i="12" s="1"/>
  <c r="E80" i="12"/>
  <c r="K80" i="12" s="1"/>
  <c r="D80" i="12"/>
  <c r="J80" i="12" s="1"/>
  <c r="AC79" i="12"/>
  <c r="AB79" i="12"/>
  <c r="G79" i="12"/>
  <c r="F79" i="12"/>
  <c r="H79" i="12" s="1"/>
  <c r="E79" i="12"/>
  <c r="K79" i="12" s="1"/>
  <c r="D79" i="12"/>
  <c r="J79" i="12" s="1"/>
  <c r="AC78" i="12"/>
  <c r="AB78" i="12"/>
  <c r="G78" i="12"/>
  <c r="F78" i="12"/>
  <c r="H78" i="12" s="1"/>
  <c r="E78" i="12"/>
  <c r="K78" i="12" s="1"/>
  <c r="D78" i="12"/>
  <c r="J78" i="12" s="1"/>
  <c r="AC77" i="12"/>
  <c r="AB77" i="12"/>
  <c r="G77" i="12"/>
  <c r="F77" i="12"/>
  <c r="H77" i="12" s="1"/>
  <c r="E77" i="12"/>
  <c r="K77" i="12" s="1"/>
  <c r="D77" i="12"/>
  <c r="J77" i="12" s="1"/>
  <c r="AC76" i="12"/>
  <c r="AB76" i="12"/>
  <c r="G76" i="12"/>
  <c r="F76" i="12"/>
  <c r="H76" i="12" s="1"/>
  <c r="E76" i="12"/>
  <c r="K76" i="12" s="1"/>
  <c r="D76" i="12"/>
  <c r="J76" i="12" s="1"/>
  <c r="AC75" i="12"/>
  <c r="AB75" i="12"/>
  <c r="G75" i="12"/>
  <c r="F75" i="12"/>
  <c r="H75" i="12" s="1"/>
  <c r="E75" i="12"/>
  <c r="K75" i="12" s="1"/>
  <c r="D75" i="12"/>
  <c r="J75" i="12" s="1"/>
  <c r="AC74" i="12"/>
  <c r="AB74" i="12"/>
  <c r="G74" i="12"/>
  <c r="F74" i="12"/>
  <c r="H74" i="12" s="1"/>
  <c r="E74" i="12"/>
  <c r="K74" i="12" s="1"/>
  <c r="D74" i="12"/>
  <c r="J74" i="12" s="1"/>
  <c r="AC73" i="12"/>
  <c r="AB73" i="12"/>
  <c r="G73" i="12"/>
  <c r="F73" i="12"/>
  <c r="H73" i="12" s="1"/>
  <c r="E73" i="12"/>
  <c r="K73" i="12" s="1"/>
  <c r="D73" i="12"/>
  <c r="J73" i="12" s="1"/>
  <c r="AC72" i="12"/>
  <c r="AB72" i="12"/>
  <c r="G72" i="12"/>
  <c r="F72" i="12"/>
  <c r="H72" i="12" s="1"/>
  <c r="E72" i="12"/>
  <c r="K72" i="12" s="1"/>
  <c r="D72" i="12"/>
  <c r="J72" i="12" s="1"/>
  <c r="AC71" i="12"/>
  <c r="AB71" i="12"/>
  <c r="G71" i="12"/>
  <c r="F71" i="12"/>
  <c r="H71" i="12" s="1"/>
  <c r="E71" i="12"/>
  <c r="K71" i="12" s="1"/>
  <c r="D71" i="12"/>
  <c r="J71" i="12" s="1"/>
  <c r="AC70" i="12"/>
  <c r="AB70" i="12"/>
  <c r="G70" i="12"/>
  <c r="F70" i="12"/>
  <c r="H70" i="12" s="1"/>
  <c r="E70" i="12"/>
  <c r="K70" i="12" s="1"/>
  <c r="D70" i="12"/>
  <c r="J70" i="12" s="1"/>
  <c r="AC69" i="12"/>
  <c r="AB69" i="12"/>
  <c r="G69" i="12"/>
  <c r="F69" i="12"/>
  <c r="H69" i="12" s="1"/>
  <c r="E69" i="12"/>
  <c r="K69" i="12" s="1"/>
  <c r="D69" i="12"/>
  <c r="AC68" i="12"/>
  <c r="AB68" i="12"/>
  <c r="G68" i="12"/>
  <c r="F68" i="12"/>
  <c r="H68" i="12" s="1"/>
  <c r="E68" i="12"/>
  <c r="K68" i="12" s="1"/>
  <c r="D68" i="12"/>
  <c r="J68" i="12" s="1"/>
  <c r="AC67" i="12"/>
  <c r="AB67" i="12"/>
  <c r="G67" i="12"/>
  <c r="F67" i="12"/>
  <c r="H67" i="12" s="1"/>
  <c r="E67" i="12"/>
  <c r="K67" i="12" s="1"/>
  <c r="D67" i="12"/>
  <c r="AC66" i="12"/>
  <c r="AB66" i="12"/>
  <c r="G66" i="12"/>
  <c r="F66" i="12"/>
  <c r="H66" i="12" s="1"/>
  <c r="E66" i="12"/>
  <c r="K66" i="12" s="1"/>
  <c r="D66" i="12"/>
  <c r="J66" i="12" s="1"/>
  <c r="AC65" i="12"/>
  <c r="AB65" i="12"/>
  <c r="G65" i="12"/>
  <c r="F65" i="12"/>
  <c r="E65" i="12"/>
  <c r="K65" i="12" s="1"/>
  <c r="D65" i="12"/>
  <c r="J65" i="12" s="1"/>
  <c r="AC64" i="12"/>
  <c r="AB64" i="12"/>
  <c r="G64" i="12"/>
  <c r="I64" i="12" s="1"/>
  <c r="F64" i="12"/>
  <c r="E64" i="12"/>
  <c r="D64" i="12"/>
  <c r="J64" i="12" s="1"/>
  <c r="AC63" i="12"/>
  <c r="AB63" i="12"/>
  <c r="G63" i="12"/>
  <c r="I63" i="12" s="1"/>
  <c r="F63" i="12"/>
  <c r="H63" i="12" s="1"/>
  <c r="E63" i="12"/>
  <c r="K63" i="12" s="1"/>
  <c r="D63" i="12"/>
  <c r="J63" i="12" s="1"/>
  <c r="AC62" i="12"/>
  <c r="AB62" i="12"/>
  <c r="G62" i="12"/>
  <c r="F62" i="12"/>
  <c r="H62" i="12" s="1"/>
  <c r="E62" i="12"/>
  <c r="K62" i="12" s="1"/>
  <c r="D62" i="12"/>
  <c r="J62" i="12" s="1"/>
  <c r="AC61" i="12"/>
  <c r="AB61" i="12"/>
  <c r="G61" i="12"/>
  <c r="F61" i="12"/>
  <c r="E61" i="12"/>
  <c r="K61" i="12" s="1"/>
  <c r="D61" i="12"/>
  <c r="J61" i="12" s="1"/>
  <c r="AC60" i="12"/>
  <c r="AB60" i="12"/>
  <c r="G60" i="12"/>
  <c r="F60" i="12"/>
  <c r="E60" i="12"/>
  <c r="K60" i="12" s="1"/>
  <c r="D60" i="12"/>
  <c r="J60" i="12" s="1"/>
  <c r="AC59" i="12"/>
  <c r="AB59" i="12"/>
  <c r="G59" i="12"/>
  <c r="I59" i="12" s="1"/>
  <c r="F59" i="12"/>
  <c r="H59" i="12" s="1"/>
  <c r="E59" i="12"/>
  <c r="K59" i="12" s="1"/>
  <c r="D59" i="12"/>
  <c r="AC58" i="12"/>
  <c r="AB58" i="12"/>
  <c r="G58" i="12"/>
  <c r="F58" i="12"/>
  <c r="H58" i="12" s="1"/>
  <c r="E58" i="12"/>
  <c r="K58" i="12" s="1"/>
  <c r="D58" i="12"/>
  <c r="J58" i="12" s="1"/>
  <c r="AV57" i="12"/>
  <c r="AU57" i="12"/>
  <c r="AN57" i="12"/>
  <c r="AM57" i="12"/>
  <c r="AO57" i="12" s="1"/>
  <c r="AL57" i="12"/>
  <c r="AR57" i="12" s="1"/>
  <c r="AK57" i="12"/>
  <c r="AC57" i="12"/>
  <c r="AB57" i="12"/>
  <c r="G57" i="12"/>
  <c r="F57" i="12"/>
  <c r="E57" i="12"/>
  <c r="K57" i="12" s="1"/>
  <c r="D57" i="12"/>
  <c r="J57" i="12" s="1"/>
  <c r="AV56" i="12"/>
  <c r="AU56" i="12"/>
  <c r="AN56" i="12"/>
  <c r="AP56" i="12" s="1"/>
  <c r="AM56" i="12"/>
  <c r="AO56" i="12" s="1"/>
  <c r="AL56" i="12"/>
  <c r="AR56" i="12" s="1"/>
  <c r="AK56" i="12"/>
  <c r="AC56" i="12"/>
  <c r="AB56" i="12"/>
  <c r="G56" i="12"/>
  <c r="F56" i="12"/>
  <c r="H56" i="12" s="1"/>
  <c r="E56" i="12"/>
  <c r="K56" i="12" s="1"/>
  <c r="D56" i="12"/>
  <c r="J56" i="12" s="1"/>
  <c r="AV55" i="12"/>
  <c r="AU55" i="12"/>
  <c r="AN55" i="12"/>
  <c r="AM55" i="12"/>
  <c r="AO55" i="12" s="1"/>
  <c r="AL55" i="12"/>
  <c r="AR55" i="12" s="1"/>
  <c r="AK55" i="12"/>
  <c r="AC55" i="12"/>
  <c r="AB55" i="12"/>
  <c r="G55" i="12"/>
  <c r="F55" i="12"/>
  <c r="H55" i="12" s="1"/>
  <c r="E55" i="12"/>
  <c r="K55" i="12" s="1"/>
  <c r="D55" i="12"/>
  <c r="J55" i="12" s="1"/>
  <c r="AV54" i="12"/>
  <c r="AU54" i="12"/>
  <c r="AN54" i="12"/>
  <c r="AP54" i="12" s="1"/>
  <c r="AM54" i="12"/>
  <c r="AO54" i="12" s="1"/>
  <c r="AL54" i="12"/>
  <c r="AR54" i="12" s="1"/>
  <c r="AK54" i="12"/>
  <c r="AC54" i="12"/>
  <c r="AB54" i="12"/>
  <c r="G54" i="12"/>
  <c r="F54" i="12"/>
  <c r="H54" i="12" s="1"/>
  <c r="E54" i="12"/>
  <c r="K54" i="12" s="1"/>
  <c r="D54" i="12"/>
  <c r="J54" i="12" s="1"/>
  <c r="AV53" i="12"/>
  <c r="AU53" i="12"/>
  <c r="AX53" i="12" s="1"/>
  <c r="AN53" i="12"/>
  <c r="AP53" i="12" s="1"/>
  <c r="AM53" i="12"/>
  <c r="AO53" i="12" s="1"/>
  <c r="AL53" i="12"/>
  <c r="AR53" i="12" s="1"/>
  <c r="AK53" i="12"/>
  <c r="AC53" i="12"/>
  <c r="AB53" i="12"/>
  <c r="G53" i="12"/>
  <c r="F53" i="12"/>
  <c r="H53" i="12" s="1"/>
  <c r="E53" i="12"/>
  <c r="K53" i="12" s="1"/>
  <c r="D53" i="12"/>
  <c r="J53" i="12" s="1"/>
  <c r="AV52" i="12"/>
  <c r="AU52" i="12"/>
  <c r="AN52" i="12"/>
  <c r="AP52" i="12" s="1"/>
  <c r="AM52" i="12"/>
  <c r="AO52" i="12" s="1"/>
  <c r="AL52" i="12"/>
  <c r="AR52" i="12" s="1"/>
  <c r="AK52" i="12"/>
  <c r="AC52" i="12"/>
  <c r="AB52" i="12"/>
  <c r="G52" i="12"/>
  <c r="F52" i="12"/>
  <c r="H52" i="12" s="1"/>
  <c r="E52" i="12"/>
  <c r="K52" i="12" s="1"/>
  <c r="D52" i="12"/>
  <c r="J52" i="12" s="1"/>
  <c r="AV51" i="12"/>
  <c r="AU51" i="12"/>
  <c r="AN51" i="12"/>
  <c r="AP51" i="12" s="1"/>
  <c r="AM51" i="12"/>
  <c r="AO51" i="12" s="1"/>
  <c r="AL51" i="12"/>
  <c r="AR51" i="12" s="1"/>
  <c r="AK51" i="12"/>
  <c r="AC51" i="12"/>
  <c r="AB51" i="12"/>
  <c r="G51" i="12"/>
  <c r="F51" i="12"/>
  <c r="H51" i="12" s="1"/>
  <c r="E51" i="12"/>
  <c r="K51" i="12" s="1"/>
  <c r="D51" i="12"/>
  <c r="J51" i="12" s="1"/>
  <c r="AV50" i="12"/>
  <c r="AU50" i="12"/>
  <c r="AN50" i="12"/>
  <c r="AP50" i="12" s="1"/>
  <c r="AM50" i="12"/>
  <c r="AO50" i="12" s="1"/>
  <c r="AL50" i="12"/>
  <c r="AR50" i="12" s="1"/>
  <c r="AK50" i="12"/>
  <c r="AQ50" i="12" s="1"/>
  <c r="AC50" i="12"/>
  <c r="AB50" i="12"/>
  <c r="AE50" i="12" s="1"/>
  <c r="G50" i="12"/>
  <c r="F50" i="12"/>
  <c r="H50" i="12" s="1"/>
  <c r="E50" i="12"/>
  <c r="K50" i="12" s="1"/>
  <c r="D50" i="12"/>
  <c r="J50" i="12" s="1"/>
  <c r="AV49" i="12"/>
  <c r="AU49" i="12"/>
  <c r="AN49" i="12"/>
  <c r="AP49" i="12" s="1"/>
  <c r="AM49" i="12"/>
  <c r="AL49" i="12"/>
  <c r="AR49" i="12" s="1"/>
  <c r="AK49" i="12"/>
  <c r="AQ49" i="12" s="1"/>
  <c r="AC49" i="12"/>
  <c r="AB49" i="12"/>
  <c r="G49" i="12"/>
  <c r="I49" i="12" s="1"/>
  <c r="F49" i="12"/>
  <c r="H49" i="12" s="1"/>
  <c r="E49" i="12"/>
  <c r="D49" i="12"/>
  <c r="J49" i="12" s="1"/>
  <c r="AV48" i="12"/>
  <c r="AU48" i="12"/>
  <c r="AN48" i="12"/>
  <c r="AP48" i="12" s="1"/>
  <c r="AM48" i="12"/>
  <c r="AO48" i="12" s="1"/>
  <c r="AL48" i="12"/>
  <c r="AR48" i="12" s="1"/>
  <c r="AK48" i="12"/>
  <c r="AC48" i="12"/>
  <c r="AB48" i="12"/>
  <c r="G48" i="12"/>
  <c r="F48" i="12"/>
  <c r="H48" i="12" s="1"/>
  <c r="E48" i="12"/>
  <c r="K48" i="12" s="1"/>
  <c r="D48" i="12"/>
  <c r="J48" i="12" s="1"/>
  <c r="AV47" i="12"/>
  <c r="AU47" i="12"/>
  <c r="AN47" i="12"/>
  <c r="AP47" i="12" s="1"/>
  <c r="AM47" i="12"/>
  <c r="AL47" i="12"/>
  <c r="AR47" i="12" s="1"/>
  <c r="AK47" i="12"/>
  <c r="AQ47" i="12" s="1"/>
  <c r="AC47" i="12"/>
  <c r="AB47" i="12"/>
  <c r="G47" i="12"/>
  <c r="I47" i="12" s="1"/>
  <c r="F47" i="12"/>
  <c r="H47" i="12" s="1"/>
  <c r="E47" i="12"/>
  <c r="D47" i="12"/>
  <c r="J47" i="12" s="1"/>
  <c r="AV46" i="12"/>
  <c r="AU46" i="12"/>
  <c r="AN46" i="12"/>
  <c r="AP46" i="12" s="1"/>
  <c r="AM46" i="12"/>
  <c r="AO46" i="12" s="1"/>
  <c r="AL46" i="12"/>
  <c r="AR46" i="12" s="1"/>
  <c r="AK46" i="12"/>
  <c r="AC46" i="12"/>
  <c r="AB46" i="12"/>
  <c r="G46" i="12"/>
  <c r="F46" i="12"/>
  <c r="H46" i="12" s="1"/>
  <c r="E46" i="12"/>
  <c r="K46" i="12" s="1"/>
  <c r="D46" i="12"/>
  <c r="J46" i="12" s="1"/>
  <c r="AV45" i="12"/>
  <c r="AU45" i="12"/>
  <c r="AN45" i="12"/>
  <c r="AP45" i="12" s="1"/>
  <c r="AM45" i="12"/>
  <c r="AL45" i="12"/>
  <c r="AR45" i="12" s="1"/>
  <c r="AK45" i="12"/>
  <c r="AQ45" i="12" s="1"/>
  <c r="AC45" i="12"/>
  <c r="AB45" i="12"/>
  <c r="G45" i="12"/>
  <c r="I45" i="12" s="1"/>
  <c r="F45" i="12"/>
  <c r="E45" i="12"/>
  <c r="K45" i="12" s="1"/>
  <c r="D45" i="12"/>
  <c r="J45" i="12" s="1"/>
  <c r="AV44" i="12"/>
  <c r="AU44" i="12"/>
  <c r="AN44" i="12"/>
  <c r="AM44" i="12"/>
  <c r="AL44" i="12"/>
  <c r="AR44" i="12" s="1"/>
  <c r="AK44" i="12"/>
  <c r="AQ44" i="12" s="1"/>
  <c r="AC44" i="12"/>
  <c r="AB44" i="12"/>
  <c r="G44" i="12"/>
  <c r="I44" i="12" s="1"/>
  <c r="F44" i="12"/>
  <c r="E44" i="12"/>
  <c r="K44" i="12" s="1"/>
  <c r="D44" i="12"/>
  <c r="J44" i="12" s="1"/>
  <c r="AV43" i="12"/>
  <c r="AU43" i="12"/>
  <c r="AN43" i="12"/>
  <c r="AM43" i="12"/>
  <c r="AL43" i="12"/>
  <c r="AR43" i="12" s="1"/>
  <c r="AK43" i="12"/>
  <c r="AQ43" i="12" s="1"/>
  <c r="AC43" i="12"/>
  <c r="AB43" i="12"/>
  <c r="G43" i="12"/>
  <c r="F43" i="12"/>
  <c r="E43" i="12"/>
  <c r="K43" i="12" s="1"/>
  <c r="D43" i="12"/>
  <c r="J43" i="12" s="1"/>
  <c r="AV42" i="12"/>
  <c r="AU42" i="12"/>
  <c r="AN42" i="12"/>
  <c r="AM42" i="12"/>
  <c r="AL42" i="12"/>
  <c r="AR42" i="12" s="1"/>
  <c r="AK42" i="12"/>
  <c r="AQ42" i="12" s="1"/>
  <c r="AC42" i="12"/>
  <c r="AB42" i="12"/>
  <c r="G42" i="12"/>
  <c r="I42" i="12" s="1"/>
  <c r="F42" i="12"/>
  <c r="E42" i="12"/>
  <c r="K42" i="12" s="1"/>
  <c r="D42" i="12"/>
  <c r="J42" i="12" s="1"/>
  <c r="AV41" i="12"/>
  <c r="AU41" i="12"/>
  <c r="AN41" i="12"/>
  <c r="AM41" i="12"/>
  <c r="AL41" i="12"/>
  <c r="AR41" i="12" s="1"/>
  <c r="AK41" i="12"/>
  <c r="AQ41" i="12" s="1"/>
  <c r="AC41" i="12"/>
  <c r="AB41" i="12"/>
  <c r="G41" i="12"/>
  <c r="I41" i="12" s="1"/>
  <c r="F41" i="12"/>
  <c r="E41" i="12"/>
  <c r="K41" i="12" s="1"/>
  <c r="D41" i="12"/>
  <c r="J41" i="12" s="1"/>
  <c r="AV40" i="12"/>
  <c r="AU40" i="12"/>
  <c r="AN40" i="12"/>
  <c r="AM40" i="12"/>
  <c r="AL40" i="12"/>
  <c r="AR40" i="12" s="1"/>
  <c r="AK40" i="12"/>
  <c r="AQ40" i="12" s="1"/>
  <c r="AC40" i="12"/>
  <c r="AB40" i="12"/>
  <c r="G40" i="12"/>
  <c r="F40" i="12"/>
  <c r="E40" i="12"/>
  <c r="K40" i="12" s="1"/>
  <c r="D40" i="12"/>
  <c r="J40" i="12" s="1"/>
  <c r="AV39" i="12"/>
  <c r="AU39" i="12"/>
  <c r="AN39" i="12"/>
  <c r="AM39" i="12"/>
  <c r="AL39" i="12"/>
  <c r="AR39" i="12" s="1"/>
  <c r="AK39" i="12"/>
  <c r="AQ39" i="12" s="1"/>
  <c r="AC39" i="12"/>
  <c r="AB39" i="12"/>
  <c r="G39" i="12"/>
  <c r="I39" i="12" s="1"/>
  <c r="F39" i="12"/>
  <c r="E39" i="12"/>
  <c r="K39" i="12" s="1"/>
  <c r="D39" i="12"/>
  <c r="J39" i="12" s="1"/>
  <c r="AV38" i="12"/>
  <c r="AU38" i="12"/>
  <c r="AN38" i="12"/>
  <c r="AM38" i="12"/>
  <c r="AL38" i="12"/>
  <c r="AR38" i="12" s="1"/>
  <c r="AK38" i="12"/>
  <c r="AQ38" i="12" s="1"/>
  <c r="AC38" i="12"/>
  <c r="AB38" i="12"/>
  <c r="G38" i="12"/>
  <c r="I38" i="12" s="1"/>
  <c r="F38" i="12"/>
  <c r="E38" i="12"/>
  <c r="K38" i="12" s="1"/>
  <c r="D38" i="12"/>
  <c r="J38" i="12" s="1"/>
  <c r="AV37" i="12"/>
  <c r="AU37" i="12"/>
  <c r="AN37" i="12"/>
  <c r="AM37" i="12"/>
  <c r="AL37" i="12"/>
  <c r="AR37" i="12" s="1"/>
  <c r="AK37" i="12"/>
  <c r="AQ37" i="12" s="1"/>
  <c r="AC37" i="12"/>
  <c r="AB37" i="12"/>
  <c r="G37" i="12"/>
  <c r="I37" i="12" s="1"/>
  <c r="F37" i="12"/>
  <c r="E37" i="12"/>
  <c r="K37" i="12" s="1"/>
  <c r="D37" i="12"/>
  <c r="J37" i="12" s="1"/>
  <c r="AV36" i="12"/>
  <c r="AU36" i="12"/>
  <c r="AN36" i="12"/>
  <c r="AM36" i="12"/>
  <c r="AL36" i="12"/>
  <c r="AR36" i="12" s="1"/>
  <c r="AK36" i="12"/>
  <c r="AQ36" i="12" s="1"/>
  <c r="AC36" i="12"/>
  <c r="AB36" i="12"/>
  <c r="G36" i="12"/>
  <c r="F36" i="12"/>
  <c r="E36" i="12"/>
  <c r="K36" i="12" s="1"/>
  <c r="D36" i="12"/>
  <c r="J36" i="12" s="1"/>
  <c r="AV35" i="12"/>
  <c r="AU35" i="12"/>
  <c r="AN35" i="12"/>
  <c r="AM35" i="12"/>
  <c r="AL35" i="12"/>
  <c r="AR35" i="12" s="1"/>
  <c r="AK35" i="12"/>
  <c r="AQ35" i="12" s="1"/>
  <c r="AC35" i="12"/>
  <c r="AB35" i="12"/>
  <c r="G35" i="12"/>
  <c r="F35" i="12"/>
  <c r="E35" i="12"/>
  <c r="K35" i="12" s="1"/>
  <c r="D35" i="12"/>
  <c r="J35" i="12" s="1"/>
  <c r="AV34" i="12"/>
  <c r="AU34" i="12"/>
  <c r="AN34" i="12"/>
  <c r="AM34" i="12"/>
  <c r="AL34" i="12"/>
  <c r="AR34" i="12" s="1"/>
  <c r="AK34" i="12"/>
  <c r="AQ34" i="12" s="1"/>
  <c r="AC34" i="12"/>
  <c r="AB34" i="12"/>
  <c r="G34" i="12"/>
  <c r="I34" i="12" s="1"/>
  <c r="F34" i="12"/>
  <c r="E34" i="12"/>
  <c r="K34" i="12" s="1"/>
  <c r="D34" i="12"/>
  <c r="J34" i="12" s="1"/>
  <c r="AV33" i="12"/>
  <c r="AU33" i="12"/>
  <c r="AN33" i="12"/>
  <c r="AM33" i="12"/>
  <c r="AL33" i="12"/>
  <c r="AR33" i="12" s="1"/>
  <c r="AK33" i="12"/>
  <c r="AQ33" i="12" s="1"/>
  <c r="AC33" i="12"/>
  <c r="AB33" i="12"/>
  <c r="G33" i="12"/>
  <c r="I33" i="12" s="1"/>
  <c r="F33" i="12"/>
  <c r="E33" i="12"/>
  <c r="K33" i="12" s="1"/>
  <c r="D33" i="12"/>
  <c r="J33" i="12" s="1"/>
  <c r="AV32" i="12"/>
  <c r="AU32" i="12"/>
  <c r="AN32" i="12"/>
  <c r="AM32" i="12"/>
  <c r="AL32" i="12"/>
  <c r="AR32" i="12" s="1"/>
  <c r="AK32" i="12"/>
  <c r="AQ32" i="12" s="1"/>
  <c r="AC32" i="12"/>
  <c r="AB32" i="12"/>
  <c r="G32" i="12"/>
  <c r="I32" i="12" s="1"/>
  <c r="F32" i="12"/>
  <c r="E32" i="12"/>
  <c r="K32" i="12" s="1"/>
  <c r="D32" i="12"/>
  <c r="J32" i="12" s="1"/>
  <c r="AV31" i="12"/>
  <c r="AU31" i="12"/>
  <c r="AN31" i="12"/>
  <c r="AM31" i="12"/>
  <c r="AL31" i="12"/>
  <c r="AR31" i="12" s="1"/>
  <c r="AK31" i="12"/>
  <c r="AQ31" i="12" s="1"/>
  <c r="AC31" i="12"/>
  <c r="AB31" i="12"/>
  <c r="G31" i="12"/>
  <c r="I31" i="12" s="1"/>
  <c r="F31" i="12"/>
  <c r="E31" i="12"/>
  <c r="K31" i="12" s="1"/>
  <c r="D31" i="12"/>
  <c r="J31" i="12" s="1"/>
  <c r="AV30" i="12"/>
  <c r="AU30" i="12"/>
  <c r="AN30" i="12"/>
  <c r="AM30" i="12"/>
  <c r="AL30" i="12"/>
  <c r="AR30" i="12" s="1"/>
  <c r="AK30" i="12"/>
  <c r="AQ30" i="12" s="1"/>
  <c r="AC30" i="12"/>
  <c r="AB30" i="12"/>
  <c r="G30" i="12"/>
  <c r="I30" i="12" s="1"/>
  <c r="F30" i="12"/>
  <c r="E30" i="12"/>
  <c r="K30" i="12" s="1"/>
  <c r="D30" i="12"/>
  <c r="J30" i="12" s="1"/>
  <c r="AV29" i="12"/>
  <c r="AU29" i="12"/>
  <c r="AN29" i="12"/>
  <c r="AM29" i="12"/>
  <c r="AL29" i="12"/>
  <c r="AR29" i="12" s="1"/>
  <c r="AK29" i="12"/>
  <c r="AQ29" i="12" s="1"/>
  <c r="AC29" i="12"/>
  <c r="AB29" i="12"/>
  <c r="G29" i="12"/>
  <c r="I29" i="12" s="1"/>
  <c r="F29" i="12"/>
  <c r="E29" i="12"/>
  <c r="K29" i="12" s="1"/>
  <c r="D29" i="12"/>
  <c r="J29" i="12" s="1"/>
  <c r="AV28" i="12"/>
  <c r="AU28" i="12"/>
  <c r="AN28" i="12"/>
  <c r="AM28" i="12"/>
  <c r="AL28" i="12"/>
  <c r="AR28" i="12" s="1"/>
  <c r="AK28" i="12"/>
  <c r="AQ28" i="12" s="1"/>
  <c r="AC28" i="12"/>
  <c r="AB28" i="12"/>
  <c r="G28" i="12"/>
  <c r="I28" i="12" s="1"/>
  <c r="F28" i="12"/>
  <c r="E28" i="12"/>
  <c r="K28" i="12" s="1"/>
  <c r="D28" i="12"/>
  <c r="J28" i="12" s="1"/>
  <c r="AV27" i="12"/>
  <c r="AU27" i="12"/>
  <c r="AN27" i="12"/>
  <c r="AM27" i="12"/>
  <c r="AL27" i="12"/>
  <c r="AR27" i="12" s="1"/>
  <c r="AK27" i="12"/>
  <c r="AQ27" i="12" s="1"/>
  <c r="AC27" i="12"/>
  <c r="AB27" i="12"/>
  <c r="G27" i="12"/>
  <c r="I27" i="12" s="1"/>
  <c r="F27" i="12"/>
  <c r="E27" i="12"/>
  <c r="K27" i="12" s="1"/>
  <c r="D27" i="12"/>
  <c r="J27" i="12" s="1"/>
  <c r="AV26" i="12"/>
  <c r="AU26" i="12"/>
  <c r="AN26" i="12"/>
  <c r="AM26" i="12"/>
  <c r="AL26" i="12"/>
  <c r="AR26" i="12" s="1"/>
  <c r="AK26" i="12"/>
  <c r="AQ26" i="12" s="1"/>
  <c r="AC26" i="12"/>
  <c r="AB26" i="12"/>
  <c r="G26" i="12"/>
  <c r="I26" i="12" s="1"/>
  <c r="F26" i="12"/>
  <c r="E26" i="12"/>
  <c r="K26" i="12" s="1"/>
  <c r="D26" i="12"/>
  <c r="J26" i="12" s="1"/>
  <c r="AV25" i="12"/>
  <c r="AU25" i="12"/>
  <c r="AN25" i="12"/>
  <c r="AM25" i="12"/>
  <c r="AL25" i="12"/>
  <c r="AR25" i="12" s="1"/>
  <c r="AK25" i="12"/>
  <c r="AQ25" i="12" s="1"/>
  <c r="AC25" i="12"/>
  <c r="AB25" i="12"/>
  <c r="G25" i="12"/>
  <c r="I25" i="12" s="1"/>
  <c r="F25" i="12"/>
  <c r="E25" i="12"/>
  <c r="K25" i="12" s="1"/>
  <c r="D25" i="12"/>
  <c r="J25" i="12" s="1"/>
  <c r="AV24" i="12"/>
  <c r="AU24" i="12"/>
  <c r="AN24" i="12"/>
  <c r="AM24" i="12"/>
  <c r="AL24" i="12"/>
  <c r="AR24" i="12" s="1"/>
  <c r="AK24" i="12"/>
  <c r="AQ24" i="12" s="1"/>
  <c r="AC24" i="12"/>
  <c r="AB24" i="12"/>
  <c r="G24" i="12"/>
  <c r="I24" i="12" s="1"/>
  <c r="F24" i="12"/>
  <c r="E24" i="12"/>
  <c r="K24" i="12" s="1"/>
  <c r="D24" i="12"/>
  <c r="J24" i="12" s="1"/>
  <c r="AV23" i="12"/>
  <c r="AU23" i="12"/>
  <c r="AN23" i="12"/>
  <c r="AM23" i="12"/>
  <c r="AL23" i="12"/>
  <c r="AR23" i="12" s="1"/>
  <c r="AK23" i="12"/>
  <c r="AQ23" i="12" s="1"/>
  <c r="AC23" i="12"/>
  <c r="AB23" i="12"/>
  <c r="G23" i="12"/>
  <c r="I23" i="12" s="1"/>
  <c r="F23" i="12"/>
  <c r="E23" i="12"/>
  <c r="K23" i="12" s="1"/>
  <c r="D23" i="12"/>
  <c r="J23" i="12" s="1"/>
  <c r="AV22" i="12"/>
  <c r="AU22" i="12"/>
  <c r="AN22" i="12"/>
  <c r="AM22" i="12"/>
  <c r="AL22" i="12"/>
  <c r="AR22" i="12" s="1"/>
  <c r="AK22" i="12"/>
  <c r="AQ22" i="12" s="1"/>
  <c r="AC22" i="12"/>
  <c r="AB22" i="12"/>
  <c r="G22" i="12"/>
  <c r="F22" i="12"/>
  <c r="E22" i="12"/>
  <c r="K22" i="12" s="1"/>
  <c r="D22" i="12"/>
  <c r="J22" i="12" s="1"/>
  <c r="AV21" i="12"/>
  <c r="AU21" i="12"/>
  <c r="AN21" i="12"/>
  <c r="AM21" i="12"/>
  <c r="AL21" i="12"/>
  <c r="AR21" i="12" s="1"/>
  <c r="AK21" i="12"/>
  <c r="AQ21" i="12" s="1"/>
  <c r="AC21" i="12"/>
  <c r="AB21" i="12"/>
  <c r="G21" i="12"/>
  <c r="I21" i="12" s="1"/>
  <c r="F21" i="12"/>
  <c r="E21" i="12"/>
  <c r="K21" i="12" s="1"/>
  <c r="D21" i="12"/>
  <c r="J21" i="12" s="1"/>
  <c r="AV20" i="12"/>
  <c r="AU20" i="12"/>
  <c r="AN20" i="12"/>
  <c r="AM20" i="12"/>
  <c r="AL20" i="12"/>
  <c r="AR20" i="12" s="1"/>
  <c r="AK20" i="12"/>
  <c r="AQ20" i="12" s="1"/>
  <c r="AC20" i="12"/>
  <c r="AB20" i="12"/>
  <c r="G20" i="12"/>
  <c r="I20" i="12" s="1"/>
  <c r="F20" i="12"/>
  <c r="E20" i="12"/>
  <c r="K20" i="12" s="1"/>
  <c r="D20" i="12"/>
  <c r="J20" i="12" s="1"/>
  <c r="AV19" i="12"/>
  <c r="AU19" i="12"/>
  <c r="AN19" i="12"/>
  <c r="AM19" i="12"/>
  <c r="AL19" i="12"/>
  <c r="AR19" i="12" s="1"/>
  <c r="AK19" i="12"/>
  <c r="AQ19" i="12" s="1"/>
  <c r="AC19" i="12"/>
  <c r="AB19" i="12"/>
  <c r="G19" i="12"/>
  <c r="I19" i="12" s="1"/>
  <c r="F19" i="12"/>
  <c r="E19" i="12"/>
  <c r="K19" i="12" s="1"/>
  <c r="D19" i="12"/>
  <c r="J19" i="12" s="1"/>
  <c r="AV18" i="12"/>
  <c r="AU18" i="12"/>
  <c r="AN18" i="12"/>
  <c r="AM18" i="12"/>
  <c r="AL18" i="12"/>
  <c r="AR18" i="12" s="1"/>
  <c r="AK18" i="12"/>
  <c r="AQ18" i="12" s="1"/>
  <c r="AC18" i="12"/>
  <c r="AB18" i="12"/>
  <c r="G18" i="12"/>
  <c r="F18" i="12"/>
  <c r="E18" i="12"/>
  <c r="K18" i="12" s="1"/>
  <c r="D18" i="12"/>
  <c r="J18" i="12" s="1"/>
  <c r="AV17" i="12"/>
  <c r="AU17" i="12"/>
  <c r="AN17" i="12"/>
  <c r="AM17" i="12"/>
  <c r="AL17" i="12"/>
  <c r="AR17" i="12" s="1"/>
  <c r="AK17" i="12"/>
  <c r="AQ17" i="12" s="1"/>
  <c r="AC17" i="12"/>
  <c r="AB17" i="12"/>
  <c r="G17" i="12"/>
  <c r="I17" i="12" s="1"/>
  <c r="F17" i="12"/>
  <c r="E17" i="12"/>
  <c r="K17" i="12" s="1"/>
  <c r="D17" i="12"/>
  <c r="J17" i="12" s="1"/>
  <c r="AV16" i="12"/>
  <c r="AU16" i="12"/>
  <c r="AN16" i="12"/>
  <c r="AM16" i="12"/>
  <c r="AL16" i="12"/>
  <c r="AR16" i="12" s="1"/>
  <c r="AK16" i="12"/>
  <c r="AQ16" i="12" s="1"/>
  <c r="AC16" i="12"/>
  <c r="AB16" i="12"/>
  <c r="G16" i="12"/>
  <c r="I16" i="12" s="1"/>
  <c r="F16" i="12"/>
  <c r="E16" i="12"/>
  <c r="K16" i="12" s="1"/>
  <c r="D16" i="12"/>
  <c r="J16" i="12" s="1"/>
  <c r="AV15" i="12"/>
  <c r="AU15" i="12"/>
  <c r="AN15" i="12"/>
  <c r="AM15" i="12"/>
  <c r="AL15" i="12"/>
  <c r="AR15" i="12" s="1"/>
  <c r="AK15" i="12"/>
  <c r="AQ15" i="12" s="1"/>
  <c r="AC15" i="12"/>
  <c r="AB15" i="12"/>
  <c r="G15" i="12"/>
  <c r="I15" i="12" s="1"/>
  <c r="F15" i="12"/>
  <c r="E15" i="12"/>
  <c r="K15" i="12" s="1"/>
  <c r="D15" i="12"/>
  <c r="J15" i="12" s="1"/>
  <c r="AV14" i="12"/>
  <c r="AU14" i="12"/>
  <c r="AN14" i="12"/>
  <c r="AM14" i="12"/>
  <c r="AL14" i="12"/>
  <c r="AR14" i="12" s="1"/>
  <c r="AK14" i="12"/>
  <c r="AQ14" i="12" s="1"/>
  <c r="AC14" i="12"/>
  <c r="AB14" i="12"/>
  <c r="G14" i="12"/>
  <c r="F14" i="12"/>
  <c r="E14" i="12"/>
  <c r="K14" i="12" s="1"/>
  <c r="D14" i="12"/>
  <c r="J14" i="12" s="1"/>
  <c r="AV13" i="12"/>
  <c r="AU13" i="12"/>
  <c r="AN13" i="12"/>
  <c r="AM13" i="12"/>
  <c r="AL13" i="12"/>
  <c r="AR13" i="12" s="1"/>
  <c r="AK13" i="12"/>
  <c r="AQ13" i="12" s="1"/>
  <c r="AC13" i="12"/>
  <c r="AB13" i="12"/>
  <c r="R13" i="12"/>
  <c r="G13" i="12"/>
  <c r="F13" i="12"/>
  <c r="E13" i="12"/>
  <c r="K13" i="12" s="1"/>
  <c r="D13" i="12"/>
  <c r="J13" i="12" s="1"/>
  <c r="AV12" i="12"/>
  <c r="AU12" i="12"/>
  <c r="AN12" i="12"/>
  <c r="AM12" i="12"/>
  <c r="AO12" i="12" s="1"/>
  <c r="AL12" i="12"/>
  <c r="AR12" i="12" s="1"/>
  <c r="AK12" i="12"/>
  <c r="AQ12" i="12" s="1"/>
  <c r="AC12" i="12"/>
  <c r="AB12" i="12"/>
  <c r="R12" i="12"/>
  <c r="G12" i="12"/>
  <c r="F12" i="12"/>
  <c r="H12" i="12" s="1"/>
  <c r="E12" i="12"/>
  <c r="K12" i="12" s="1"/>
  <c r="D12" i="12"/>
  <c r="J12" i="12" s="1"/>
  <c r="AV11" i="12"/>
  <c r="AU11" i="12"/>
  <c r="AN11" i="12"/>
  <c r="AP11" i="12" s="1"/>
  <c r="AM11" i="12"/>
  <c r="AL11" i="12"/>
  <c r="AR11" i="12" s="1"/>
  <c r="AK11" i="12"/>
  <c r="AQ11" i="12" s="1"/>
  <c r="AC11" i="12"/>
  <c r="AB11" i="12"/>
  <c r="G11" i="12"/>
  <c r="F11" i="12"/>
  <c r="H11" i="12" s="1"/>
  <c r="E11" i="12"/>
  <c r="K11" i="12" s="1"/>
  <c r="D11" i="12"/>
  <c r="J11" i="12" s="1"/>
  <c r="AV10" i="12"/>
  <c r="AU10" i="12"/>
  <c r="AN10" i="12"/>
  <c r="AP10" i="12" s="1"/>
  <c r="AM10" i="12"/>
  <c r="AO10" i="12" s="1"/>
  <c r="AL10" i="12"/>
  <c r="AK10" i="12"/>
  <c r="AQ10" i="12" s="1"/>
  <c r="AC10" i="12"/>
  <c r="AB10" i="12"/>
  <c r="R10" i="12"/>
  <c r="G10" i="12"/>
  <c r="I10" i="12" s="1"/>
  <c r="F10" i="12"/>
  <c r="H10" i="12" s="1"/>
  <c r="E10" i="12"/>
  <c r="K10" i="12" s="1"/>
  <c r="D10" i="12"/>
  <c r="AV9" i="12"/>
  <c r="AU9" i="12"/>
  <c r="AN9" i="12"/>
  <c r="AM9" i="12"/>
  <c r="AL9" i="12"/>
  <c r="AR9" i="12" s="1"/>
  <c r="AK9" i="12"/>
  <c r="AQ9" i="12" s="1"/>
  <c r="AC9" i="12"/>
  <c r="AB9" i="12"/>
  <c r="R9" i="12"/>
  <c r="G9" i="12"/>
  <c r="I9" i="12" s="1"/>
  <c r="F9" i="12"/>
  <c r="E9" i="12"/>
  <c r="K9" i="12" s="1"/>
  <c r="D9" i="12"/>
  <c r="J9" i="12" s="1"/>
  <c r="AV8" i="12"/>
  <c r="AU8" i="12"/>
  <c r="AN8" i="12"/>
  <c r="AM8" i="12"/>
  <c r="AL8" i="12"/>
  <c r="AR8" i="12" s="1"/>
  <c r="AK8" i="12"/>
  <c r="AQ8" i="12" s="1"/>
  <c r="AC8" i="12"/>
  <c r="AB8" i="12"/>
  <c r="G8" i="12"/>
  <c r="I8" i="12" s="1"/>
  <c r="F8" i="12"/>
  <c r="E8" i="12"/>
  <c r="K8" i="12" s="1"/>
  <c r="D8" i="12"/>
  <c r="J8" i="12" s="1"/>
  <c r="AV7" i="12"/>
  <c r="AU7" i="12"/>
  <c r="AN7" i="12"/>
  <c r="AM7" i="12"/>
  <c r="AL7" i="12"/>
  <c r="AR7" i="12" s="1"/>
  <c r="AK7" i="12"/>
  <c r="AQ7" i="12" s="1"/>
  <c r="AC7" i="12"/>
  <c r="AB7" i="12"/>
  <c r="G7" i="12"/>
  <c r="I7" i="12" s="1"/>
  <c r="F7" i="12"/>
  <c r="E7" i="12"/>
  <c r="K7" i="12" s="1"/>
  <c r="D7" i="12"/>
  <c r="J7" i="12" s="1"/>
  <c r="AV6" i="12"/>
  <c r="AU6" i="12"/>
  <c r="AN6" i="12"/>
  <c r="AM6" i="12"/>
  <c r="AL6" i="12"/>
  <c r="AR6" i="12" s="1"/>
  <c r="AK6" i="12"/>
  <c r="AQ6" i="12" s="1"/>
  <c r="AC6" i="12"/>
  <c r="AB6" i="12"/>
  <c r="G6" i="12"/>
  <c r="I6" i="12" s="1"/>
  <c r="F6" i="12"/>
  <c r="E6" i="12"/>
  <c r="K6" i="12" s="1"/>
  <c r="D6" i="12"/>
  <c r="J6" i="12" s="1"/>
  <c r="AV5" i="12"/>
  <c r="AU5" i="12"/>
  <c r="AN5" i="12"/>
  <c r="AM5" i="12"/>
  <c r="AL5" i="12"/>
  <c r="AR5" i="12" s="1"/>
  <c r="AK5" i="12"/>
  <c r="AQ5" i="12" s="1"/>
  <c r="AC5" i="12"/>
  <c r="AB5" i="12"/>
  <c r="G5" i="12"/>
  <c r="I5" i="12" s="1"/>
  <c r="F5" i="12"/>
  <c r="E5" i="12"/>
  <c r="K5" i="12" s="1"/>
  <c r="D5" i="12"/>
  <c r="J5" i="12" s="1"/>
  <c r="AV4" i="12"/>
  <c r="AU4" i="12"/>
  <c r="AN4" i="12"/>
  <c r="AM4" i="12"/>
  <c r="AL4" i="12"/>
  <c r="AR4" i="12" s="1"/>
  <c r="AK4" i="12"/>
  <c r="AQ4" i="12" s="1"/>
  <c r="AC4" i="12"/>
  <c r="AB4" i="12"/>
  <c r="G4" i="12"/>
  <c r="I4" i="12" s="1"/>
  <c r="F4" i="12"/>
  <c r="E4" i="12"/>
  <c r="D4" i="12"/>
  <c r="J4" i="12" s="1"/>
  <c r="AV3" i="12"/>
  <c r="AU3" i="12"/>
  <c r="AN3" i="12"/>
  <c r="AM3" i="12"/>
  <c r="AL3" i="12"/>
  <c r="AR3" i="12" s="1"/>
  <c r="AK3" i="12"/>
  <c r="AQ3" i="12" s="1"/>
  <c r="AC3" i="12"/>
  <c r="AB3" i="12"/>
  <c r="G3" i="12"/>
  <c r="F3" i="12"/>
  <c r="E3" i="12"/>
  <c r="K3" i="12" s="1"/>
  <c r="D3" i="12"/>
  <c r="J3" i="12" s="1"/>
  <c r="AV2" i="12"/>
  <c r="AU2" i="12"/>
  <c r="AN2" i="12"/>
  <c r="AP2" i="12" s="1"/>
  <c r="AM2" i="12"/>
  <c r="AO2" i="12" s="1"/>
  <c r="AL2" i="12"/>
  <c r="AR2" i="12" s="1"/>
  <c r="AK2" i="12"/>
  <c r="AQ2" i="12" s="1"/>
  <c r="AC2" i="12"/>
  <c r="AB2" i="12"/>
  <c r="G2" i="12"/>
  <c r="I2" i="12" s="1"/>
  <c r="F2" i="12"/>
  <c r="E2" i="12"/>
  <c r="K2" i="12" s="1"/>
  <c r="D2" i="12"/>
  <c r="J2" i="12" s="1"/>
  <c r="AC416" i="11"/>
  <c r="AB416" i="11"/>
  <c r="G416" i="11"/>
  <c r="I416" i="11" s="1"/>
  <c r="F416" i="11"/>
  <c r="H416" i="11" s="1"/>
  <c r="E416" i="11"/>
  <c r="K416" i="11" s="1"/>
  <c r="D416" i="11"/>
  <c r="J416" i="11" s="1"/>
  <c r="AC415" i="11"/>
  <c r="AB415" i="11"/>
  <c r="G415" i="11"/>
  <c r="I415" i="11" s="1"/>
  <c r="F415" i="11"/>
  <c r="H415" i="11" s="1"/>
  <c r="E415" i="11"/>
  <c r="K415" i="11" s="1"/>
  <c r="D415" i="11"/>
  <c r="J415" i="11" s="1"/>
  <c r="AC414" i="11"/>
  <c r="AB414" i="11"/>
  <c r="G414" i="11"/>
  <c r="I414" i="11" s="1"/>
  <c r="F414" i="11"/>
  <c r="H414" i="11" s="1"/>
  <c r="E414" i="11"/>
  <c r="K414" i="11" s="1"/>
  <c r="D414" i="11"/>
  <c r="J414" i="11" s="1"/>
  <c r="AC413" i="11"/>
  <c r="AB413" i="11"/>
  <c r="G413" i="11"/>
  <c r="I413" i="11" s="1"/>
  <c r="F413" i="11"/>
  <c r="H413" i="11" s="1"/>
  <c r="E413" i="11"/>
  <c r="K413" i="11" s="1"/>
  <c r="D413" i="11"/>
  <c r="AC412" i="11"/>
  <c r="AB412" i="11"/>
  <c r="G412" i="11"/>
  <c r="I412" i="11" s="1"/>
  <c r="F412" i="11"/>
  <c r="H412" i="11" s="1"/>
  <c r="E412" i="11"/>
  <c r="K412" i="11" s="1"/>
  <c r="D412" i="11"/>
  <c r="J412" i="11" s="1"/>
  <c r="AC411" i="11"/>
  <c r="AB411" i="11"/>
  <c r="G411" i="11"/>
  <c r="I411" i="11" s="1"/>
  <c r="F411" i="11"/>
  <c r="E411" i="11"/>
  <c r="K411" i="11" s="1"/>
  <c r="D411" i="11"/>
  <c r="J411" i="11" s="1"/>
  <c r="AC410" i="11"/>
  <c r="AB410" i="11"/>
  <c r="G410" i="11"/>
  <c r="I410" i="11" s="1"/>
  <c r="F410" i="11"/>
  <c r="H410" i="11" s="1"/>
  <c r="E410" i="11"/>
  <c r="K410" i="11" s="1"/>
  <c r="D410" i="11"/>
  <c r="J410" i="11" s="1"/>
  <c r="AC409" i="11"/>
  <c r="AB409" i="11"/>
  <c r="G409" i="11"/>
  <c r="I409" i="11" s="1"/>
  <c r="F409" i="11"/>
  <c r="H409" i="11" s="1"/>
  <c r="E409" i="11"/>
  <c r="K409" i="11" s="1"/>
  <c r="D409" i="11"/>
  <c r="AC408" i="11"/>
  <c r="AB408" i="11"/>
  <c r="G408" i="11"/>
  <c r="I408" i="11" s="1"/>
  <c r="F408" i="11"/>
  <c r="H408" i="11" s="1"/>
  <c r="E408" i="11"/>
  <c r="K408" i="11" s="1"/>
  <c r="D408" i="11"/>
  <c r="AC407" i="11"/>
  <c r="AB407" i="11"/>
  <c r="G407" i="11"/>
  <c r="I407" i="11" s="1"/>
  <c r="F407" i="11"/>
  <c r="H407" i="11" s="1"/>
  <c r="E407" i="11"/>
  <c r="K407" i="11" s="1"/>
  <c r="D407" i="11"/>
  <c r="J407" i="11" s="1"/>
  <c r="AC406" i="11"/>
  <c r="AB406" i="11"/>
  <c r="G406" i="11"/>
  <c r="I406" i="11" s="1"/>
  <c r="F406" i="11"/>
  <c r="H406" i="11" s="1"/>
  <c r="E406" i="11"/>
  <c r="K406" i="11" s="1"/>
  <c r="D406" i="11"/>
  <c r="J406" i="11" s="1"/>
  <c r="AC405" i="11"/>
  <c r="AB405" i="11"/>
  <c r="G405" i="11"/>
  <c r="I405" i="11" s="1"/>
  <c r="F405" i="11"/>
  <c r="H405" i="11" s="1"/>
  <c r="E405" i="11"/>
  <c r="K405" i="11" s="1"/>
  <c r="D405" i="11"/>
  <c r="AC404" i="11"/>
  <c r="AB404" i="11"/>
  <c r="G404" i="11"/>
  <c r="I404" i="11" s="1"/>
  <c r="F404" i="11"/>
  <c r="H404" i="11" s="1"/>
  <c r="E404" i="11"/>
  <c r="K404" i="11" s="1"/>
  <c r="D404" i="11"/>
  <c r="J404" i="11" s="1"/>
  <c r="AC403" i="11"/>
  <c r="AB403" i="11"/>
  <c r="G403" i="11"/>
  <c r="I403" i="11" s="1"/>
  <c r="F403" i="11"/>
  <c r="H403" i="11" s="1"/>
  <c r="E403" i="11"/>
  <c r="K403" i="11" s="1"/>
  <c r="D403" i="11"/>
  <c r="J403" i="11" s="1"/>
  <c r="AC402" i="11"/>
  <c r="AB402" i="11"/>
  <c r="G402" i="11"/>
  <c r="I402" i="11" s="1"/>
  <c r="F402" i="11"/>
  <c r="H402" i="11" s="1"/>
  <c r="E402" i="11"/>
  <c r="K402" i="11" s="1"/>
  <c r="D402" i="11"/>
  <c r="J402" i="11" s="1"/>
  <c r="AC401" i="11"/>
  <c r="AB401" i="11"/>
  <c r="G401" i="11"/>
  <c r="I401" i="11" s="1"/>
  <c r="F401" i="11"/>
  <c r="H401" i="11" s="1"/>
  <c r="E401" i="11"/>
  <c r="K401" i="11" s="1"/>
  <c r="D401" i="11"/>
  <c r="AC400" i="11"/>
  <c r="AB400" i="11"/>
  <c r="G400" i="11"/>
  <c r="I400" i="11" s="1"/>
  <c r="F400" i="11"/>
  <c r="H400" i="11" s="1"/>
  <c r="E400" i="11"/>
  <c r="K400" i="11" s="1"/>
  <c r="D400" i="11"/>
  <c r="AC399" i="11"/>
  <c r="AB399" i="11"/>
  <c r="G399" i="11"/>
  <c r="I399" i="11" s="1"/>
  <c r="F399" i="11"/>
  <c r="E399" i="11"/>
  <c r="K399" i="11" s="1"/>
  <c r="D399" i="11"/>
  <c r="J399" i="11" s="1"/>
  <c r="AC398" i="11"/>
  <c r="AB398" i="11"/>
  <c r="G398" i="11"/>
  <c r="I398" i="11" s="1"/>
  <c r="F398" i="11"/>
  <c r="H398" i="11" s="1"/>
  <c r="E398" i="11"/>
  <c r="K398" i="11" s="1"/>
  <c r="D398" i="11"/>
  <c r="J398" i="11" s="1"/>
  <c r="AC397" i="11"/>
  <c r="AB397" i="11"/>
  <c r="G397" i="11"/>
  <c r="I397" i="11" s="1"/>
  <c r="F397" i="11"/>
  <c r="H397" i="11" s="1"/>
  <c r="E397" i="11"/>
  <c r="D397" i="11"/>
  <c r="J397" i="11" s="1"/>
  <c r="AC396" i="11"/>
  <c r="AB396" i="11"/>
  <c r="G396" i="11"/>
  <c r="I396" i="11" s="1"/>
  <c r="F396" i="11"/>
  <c r="H396" i="11" s="1"/>
  <c r="E396" i="11"/>
  <c r="K396" i="11" s="1"/>
  <c r="D396" i="11"/>
  <c r="J396" i="11" s="1"/>
  <c r="AC395" i="11"/>
  <c r="AB395" i="11"/>
  <c r="G395" i="11"/>
  <c r="I395" i="11" s="1"/>
  <c r="F395" i="11"/>
  <c r="H395" i="11" s="1"/>
  <c r="E395" i="11"/>
  <c r="D395" i="11"/>
  <c r="AC394" i="11"/>
  <c r="AB394" i="11"/>
  <c r="G394" i="11"/>
  <c r="I394" i="11" s="1"/>
  <c r="F394" i="11"/>
  <c r="H394" i="11" s="1"/>
  <c r="E394" i="11"/>
  <c r="D394" i="11"/>
  <c r="J394" i="11" s="1"/>
  <c r="AC393" i="11"/>
  <c r="AB393" i="11"/>
  <c r="G393" i="11"/>
  <c r="I393" i="11" s="1"/>
  <c r="F393" i="11"/>
  <c r="H393" i="11" s="1"/>
  <c r="E393" i="11"/>
  <c r="D393" i="11"/>
  <c r="J393" i="11" s="1"/>
  <c r="AC392" i="11"/>
  <c r="AB392" i="11"/>
  <c r="G392" i="11"/>
  <c r="I392" i="11" s="1"/>
  <c r="F392" i="11"/>
  <c r="H392" i="11" s="1"/>
  <c r="E392" i="11"/>
  <c r="K392" i="11" s="1"/>
  <c r="D392" i="11"/>
  <c r="J392" i="11" s="1"/>
  <c r="AC391" i="11"/>
  <c r="AB391" i="11"/>
  <c r="G391" i="11"/>
  <c r="I391" i="11" s="1"/>
  <c r="F391" i="11"/>
  <c r="H391" i="11" s="1"/>
  <c r="E391" i="11"/>
  <c r="D391" i="11"/>
  <c r="AC390" i="11"/>
  <c r="AB390" i="11"/>
  <c r="G390" i="11"/>
  <c r="I390" i="11" s="1"/>
  <c r="F390" i="11"/>
  <c r="H390" i="11" s="1"/>
  <c r="E390" i="11"/>
  <c r="D390" i="11"/>
  <c r="J390" i="11" s="1"/>
  <c r="AC389" i="11"/>
  <c r="AB389" i="11"/>
  <c r="G389" i="11"/>
  <c r="I389" i="11" s="1"/>
  <c r="F389" i="11"/>
  <c r="H389" i="11" s="1"/>
  <c r="E389" i="11"/>
  <c r="D389" i="11"/>
  <c r="J389" i="11" s="1"/>
  <c r="AC388" i="11"/>
  <c r="AB388" i="11"/>
  <c r="G388" i="11"/>
  <c r="I388" i="11" s="1"/>
  <c r="F388" i="11"/>
  <c r="H388" i="11" s="1"/>
  <c r="E388" i="11"/>
  <c r="K388" i="11" s="1"/>
  <c r="D388" i="11"/>
  <c r="J388" i="11" s="1"/>
  <c r="AC387" i="11"/>
  <c r="AB387" i="11"/>
  <c r="G387" i="11"/>
  <c r="I387" i="11" s="1"/>
  <c r="F387" i="11"/>
  <c r="H387" i="11" s="1"/>
  <c r="E387" i="11"/>
  <c r="K387" i="11" s="1"/>
  <c r="D387" i="11"/>
  <c r="AC386" i="11"/>
  <c r="AB386" i="11"/>
  <c r="G386" i="11"/>
  <c r="I386" i="11" s="1"/>
  <c r="F386" i="11"/>
  <c r="E386" i="11"/>
  <c r="K386" i="11" s="1"/>
  <c r="D386" i="11"/>
  <c r="J386" i="11" s="1"/>
  <c r="AC385" i="11"/>
  <c r="AB385" i="11"/>
  <c r="G385" i="11"/>
  <c r="I385" i="11" s="1"/>
  <c r="F385" i="11"/>
  <c r="H385" i="11" s="1"/>
  <c r="E385" i="11"/>
  <c r="K385" i="11" s="1"/>
  <c r="D385" i="11"/>
  <c r="AC384" i="11"/>
  <c r="AB384" i="11"/>
  <c r="G384" i="11"/>
  <c r="I384" i="11" s="1"/>
  <c r="F384" i="11"/>
  <c r="H384" i="11" s="1"/>
  <c r="E384" i="11"/>
  <c r="K384" i="11" s="1"/>
  <c r="D384" i="11"/>
  <c r="J384" i="11" s="1"/>
  <c r="AC383" i="11"/>
  <c r="AB383" i="11"/>
  <c r="G383" i="11"/>
  <c r="I383" i="11" s="1"/>
  <c r="F383" i="11"/>
  <c r="H383" i="11" s="1"/>
  <c r="E383" i="11"/>
  <c r="K383" i="11" s="1"/>
  <c r="D383" i="11"/>
  <c r="AC382" i="11"/>
  <c r="AB382" i="11"/>
  <c r="G382" i="11"/>
  <c r="I382" i="11" s="1"/>
  <c r="F382" i="11"/>
  <c r="H382" i="11" s="1"/>
  <c r="E382" i="11"/>
  <c r="K382" i="11" s="1"/>
  <c r="D382" i="11"/>
  <c r="J382" i="11" s="1"/>
  <c r="AC381" i="11"/>
  <c r="AB381" i="11"/>
  <c r="G381" i="11"/>
  <c r="I381" i="11" s="1"/>
  <c r="F381" i="11"/>
  <c r="H381" i="11" s="1"/>
  <c r="E381" i="11"/>
  <c r="K381" i="11" s="1"/>
  <c r="D381" i="11"/>
  <c r="J381" i="11" s="1"/>
  <c r="AC380" i="11"/>
  <c r="AB380" i="11"/>
  <c r="G380" i="11"/>
  <c r="I380" i="11" s="1"/>
  <c r="F380" i="11"/>
  <c r="H380" i="11" s="1"/>
  <c r="E380" i="11"/>
  <c r="K380" i="11" s="1"/>
  <c r="D380" i="11"/>
  <c r="J380" i="11" s="1"/>
  <c r="AC379" i="11"/>
  <c r="AB379" i="11"/>
  <c r="G379" i="11"/>
  <c r="I379" i="11" s="1"/>
  <c r="F379" i="11"/>
  <c r="H379" i="11" s="1"/>
  <c r="E379" i="11"/>
  <c r="K379" i="11" s="1"/>
  <c r="D379" i="11"/>
  <c r="AC378" i="11"/>
  <c r="AB378" i="11"/>
  <c r="G378" i="11"/>
  <c r="I378" i="11" s="1"/>
  <c r="F378" i="11"/>
  <c r="H378" i="11" s="1"/>
  <c r="E378" i="11"/>
  <c r="K378" i="11" s="1"/>
  <c r="D378" i="11"/>
  <c r="J378" i="11" s="1"/>
  <c r="AC377" i="11"/>
  <c r="AB377" i="11"/>
  <c r="G377" i="11"/>
  <c r="I377" i="11" s="1"/>
  <c r="F377" i="11"/>
  <c r="H377" i="11" s="1"/>
  <c r="E377" i="11"/>
  <c r="K377" i="11" s="1"/>
  <c r="D377" i="11"/>
  <c r="J377" i="11" s="1"/>
  <c r="AC376" i="11"/>
  <c r="AB376" i="11"/>
  <c r="G376" i="11"/>
  <c r="I376" i="11" s="1"/>
  <c r="F376" i="11"/>
  <c r="H376" i="11" s="1"/>
  <c r="E376" i="11"/>
  <c r="D376" i="11"/>
  <c r="J376" i="11" s="1"/>
  <c r="AC375" i="11"/>
  <c r="AB375" i="11"/>
  <c r="G375" i="11"/>
  <c r="F375" i="11"/>
  <c r="H375" i="11" s="1"/>
  <c r="E375" i="11"/>
  <c r="K375" i="11" s="1"/>
  <c r="D375" i="11"/>
  <c r="J375" i="11" s="1"/>
  <c r="AC374" i="11"/>
  <c r="AB374" i="11"/>
  <c r="G374" i="11"/>
  <c r="I374" i="11" s="1"/>
  <c r="F374" i="11"/>
  <c r="H374" i="11" s="1"/>
  <c r="E374" i="11"/>
  <c r="D374" i="11"/>
  <c r="J374" i="11" s="1"/>
  <c r="AC373" i="11"/>
  <c r="AB373" i="11"/>
  <c r="G373" i="11"/>
  <c r="I373" i="11" s="1"/>
  <c r="F373" i="11"/>
  <c r="H373" i="11" s="1"/>
  <c r="E373" i="11"/>
  <c r="K373" i="11" s="1"/>
  <c r="D373" i="11"/>
  <c r="J373" i="11" s="1"/>
  <c r="AC372" i="11"/>
  <c r="AB372" i="11"/>
  <c r="G372" i="11"/>
  <c r="I372" i="11" s="1"/>
  <c r="F372" i="11"/>
  <c r="H372" i="11" s="1"/>
  <c r="E372" i="11"/>
  <c r="D372" i="11"/>
  <c r="J372" i="11" s="1"/>
  <c r="AC371" i="11"/>
  <c r="AB371" i="11"/>
  <c r="G371" i="11"/>
  <c r="I371" i="11" s="1"/>
  <c r="F371" i="11"/>
  <c r="H371" i="11" s="1"/>
  <c r="E371" i="11"/>
  <c r="K371" i="11" s="1"/>
  <c r="D371" i="11"/>
  <c r="J371" i="11" s="1"/>
  <c r="AC370" i="11"/>
  <c r="AB370" i="11"/>
  <c r="G370" i="11"/>
  <c r="I370" i="11" s="1"/>
  <c r="F370" i="11"/>
  <c r="E370" i="11"/>
  <c r="D370" i="11"/>
  <c r="J370" i="11" s="1"/>
  <c r="AC369" i="11"/>
  <c r="AB369" i="11"/>
  <c r="G369" i="11"/>
  <c r="I369" i="11" s="1"/>
  <c r="F369" i="11"/>
  <c r="H369" i="11" s="1"/>
  <c r="E369" i="11"/>
  <c r="K369" i="11" s="1"/>
  <c r="D369" i="11"/>
  <c r="J369" i="11" s="1"/>
  <c r="AC368" i="11"/>
  <c r="AB368" i="11"/>
  <c r="G368" i="11"/>
  <c r="I368" i="11" s="1"/>
  <c r="F368" i="11"/>
  <c r="H368" i="11" s="1"/>
  <c r="E368" i="11"/>
  <c r="D368" i="11"/>
  <c r="J368" i="11" s="1"/>
  <c r="AC367" i="11"/>
  <c r="AB367" i="11"/>
  <c r="G367" i="11"/>
  <c r="I367" i="11" s="1"/>
  <c r="F367" i="11"/>
  <c r="H367" i="11" s="1"/>
  <c r="E367" i="11"/>
  <c r="K367" i="11" s="1"/>
  <c r="D367" i="11"/>
  <c r="AE366" i="11"/>
  <c r="AC366" i="11"/>
  <c r="AB366" i="11"/>
  <c r="G366" i="11"/>
  <c r="I366" i="11" s="1"/>
  <c r="F366" i="11"/>
  <c r="H366" i="11" s="1"/>
  <c r="E366" i="11"/>
  <c r="K366" i="11" s="1"/>
  <c r="D366" i="11"/>
  <c r="AC365" i="11"/>
  <c r="AB365" i="11"/>
  <c r="AD365" i="11" s="1"/>
  <c r="G365" i="11"/>
  <c r="F365" i="11"/>
  <c r="H365" i="11" s="1"/>
  <c r="E365" i="11"/>
  <c r="K365" i="11" s="1"/>
  <c r="D365" i="11"/>
  <c r="J365" i="11" s="1"/>
  <c r="AE364" i="11"/>
  <c r="AC364" i="11"/>
  <c r="AB364" i="11"/>
  <c r="AD364" i="11" s="1"/>
  <c r="G364" i="11"/>
  <c r="F364" i="11"/>
  <c r="H364" i="11" s="1"/>
  <c r="E364" i="11"/>
  <c r="K364" i="11" s="1"/>
  <c r="D364" i="11"/>
  <c r="J364" i="11" s="1"/>
  <c r="AE363" i="11"/>
  <c r="AC363" i="11"/>
  <c r="AB363" i="11"/>
  <c r="AD363" i="11" s="1"/>
  <c r="G363" i="11"/>
  <c r="F363" i="11"/>
  <c r="H363" i="11" s="1"/>
  <c r="E363" i="11"/>
  <c r="K363" i="11" s="1"/>
  <c r="D363" i="11"/>
  <c r="J363" i="11" s="1"/>
  <c r="AE362" i="11"/>
  <c r="AC362" i="11"/>
  <c r="AB362" i="11"/>
  <c r="AD362" i="11" s="1"/>
  <c r="G362" i="11"/>
  <c r="F362" i="11"/>
  <c r="H362" i="11" s="1"/>
  <c r="E362" i="11"/>
  <c r="K362" i="11" s="1"/>
  <c r="D362" i="11"/>
  <c r="J362" i="11" s="1"/>
  <c r="AE361" i="11"/>
  <c r="AC361" i="11"/>
  <c r="AB361" i="11"/>
  <c r="AD361" i="11" s="1"/>
  <c r="G361" i="11"/>
  <c r="F361" i="11"/>
  <c r="H361" i="11" s="1"/>
  <c r="E361" i="11"/>
  <c r="K361" i="11" s="1"/>
  <c r="D361" i="11"/>
  <c r="J361" i="11" s="1"/>
  <c r="AE360" i="11"/>
  <c r="AC360" i="11"/>
  <c r="AB360" i="11"/>
  <c r="AD360" i="11" s="1"/>
  <c r="G360" i="11"/>
  <c r="F360" i="11"/>
  <c r="H360" i="11" s="1"/>
  <c r="E360" i="11"/>
  <c r="K360" i="11" s="1"/>
  <c r="D360" i="11"/>
  <c r="J360" i="11" s="1"/>
  <c r="AE359" i="11"/>
  <c r="AC359" i="11"/>
  <c r="AB359" i="11"/>
  <c r="AD359" i="11" s="1"/>
  <c r="G359" i="11"/>
  <c r="F359" i="11"/>
  <c r="H359" i="11" s="1"/>
  <c r="E359" i="11"/>
  <c r="K359" i="11" s="1"/>
  <c r="D359" i="11"/>
  <c r="J359" i="11" s="1"/>
  <c r="AE358" i="11"/>
  <c r="AC358" i="11"/>
  <c r="AB358" i="11"/>
  <c r="AD358" i="11" s="1"/>
  <c r="G358" i="11"/>
  <c r="F358" i="11"/>
  <c r="H358" i="11" s="1"/>
  <c r="E358" i="11"/>
  <c r="K358" i="11" s="1"/>
  <c r="D358" i="11"/>
  <c r="J358" i="11" s="1"/>
  <c r="AE357" i="11"/>
  <c r="AC357" i="11"/>
  <c r="AB357" i="11"/>
  <c r="AD357" i="11" s="1"/>
  <c r="G357" i="11"/>
  <c r="F357" i="11"/>
  <c r="H357" i="11" s="1"/>
  <c r="E357" i="11"/>
  <c r="K357" i="11" s="1"/>
  <c r="D357" i="11"/>
  <c r="J357" i="11" s="1"/>
  <c r="AE356" i="11"/>
  <c r="AC356" i="11"/>
  <c r="AB356" i="11"/>
  <c r="AD356" i="11" s="1"/>
  <c r="G356" i="11"/>
  <c r="F356" i="11"/>
  <c r="H356" i="11" s="1"/>
  <c r="E356" i="11"/>
  <c r="K356" i="11" s="1"/>
  <c r="D356" i="11"/>
  <c r="J356" i="11" s="1"/>
  <c r="AE355" i="11"/>
  <c r="AC355" i="11"/>
  <c r="AB355" i="11"/>
  <c r="AD355" i="11" s="1"/>
  <c r="G355" i="11"/>
  <c r="F355" i="11"/>
  <c r="H355" i="11" s="1"/>
  <c r="E355" i="11"/>
  <c r="K355" i="11" s="1"/>
  <c r="D355" i="11"/>
  <c r="J355" i="11" s="1"/>
  <c r="AE354" i="11"/>
  <c r="AC354" i="11"/>
  <c r="AB354" i="11"/>
  <c r="AD354" i="11" s="1"/>
  <c r="G354" i="11"/>
  <c r="F354" i="11"/>
  <c r="H354" i="11" s="1"/>
  <c r="E354" i="11"/>
  <c r="K354" i="11" s="1"/>
  <c r="D354" i="11"/>
  <c r="J354" i="11" s="1"/>
  <c r="AE353" i="11"/>
  <c r="AC353" i="11"/>
  <c r="AB353" i="11"/>
  <c r="AD353" i="11" s="1"/>
  <c r="G353" i="11"/>
  <c r="F353" i="11"/>
  <c r="H353" i="11" s="1"/>
  <c r="E353" i="11"/>
  <c r="K353" i="11" s="1"/>
  <c r="D353" i="11"/>
  <c r="J353" i="11" s="1"/>
  <c r="AE352" i="11"/>
  <c r="AC352" i="11"/>
  <c r="AB352" i="11"/>
  <c r="AD352" i="11" s="1"/>
  <c r="G352" i="11"/>
  <c r="F352" i="11"/>
  <c r="H352" i="11" s="1"/>
  <c r="E352" i="11"/>
  <c r="K352" i="11" s="1"/>
  <c r="D352" i="11"/>
  <c r="J352" i="11" s="1"/>
  <c r="AE351" i="11"/>
  <c r="AC351" i="11"/>
  <c r="AB351" i="11"/>
  <c r="AD351" i="11" s="1"/>
  <c r="G351" i="11"/>
  <c r="F351" i="11"/>
  <c r="H351" i="11" s="1"/>
  <c r="E351" i="11"/>
  <c r="K351" i="11" s="1"/>
  <c r="D351" i="11"/>
  <c r="J351" i="11" s="1"/>
  <c r="AE350" i="11"/>
  <c r="AC350" i="11"/>
  <c r="AB350" i="11"/>
  <c r="AD350" i="11" s="1"/>
  <c r="G350" i="11"/>
  <c r="F350" i="11"/>
  <c r="H350" i="11" s="1"/>
  <c r="E350" i="11"/>
  <c r="K350" i="11" s="1"/>
  <c r="D350" i="11"/>
  <c r="J350" i="11" s="1"/>
  <c r="AE349" i="11"/>
  <c r="AC349" i="11"/>
  <c r="AB349" i="11"/>
  <c r="AD349" i="11" s="1"/>
  <c r="G349" i="11"/>
  <c r="F349" i="11"/>
  <c r="H349" i="11" s="1"/>
  <c r="E349" i="11"/>
  <c r="K349" i="11" s="1"/>
  <c r="D349" i="11"/>
  <c r="J349" i="11" s="1"/>
  <c r="AE348" i="11"/>
  <c r="AC348" i="11"/>
  <c r="AB348" i="11"/>
  <c r="AD348" i="11" s="1"/>
  <c r="G348" i="11"/>
  <c r="F348" i="11"/>
  <c r="H348" i="11" s="1"/>
  <c r="E348" i="11"/>
  <c r="K348" i="11" s="1"/>
  <c r="D348" i="11"/>
  <c r="J348" i="11" s="1"/>
  <c r="AE347" i="11"/>
  <c r="AC347" i="11"/>
  <c r="AB347" i="11"/>
  <c r="AD347" i="11" s="1"/>
  <c r="G347" i="11"/>
  <c r="F347" i="11"/>
  <c r="H347" i="11" s="1"/>
  <c r="E347" i="11"/>
  <c r="K347" i="11" s="1"/>
  <c r="D347" i="11"/>
  <c r="J347" i="11" s="1"/>
  <c r="AE346" i="11"/>
  <c r="AC346" i="11"/>
  <c r="AB346" i="11"/>
  <c r="AD346" i="11" s="1"/>
  <c r="G346" i="11"/>
  <c r="F346" i="11"/>
  <c r="H346" i="11" s="1"/>
  <c r="E346" i="11"/>
  <c r="K346" i="11" s="1"/>
  <c r="D346" i="11"/>
  <c r="J346" i="11" s="1"/>
  <c r="AE345" i="11"/>
  <c r="AC345" i="11"/>
  <c r="AB345" i="11"/>
  <c r="AD345" i="11" s="1"/>
  <c r="G345" i="11"/>
  <c r="F345" i="11"/>
  <c r="H345" i="11" s="1"/>
  <c r="E345" i="11"/>
  <c r="K345" i="11" s="1"/>
  <c r="D345" i="11"/>
  <c r="J345" i="11" s="1"/>
  <c r="AE344" i="11"/>
  <c r="AC344" i="11"/>
  <c r="AB344" i="11"/>
  <c r="AD344" i="11" s="1"/>
  <c r="G344" i="11"/>
  <c r="F344" i="11"/>
  <c r="H344" i="11" s="1"/>
  <c r="E344" i="11"/>
  <c r="K344" i="11" s="1"/>
  <c r="D344" i="11"/>
  <c r="J344" i="11" s="1"/>
  <c r="AE343" i="11"/>
  <c r="AC343" i="11"/>
  <c r="AB343" i="11"/>
  <c r="AD343" i="11" s="1"/>
  <c r="G343" i="11"/>
  <c r="F343" i="11"/>
  <c r="H343" i="11" s="1"/>
  <c r="E343" i="11"/>
  <c r="K343" i="11" s="1"/>
  <c r="D343" i="11"/>
  <c r="J343" i="11" s="1"/>
  <c r="AE342" i="11"/>
  <c r="AC342" i="11"/>
  <c r="AB342" i="11"/>
  <c r="AD342" i="11" s="1"/>
  <c r="G342" i="11"/>
  <c r="F342" i="11"/>
  <c r="H342" i="11" s="1"/>
  <c r="E342" i="11"/>
  <c r="K342" i="11" s="1"/>
  <c r="D342" i="11"/>
  <c r="J342" i="11" s="1"/>
  <c r="AE341" i="11"/>
  <c r="AC341" i="11"/>
  <c r="AB341" i="11"/>
  <c r="AD341" i="11" s="1"/>
  <c r="G341" i="11"/>
  <c r="F341" i="11"/>
  <c r="H341" i="11" s="1"/>
  <c r="E341" i="11"/>
  <c r="K341" i="11" s="1"/>
  <c r="D341" i="11"/>
  <c r="J341" i="11" s="1"/>
  <c r="AE340" i="11"/>
  <c r="AC340" i="11"/>
  <c r="AB340" i="11"/>
  <c r="AD340" i="11" s="1"/>
  <c r="G340" i="11"/>
  <c r="F340" i="11"/>
  <c r="H340" i="11" s="1"/>
  <c r="E340" i="11"/>
  <c r="K340" i="11" s="1"/>
  <c r="D340" i="11"/>
  <c r="J340" i="11" s="1"/>
  <c r="AE339" i="11"/>
  <c r="AC339" i="11"/>
  <c r="AB339" i="11"/>
  <c r="AD339" i="11" s="1"/>
  <c r="G339" i="11"/>
  <c r="F339" i="11"/>
  <c r="H339" i="11" s="1"/>
  <c r="E339" i="11"/>
  <c r="K339" i="11" s="1"/>
  <c r="D339" i="11"/>
  <c r="J339" i="11" s="1"/>
  <c r="AE338" i="11"/>
  <c r="AC338" i="11"/>
  <c r="AB338" i="11"/>
  <c r="AD338" i="11" s="1"/>
  <c r="G338" i="11"/>
  <c r="F338" i="11"/>
  <c r="H338" i="11" s="1"/>
  <c r="E338" i="11"/>
  <c r="K338" i="11" s="1"/>
  <c r="D338" i="11"/>
  <c r="J338" i="11" s="1"/>
  <c r="AE337" i="11"/>
  <c r="AC337" i="11"/>
  <c r="AB337" i="11"/>
  <c r="AD337" i="11" s="1"/>
  <c r="G337" i="11"/>
  <c r="F337" i="11"/>
  <c r="H337" i="11" s="1"/>
  <c r="E337" i="11"/>
  <c r="K337" i="11" s="1"/>
  <c r="D337" i="11"/>
  <c r="J337" i="11" s="1"/>
  <c r="AE336" i="11"/>
  <c r="AC336" i="11"/>
  <c r="AB336" i="11"/>
  <c r="AD336" i="11" s="1"/>
  <c r="G336" i="11"/>
  <c r="F336" i="11"/>
  <c r="H336" i="11" s="1"/>
  <c r="E336" i="11"/>
  <c r="K336" i="11" s="1"/>
  <c r="D336" i="11"/>
  <c r="J336" i="11" s="1"/>
  <c r="AE335" i="11"/>
  <c r="AC335" i="11"/>
  <c r="AB335" i="11"/>
  <c r="AD335" i="11" s="1"/>
  <c r="G335" i="11"/>
  <c r="F335" i="11"/>
  <c r="H335" i="11" s="1"/>
  <c r="E335" i="11"/>
  <c r="K335" i="11" s="1"/>
  <c r="D335" i="11"/>
  <c r="J335" i="11" s="1"/>
  <c r="AE334" i="11"/>
  <c r="AC334" i="11"/>
  <c r="AB334" i="11"/>
  <c r="AD334" i="11" s="1"/>
  <c r="G334" i="11"/>
  <c r="F334" i="11"/>
  <c r="H334" i="11" s="1"/>
  <c r="E334" i="11"/>
  <c r="K334" i="11" s="1"/>
  <c r="D334" i="11"/>
  <c r="J334" i="11" s="1"/>
  <c r="AE333" i="11"/>
  <c r="AC333" i="11"/>
  <c r="AB333" i="11"/>
  <c r="AD333" i="11" s="1"/>
  <c r="G333" i="11"/>
  <c r="F333" i="11"/>
  <c r="H333" i="11" s="1"/>
  <c r="E333" i="11"/>
  <c r="K333" i="11" s="1"/>
  <c r="D333" i="11"/>
  <c r="J333" i="11" s="1"/>
  <c r="AE332" i="11"/>
  <c r="AC332" i="11"/>
  <c r="AB332" i="11"/>
  <c r="AD332" i="11" s="1"/>
  <c r="G332" i="11"/>
  <c r="F332" i="11"/>
  <c r="H332" i="11" s="1"/>
  <c r="E332" i="11"/>
  <c r="K332" i="11" s="1"/>
  <c r="D332" i="11"/>
  <c r="J332" i="11" s="1"/>
  <c r="AE331" i="11"/>
  <c r="AC331" i="11"/>
  <c r="AB331" i="11"/>
  <c r="AD331" i="11" s="1"/>
  <c r="G331" i="11"/>
  <c r="F331" i="11"/>
  <c r="H331" i="11" s="1"/>
  <c r="E331" i="11"/>
  <c r="K331" i="11" s="1"/>
  <c r="D331" i="11"/>
  <c r="J331" i="11" s="1"/>
  <c r="AE330" i="11"/>
  <c r="AC330" i="11"/>
  <c r="AB330" i="11"/>
  <c r="AD330" i="11" s="1"/>
  <c r="G330" i="11"/>
  <c r="F330" i="11"/>
  <c r="H330" i="11" s="1"/>
  <c r="E330" i="11"/>
  <c r="K330" i="11" s="1"/>
  <c r="D330" i="11"/>
  <c r="J330" i="11" s="1"/>
  <c r="AE329" i="11"/>
  <c r="AC329" i="11"/>
  <c r="AB329" i="11"/>
  <c r="AD329" i="11" s="1"/>
  <c r="G329" i="11"/>
  <c r="F329" i="11"/>
  <c r="H329" i="11" s="1"/>
  <c r="E329" i="11"/>
  <c r="K329" i="11" s="1"/>
  <c r="D329" i="11"/>
  <c r="J329" i="11" s="1"/>
  <c r="AE328" i="11"/>
  <c r="AC328" i="11"/>
  <c r="AB328" i="11"/>
  <c r="AD328" i="11" s="1"/>
  <c r="G328" i="11"/>
  <c r="F328" i="11"/>
  <c r="H328" i="11" s="1"/>
  <c r="E328" i="11"/>
  <c r="K328" i="11" s="1"/>
  <c r="D328" i="11"/>
  <c r="J328" i="11" s="1"/>
  <c r="AE327" i="11"/>
  <c r="AC327" i="11"/>
  <c r="AB327" i="11"/>
  <c r="AD327" i="11" s="1"/>
  <c r="G327" i="11"/>
  <c r="F327" i="11"/>
  <c r="H327" i="11" s="1"/>
  <c r="E327" i="11"/>
  <c r="K327" i="11" s="1"/>
  <c r="D327" i="11"/>
  <c r="J327" i="11" s="1"/>
  <c r="AE326" i="11"/>
  <c r="AC326" i="11"/>
  <c r="AB326" i="11"/>
  <c r="AD326" i="11" s="1"/>
  <c r="G326" i="11"/>
  <c r="F326" i="11"/>
  <c r="H326" i="11" s="1"/>
  <c r="E326" i="11"/>
  <c r="K326" i="11" s="1"/>
  <c r="D326" i="11"/>
  <c r="J326" i="11" s="1"/>
  <c r="AE325" i="11"/>
  <c r="AC325" i="11"/>
  <c r="AB325" i="11"/>
  <c r="AD325" i="11" s="1"/>
  <c r="G325" i="11"/>
  <c r="F325" i="11"/>
  <c r="H325" i="11" s="1"/>
  <c r="E325" i="11"/>
  <c r="K325" i="11" s="1"/>
  <c r="D325" i="11"/>
  <c r="J325" i="11" s="1"/>
  <c r="AE324" i="11"/>
  <c r="AC324" i="11"/>
  <c r="AB324" i="11"/>
  <c r="AD324" i="11" s="1"/>
  <c r="G324" i="11"/>
  <c r="F324" i="11"/>
  <c r="H324" i="11" s="1"/>
  <c r="E324" i="11"/>
  <c r="K324" i="11" s="1"/>
  <c r="D324" i="11"/>
  <c r="J324" i="11" s="1"/>
  <c r="AE323" i="11"/>
  <c r="AC323" i="11"/>
  <c r="AB323" i="11"/>
  <c r="AD323" i="11" s="1"/>
  <c r="G323" i="11"/>
  <c r="F323" i="11"/>
  <c r="H323" i="11" s="1"/>
  <c r="E323" i="11"/>
  <c r="K323" i="11" s="1"/>
  <c r="D323" i="11"/>
  <c r="J323" i="11" s="1"/>
  <c r="AE322" i="11"/>
  <c r="AC322" i="11"/>
  <c r="AB322" i="11"/>
  <c r="AD322" i="11" s="1"/>
  <c r="G322" i="11"/>
  <c r="F322" i="11"/>
  <c r="H322" i="11" s="1"/>
  <c r="E322" i="11"/>
  <c r="K322" i="11" s="1"/>
  <c r="D322" i="11"/>
  <c r="J322" i="11" s="1"/>
  <c r="AE321" i="11"/>
  <c r="AC321" i="11"/>
  <c r="AB321" i="11"/>
  <c r="AD321" i="11" s="1"/>
  <c r="G321" i="11"/>
  <c r="F321" i="11"/>
  <c r="E321" i="11"/>
  <c r="K321" i="11" s="1"/>
  <c r="D321" i="11"/>
  <c r="J321" i="11" s="1"/>
  <c r="AE320" i="11"/>
  <c r="AD320" i="11"/>
  <c r="AC320" i="11"/>
  <c r="AB320" i="11"/>
  <c r="G320" i="11"/>
  <c r="F320" i="11"/>
  <c r="E320" i="11"/>
  <c r="K320" i="11" s="1"/>
  <c r="D320" i="11"/>
  <c r="J320" i="11" s="1"/>
  <c r="AE319" i="11"/>
  <c r="AC319" i="11"/>
  <c r="AB319" i="11"/>
  <c r="AD319" i="11" s="1"/>
  <c r="G319" i="11"/>
  <c r="F319" i="11"/>
  <c r="E319" i="11"/>
  <c r="K319" i="11" s="1"/>
  <c r="D319" i="11"/>
  <c r="J319" i="11" s="1"/>
  <c r="AD318" i="11"/>
  <c r="AC318" i="11"/>
  <c r="AB318" i="11"/>
  <c r="AE318" i="11" s="1"/>
  <c r="G318" i="11"/>
  <c r="F318" i="11"/>
  <c r="H318" i="11" s="1"/>
  <c r="E318" i="11"/>
  <c r="K318" i="11" s="1"/>
  <c r="D318" i="11"/>
  <c r="AC317" i="11"/>
  <c r="AB317" i="11"/>
  <c r="G317" i="11"/>
  <c r="F317" i="11"/>
  <c r="E317" i="11"/>
  <c r="K317" i="11" s="1"/>
  <c r="D317" i="11"/>
  <c r="J317" i="11" s="1"/>
  <c r="AD316" i="11"/>
  <c r="AC316" i="11"/>
  <c r="AB316" i="11"/>
  <c r="AE316" i="11" s="1"/>
  <c r="G316" i="11"/>
  <c r="F316" i="11"/>
  <c r="H316" i="11" s="1"/>
  <c r="E316" i="11"/>
  <c r="K316" i="11" s="1"/>
  <c r="D316" i="11"/>
  <c r="AC315" i="11"/>
  <c r="AB315" i="11"/>
  <c r="G315" i="11"/>
  <c r="F315" i="11"/>
  <c r="E315" i="11"/>
  <c r="K315" i="11" s="1"/>
  <c r="D315" i="11"/>
  <c r="J315" i="11" s="1"/>
  <c r="AD314" i="11"/>
  <c r="AC314" i="11"/>
  <c r="AB314" i="11"/>
  <c r="AE314" i="11" s="1"/>
  <c r="G314" i="11"/>
  <c r="F314" i="11"/>
  <c r="H314" i="11" s="1"/>
  <c r="E314" i="11"/>
  <c r="K314" i="11" s="1"/>
  <c r="D314" i="11"/>
  <c r="J314" i="11" s="1"/>
  <c r="AE313" i="11"/>
  <c r="AC313" i="11"/>
  <c r="AB313" i="11"/>
  <c r="AD313" i="11" s="1"/>
  <c r="G313" i="11"/>
  <c r="F313" i="11"/>
  <c r="E313" i="11"/>
  <c r="K313" i="11" s="1"/>
  <c r="D313" i="11"/>
  <c r="J313" i="11" s="1"/>
  <c r="AD312" i="11"/>
  <c r="AC312" i="11"/>
  <c r="AB312" i="11"/>
  <c r="AE312" i="11" s="1"/>
  <c r="G312" i="11"/>
  <c r="F312" i="11"/>
  <c r="H312" i="11" s="1"/>
  <c r="E312" i="11"/>
  <c r="K312" i="11" s="1"/>
  <c r="D312" i="11"/>
  <c r="AE311" i="11"/>
  <c r="AC311" i="11"/>
  <c r="AB311" i="11"/>
  <c r="AD311" i="11" s="1"/>
  <c r="G311" i="11"/>
  <c r="F311" i="11"/>
  <c r="E311" i="11"/>
  <c r="K311" i="11" s="1"/>
  <c r="D311" i="11"/>
  <c r="J311" i="11" s="1"/>
  <c r="AD310" i="11"/>
  <c r="AC310" i="11"/>
  <c r="AB310" i="11"/>
  <c r="AE310" i="11" s="1"/>
  <c r="G310" i="11"/>
  <c r="F310" i="11"/>
  <c r="H310" i="11" s="1"/>
  <c r="E310" i="11"/>
  <c r="K310" i="11" s="1"/>
  <c r="D310" i="11"/>
  <c r="AC309" i="11"/>
  <c r="AB309" i="11"/>
  <c r="G309" i="11"/>
  <c r="F309" i="11"/>
  <c r="E309" i="11"/>
  <c r="K309" i="11" s="1"/>
  <c r="D309" i="11"/>
  <c r="J309" i="11" s="1"/>
  <c r="AD308" i="11"/>
  <c r="AC308" i="11"/>
  <c r="AB308" i="11"/>
  <c r="AE308" i="11" s="1"/>
  <c r="G308" i="11"/>
  <c r="F308" i="11"/>
  <c r="H308" i="11" s="1"/>
  <c r="E308" i="11"/>
  <c r="K308" i="11" s="1"/>
  <c r="D308" i="11"/>
  <c r="AC307" i="11"/>
  <c r="AB307" i="11"/>
  <c r="G307" i="11"/>
  <c r="F307" i="11"/>
  <c r="E307" i="11"/>
  <c r="K307" i="11" s="1"/>
  <c r="D307" i="11"/>
  <c r="J307" i="11" s="1"/>
  <c r="AD306" i="11"/>
  <c r="AC306" i="11"/>
  <c r="AB306" i="11"/>
  <c r="AE306" i="11" s="1"/>
  <c r="G306" i="11"/>
  <c r="F306" i="11"/>
  <c r="E306" i="11"/>
  <c r="K306" i="11" s="1"/>
  <c r="D306" i="11"/>
  <c r="J306" i="11" s="1"/>
  <c r="AE305" i="11"/>
  <c r="AC305" i="11"/>
  <c r="AB305" i="11"/>
  <c r="AD305" i="11" s="1"/>
  <c r="G305" i="11"/>
  <c r="F305" i="11"/>
  <c r="E305" i="11"/>
  <c r="K305" i="11" s="1"/>
  <c r="D305" i="11"/>
  <c r="J305" i="11" s="1"/>
  <c r="AD304" i="11"/>
  <c r="AC304" i="11"/>
  <c r="AB304" i="11"/>
  <c r="AE304" i="11" s="1"/>
  <c r="G304" i="11"/>
  <c r="F304" i="11"/>
  <c r="H304" i="11" s="1"/>
  <c r="E304" i="11"/>
  <c r="K304" i="11" s="1"/>
  <c r="D304" i="11"/>
  <c r="AE303" i="11"/>
  <c r="AC303" i="11"/>
  <c r="AB303" i="11"/>
  <c r="AD303" i="11" s="1"/>
  <c r="G303" i="11"/>
  <c r="F303" i="11"/>
  <c r="E303" i="11"/>
  <c r="K303" i="11" s="1"/>
  <c r="D303" i="11"/>
  <c r="J303" i="11" s="1"/>
  <c r="AD302" i="11"/>
  <c r="AC302" i="11"/>
  <c r="AB302" i="11"/>
  <c r="AE302" i="11" s="1"/>
  <c r="G302" i="11"/>
  <c r="F302" i="11"/>
  <c r="H302" i="11" s="1"/>
  <c r="E302" i="11"/>
  <c r="K302" i="11" s="1"/>
  <c r="D302" i="11"/>
  <c r="AC301" i="11"/>
  <c r="AB301" i="11"/>
  <c r="G301" i="11"/>
  <c r="F301" i="11"/>
  <c r="E301" i="11"/>
  <c r="K301" i="11" s="1"/>
  <c r="D301" i="11"/>
  <c r="J301" i="11" s="1"/>
  <c r="AD300" i="11"/>
  <c r="AC300" i="11"/>
  <c r="AB300" i="11"/>
  <c r="AE300" i="11" s="1"/>
  <c r="G300" i="11"/>
  <c r="F300" i="11"/>
  <c r="H300" i="11" s="1"/>
  <c r="E300" i="11"/>
  <c r="K300" i="11" s="1"/>
  <c r="D300" i="11"/>
  <c r="AC299" i="11"/>
  <c r="AB299" i="11"/>
  <c r="G299" i="11"/>
  <c r="F299" i="11"/>
  <c r="E299" i="11"/>
  <c r="K299" i="11" s="1"/>
  <c r="D299" i="11"/>
  <c r="J299" i="11" s="1"/>
  <c r="AD298" i="11"/>
  <c r="AC298" i="11"/>
  <c r="AB298" i="11"/>
  <c r="AE298" i="11" s="1"/>
  <c r="G298" i="11"/>
  <c r="F298" i="11"/>
  <c r="E298" i="11"/>
  <c r="K298" i="11" s="1"/>
  <c r="D298" i="11"/>
  <c r="J298" i="11" s="1"/>
  <c r="AE297" i="11"/>
  <c r="AC297" i="11"/>
  <c r="AB297" i="11"/>
  <c r="AD297" i="11" s="1"/>
  <c r="G297" i="11"/>
  <c r="F297" i="11"/>
  <c r="E297" i="11"/>
  <c r="K297" i="11" s="1"/>
  <c r="D297" i="11"/>
  <c r="J297" i="11" s="1"/>
  <c r="AD296" i="11"/>
  <c r="AC296" i="11"/>
  <c r="AB296" i="11"/>
  <c r="AE296" i="11" s="1"/>
  <c r="G296" i="11"/>
  <c r="F296" i="11"/>
  <c r="H296" i="11" s="1"/>
  <c r="E296" i="11"/>
  <c r="K296" i="11" s="1"/>
  <c r="D296" i="11"/>
  <c r="AE295" i="11"/>
  <c r="AC295" i="11"/>
  <c r="AB295" i="11"/>
  <c r="AD295" i="11" s="1"/>
  <c r="K295" i="11"/>
  <c r="G295" i="11"/>
  <c r="F295" i="11"/>
  <c r="E295" i="11"/>
  <c r="D295" i="11"/>
  <c r="J295" i="11" s="1"/>
  <c r="AD294" i="11"/>
  <c r="AC294" i="11"/>
  <c r="AB294" i="11"/>
  <c r="AE294" i="11" s="1"/>
  <c r="G294" i="11"/>
  <c r="F294" i="11"/>
  <c r="H294" i="11" s="1"/>
  <c r="E294" i="11"/>
  <c r="K294" i="11" s="1"/>
  <c r="D294" i="11"/>
  <c r="AC293" i="11"/>
  <c r="AB293" i="11"/>
  <c r="G293" i="11"/>
  <c r="F293" i="11"/>
  <c r="E293" i="11"/>
  <c r="K293" i="11" s="1"/>
  <c r="D293" i="11"/>
  <c r="J293" i="11" s="1"/>
  <c r="AD292" i="11"/>
  <c r="AC292" i="11"/>
  <c r="AB292" i="11"/>
  <c r="AE292" i="11" s="1"/>
  <c r="G292" i="11"/>
  <c r="F292" i="11"/>
  <c r="H292" i="11" s="1"/>
  <c r="E292" i="11"/>
  <c r="K292" i="11" s="1"/>
  <c r="D292" i="11"/>
  <c r="AC291" i="11"/>
  <c r="AB291" i="11"/>
  <c r="G291" i="11"/>
  <c r="F291" i="11"/>
  <c r="E291" i="11"/>
  <c r="K291" i="11" s="1"/>
  <c r="D291" i="11"/>
  <c r="J291" i="11" s="1"/>
  <c r="AD290" i="11"/>
  <c r="AC290" i="11"/>
  <c r="AB290" i="11"/>
  <c r="AE290" i="11" s="1"/>
  <c r="G290" i="11"/>
  <c r="F290" i="11"/>
  <c r="E290" i="11"/>
  <c r="K290" i="11" s="1"/>
  <c r="D290" i="11"/>
  <c r="J290" i="11" s="1"/>
  <c r="AE289" i="11"/>
  <c r="AC289" i="11"/>
  <c r="AB289" i="11"/>
  <c r="AD289" i="11" s="1"/>
  <c r="G289" i="11"/>
  <c r="F289" i="11"/>
  <c r="E289" i="11"/>
  <c r="K289" i="11" s="1"/>
  <c r="D289" i="11"/>
  <c r="J289" i="11" s="1"/>
  <c r="AD288" i="11"/>
  <c r="AC288" i="11"/>
  <c r="AB288" i="11"/>
  <c r="AE288" i="11" s="1"/>
  <c r="G288" i="11"/>
  <c r="F288" i="11"/>
  <c r="E288" i="11"/>
  <c r="K288" i="11" s="1"/>
  <c r="D288" i="11"/>
  <c r="J288" i="11" s="1"/>
  <c r="AD287" i="11"/>
  <c r="AC287" i="11"/>
  <c r="AB287" i="11"/>
  <c r="G287" i="11"/>
  <c r="F287" i="11"/>
  <c r="E287" i="11"/>
  <c r="K287" i="11" s="1"/>
  <c r="D287" i="11"/>
  <c r="J287" i="11" s="1"/>
  <c r="AD286" i="11"/>
  <c r="AC286" i="11"/>
  <c r="AB286" i="11"/>
  <c r="G286" i="11"/>
  <c r="I286" i="11" s="1"/>
  <c r="F286" i="11"/>
  <c r="E286" i="11"/>
  <c r="K286" i="11" s="1"/>
  <c r="D286" i="11"/>
  <c r="J286" i="11" s="1"/>
  <c r="AC285" i="11"/>
  <c r="AD285" i="11" s="1"/>
  <c r="AB285" i="11"/>
  <c r="AE285" i="11" s="1"/>
  <c r="G285" i="11"/>
  <c r="I285" i="11" s="1"/>
  <c r="F285" i="11"/>
  <c r="E285" i="11"/>
  <c r="D285" i="11"/>
  <c r="J285" i="11" s="1"/>
  <c r="AD284" i="11"/>
  <c r="AC284" i="11"/>
  <c r="AB284" i="11"/>
  <c r="AE284" i="11" s="1"/>
  <c r="G284" i="11"/>
  <c r="I284" i="11" s="1"/>
  <c r="F284" i="11"/>
  <c r="E284" i="11"/>
  <c r="K284" i="11" s="1"/>
  <c r="D284" i="11"/>
  <c r="J284" i="11" s="1"/>
  <c r="AD283" i="11"/>
  <c r="AC283" i="11"/>
  <c r="AB283" i="11"/>
  <c r="G283" i="11"/>
  <c r="I283" i="11" s="1"/>
  <c r="F283" i="11"/>
  <c r="E283" i="11"/>
  <c r="K283" i="11" s="1"/>
  <c r="D283" i="11"/>
  <c r="J283" i="11" s="1"/>
  <c r="AD282" i="11"/>
  <c r="AC282" i="11"/>
  <c r="AB282" i="11"/>
  <c r="G282" i="11"/>
  <c r="F282" i="11"/>
  <c r="E282" i="11"/>
  <c r="K282" i="11" s="1"/>
  <c r="D282" i="11"/>
  <c r="J282" i="11" s="1"/>
  <c r="AC281" i="11"/>
  <c r="AD281" i="11" s="1"/>
  <c r="AB281" i="11"/>
  <c r="AE281" i="11" s="1"/>
  <c r="G281" i="11"/>
  <c r="I281" i="11" s="1"/>
  <c r="F281" i="11"/>
  <c r="E281" i="11"/>
  <c r="D281" i="11"/>
  <c r="J281" i="11" s="1"/>
  <c r="AD280" i="11"/>
  <c r="AC280" i="11"/>
  <c r="AB280" i="11"/>
  <c r="AE280" i="11" s="1"/>
  <c r="G280" i="11"/>
  <c r="I280" i="11" s="1"/>
  <c r="F280" i="11"/>
  <c r="E280" i="11"/>
  <c r="K280" i="11" s="1"/>
  <c r="D280" i="11"/>
  <c r="J280" i="11" s="1"/>
  <c r="AD279" i="11"/>
  <c r="AC279" i="11"/>
  <c r="AB279" i="11"/>
  <c r="G279" i="11"/>
  <c r="I279" i="11" s="1"/>
  <c r="F279" i="11"/>
  <c r="E279" i="11"/>
  <c r="K279" i="11" s="1"/>
  <c r="D279" i="11"/>
  <c r="J279" i="11" s="1"/>
  <c r="AD278" i="11"/>
  <c r="AC278" i="11"/>
  <c r="AB278" i="11"/>
  <c r="G278" i="11"/>
  <c r="I278" i="11" s="1"/>
  <c r="F278" i="11"/>
  <c r="E278" i="11"/>
  <c r="D278" i="11"/>
  <c r="J278" i="11" s="1"/>
  <c r="AC277" i="11"/>
  <c r="AD277" i="11" s="1"/>
  <c r="AB277" i="11"/>
  <c r="AE277" i="11" s="1"/>
  <c r="G277" i="11"/>
  <c r="I277" i="11" s="1"/>
  <c r="F277" i="11"/>
  <c r="E277" i="11"/>
  <c r="D277" i="11"/>
  <c r="J277" i="11" s="1"/>
  <c r="AD276" i="11"/>
  <c r="AC276" i="11"/>
  <c r="AB276" i="11"/>
  <c r="AE276" i="11" s="1"/>
  <c r="G276" i="11"/>
  <c r="I276" i="11" s="1"/>
  <c r="F276" i="11"/>
  <c r="E276" i="11"/>
  <c r="D276" i="11"/>
  <c r="J276" i="11" s="1"/>
  <c r="AD275" i="11"/>
  <c r="AC275" i="11"/>
  <c r="AB275" i="11"/>
  <c r="G275" i="11"/>
  <c r="I275" i="11" s="1"/>
  <c r="F275" i="11"/>
  <c r="E275" i="11"/>
  <c r="K275" i="11" s="1"/>
  <c r="D275" i="11"/>
  <c r="J275" i="11" s="1"/>
  <c r="AD274" i="11"/>
  <c r="AC274" i="11"/>
  <c r="AB274" i="11"/>
  <c r="G274" i="11"/>
  <c r="I274" i="11" s="1"/>
  <c r="F274" i="11"/>
  <c r="E274" i="11"/>
  <c r="K274" i="11" s="1"/>
  <c r="D274" i="11"/>
  <c r="J274" i="11" s="1"/>
  <c r="AC273" i="11"/>
  <c r="AD273" i="11" s="1"/>
  <c r="AB273" i="11"/>
  <c r="AE273" i="11" s="1"/>
  <c r="G273" i="11"/>
  <c r="I273" i="11" s="1"/>
  <c r="F273" i="11"/>
  <c r="E273" i="11"/>
  <c r="D273" i="11"/>
  <c r="J273" i="11" s="1"/>
  <c r="AD272" i="11"/>
  <c r="AC272" i="11"/>
  <c r="AB272" i="11"/>
  <c r="AE272" i="11" s="1"/>
  <c r="G272" i="11"/>
  <c r="I272" i="11" s="1"/>
  <c r="F272" i="11"/>
  <c r="E272" i="11"/>
  <c r="K272" i="11" s="1"/>
  <c r="D272" i="11"/>
  <c r="J272" i="11" s="1"/>
  <c r="AD271" i="11"/>
  <c r="AC271" i="11"/>
  <c r="AB271" i="11"/>
  <c r="G271" i="11"/>
  <c r="I271" i="11" s="1"/>
  <c r="F271" i="11"/>
  <c r="E271" i="11"/>
  <c r="K271" i="11" s="1"/>
  <c r="D271" i="11"/>
  <c r="J271" i="11" s="1"/>
  <c r="AD270" i="11"/>
  <c r="AC270" i="11"/>
  <c r="AB270" i="11"/>
  <c r="G270" i="11"/>
  <c r="F270" i="11"/>
  <c r="E270" i="11"/>
  <c r="K270" i="11" s="1"/>
  <c r="D270" i="11"/>
  <c r="J270" i="11" s="1"/>
  <c r="AC269" i="11"/>
  <c r="AD269" i="11" s="1"/>
  <c r="AB269" i="11"/>
  <c r="AE269" i="11" s="1"/>
  <c r="G269" i="11"/>
  <c r="I269" i="11" s="1"/>
  <c r="F269" i="11"/>
  <c r="E269" i="11"/>
  <c r="D269" i="11"/>
  <c r="J269" i="11" s="1"/>
  <c r="AD268" i="11"/>
  <c r="AC268" i="11"/>
  <c r="AB268" i="11"/>
  <c r="AE268" i="11" s="1"/>
  <c r="G268" i="11"/>
  <c r="F268" i="11"/>
  <c r="E268" i="11"/>
  <c r="K268" i="11" s="1"/>
  <c r="D268" i="11"/>
  <c r="J268" i="11" s="1"/>
  <c r="AD267" i="11"/>
  <c r="AC267" i="11"/>
  <c r="AB267" i="11"/>
  <c r="G267" i="11"/>
  <c r="I267" i="11" s="1"/>
  <c r="F267" i="11"/>
  <c r="H267" i="11" s="1"/>
  <c r="E267" i="11"/>
  <c r="K267" i="11" s="1"/>
  <c r="D267" i="11"/>
  <c r="AC266" i="11"/>
  <c r="AB266" i="11"/>
  <c r="G266" i="11"/>
  <c r="I266" i="11" s="1"/>
  <c r="F266" i="11"/>
  <c r="E266" i="11"/>
  <c r="D266" i="11"/>
  <c r="J266" i="11" s="1"/>
  <c r="AC265" i="11"/>
  <c r="AB265" i="11"/>
  <c r="G265" i="11"/>
  <c r="I265" i="11" s="1"/>
  <c r="F265" i="11"/>
  <c r="E265" i="11"/>
  <c r="K265" i="11" s="1"/>
  <c r="D265" i="11"/>
  <c r="J265" i="11" s="1"/>
  <c r="AC264" i="11"/>
  <c r="AD264" i="11" s="1"/>
  <c r="AB264" i="11"/>
  <c r="G264" i="11"/>
  <c r="I264" i="11" s="1"/>
  <c r="F264" i="11"/>
  <c r="H264" i="11" s="1"/>
  <c r="E264" i="11"/>
  <c r="K264" i="11" s="1"/>
  <c r="D264" i="11"/>
  <c r="AD263" i="11"/>
  <c r="AC263" i="11"/>
  <c r="AB263" i="11"/>
  <c r="G263" i="11"/>
  <c r="I263" i="11" s="1"/>
  <c r="F263" i="11"/>
  <c r="H263" i="11" s="1"/>
  <c r="E263" i="11"/>
  <c r="D263" i="11"/>
  <c r="AC262" i="11"/>
  <c r="AB262" i="11"/>
  <c r="G262" i="11"/>
  <c r="I262" i="11" s="1"/>
  <c r="F262" i="11"/>
  <c r="E262" i="11"/>
  <c r="D262" i="11"/>
  <c r="J262" i="11" s="1"/>
  <c r="AC261" i="11"/>
  <c r="AB261" i="11"/>
  <c r="G261" i="11"/>
  <c r="I261" i="11" s="1"/>
  <c r="F261" i="11"/>
  <c r="E261" i="11"/>
  <c r="K261" i="11" s="1"/>
  <c r="D261" i="11"/>
  <c r="J261" i="11" s="1"/>
  <c r="AC260" i="11"/>
  <c r="AD260" i="11" s="1"/>
  <c r="AB260" i="11"/>
  <c r="G260" i="11"/>
  <c r="I260" i="11" s="1"/>
  <c r="F260" i="11"/>
  <c r="H260" i="11" s="1"/>
  <c r="E260" i="11"/>
  <c r="K260" i="11" s="1"/>
  <c r="D260" i="11"/>
  <c r="AD259" i="11"/>
  <c r="AC259" i="11"/>
  <c r="AB259" i="11"/>
  <c r="G259" i="11"/>
  <c r="I259" i="11" s="1"/>
  <c r="F259" i="11"/>
  <c r="H259" i="11" s="1"/>
  <c r="E259" i="11"/>
  <c r="K259" i="11" s="1"/>
  <c r="D259" i="11"/>
  <c r="AC258" i="11"/>
  <c r="AB258" i="11"/>
  <c r="G258" i="11"/>
  <c r="I258" i="11" s="1"/>
  <c r="F258" i="11"/>
  <c r="E258" i="11"/>
  <c r="D258" i="11"/>
  <c r="J258" i="11" s="1"/>
  <c r="AC257" i="11"/>
  <c r="AB257" i="11"/>
  <c r="G257" i="11"/>
  <c r="I257" i="11" s="1"/>
  <c r="F257" i="11"/>
  <c r="E257" i="11"/>
  <c r="K257" i="11" s="1"/>
  <c r="D257" i="11"/>
  <c r="J257" i="11" s="1"/>
  <c r="AC256" i="11"/>
  <c r="AD256" i="11" s="1"/>
  <c r="AB256" i="11"/>
  <c r="G256" i="11"/>
  <c r="I256" i="11" s="1"/>
  <c r="F256" i="11"/>
  <c r="H256" i="11" s="1"/>
  <c r="E256" i="11"/>
  <c r="D256" i="11"/>
  <c r="AD255" i="11"/>
  <c r="AC255" i="11"/>
  <c r="AB255" i="11"/>
  <c r="G255" i="11"/>
  <c r="I255" i="11" s="1"/>
  <c r="F255" i="11"/>
  <c r="H255" i="11" s="1"/>
  <c r="E255" i="11"/>
  <c r="K255" i="11" s="1"/>
  <c r="D255" i="11"/>
  <c r="AC254" i="11"/>
  <c r="AB254" i="11"/>
  <c r="G254" i="11"/>
  <c r="I254" i="11" s="1"/>
  <c r="F254" i="11"/>
  <c r="E254" i="11"/>
  <c r="D254" i="11"/>
  <c r="J254" i="11" s="1"/>
  <c r="AC253" i="11"/>
  <c r="AB253" i="11"/>
  <c r="G253" i="11"/>
  <c r="I253" i="11" s="1"/>
  <c r="F253" i="11"/>
  <c r="E253" i="11"/>
  <c r="K253" i="11" s="1"/>
  <c r="D253" i="11"/>
  <c r="J253" i="11" s="1"/>
  <c r="AC252" i="11"/>
  <c r="AD252" i="11" s="1"/>
  <c r="AB252" i="11"/>
  <c r="G252" i="11"/>
  <c r="I252" i="11" s="1"/>
  <c r="F252" i="11"/>
  <c r="H252" i="11" s="1"/>
  <c r="E252" i="11"/>
  <c r="K252" i="11" s="1"/>
  <c r="D252" i="11"/>
  <c r="AD251" i="11"/>
  <c r="AC251" i="11"/>
  <c r="AB251" i="11"/>
  <c r="G251" i="11"/>
  <c r="I251" i="11" s="1"/>
  <c r="F251" i="11"/>
  <c r="H251" i="11" s="1"/>
  <c r="E251" i="11"/>
  <c r="K251" i="11" s="1"/>
  <c r="D251" i="11"/>
  <c r="AC250" i="11"/>
  <c r="AB250" i="11"/>
  <c r="G250" i="11"/>
  <c r="I250" i="11" s="1"/>
  <c r="F250" i="11"/>
  <c r="E250" i="11"/>
  <c r="D250" i="11"/>
  <c r="J250" i="11" s="1"/>
  <c r="AC249" i="11"/>
  <c r="AB249" i="11"/>
  <c r="G249" i="11"/>
  <c r="I249" i="11" s="1"/>
  <c r="F249" i="11"/>
  <c r="E249" i="11"/>
  <c r="K249" i="11" s="1"/>
  <c r="D249" i="11"/>
  <c r="J249" i="11" s="1"/>
  <c r="AC248" i="11"/>
  <c r="AD248" i="11" s="1"/>
  <c r="AB248" i="11"/>
  <c r="G248" i="11"/>
  <c r="I248" i="11" s="1"/>
  <c r="F248" i="11"/>
  <c r="H248" i="11" s="1"/>
  <c r="E248" i="11"/>
  <c r="K248" i="11" s="1"/>
  <c r="D248" i="11"/>
  <c r="AD247" i="11"/>
  <c r="AC247" i="11"/>
  <c r="AB247" i="11"/>
  <c r="G247" i="11"/>
  <c r="I247" i="11" s="1"/>
  <c r="F247" i="11"/>
  <c r="H247" i="11" s="1"/>
  <c r="E247" i="11"/>
  <c r="D247" i="11"/>
  <c r="AC246" i="11"/>
  <c r="AB246" i="11"/>
  <c r="G246" i="11"/>
  <c r="I246" i="11" s="1"/>
  <c r="F246" i="11"/>
  <c r="E246" i="11"/>
  <c r="D246" i="11"/>
  <c r="J246" i="11" s="1"/>
  <c r="AC245" i="11"/>
  <c r="AB245" i="11"/>
  <c r="G245" i="11"/>
  <c r="I245" i="11" s="1"/>
  <c r="F245" i="11"/>
  <c r="E245" i="11"/>
  <c r="K245" i="11" s="1"/>
  <c r="D245" i="11"/>
  <c r="J245" i="11" s="1"/>
  <c r="AC244" i="11"/>
  <c r="AD244" i="11" s="1"/>
  <c r="AB244" i="11"/>
  <c r="G244" i="11"/>
  <c r="I244" i="11" s="1"/>
  <c r="F244" i="11"/>
  <c r="H244" i="11" s="1"/>
  <c r="E244" i="11"/>
  <c r="K244" i="11" s="1"/>
  <c r="D244" i="11"/>
  <c r="AD243" i="11"/>
  <c r="AC243" i="11"/>
  <c r="AB243" i="11"/>
  <c r="G243" i="11"/>
  <c r="I243" i="11" s="1"/>
  <c r="F243" i="11"/>
  <c r="H243" i="11" s="1"/>
  <c r="E243" i="11"/>
  <c r="K243" i="11" s="1"/>
  <c r="D243" i="11"/>
  <c r="AC242" i="11"/>
  <c r="AB242" i="11"/>
  <c r="G242" i="11"/>
  <c r="I242" i="11" s="1"/>
  <c r="F242" i="11"/>
  <c r="E242" i="11"/>
  <c r="D242" i="11"/>
  <c r="J242" i="11" s="1"/>
  <c r="AC241" i="11"/>
  <c r="AB241" i="11"/>
  <c r="G241" i="11"/>
  <c r="I241" i="11" s="1"/>
  <c r="F241" i="11"/>
  <c r="E241" i="11"/>
  <c r="K241" i="11" s="1"/>
  <c r="D241" i="11"/>
  <c r="J241" i="11" s="1"/>
  <c r="AC240" i="11"/>
  <c r="AD240" i="11" s="1"/>
  <c r="AB240" i="11"/>
  <c r="G240" i="11"/>
  <c r="I240" i="11" s="1"/>
  <c r="F240" i="11"/>
  <c r="H240" i="11" s="1"/>
  <c r="E240" i="11"/>
  <c r="D240" i="11"/>
  <c r="AD239" i="11"/>
  <c r="AC239" i="11"/>
  <c r="AB239" i="11"/>
  <c r="G239" i="11"/>
  <c r="I239" i="11" s="1"/>
  <c r="F239" i="11"/>
  <c r="H239" i="11" s="1"/>
  <c r="E239" i="11"/>
  <c r="K239" i="11" s="1"/>
  <c r="D239" i="11"/>
  <c r="AC238" i="11"/>
  <c r="AB238" i="11"/>
  <c r="G238" i="11"/>
  <c r="I238" i="11" s="1"/>
  <c r="F238" i="11"/>
  <c r="E238" i="11"/>
  <c r="D238" i="11"/>
  <c r="J238" i="11" s="1"/>
  <c r="AC237" i="11"/>
  <c r="AB237" i="11"/>
  <c r="G237" i="11"/>
  <c r="I237" i="11" s="1"/>
  <c r="F237" i="11"/>
  <c r="E237" i="11"/>
  <c r="K237" i="11" s="1"/>
  <c r="D237" i="11"/>
  <c r="J237" i="11" s="1"/>
  <c r="AC236" i="11"/>
  <c r="AD236" i="11" s="1"/>
  <c r="AB236" i="11"/>
  <c r="G236" i="11"/>
  <c r="I236" i="11" s="1"/>
  <c r="F236" i="11"/>
  <c r="H236" i="11" s="1"/>
  <c r="E236" i="11"/>
  <c r="K236" i="11" s="1"/>
  <c r="D236" i="11"/>
  <c r="AD235" i="11"/>
  <c r="AC235" i="11"/>
  <c r="AB235" i="11"/>
  <c r="G235" i="11"/>
  <c r="I235" i="11" s="1"/>
  <c r="F235" i="11"/>
  <c r="H235" i="11" s="1"/>
  <c r="E235" i="11"/>
  <c r="K235" i="11" s="1"/>
  <c r="D235" i="11"/>
  <c r="AC234" i="11"/>
  <c r="AB234" i="11"/>
  <c r="G234" i="11"/>
  <c r="I234" i="11" s="1"/>
  <c r="F234" i="11"/>
  <c r="E234" i="11"/>
  <c r="D234" i="11"/>
  <c r="J234" i="11" s="1"/>
  <c r="AC233" i="11"/>
  <c r="AB233" i="11"/>
  <c r="G233" i="11"/>
  <c r="I233" i="11" s="1"/>
  <c r="F233" i="11"/>
  <c r="E233" i="11"/>
  <c r="K233" i="11" s="1"/>
  <c r="D233" i="11"/>
  <c r="J233" i="11" s="1"/>
  <c r="AC232" i="11"/>
  <c r="AD232" i="11" s="1"/>
  <c r="AB232" i="11"/>
  <c r="G232" i="11"/>
  <c r="I232" i="11" s="1"/>
  <c r="F232" i="11"/>
  <c r="H232" i="11" s="1"/>
  <c r="E232" i="11"/>
  <c r="K232" i="11" s="1"/>
  <c r="D232" i="11"/>
  <c r="AD231" i="11"/>
  <c r="AC231" i="11"/>
  <c r="AB231" i="11"/>
  <c r="G231" i="11"/>
  <c r="I231" i="11" s="1"/>
  <c r="F231" i="11"/>
  <c r="H231" i="11" s="1"/>
  <c r="E231" i="11"/>
  <c r="D231" i="11"/>
  <c r="AC230" i="11"/>
  <c r="AB230" i="11"/>
  <c r="G230" i="11"/>
  <c r="I230" i="11" s="1"/>
  <c r="F230" i="11"/>
  <c r="E230" i="11"/>
  <c r="D230" i="11"/>
  <c r="J230" i="11" s="1"/>
  <c r="AC229" i="11"/>
  <c r="AB229" i="11"/>
  <c r="G229" i="11"/>
  <c r="I229" i="11" s="1"/>
  <c r="F229" i="11"/>
  <c r="E229" i="11"/>
  <c r="K229" i="11" s="1"/>
  <c r="D229" i="11"/>
  <c r="J229" i="11" s="1"/>
  <c r="AC228" i="11"/>
  <c r="AD228" i="11" s="1"/>
  <c r="AB228" i="11"/>
  <c r="G228" i="11"/>
  <c r="I228" i="11" s="1"/>
  <c r="F228" i="11"/>
  <c r="H228" i="11" s="1"/>
  <c r="E228" i="11"/>
  <c r="K228" i="11" s="1"/>
  <c r="D228" i="11"/>
  <c r="AD227" i="11"/>
  <c r="AC227" i="11"/>
  <c r="AB227" i="11"/>
  <c r="G227" i="11"/>
  <c r="I227" i="11" s="1"/>
  <c r="F227" i="11"/>
  <c r="H227" i="11" s="1"/>
  <c r="E227" i="11"/>
  <c r="K227" i="11" s="1"/>
  <c r="D227" i="11"/>
  <c r="AC226" i="11"/>
  <c r="AB226" i="11"/>
  <c r="G226" i="11"/>
  <c r="I226" i="11" s="1"/>
  <c r="F226" i="11"/>
  <c r="E226" i="11"/>
  <c r="D226" i="11"/>
  <c r="J226" i="11" s="1"/>
  <c r="AC225" i="11"/>
  <c r="AB225" i="11"/>
  <c r="G225" i="11"/>
  <c r="I225" i="11" s="1"/>
  <c r="F225" i="11"/>
  <c r="E225" i="11"/>
  <c r="K225" i="11" s="1"/>
  <c r="D225" i="11"/>
  <c r="J225" i="11" s="1"/>
  <c r="AC224" i="11"/>
  <c r="AD224" i="11" s="1"/>
  <c r="AB224" i="11"/>
  <c r="G224" i="11"/>
  <c r="I224" i="11" s="1"/>
  <c r="F224" i="11"/>
  <c r="H224" i="11" s="1"/>
  <c r="E224" i="11"/>
  <c r="D224" i="11"/>
  <c r="AD223" i="11"/>
  <c r="AC223" i="11"/>
  <c r="AB223" i="11"/>
  <c r="G223" i="11"/>
  <c r="I223" i="11" s="1"/>
  <c r="F223" i="11"/>
  <c r="H223" i="11" s="1"/>
  <c r="E223" i="11"/>
  <c r="K223" i="11" s="1"/>
  <c r="D223" i="11"/>
  <c r="AC222" i="11"/>
  <c r="AB222" i="11"/>
  <c r="G222" i="11"/>
  <c r="I222" i="11" s="1"/>
  <c r="F222" i="11"/>
  <c r="E222" i="11"/>
  <c r="D222" i="11"/>
  <c r="J222" i="11" s="1"/>
  <c r="AC221" i="11"/>
  <c r="AB221" i="11"/>
  <c r="G221" i="11"/>
  <c r="I221" i="11" s="1"/>
  <c r="F221" i="11"/>
  <c r="E221" i="11"/>
  <c r="K221" i="11" s="1"/>
  <c r="D221" i="11"/>
  <c r="J221" i="11" s="1"/>
  <c r="AC220" i="11"/>
  <c r="AD220" i="11" s="1"/>
  <c r="AB220" i="11"/>
  <c r="G220" i="11"/>
  <c r="I220" i="11" s="1"/>
  <c r="F220" i="11"/>
  <c r="H220" i="11" s="1"/>
  <c r="E220" i="11"/>
  <c r="K220" i="11" s="1"/>
  <c r="D220" i="11"/>
  <c r="AD219" i="11"/>
  <c r="AC219" i="11"/>
  <c r="AB219" i="11"/>
  <c r="G219" i="11"/>
  <c r="I219" i="11" s="1"/>
  <c r="F219" i="11"/>
  <c r="H219" i="11" s="1"/>
  <c r="E219" i="11"/>
  <c r="K219" i="11" s="1"/>
  <c r="D219" i="11"/>
  <c r="AC218" i="11"/>
  <c r="AB218" i="11"/>
  <c r="G218" i="11"/>
  <c r="I218" i="11" s="1"/>
  <c r="F218" i="11"/>
  <c r="E218" i="11"/>
  <c r="D218" i="11"/>
  <c r="J218" i="11" s="1"/>
  <c r="AC217" i="11"/>
  <c r="AB217" i="11"/>
  <c r="G217" i="11"/>
  <c r="I217" i="11" s="1"/>
  <c r="F217" i="11"/>
  <c r="E217" i="11"/>
  <c r="K217" i="11" s="1"/>
  <c r="D217" i="11"/>
  <c r="J217" i="11" s="1"/>
  <c r="AC216" i="11"/>
  <c r="AD216" i="11" s="1"/>
  <c r="AB216" i="11"/>
  <c r="G216" i="11"/>
  <c r="I216" i="11" s="1"/>
  <c r="F216" i="11"/>
  <c r="H216" i="11" s="1"/>
  <c r="E216" i="11"/>
  <c r="K216" i="11" s="1"/>
  <c r="D216" i="11"/>
  <c r="AD215" i="11"/>
  <c r="AC215" i="11"/>
  <c r="AB215" i="11"/>
  <c r="G215" i="11"/>
  <c r="I215" i="11" s="1"/>
  <c r="F215" i="11"/>
  <c r="H215" i="11" s="1"/>
  <c r="E215" i="11"/>
  <c r="D215" i="11"/>
  <c r="AC214" i="11"/>
  <c r="AB214" i="11"/>
  <c r="G214" i="11"/>
  <c r="I214" i="11" s="1"/>
  <c r="F214" i="11"/>
  <c r="E214" i="11"/>
  <c r="D214" i="11"/>
  <c r="J214" i="11" s="1"/>
  <c r="AC213" i="11"/>
  <c r="AB213" i="11"/>
  <c r="G213" i="11"/>
  <c r="F213" i="11"/>
  <c r="H213" i="11" s="1"/>
  <c r="E213" i="11"/>
  <c r="K213" i="11" s="1"/>
  <c r="D213" i="11"/>
  <c r="J213" i="11" s="1"/>
  <c r="AC212" i="11"/>
  <c r="AB212" i="11"/>
  <c r="G212" i="11"/>
  <c r="F212" i="11"/>
  <c r="H212" i="11" s="1"/>
  <c r="E212" i="11"/>
  <c r="K212" i="11" s="1"/>
  <c r="D212" i="11"/>
  <c r="AC211" i="11"/>
  <c r="AB211" i="11"/>
  <c r="G211" i="11"/>
  <c r="F211" i="11"/>
  <c r="H211" i="11" s="1"/>
  <c r="E211" i="11"/>
  <c r="K211" i="11" s="1"/>
  <c r="D211" i="11"/>
  <c r="AE210" i="11"/>
  <c r="AC210" i="11"/>
  <c r="AB210" i="11"/>
  <c r="AD210" i="11" s="1"/>
  <c r="G210" i="11"/>
  <c r="F210" i="11"/>
  <c r="E210" i="11"/>
  <c r="K210" i="11" s="1"/>
  <c r="D210" i="11"/>
  <c r="J210" i="11" s="1"/>
  <c r="AE209" i="11"/>
  <c r="AD209" i="11"/>
  <c r="AC209" i="11"/>
  <c r="AB209" i="11"/>
  <c r="G209" i="11"/>
  <c r="F209" i="11"/>
  <c r="H209" i="11" s="1"/>
  <c r="E209" i="11"/>
  <c r="K209" i="11" s="1"/>
  <c r="D209" i="11"/>
  <c r="AC208" i="11"/>
  <c r="AB208" i="11"/>
  <c r="G208" i="11"/>
  <c r="F208" i="11"/>
  <c r="E208" i="11"/>
  <c r="K208" i="11" s="1"/>
  <c r="D208" i="11"/>
  <c r="J208" i="11" s="1"/>
  <c r="AE207" i="11"/>
  <c r="AD207" i="11"/>
  <c r="AC207" i="11"/>
  <c r="AB207" i="11"/>
  <c r="G207" i="11"/>
  <c r="F207" i="11"/>
  <c r="H207" i="11" s="1"/>
  <c r="E207" i="11"/>
  <c r="K207" i="11" s="1"/>
  <c r="D207" i="11"/>
  <c r="AC206" i="11"/>
  <c r="AB206" i="11"/>
  <c r="G206" i="11"/>
  <c r="F206" i="11"/>
  <c r="E206" i="11"/>
  <c r="K206" i="11" s="1"/>
  <c r="D206" i="11"/>
  <c r="J206" i="11" s="1"/>
  <c r="AE205" i="11"/>
  <c r="AD205" i="11"/>
  <c r="AC205" i="11"/>
  <c r="AB205" i="11"/>
  <c r="G205" i="11"/>
  <c r="F205" i="11"/>
  <c r="H205" i="11" s="1"/>
  <c r="E205" i="11"/>
  <c r="K205" i="11" s="1"/>
  <c r="D205" i="11"/>
  <c r="J205" i="11" s="1"/>
  <c r="AC204" i="11"/>
  <c r="AB204" i="11"/>
  <c r="G204" i="11"/>
  <c r="F204" i="11"/>
  <c r="E204" i="11"/>
  <c r="K204" i="11" s="1"/>
  <c r="D204" i="11"/>
  <c r="J204" i="11" s="1"/>
  <c r="AE203" i="11"/>
  <c r="AD203" i="11"/>
  <c r="AC203" i="11"/>
  <c r="AB203" i="11"/>
  <c r="G203" i="11"/>
  <c r="F203" i="11"/>
  <c r="H203" i="11" s="1"/>
  <c r="E203" i="11"/>
  <c r="K203" i="11" s="1"/>
  <c r="D203" i="11"/>
  <c r="AC202" i="11"/>
  <c r="AB202" i="11"/>
  <c r="G202" i="11"/>
  <c r="F202" i="11"/>
  <c r="E202" i="11"/>
  <c r="K202" i="11" s="1"/>
  <c r="D202" i="11"/>
  <c r="J202" i="11" s="1"/>
  <c r="AE201" i="11"/>
  <c r="AD201" i="11"/>
  <c r="AC201" i="11"/>
  <c r="AB201" i="11"/>
  <c r="G201" i="11"/>
  <c r="F201" i="11"/>
  <c r="H201" i="11" s="1"/>
  <c r="E201" i="11"/>
  <c r="K201" i="11" s="1"/>
  <c r="D201" i="11"/>
  <c r="AC200" i="11"/>
  <c r="AB200" i="11"/>
  <c r="G200" i="11"/>
  <c r="F200" i="11"/>
  <c r="E200" i="11"/>
  <c r="K200" i="11" s="1"/>
  <c r="D200" i="11"/>
  <c r="J200" i="11" s="1"/>
  <c r="AE199" i="11"/>
  <c r="AD199" i="11"/>
  <c r="AC199" i="11"/>
  <c r="AB199" i="11"/>
  <c r="G199" i="11"/>
  <c r="F199" i="11"/>
  <c r="H199" i="11" s="1"/>
  <c r="E199" i="11"/>
  <c r="K199" i="11" s="1"/>
  <c r="D199" i="11"/>
  <c r="AC198" i="11"/>
  <c r="AB198" i="11"/>
  <c r="G198" i="11"/>
  <c r="F198" i="11"/>
  <c r="E198" i="11"/>
  <c r="K198" i="11" s="1"/>
  <c r="D198" i="11"/>
  <c r="J198" i="11" s="1"/>
  <c r="AE197" i="11"/>
  <c r="AD197" i="11"/>
  <c r="AC197" i="11"/>
  <c r="AB197" i="11"/>
  <c r="G197" i="11"/>
  <c r="F197" i="11"/>
  <c r="H197" i="11" s="1"/>
  <c r="E197" i="11"/>
  <c r="K197" i="11" s="1"/>
  <c r="D197" i="11"/>
  <c r="AC196" i="11"/>
  <c r="AB196" i="11"/>
  <c r="G196" i="11"/>
  <c r="F196" i="11"/>
  <c r="E196" i="11"/>
  <c r="K196" i="11" s="1"/>
  <c r="D196" i="11"/>
  <c r="J196" i="11" s="1"/>
  <c r="AE195" i="11"/>
  <c r="AD195" i="11"/>
  <c r="AC195" i="11"/>
  <c r="AB195" i="11"/>
  <c r="G195" i="11"/>
  <c r="F195" i="11"/>
  <c r="H195" i="11" s="1"/>
  <c r="E195" i="11"/>
  <c r="K195" i="11" s="1"/>
  <c r="D195" i="11"/>
  <c r="AC194" i="11"/>
  <c r="AB194" i="11"/>
  <c r="G194" i="11"/>
  <c r="F194" i="11"/>
  <c r="E194" i="11"/>
  <c r="K194" i="11" s="1"/>
  <c r="D194" i="11"/>
  <c r="J194" i="11" s="1"/>
  <c r="AE193" i="11"/>
  <c r="AD193" i="11"/>
  <c r="AC193" i="11"/>
  <c r="AB193" i="11"/>
  <c r="G193" i="11"/>
  <c r="F193" i="11"/>
  <c r="E193" i="11"/>
  <c r="K193" i="11" s="1"/>
  <c r="D193" i="11"/>
  <c r="J193" i="11" s="1"/>
  <c r="AE192" i="11"/>
  <c r="AD192" i="11"/>
  <c r="AC192" i="11"/>
  <c r="AB192" i="11"/>
  <c r="G192" i="11"/>
  <c r="F192" i="11"/>
  <c r="E192" i="11"/>
  <c r="K192" i="11" s="1"/>
  <c r="D192" i="11"/>
  <c r="J192" i="11" s="1"/>
  <c r="AE191" i="11"/>
  <c r="AD191" i="11"/>
  <c r="AC191" i="11"/>
  <c r="AB191" i="11"/>
  <c r="G191" i="11"/>
  <c r="F191" i="11"/>
  <c r="E191" i="11"/>
  <c r="K191" i="11" s="1"/>
  <c r="D191" i="11"/>
  <c r="J191" i="11" s="1"/>
  <c r="AE190" i="11"/>
  <c r="AD190" i="11"/>
  <c r="AC190" i="11"/>
  <c r="AB190" i="11"/>
  <c r="G190" i="11"/>
  <c r="F190" i="11"/>
  <c r="E190" i="11"/>
  <c r="K190" i="11" s="1"/>
  <c r="D190" i="11"/>
  <c r="J190" i="11" s="1"/>
  <c r="AE189" i="11"/>
  <c r="AD189" i="11"/>
  <c r="AC189" i="11"/>
  <c r="AB189" i="11"/>
  <c r="G189" i="11"/>
  <c r="F189" i="11"/>
  <c r="E189" i="11"/>
  <c r="K189" i="11" s="1"/>
  <c r="D189" i="11"/>
  <c r="J189" i="11" s="1"/>
  <c r="AE188" i="11"/>
  <c r="AD188" i="11"/>
  <c r="AC188" i="11"/>
  <c r="AB188" i="11"/>
  <c r="G188" i="11"/>
  <c r="F188" i="11"/>
  <c r="E188" i="11"/>
  <c r="K188" i="11" s="1"/>
  <c r="D188" i="11"/>
  <c r="J188" i="11" s="1"/>
  <c r="AE187" i="11"/>
  <c r="AD187" i="11"/>
  <c r="AC187" i="11"/>
  <c r="AB187" i="11"/>
  <c r="G187" i="11"/>
  <c r="F187" i="11"/>
  <c r="E187" i="11"/>
  <c r="K187" i="11" s="1"/>
  <c r="D187" i="11"/>
  <c r="J187" i="11" s="1"/>
  <c r="AE186" i="11"/>
  <c r="AD186" i="11"/>
  <c r="AC186" i="11"/>
  <c r="AB186" i="11"/>
  <c r="G186" i="11"/>
  <c r="F186" i="11"/>
  <c r="E186" i="11"/>
  <c r="K186" i="11" s="1"/>
  <c r="D186" i="11"/>
  <c r="J186" i="11" s="1"/>
  <c r="AE185" i="11"/>
  <c r="AD185" i="11"/>
  <c r="AC185" i="11"/>
  <c r="AB185" i="11"/>
  <c r="G185" i="11"/>
  <c r="F185" i="11"/>
  <c r="E185" i="11"/>
  <c r="K185" i="11" s="1"/>
  <c r="D185" i="11"/>
  <c r="J185" i="11" s="1"/>
  <c r="AE184" i="11"/>
  <c r="AD184" i="11"/>
  <c r="AC184" i="11"/>
  <c r="AB184" i="11"/>
  <c r="G184" i="11"/>
  <c r="F184" i="11"/>
  <c r="E184" i="11"/>
  <c r="K184" i="11" s="1"/>
  <c r="D184" i="11"/>
  <c r="J184" i="11" s="1"/>
  <c r="AE183" i="11"/>
  <c r="AD183" i="11"/>
  <c r="AC183" i="11"/>
  <c r="AB183" i="11"/>
  <c r="G183" i="11"/>
  <c r="F183" i="11"/>
  <c r="E183" i="11"/>
  <c r="K183" i="11" s="1"/>
  <c r="D183" i="11"/>
  <c r="J183" i="11" s="1"/>
  <c r="AE182" i="11"/>
  <c r="AD182" i="11"/>
  <c r="AC182" i="11"/>
  <c r="AB182" i="11"/>
  <c r="G182" i="11"/>
  <c r="F182" i="11"/>
  <c r="E182" i="11"/>
  <c r="K182" i="11" s="1"/>
  <c r="D182" i="11"/>
  <c r="J182" i="11" s="1"/>
  <c r="AE181" i="11"/>
  <c r="AD181" i="11"/>
  <c r="AC181" i="11"/>
  <c r="AB181" i="11"/>
  <c r="G181" i="11"/>
  <c r="F181" i="11"/>
  <c r="E181" i="11"/>
  <c r="K181" i="11" s="1"/>
  <c r="D181" i="11"/>
  <c r="J181" i="11" s="1"/>
  <c r="AE180" i="11"/>
  <c r="AD180" i="11"/>
  <c r="AC180" i="11"/>
  <c r="AB180" i="11"/>
  <c r="G180" i="11"/>
  <c r="F180" i="11"/>
  <c r="E180" i="11"/>
  <c r="K180" i="11" s="1"/>
  <c r="D180" i="11"/>
  <c r="J180" i="11" s="1"/>
  <c r="AE179" i="11"/>
  <c r="AD179" i="11"/>
  <c r="AC179" i="11"/>
  <c r="AB179" i="11"/>
  <c r="G179" i="11"/>
  <c r="F179" i="11"/>
  <c r="E179" i="11"/>
  <c r="K179" i="11" s="1"/>
  <c r="D179" i="11"/>
  <c r="J179" i="11" s="1"/>
  <c r="AE178" i="11"/>
  <c r="AD178" i="11"/>
  <c r="AC178" i="11"/>
  <c r="AB178" i="11"/>
  <c r="G178" i="11"/>
  <c r="F178" i="11"/>
  <c r="E178" i="11"/>
  <c r="K178" i="11" s="1"/>
  <c r="D178" i="11"/>
  <c r="J178" i="11" s="1"/>
  <c r="AE177" i="11"/>
  <c r="AD177" i="11"/>
  <c r="AC177" i="11"/>
  <c r="AB177" i="11"/>
  <c r="G177" i="11"/>
  <c r="F177" i="11"/>
  <c r="E177" i="11"/>
  <c r="K177" i="11" s="1"/>
  <c r="D177" i="11"/>
  <c r="J177" i="11" s="1"/>
  <c r="AE176" i="11"/>
  <c r="AD176" i="11"/>
  <c r="AC176" i="11"/>
  <c r="AB176" i="11"/>
  <c r="G176" i="11"/>
  <c r="F176" i="11"/>
  <c r="E176" i="11"/>
  <c r="K176" i="11" s="1"/>
  <c r="D176" i="11"/>
  <c r="J176" i="11" s="1"/>
  <c r="AE175" i="11"/>
  <c r="AD175" i="11"/>
  <c r="AC175" i="11"/>
  <c r="AB175" i="11"/>
  <c r="G175" i="11"/>
  <c r="F175" i="11"/>
  <c r="E175" i="11"/>
  <c r="K175" i="11" s="1"/>
  <c r="D175" i="11"/>
  <c r="J175" i="11" s="1"/>
  <c r="AE174" i="11"/>
  <c r="AD174" i="11"/>
  <c r="AC174" i="11"/>
  <c r="AB174" i="11"/>
  <c r="G174" i="11"/>
  <c r="F174" i="11"/>
  <c r="E174" i="11"/>
  <c r="K174" i="11" s="1"/>
  <c r="D174" i="11"/>
  <c r="J174" i="11" s="1"/>
  <c r="AE173" i="11"/>
  <c r="AD173" i="11"/>
  <c r="AC173" i="11"/>
  <c r="AB173" i="11"/>
  <c r="G173" i="11"/>
  <c r="F173" i="11"/>
  <c r="E173" i="11"/>
  <c r="K173" i="11" s="1"/>
  <c r="D173" i="11"/>
  <c r="J173" i="11" s="1"/>
  <c r="AE172" i="11"/>
  <c r="AD172" i="11"/>
  <c r="AC172" i="11"/>
  <c r="AB172" i="11"/>
  <c r="G172" i="11"/>
  <c r="F172" i="11"/>
  <c r="E172" i="11"/>
  <c r="K172" i="11" s="1"/>
  <c r="D172" i="11"/>
  <c r="J172" i="11" s="1"/>
  <c r="AE171" i="11"/>
  <c r="AD171" i="11"/>
  <c r="AC171" i="11"/>
  <c r="AB171" i="11"/>
  <c r="G171" i="11"/>
  <c r="F171" i="11"/>
  <c r="E171" i="11"/>
  <c r="K171" i="11" s="1"/>
  <c r="D171" i="11"/>
  <c r="J171" i="11" s="1"/>
  <c r="AE170" i="11"/>
  <c r="AD170" i="11"/>
  <c r="AC170" i="11"/>
  <c r="AB170" i="11"/>
  <c r="G170" i="11"/>
  <c r="F170" i="11"/>
  <c r="E170" i="11"/>
  <c r="K170" i="11" s="1"/>
  <c r="D170" i="11"/>
  <c r="J170" i="11" s="1"/>
  <c r="AE169" i="11"/>
  <c r="AD169" i="11"/>
  <c r="AC169" i="11"/>
  <c r="AB169" i="11"/>
  <c r="G169" i="11"/>
  <c r="F169" i="11"/>
  <c r="E169" i="11"/>
  <c r="K169" i="11" s="1"/>
  <c r="D169" i="11"/>
  <c r="J169" i="11" s="1"/>
  <c r="AE168" i="11"/>
  <c r="AD168" i="11"/>
  <c r="AC168" i="11"/>
  <c r="AB168" i="11"/>
  <c r="G168" i="11"/>
  <c r="F168" i="11"/>
  <c r="E168" i="11"/>
  <c r="K168" i="11" s="1"/>
  <c r="D168" i="11"/>
  <c r="J168" i="11" s="1"/>
  <c r="AE167" i="11"/>
  <c r="AD167" i="11"/>
  <c r="AC167" i="11"/>
  <c r="AB167" i="11"/>
  <c r="G167" i="11"/>
  <c r="F167" i="11"/>
  <c r="E167" i="11"/>
  <c r="K167" i="11" s="1"/>
  <c r="D167" i="11"/>
  <c r="J167" i="11" s="1"/>
  <c r="AE166" i="11"/>
  <c r="AD166" i="11"/>
  <c r="AC166" i="11"/>
  <c r="AB166" i="11"/>
  <c r="G166" i="11"/>
  <c r="F166" i="11"/>
  <c r="E166" i="11"/>
  <c r="K166" i="11" s="1"/>
  <c r="D166" i="11"/>
  <c r="J166" i="11" s="1"/>
  <c r="AE165" i="11"/>
  <c r="AD165" i="11"/>
  <c r="AC165" i="11"/>
  <c r="AB165" i="11"/>
  <c r="G165" i="11"/>
  <c r="F165" i="11"/>
  <c r="E165" i="11"/>
  <c r="K165" i="11" s="1"/>
  <c r="D165" i="11"/>
  <c r="J165" i="11" s="1"/>
  <c r="AE164" i="11"/>
  <c r="AD164" i="11"/>
  <c r="AC164" i="11"/>
  <c r="AB164" i="11"/>
  <c r="G164" i="11"/>
  <c r="F164" i="11"/>
  <c r="E164" i="11"/>
  <c r="K164" i="11" s="1"/>
  <c r="D164" i="11"/>
  <c r="J164" i="11" s="1"/>
  <c r="AE163" i="11"/>
  <c r="AD163" i="11"/>
  <c r="AC163" i="11"/>
  <c r="AB163" i="11"/>
  <c r="K163" i="11"/>
  <c r="G163" i="11"/>
  <c r="F163" i="11"/>
  <c r="E163" i="11"/>
  <c r="D163" i="11"/>
  <c r="J163" i="11" s="1"/>
  <c r="AE162" i="11"/>
  <c r="AD162" i="11"/>
  <c r="AC162" i="11"/>
  <c r="AB162" i="11"/>
  <c r="G162" i="11"/>
  <c r="F162" i="11"/>
  <c r="E162" i="11"/>
  <c r="K162" i="11" s="1"/>
  <c r="D162" i="11"/>
  <c r="J162" i="11" s="1"/>
  <c r="AE161" i="11"/>
  <c r="AD161" i="11"/>
  <c r="AC161" i="11"/>
  <c r="AB161" i="11"/>
  <c r="G161" i="11"/>
  <c r="F161" i="11"/>
  <c r="E161" i="11"/>
  <c r="K161" i="11" s="1"/>
  <c r="D161" i="11"/>
  <c r="J161" i="11" s="1"/>
  <c r="AE160" i="11"/>
  <c r="AD160" i="11"/>
  <c r="AC160" i="11"/>
  <c r="AB160" i="11"/>
  <c r="G160" i="11"/>
  <c r="F160" i="11"/>
  <c r="E160" i="11"/>
  <c r="K160" i="11" s="1"/>
  <c r="D160" i="11"/>
  <c r="J160" i="11" s="1"/>
  <c r="AE159" i="11"/>
  <c r="AD159" i="11"/>
  <c r="AC159" i="11"/>
  <c r="AB159" i="11"/>
  <c r="G159" i="11"/>
  <c r="F159" i="11"/>
  <c r="E159" i="11"/>
  <c r="K159" i="11" s="1"/>
  <c r="D159" i="11"/>
  <c r="J159" i="11" s="1"/>
  <c r="AE158" i="11"/>
  <c r="AD158" i="11"/>
  <c r="AC158" i="11"/>
  <c r="AB158" i="11"/>
  <c r="G158" i="11"/>
  <c r="F158" i="11"/>
  <c r="E158" i="11"/>
  <c r="K158" i="11" s="1"/>
  <c r="D158" i="11"/>
  <c r="J158" i="11" s="1"/>
  <c r="AE157" i="11"/>
  <c r="AD157" i="11"/>
  <c r="AC157" i="11"/>
  <c r="AB157" i="11"/>
  <c r="G157" i="11"/>
  <c r="F157" i="11"/>
  <c r="E157" i="11"/>
  <c r="K157" i="11" s="1"/>
  <c r="D157" i="11"/>
  <c r="J157" i="11" s="1"/>
  <c r="AE156" i="11"/>
  <c r="AD156" i="11"/>
  <c r="AC156" i="11"/>
  <c r="AB156" i="11"/>
  <c r="G156" i="11"/>
  <c r="F156" i="11"/>
  <c r="E156" i="11"/>
  <c r="K156" i="11" s="1"/>
  <c r="D156" i="11"/>
  <c r="J156" i="11" s="1"/>
  <c r="AE155" i="11"/>
  <c r="AD155" i="11"/>
  <c r="AC155" i="11"/>
  <c r="AB155" i="11"/>
  <c r="G155" i="11"/>
  <c r="F155" i="11"/>
  <c r="E155" i="11"/>
  <c r="K155" i="11" s="1"/>
  <c r="D155" i="11"/>
  <c r="J155" i="11" s="1"/>
  <c r="AE154" i="11"/>
  <c r="AD154" i="11"/>
  <c r="AC154" i="11"/>
  <c r="AB154" i="11"/>
  <c r="G154" i="11"/>
  <c r="F154" i="11"/>
  <c r="E154" i="11"/>
  <c r="K154" i="11" s="1"/>
  <c r="D154" i="11"/>
  <c r="J154" i="11" s="1"/>
  <c r="AE153" i="11"/>
  <c r="AD153" i="11"/>
  <c r="AC153" i="11"/>
  <c r="AB153" i="11"/>
  <c r="K153" i="11"/>
  <c r="G153" i="11"/>
  <c r="F153" i="11"/>
  <c r="E153" i="11"/>
  <c r="D153" i="11"/>
  <c r="J153" i="11" s="1"/>
  <c r="AE152" i="11"/>
  <c r="AD152" i="11"/>
  <c r="AC152" i="11"/>
  <c r="AB152" i="11"/>
  <c r="G152" i="11"/>
  <c r="F152" i="11"/>
  <c r="E152" i="11"/>
  <c r="K152" i="11" s="1"/>
  <c r="D152" i="11"/>
  <c r="J152" i="11" s="1"/>
  <c r="AE151" i="11"/>
  <c r="AD151" i="11"/>
  <c r="AC151" i="11"/>
  <c r="AB151" i="11"/>
  <c r="G151" i="11"/>
  <c r="F151" i="11"/>
  <c r="E151" i="11"/>
  <c r="K151" i="11" s="1"/>
  <c r="D151" i="11"/>
  <c r="J151" i="11" s="1"/>
  <c r="AE150" i="11"/>
  <c r="AD150" i="11"/>
  <c r="AC150" i="11"/>
  <c r="AB150" i="11"/>
  <c r="G150" i="11"/>
  <c r="F150" i="11"/>
  <c r="E150" i="11"/>
  <c r="K150" i="11" s="1"/>
  <c r="D150" i="11"/>
  <c r="J150" i="11" s="1"/>
  <c r="AE149" i="11"/>
  <c r="AD149" i="11"/>
  <c r="AC149" i="11"/>
  <c r="AB149" i="11"/>
  <c r="G149" i="11"/>
  <c r="F149" i="11"/>
  <c r="E149" i="11"/>
  <c r="K149" i="11" s="1"/>
  <c r="D149" i="11"/>
  <c r="J149" i="11" s="1"/>
  <c r="AE148" i="11"/>
  <c r="AD148" i="11"/>
  <c r="AC148" i="11"/>
  <c r="AB148" i="11"/>
  <c r="G148" i="11"/>
  <c r="F148" i="11"/>
  <c r="E148" i="11"/>
  <c r="K148" i="11" s="1"/>
  <c r="D148" i="11"/>
  <c r="J148" i="11" s="1"/>
  <c r="AE147" i="11"/>
  <c r="AD147" i="11"/>
  <c r="AC147" i="11"/>
  <c r="AB147" i="11"/>
  <c r="G147" i="11"/>
  <c r="F147" i="11"/>
  <c r="E147" i="11"/>
  <c r="K147" i="11" s="1"/>
  <c r="D147" i="11"/>
  <c r="J147" i="11" s="1"/>
  <c r="AE146" i="11"/>
  <c r="AD146" i="11"/>
  <c r="AC146" i="11"/>
  <c r="AB146" i="11"/>
  <c r="G146" i="11"/>
  <c r="F146" i="11"/>
  <c r="E146" i="11"/>
  <c r="K146" i="11" s="1"/>
  <c r="D146" i="11"/>
  <c r="J146" i="11" s="1"/>
  <c r="AE145" i="11"/>
  <c r="AD145" i="11"/>
  <c r="AC145" i="11"/>
  <c r="AB145" i="11"/>
  <c r="G145" i="11"/>
  <c r="F145" i="11"/>
  <c r="E145" i="11"/>
  <c r="K145" i="11" s="1"/>
  <c r="D145" i="11"/>
  <c r="J145" i="11" s="1"/>
  <c r="AE144" i="11"/>
  <c r="AD144" i="11"/>
  <c r="AC144" i="11"/>
  <c r="AB144" i="11"/>
  <c r="G144" i="11"/>
  <c r="F144" i="11"/>
  <c r="E144" i="11"/>
  <c r="K144" i="11" s="1"/>
  <c r="D144" i="11"/>
  <c r="J144" i="11" s="1"/>
  <c r="AE143" i="11"/>
  <c r="AD143" i="11"/>
  <c r="AC143" i="11"/>
  <c r="AB143" i="11"/>
  <c r="G143" i="11"/>
  <c r="F143" i="11"/>
  <c r="E143" i="11"/>
  <c r="K143" i="11" s="1"/>
  <c r="D143" i="11"/>
  <c r="J143" i="11" s="1"/>
  <c r="AE142" i="11"/>
  <c r="AD142" i="11"/>
  <c r="AC142" i="11"/>
  <c r="AB142" i="11"/>
  <c r="G142" i="11"/>
  <c r="F142" i="11"/>
  <c r="E142" i="11"/>
  <c r="K142" i="11" s="1"/>
  <c r="D142" i="11"/>
  <c r="J142" i="11" s="1"/>
  <c r="AE141" i="11"/>
  <c r="AD141" i="11"/>
  <c r="AC141" i="11"/>
  <c r="AB141" i="11"/>
  <c r="G141" i="11"/>
  <c r="F141" i="11"/>
  <c r="E141" i="11"/>
  <c r="K141" i="11" s="1"/>
  <c r="D141" i="11"/>
  <c r="J141" i="11" s="1"/>
  <c r="AE140" i="11"/>
  <c r="AD140" i="11"/>
  <c r="AC140" i="11"/>
  <c r="AB140" i="11"/>
  <c r="G140" i="11"/>
  <c r="F140" i="11"/>
  <c r="E140" i="11"/>
  <c r="K140" i="11" s="1"/>
  <c r="D140" i="11"/>
  <c r="J140" i="11" s="1"/>
  <c r="AE139" i="11"/>
  <c r="AD139" i="11"/>
  <c r="AC139" i="11"/>
  <c r="AB139" i="11"/>
  <c r="G139" i="11"/>
  <c r="F139" i="11"/>
  <c r="E139" i="11"/>
  <c r="K139" i="11" s="1"/>
  <c r="D139" i="11"/>
  <c r="J139" i="11" s="1"/>
  <c r="AE138" i="11"/>
  <c r="AD138" i="11"/>
  <c r="AC138" i="11"/>
  <c r="AB138" i="11"/>
  <c r="G138" i="11"/>
  <c r="F138" i="11"/>
  <c r="E138" i="11"/>
  <c r="K138" i="11" s="1"/>
  <c r="D138" i="11"/>
  <c r="J138" i="11" s="1"/>
  <c r="AE137" i="11"/>
  <c r="AD137" i="11"/>
  <c r="AC137" i="11"/>
  <c r="AB137" i="11"/>
  <c r="G137" i="11"/>
  <c r="F137" i="11"/>
  <c r="E137" i="11"/>
  <c r="K137" i="11" s="1"/>
  <c r="D137" i="11"/>
  <c r="J137" i="11" s="1"/>
  <c r="AE136" i="11"/>
  <c r="AD136" i="11"/>
  <c r="AC136" i="11"/>
  <c r="AB136" i="11"/>
  <c r="G136" i="11"/>
  <c r="F136" i="11"/>
  <c r="E136" i="11"/>
  <c r="K136" i="11" s="1"/>
  <c r="D136" i="11"/>
  <c r="J136" i="11" s="1"/>
  <c r="AE135" i="11"/>
  <c r="AD135" i="11"/>
  <c r="AC135" i="11"/>
  <c r="AB135" i="11"/>
  <c r="G135" i="11"/>
  <c r="F135" i="11"/>
  <c r="E135" i="11"/>
  <c r="K135" i="11" s="1"/>
  <c r="D135" i="11"/>
  <c r="J135" i="11" s="1"/>
  <c r="AE134" i="11"/>
  <c r="AD134" i="11"/>
  <c r="AC134" i="11"/>
  <c r="AB134" i="11"/>
  <c r="G134" i="11"/>
  <c r="F134" i="11"/>
  <c r="E134" i="11"/>
  <c r="K134" i="11" s="1"/>
  <c r="D134" i="11"/>
  <c r="J134" i="11" s="1"/>
  <c r="AE133" i="11"/>
  <c r="AD133" i="11"/>
  <c r="AC133" i="11"/>
  <c r="AB133" i="11"/>
  <c r="G133" i="11"/>
  <c r="F133" i="11"/>
  <c r="E133" i="11"/>
  <c r="K133" i="11" s="1"/>
  <c r="D133" i="11"/>
  <c r="J133" i="11" s="1"/>
  <c r="AE132" i="11"/>
  <c r="AD132" i="11"/>
  <c r="AC132" i="11"/>
  <c r="AB132" i="11"/>
  <c r="G132" i="11"/>
  <c r="F132" i="11"/>
  <c r="E132" i="11"/>
  <c r="K132" i="11" s="1"/>
  <c r="D132" i="11"/>
  <c r="J132" i="11" s="1"/>
  <c r="AE131" i="11"/>
  <c r="AD131" i="11"/>
  <c r="AC131" i="11"/>
  <c r="AB131" i="11"/>
  <c r="G131" i="11"/>
  <c r="F131" i="11"/>
  <c r="E131" i="11"/>
  <c r="K131" i="11" s="1"/>
  <c r="D131" i="11"/>
  <c r="J131" i="11" s="1"/>
  <c r="AE130" i="11"/>
  <c r="AD130" i="11"/>
  <c r="AC130" i="11"/>
  <c r="AB130" i="11"/>
  <c r="G130" i="11"/>
  <c r="F130" i="11"/>
  <c r="E130" i="11"/>
  <c r="K130" i="11" s="1"/>
  <c r="D130" i="11"/>
  <c r="J130" i="11" s="1"/>
  <c r="AE129" i="11"/>
  <c r="AD129" i="11"/>
  <c r="AC129" i="11"/>
  <c r="AB129" i="11"/>
  <c r="G129" i="11"/>
  <c r="F129" i="11"/>
  <c r="E129" i="11"/>
  <c r="K129" i="11" s="1"/>
  <c r="D129" i="11"/>
  <c r="J129" i="11" s="1"/>
  <c r="AE128" i="11"/>
  <c r="AD128" i="11"/>
  <c r="AC128" i="11"/>
  <c r="AB128" i="11"/>
  <c r="G128" i="11"/>
  <c r="F128" i="11"/>
  <c r="E128" i="11"/>
  <c r="K128" i="11" s="1"/>
  <c r="D128" i="11"/>
  <c r="J128" i="11" s="1"/>
  <c r="AE127" i="11"/>
  <c r="AD127" i="11"/>
  <c r="AC127" i="11"/>
  <c r="AB127" i="11"/>
  <c r="G127" i="11"/>
  <c r="F127" i="11"/>
  <c r="E127" i="11"/>
  <c r="K127" i="11" s="1"/>
  <c r="D127" i="11"/>
  <c r="J127" i="11" s="1"/>
  <c r="AE126" i="11"/>
  <c r="AD126" i="11"/>
  <c r="AC126" i="11"/>
  <c r="AB126" i="11"/>
  <c r="G126" i="11"/>
  <c r="F126" i="11"/>
  <c r="E126" i="11"/>
  <c r="K126" i="11" s="1"/>
  <c r="D126" i="11"/>
  <c r="J126" i="11" s="1"/>
  <c r="AE125" i="11"/>
  <c r="AD125" i="11"/>
  <c r="AC125" i="11"/>
  <c r="AB125" i="11"/>
  <c r="G125" i="11"/>
  <c r="F125" i="11"/>
  <c r="E125" i="11"/>
  <c r="K125" i="11" s="1"/>
  <c r="D125" i="11"/>
  <c r="J125" i="11" s="1"/>
  <c r="AE124" i="11"/>
  <c r="AD124" i="11"/>
  <c r="AC124" i="11"/>
  <c r="AB124" i="11"/>
  <c r="G124" i="11"/>
  <c r="F124" i="11"/>
  <c r="E124" i="11"/>
  <c r="K124" i="11" s="1"/>
  <c r="D124" i="11"/>
  <c r="J124" i="11" s="1"/>
  <c r="AE123" i="11"/>
  <c r="AD123" i="11"/>
  <c r="AC123" i="11"/>
  <c r="AB123" i="11"/>
  <c r="G123" i="11"/>
  <c r="F123" i="11"/>
  <c r="E123" i="11"/>
  <c r="K123" i="11" s="1"/>
  <c r="D123" i="11"/>
  <c r="J123" i="11" s="1"/>
  <c r="AE122" i="11"/>
  <c r="AD122" i="11"/>
  <c r="AC122" i="11"/>
  <c r="AB122" i="11"/>
  <c r="G122" i="11"/>
  <c r="F122" i="11"/>
  <c r="E122" i="11"/>
  <c r="K122" i="11" s="1"/>
  <c r="D122" i="11"/>
  <c r="J122" i="11" s="1"/>
  <c r="AE121" i="11"/>
  <c r="AD121" i="11"/>
  <c r="AC121" i="11"/>
  <c r="AB121" i="11"/>
  <c r="G121" i="11"/>
  <c r="F121" i="11"/>
  <c r="E121" i="11"/>
  <c r="K121" i="11" s="1"/>
  <c r="D121" i="11"/>
  <c r="J121" i="11" s="1"/>
  <c r="AE120" i="11"/>
  <c r="AD120" i="11"/>
  <c r="AC120" i="11"/>
  <c r="AB120" i="11"/>
  <c r="G120" i="11"/>
  <c r="F120" i="11"/>
  <c r="E120" i="11"/>
  <c r="K120" i="11" s="1"/>
  <c r="D120" i="11"/>
  <c r="J120" i="11" s="1"/>
  <c r="AE119" i="11"/>
  <c r="AD119" i="11"/>
  <c r="AC119" i="11"/>
  <c r="AB119" i="11"/>
  <c r="G119" i="11"/>
  <c r="F119" i="11"/>
  <c r="E119" i="11"/>
  <c r="K119" i="11" s="1"/>
  <c r="D119" i="11"/>
  <c r="J119" i="11" s="1"/>
  <c r="AE118" i="11"/>
  <c r="AD118" i="11"/>
  <c r="AC118" i="11"/>
  <c r="AB118" i="11"/>
  <c r="G118" i="11"/>
  <c r="F118" i="11"/>
  <c r="E118" i="11"/>
  <c r="K118" i="11" s="1"/>
  <c r="D118" i="11"/>
  <c r="J118" i="11" s="1"/>
  <c r="AE117" i="11"/>
  <c r="AD117" i="11"/>
  <c r="AC117" i="11"/>
  <c r="AB117" i="11"/>
  <c r="G117" i="11"/>
  <c r="F117" i="11"/>
  <c r="E117" i="11"/>
  <c r="K117" i="11" s="1"/>
  <c r="D117" i="11"/>
  <c r="J117" i="11" s="1"/>
  <c r="AE116" i="11"/>
  <c r="AD116" i="11"/>
  <c r="AC116" i="11"/>
  <c r="AB116" i="11"/>
  <c r="G116" i="11"/>
  <c r="F116" i="11"/>
  <c r="E116" i="11"/>
  <c r="K116" i="11" s="1"/>
  <c r="D116" i="11"/>
  <c r="J116" i="11" s="1"/>
  <c r="AE115" i="11"/>
  <c r="AD115" i="11"/>
  <c r="AC115" i="11"/>
  <c r="AB115" i="11"/>
  <c r="G115" i="11"/>
  <c r="F115" i="11"/>
  <c r="E115" i="11"/>
  <c r="K115" i="11" s="1"/>
  <c r="D115" i="11"/>
  <c r="J115" i="11" s="1"/>
  <c r="AE114" i="11"/>
  <c r="AD114" i="11"/>
  <c r="AC114" i="11"/>
  <c r="AB114" i="11"/>
  <c r="G114" i="11"/>
  <c r="F114" i="11"/>
  <c r="E114" i="11"/>
  <c r="K114" i="11" s="1"/>
  <c r="D114" i="11"/>
  <c r="J114" i="11" s="1"/>
  <c r="AE113" i="11"/>
  <c r="AD113" i="11"/>
  <c r="AC113" i="11"/>
  <c r="AB113" i="11"/>
  <c r="G113" i="11"/>
  <c r="F113" i="11"/>
  <c r="E113" i="11"/>
  <c r="K113" i="11" s="1"/>
  <c r="D113" i="11"/>
  <c r="J113" i="11" s="1"/>
  <c r="AE112" i="11"/>
  <c r="AD112" i="11"/>
  <c r="AC112" i="11"/>
  <c r="AB112" i="11"/>
  <c r="G112" i="11"/>
  <c r="F112" i="11"/>
  <c r="E112" i="11"/>
  <c r="K112" i="11" s="1"/>
  <c r="D112" i="11"/>
  <c r="J112" i="11" s="1"/>
  <c r="AE111" i="11"/>
  <c r="AD111" i="11"/>
  <c r="AC111" i="11"/>
  <c r="AB111" i="11"/>
  <c r="G111" i="11"/>
  <c r="F111" i="11"/>
  <c r="E111" i="11"/>
  <c r="K111" i="11" s="1"/>
  <c r="D111" i="11"/>
  <c r="J111" i="11" s="1"/>
  <c r="AE110" i="11"/>
  <c r="AD110" i="11"/>
  <c r="AC110" i="11"/>
  <c r="AB110" i="11"/>
  <c r="G110" i="11"/>
  <c r="F110" i="11"/>
  <c r="E110" i="11"/>
  <c r="K110" i="11" s="1"/>
  <c r="D110" i="11"/>
  <c r="J110" i="11" s="1"/>
  <c r="AE109" i="11"/>
  <c r="AD109" i="11"/>
  <c r="AC109" i="11"/>
  <c r="AB109" i="11"/>
  <c r="G109" i="11"/>
  <c r="F109" i="11"/>
  <c r="E109" i="11"/>
  <c r="K109" i="11" s="1"/>
  <c r="D109" i="11"/>
  <c r="J109" i="11" s="1"/>
  <c r="AE108" i="11"/>
  <c r="AD108" i="11"/>
  <c r="AC108" i="11"/>
  <c r="AB108" i="11"/>
  <c r="G108" i="11"/>
  <c r="F108" i="11"/>
  <c r="E108" i="11"/>
  <c r="K108" i="11" s="1"/>
  <c r="D108" i="11"/>
  <c r="J108" i="11" s="1"/>
  <c r="AE107" i="11"/>
  <c r="AD107" i="11"/>
  <c r="AC107" i="11"/>
  <c r="AB107" i="11"/>
  <c r="G107" i="11"/>
  <c r="F107" i="11"/>
  <c r="E107" i="11"/>
  <c r="K107" i="11" s="1"/>
  <c r="D107" i="11"/>
  <c r="J107" i="11" s="1"/>
  <c r="AE106" i="11"/>
  <c r="AD106" i="11"/>
  <c r="AC106" i="11"/>
  <c r="AB106" i="11"/>
  <c r="G106" i="11"/>
  <c r="F106" i="11"/>
  <c r="E106" i="11"/>
  <c r="K106" i="11" s="1"/>
  <c r="D106" i="11"/>
  <c r="J106" i="11" s="1"/>
  <c r="AE105" i="11"/>
  <c r="AD105" i="11"/>
  <c r="AC105" i="11"/>
  <c r="AB105" i="11"/>
  <c r="G105" i="11"/>
  <c r="F105" i="11"/>
  <c r="E105" i="11"/>
  <c r="K105" i="11" s="1"/>
  <c r="D105" i="11"/>
  <c r="J105" i="11" s="1"/>
  <c r="AE104" i="11"/>
  <c r="AD104" i="11"/>
  <c r="AC104" i="11"/>
  <c r="AB104" i="11"/>
  <c r="G104" i="11"/>
  <c r="F104" i="11"/>
  <c r="E104" i="11"/>
  <c r="K104" i="11" s="1"/>
  <c r="D104" i="11"/>
  <c r="J104" i="11" s="1"/>
  <c r="AE103" i="11"/>
  <c r="AD103" i="11"/>
  <c r="AC103" i="11"/>
  <c r="AB103" i="11"/>
  <c r="G103" i="11"/>
  <c r="F103" i="11"/>
  <c r="E103" i="11"/>
  <c r="K103" i="11" s="1"/>
  <c r="D103" i="11"/>
  <c r="J103" i="11" s="1"/>
  <c r="AE102" i="11"/>
  <c r="AD102" i="11"/>
  <c r="AC102" i="11"/>
  <c r="AB102" i="11"/>
  <c r="G102" i="11"/>
  <c r="F102" i="11"/>
  <c r="E102" i="11"/>
  <c r="K102" i="11" s="1"/>
  <c r="D102" i="11"/>
  <c r="J102" i="11" s="1"/>
  <c r="AE101" i="11"/>
  <c r="AD101" i="11"/>
  <c r="AC101" i="11"/>
  <c r="AB101" i="11"/>
  <c r="G101" i="11"/>
  <c r="F101" i="11"/>
  <c r="E101" i="11"/>
  <c r="K101" i="11" s="1"/>
  <c r="D101" i="11"/>
  <c r="J101" i="11" s="1"/>
  <c r="AE100" i="11"/>
  <c r="AD100" i="11"/>
  <c r="AC100" i="11"/>
  <c r="AB100" i="11"/>
  <c r="G100" i="11"/>
  <c r="F100" i="11"/>
  <c r="E100" i="11"/>
  <c r="K100" i="11" s="1"/>
  <c r="D100" i="11"/>
  <c r="J100" i="11" s="1"/>
  <c r="AE99" i="11"/>
  <c r="AD99" i="11"/>
  <c r="AC99" i="11"/>
  <c r="AB99" i="11"/>
  <c r="G99" i="11"/>
  <c r="F99" i="11"/>
  <c r="E99" i="11"/>
  <c r="K99" i="11" s="1"/>
  <c r="D99" i="11"/>
  <c r="J99" i="11" s="1"/>
  <c r="AE98" i="11"/>
  <c r="AD98" i="11"/>
  <c r="AC98" i="11"/>
  <c r="AB98" i="11"/>
  <c r="G98" i="11"/>
  <c r="F98" i="11"/>
  <c r="E98" i="11"/>
  <c r="K98" i="11" s="1"/>
  <c r="D98" i="11"/>
  <c r="J98" i="11" s="1"/>
  <c r="AE97" i="11"/>
  <c r="AD97" i="11"/>
  <c r="AC97" i="11"/>
  <c r="AB97" i="11"/>
  <c r="G97" i="11"/>
  <c r="F97" i="11"/>
  <c r="E97" i="11"/>
  <c r="K97" i="11" s="1"/>
  <c r="D97" i="11"/>
  <c r="J97" i="11" s="1"/>
  <c r="AE96" i="11"/>
  <c r="AD96" i="11"/>
  <c r="AC96" i="11"/>
  <c r="AB96" i="11"/>
  <c r="G96" i="11"/>
  <c r="F96" i="11"/>
  <c r="E96" i="11"/>
  <c r="K96" i="11" s="1"/>
  <c r="D96" i="11"/>
  <c r="J96" i="11" s="1"/>
  <c r="AE95" i="11"/>
  <c r="AD95" i="11"/>
  <c r="AC95" i="11"/>
  <c r="AB95" i="11"/>
  <c r="G95" i="11"/>
  <c r="F95" i="11"/>
  <c r="E95" i="11"/>
  <c r="K95" i="11" s="1"/>
  <c r="D95" i="11"/>
  <c r="J95" i="11" s="1"/>
  <c r="AE94" i="11"/>
  <c r="AD94" i="11"/>
  <c r="AC94" i="11"/>
  <c r="AB94" i="11"/>
  <c r="G94" i="11"/>
  <c r="F94" i="11"/>
  <c r="E94" i="11"/>
  <c r="K94" i="11" s="1"/>
  <c r="D94" i="11"/>
  <c r="J94" i="11" s="1"/>
  <c r="AE93" i="11"/>
  <c r="AD93" i="11"/>
  <c r="AC93" i="11"/>
  <c r="AB93" i="11"/>
  <c r="G93" i="11"/>
  <c r="F93" i="11"/>
  <c r="E93" i="11"/>
  <c r="K93" i="11" s="1"/>
  <c r="D93" i="11"/>
  <c r="J93" i="11" s="1"/>
  <c r="AE92" i="11"/>
  <c r="AD92" i="11"/>
  <c r="AC92" i="11"/>
  <c r="AB92" i="11"/>
  <c r="G92" i="11"/>
  <c r="F92" i="11"/>
  <c r="E92" i="11"/>
  <c r="K92" i="11" s="1"/>
  <c r="D92" i="11"/>
  <c r="J92" i="11" s="1"/>
  <c r="AE91" i="11"/>
  <c r="AD91" i="11"/>
  <c r="AC91" i="11"/>
  <c r="AB91" i="11"/>
  <c r="G91" i="11"/>
  <c r="F91" i="11"/>
  <c r="E91" i="11"/>
  <c r="K91" i="11" s="1"/>
  <c r="D91" i="11"/>
  <c r="J91" i="11" s="1"/>
  <c r="AE90" i="11"/>
  <c r="AD90" i="11"/>
  <c r="AC90" i="11"/>
  <c r="AB90" i="11"/>
  <c r="G90" i="11"/>
  <c r="F90" i="11"/>
  <c r="E90" i="11"/>
  <c r="K90" i="11" s="1"/>
  <c r="D90" i="11"/>
  <c r="J90" i="11" s="1"/>
  <c r="AE89" i="11"/>
  <c r="AD89" i="11"/>
  <c r="AC89" i="11"/>
  <c r="AB89" i="11"/>
  <c r="G89" i="11"/>
  <c r="F89" i="11"/>
  <c r="E89" i="11"/>
  <c r="K89" i="11" s="1"/>
  <c r="D89" i="11"/>
  <c r="J89" i="11" s="1"/>
  <c r="AE88" i="11"/>
  <c r="AD88" i="11"/>
  <c r="AC88" i="11"/>
  <c r="AB88" i="11"/>
  <c r="G88" i="11"/>
  <c r="F88" i="11"/>
  <c r="E88" i="11"/>
  <c r="K88" i="11" s="1"/>
  <c r="D88" i="11"/>
  <c r="J88" i="11" s="1"/>
  <c r="AE87" i="11"/>
  <c r="AD87" i="11"/>
  <c r="AC87" i="11"/>
  <c r="AB87" i="11"/>
  <c r="G87" i="11"/>
  <c r="F87" i="11"/>
  <c r="E87" i="11"/>
  <c r="K87" i="11" s="1"/>
  <c r="D87" i="11"/>
  <c r="J87" i="11" s="1"/>
  <c r="AE86" i="11"/>
  <c r="AD86" i="11"/>
  <c r="AC86" i="11"/>
  <c r="AB86" i="11"/>
  <c r="G86" i="11"/>
  <c r="F86" i="11"/>
  <c r="E86" i="11"/>
  <c r="K86" i="11" s="1"/>
  <c r="D86" i="11"/>
  <c r="J86" i="11" s="1"/>
  <c r="AE85" i="11"/>
  <c r="AD85" i="11"/>
  <c r="AC85" i="11"/>
  <c r="AB85" i="11"/>
  <c r="G85" i="11"/>
  <c r="F85" i="11"/>
  <c r="E85" i="11"/>
  <c r="K85" i="11" s="1"/>
  <c r="D85" i="11"/>
  <c r="J85" i="11" s="1"/>
  <c r="AE84" i="11"/>
  <c r="AD84" i="11"/>
  <c r="AC84" i="11"/>
  <c r="AB84" i="11"/>
  <c r="G84" i="11"/>
  <c r="F84" i="11"/>
  <c r="E84" i="11"/>
  <c r="K84" i="11" s="1"/>
  <c r="D84" i="11"/>
  <c r="J84" i="11" s="1"/>
  <c r="AE83" i="11"/>
  <c r="AD83" i="11"/>
  <c r="AC83" i="11"/>
  <c r="AB83" i="11"/>
  <c r="G83" i="11"/>
  <c r="F83" i="11"/>
  <c r="E83" i="11"/>
  <c r="K83" i="11" s="1"/>
  <c r="D83" i="11"/>
  <c r="J83" i="11" s="1"/>
  <c r="AE82" i="11"/>
  <c r="AD82" i="11"/>
  <c r="AC82" i="11"/>
  <c r="AB82" i="11"/>
  <c r="G82" i="11"/>
  <c r="F82" i="11"/>
  <c r="E82" i="11"/>
  <c r="K82" i="11" s="1"/>
  <c r="D82" i="11"/>
  <c r="J82" i="11" s="1"/>
  <c r="AE81" i="11"/>
  <c r="AD81" i="11"/>
  <c r="AC81" i="11"/>
  <c r="AB81" i="11"/>
  <c r="G81" i="11"/>
  <c r="F81" i="11"/>
  <c r="E81" i="11"/>
  <c r="K81" i="11" s="1"/>
  <c r="D81" i="11"/>
  <c r="J81" i="11" s="1"/>
  <c r="AE80" i="11"/>
  <c r="AD80" i="11"/>
  <c r="AC80" i="11"/>
  <c r="AB80" i="11"/>
  <c r="G80" i="11"/>
  <c r="F80" i="11"/>
  <c r="E80" i="11"/>
  <c r="K80" i="11" s="1"/>
  <c r="D80" i="11"/>
  <c r="J80" i="11" s="1"/>
  <c r="AE79" i="11"/>
  <c r="AD79" i="11"/>
  <c r="AC79" i="11"/>
  <c r="AB79" i="11"/>
  <c r="G79" i="11"/>
  <c r="F79" i="11"/>
  <c r="E79" i="11"/>
  <c r="K79" i="11" s="1"/>
  <c r="D79" i="11"/>
  <c r="J79" i="11" s="1"/>
  <c r="AE78" i="11"/>
  <c r="AD78" i="11"/>
  <c r="AC78" i="11"/>
  <c r="AB78" i="11"/>
  <c r="G78" i="11"/>
  <c r="F78" i="11"/>
  <c r="E78" i="11"/>
  <c r="K78" i="11" s="1"/>
  <c r="D78" i="11"/>
  <c r="J78" i="11" s="1"/>
  <c r="AE77" i="11"/>
  <c r="AD77" i="11"/>
  <c r="AC77" i="11"/>
  <c r="AB77" i="11"/>
  <c r="G77" i="11"/>
  <c r="F77" i="11"/>
  <c r="E77" i="11"/>
  <c r="K77" i="11" s="1"/>
  <c r="D77" i="11"/>
  <c r="J77" i="11" s="1"/>
  <c r="AE76" i="11"/>
  <c r="AD76" i="11"/>
  <c r="AC76" i="11"/>
  <c r="AB76" i="11"/>
  <c r="G76" i="11"/>
  <c r="F76" i="11"/>
  <c r="E76" i="11"/>
  <c r="K76" i="11" s="1"/>
  <c r="D76" i="11"/>
  <c r="J76" i="11" s="1"/>
  <c r="AE75" i="11"/>
  <c r="AD75" i="11"/>
  <c r="AC75" i="11"/>
  <c r="AB75" i="11"/>
  <c r="G75" i="11"/>
  <c r="F75" i="11"/>
  <c r="E75" i="11"/>
  <c r="K75" i="11" s="1"/>
  <c r="D75" i="11"/>
  <c r="J75" i="11" s="1"/>
  <c r="AE74" i="11"/>
  <c r="AD74" i="11"/>
  <c r="AC74" i="11"/>
  <c r="AB74" i="11"/>
  <c r="G74" i="11"/>
  <c r="F74" i="11"/>
  <c r="E74" i="11"/>
  <c r="K74" i="11" s="1"/>
  <c r="D74" i="11"/>
  <c r="J74" i="11" s="1"/>
  <c r="AE73" i="11"/>
  <c r="AD73" i="11"/>
  <c r="AC73" i="11"/>
  <c r="AB73" i="11"/>
  <c r="G73" i="11"/>
  <c r="F73" i="11"/>
  <c r="E73" i="11"/>
  <c r="K73" i="11" s="1"/>
  <c r="D73" i="11"/>
  <c r="J73" i="11" s="1"/>
  <c r="AE72" i="11"/>
  <c r="AD72" i="11"/>
  <c r="AC72" i="11"/>
  <c r="AB72" i="11"/>
  <c r="G72" i="11"/>
  <c r="F72" i="11"/>
  <c r="E72" i="11"/>
  <c r="K72" i="11" s="1"/>
  <c r="D72" i="11"/>
  <c r="J72" i="11" s="1"/>
  <c r="AE71" i="11"/>
  <c r="AD71" i="11"/>
  <c r="AC71" i="11"/>
  <c r="AB71" i="11"/>
  <c r="G71" i="11"/>
  <c r="F71" i="11"/>
  <c r="E71" i="11"/>
  <c r="K71" i="11" s="1"/>
  <c r="D71" i="11"/>
  <c r="J71" i="11" s="1"/>
  <c r="AE70" i="11"/>
  <c r="AD70" i="11"/>
  <c r="AC70" i="11"/>
  <c r="AB70" i="11"/>
  <c r="G70" i="11"/>
  <c r="F70" i="11"/>
  <c r="E70" i="11"/>
  <c r="K70" i="11" s="1"/>
  <c r="D70" i="11"/>
  <c r="J70" i="11" s="1"/>
  <c r="AE69" i="11"/>
  <c r="AD69" i="11"/>
  <c r="AC69" i="11"/>
  <c r="AB69" i="11"/>
  <c r="G69" i="11"/>
  <c r="F69" i="11"/>
  <c r="E69" i="11"/>
  <c r="K69" i="11" s="1"/>
  <c r="D69" i="11"/>
  <c r="J69" i="11" s="1"/>
  <c r="AE68" i="11"/>
  <c r="AD68" i="11"/>
  <c r="AC68" i="11"/>
  <c r="AB68" i="11"/>
  <c r="G68" i="11"/>
  <c r="F68" i="11"/>
  <c r="E68" i="11"/>
  <c r="K68" i="11" s="1"/>
  <c r="D68" i="11"/>
  <c r="J68" i="11" s="1"/>
  <c r="AE67" i="11"/>
  <c r="AD67" i="11"/>
  <c r="AC67" i="11"/>
  <c r="AB67" i="11"/>
  <c r="G67" i="11"/>
  <c r="F67" i="11"/>
  <c r="E67" i="11"/>
  <c r="K67" i="11" s="1"/>
  <c r="D67" i="11"/>
  <c r="J67" i="11" s="1"/>
  <c r="AE66" i="11"/>
  <c r="AD66" i="11"/>
  <c r="AC66" i="11"/>
  <c r="AB66" i="11"/>
  <c r="G66" i="11"/>
  <c r="F66" i="11"/>
  <c r="E66" i="11"/>
  <c r="K66" i="11" s="1"/>
  <c r="D66" i="11"/>
  <c r="J66" i="11" s="1"/>
  <c r="AE65" i="11"/>
  <c r="AD65" i="11"/>
  <c r="AC65" i="11"/>
  <c r="AB65" i="11"/>
  <c r="G65" i="11"/>
  <c r="I65" i="11" s="1"/>
  <c r="F65" i="11"/>
  <c r="E65" i="11"/>
  <c r="K65" i="11" s="1"/>
  <c r="D65" i="11"/>
  <c r="J65" i="11" s="1"/>
  <c r="AD64" i="11"/>
  <c r="AC64" i="11"/>
  <c r="AB64" i="11"/>
  <c r="AE64" i="11" s="1"/>
  <c r="G64" i="11"/>
  <c r="I64" i="11" s="1"/>
  <c r="F64" i="11"/>
  <c r="H64" i="11" s="1"/>
  <c r="E64" i="11"/>
  <c r="D64" i="11"/>
  <c r="AC63" i="11"/>
  <c r="AB63" i="11"/>
  <c r="G63" i="11"/>
  <c r="F63" i="11"/>
  <c r="H63" i="11" s="1"/>
  <c r="E63" i="11"/>
  <c r="K63" i="11" s="1"/>
  <c r="D63" i="11"/>
  <c r="AE62" i="11"/>
  <c r="AC62" i="11"/>
  <c r="AB62" i="11"/>
  <c r="AD62" i="11" s="1"/>
  <c r="G62" i="11"/>
  <c r="F62" i="11"/>
  <c r="E62" i="11"/>
  <c r="K62" i="11" s="1"/>
  <c r="D62" i="11"/>
  <c r="J62" i="11" s="1"/>
  <c r="AE61" i="11"/>
  <c r="AD61" i="11"/>
  <c r="AC61" i="11"/>
  <c r="AB61" i="11"/>
  <c r="G61" i="11"/>
  <c r="I61" i="11" s="1"/>
  <c r="F61" i="11"/>
  <c r="E61" i="11"/>
  <c r="K61" i="11" s="1"/>
  <c r="D61" i="11"/>
  <c r="J61" i="11" s="1"/>
  <c r="AC60" i="11"/>
  <c r="AD60" i="11" s="1"/>
  <c r="AB60" i="11"/>
  <c r="G60" i="11"/>
  <c r="I60" i="11" s="1"/>
  <c r="F60" i="11"/>
  <c r="H60" i="11" s="1"/>
  <c r="E60" i="11"/>
  <c r="D60" i="11"/>
  <c r="AC59" i="11"/>
  <c r="AB59" i="11"/>
  <c r="G59" i="11"/>
  <c r="F59" i="11"/>
  <c r="H59" i="11" s="1"/>
  <c r="E59" i="11"/>
  <c r="K59" i="11" s="1"/>
  <c r="D59" i="11"/>
  <c r="J59" i="11" s="1"/>
  <c r="AC58" i="11"/>
  <c r="AB58" i="11"/>
  <c r="G58" i="11"/>
  <c r="I58" i="11" s="1"/>
  <c r="F58" i="11"/>
  <c r="E58" i="11"/>
  <c r="K58" i="11" s="1"/>
  <c r="D58" i="11"/>
  <c r="J58" i="11" s="1"/>
  <c r="AW57" i="11"/>
  <c r="AV57" i="11"/>
  <c r="AU57" i="11"/>
  <c r="AX57" i="11" s="1"/>
  <c r="AN57" i="11"/>
  <c r="AM57" i="11"/>
  <c r="AL57" i="11"/>
  <c r="AR57" i="11" s="1"/>
  <c r="AK57" i="11"/>
  <c r="AE57" i="11"/>
  <c r="AD57" i="11"/>
  <c r="AC57" i="11"/>
  <c r="AB57" i="11"/>
  <c r="G57" i="11"/>
  <c r="I57" i="11" s="1"/>
  <c r="F57" i="11"/>
  <c r="E57" i="11"/>
  <c r="K57" i="11" s="1"/>
  <c r="D57" i="11"/>
  <c r="J57" i="11" s="1"/>
  <c r="AV56" i="11"/>
  <c r="AU56" i="11"/>
  <c r="AN56" i="11"/>
  <c r="AM56" i="11"/>
  <c r="AO56" i="11" s="1"/>
  <c r="AL56" i="11"/>
  <c r="AR56" i="11" s="1"/>
  <c r="AK56" i="11"/>
  <c r="AQ56" i="11" s="1"/>
  <c r="AC56" i="11"/>
  <c r="AB56" i="11"/>
  <c r="G56" i="11"/>
  <c r="F56" i="11"/>
  <c r="E56" i="11"/>
  <c r="K56" i="11" s="1"/>
  <c r="D56" i="11"/>
  <c r="J56" i="11" s="1"/>
  <c r="AW55" i="11"/>
  <c r="AV55" i="11"/>
  <c r="AU55" i="11"/>
  <c r="AX55" i="11" s="1"/>
  <c r="AN55" i="11"/>
  <c r="AM55" i="11"/>
  <c r="AL55" i="11"/>
  <c r="AR55" i="11" s="1"/>
  <c r="AK55" i="11"/>
  <c r="AQ55" i="11" s="1"/>
  <c r="AE55" i="11"/>
  <c r="AD55" i="11"/>
  <c r="AC55" i="11"/>
  <c r="AB55" i="11"/>
  <c r="G55" i="11"/>
  <c r="I55" i="11" s="1"/>
  <c r="F55" i="11"/>
  <c r="E55" i="11"/>
  <c r="D55" i="11"/>
  <c r="J55" i="11" s="1"/>
  <c r="AV54" i="11"/>
  <c r="AU54" i="11"/>
  <c r="AN54" i="11"/>
  <c r="AM54" i="11"/>
  <c r="AO54" i="11" s="1"/>
  <c r="AL54" i="11"/>
  <c r="AR54" i="11" s="1"/>
  <c r="AK54" i="11"/>
  <c r="AQ54" i="11" s="1"/>
  <c r="AC54" i="11"/>
  <c r="AB54" i="11"/>
  <c r="G54" i="11"/>
  <c r="I54" i="11" s="1"/>
  <c r="F54" i="11"/>
  <c r="E54" i="11"/>
  <c r="K54" i="11" s="1"/>
  <c r="D54" i="11"/>
  <c r="J54" i="11" s="1"/>
  <c r="AW53" i="11"/>
  <c r="AV53" i="11"/>
  <c r="AU53" i="11"/>
  <c r="AX53" i="11" s="1"/>
  <c r="AN53" i="11"/>
  <c r="AM53" i="11"/>
  <c r="AL53" i="11"/>
  <c r="AR53" i="11" s="1"/>
  <c r="AK53" i="11"/>
  <c r="AQ53" i="11" s="1"/>
  <c r="AE53" i="11"/>
  <c r="AD53" i="11"/>
  <c r="AC53" i="11"/>
  <c r="AB53" i="11"/>
  <c r="G53" i="11"/>
  <c r="I53" i="11" s="1"/>
  <c r="F53" i="11"/>
  <c r="E53" i="11"/>
  <c r="D53" i="11"/>
  <c r="J53" i="11" s="1"/>
  <c r="AV52" i="11"/>
  <c r="AU52" i="11"/>
  <c r="AN52" i="11"/>
  <c r="AM52" i="11"/>
  <c r="AO52" i="11" s="1"/>
  <c r="AL52" i="11"/>
  <c r="AR52" i="11" s="1"/>
  <c r="AK52" i="11"/>
  <c r="AQ52" i="11" s="1"/>
  <c r="AC52" i="11"/>
  <c r="AB52" i="11"/>
  <c r="G52" i="11"/>
  <c r="I52" i="11" s="1"/>
  <c r="F52" i="11"/>
  <c r="E52" i="11"/>
  <c r="K52" i="11" s="1"/>
  <c r="D52" i="11"/>
  <c r="J52" i="11" s="1"/>
  <c r="AW51" i="11"/>
  <c r="AV51" i="11"/>
  <c r="AU51" i="11"/>
  <c r="AX51" i="11" s="1"/>
  <c r="AN51" i="11"/>
  <c r="AM51" i="11"/>
  <c r="AL51" i="11"/>
  <c r="AR51" i="11" s="1"/>
  <c r="AK51" i="11"/>
  <c r="AQ51" i="11" s="1"/>
  <c r="AE51" i="11"/>
  <c r="AD51" i="11"/>
  <c r="AC51" i="11"/>
  <c r="AB51" i="11"/>
  <c r="G51" i="11"/>
  <c r="I51" i="11" s="1"/>
  <c r="F51" i="11"/>
  <c r="E51" i="11"/>
  <c r="K51" i="11" s="1"/>
  <c r="D51" i="11"/>
  <c r="J51" i="11" s="1"/>
  <c r="AV50" i="11"/>
  <c r="AU50" i="11"/>
  <c r="AN50" i="11"/>
  <c r="AM50" i="11"/>
  <c r="AO50" i="11" s="1"/>
  <c r="AL50" i="11"/>
  <c r="AR50" i="11" s="1"/>
  <c r="AK50" i="11"/>
  <c r="AQ50" i="11" s="1"/>
  <c r="AC50" i="11"/>
  <c r="AB50" i="11"/>
  <c r="G50" i="11"/>
  <c r="I50" i="11" s="1"/>
  <c r="F50" i="11"/>
  <c r="E50" i="11"/>
  <c r="K50" i="11" s="1"/>
  <c r="D50" i="11"/>
  <c r="J50" i="11" s="1"/>
  <c r="AW49" i="11"/>
  <c r="AV49" i="11"/>
  <c r="AU49" i="11"/>
  <c r="AX49" i="11" s="1"/>
  <c r="AR49" i="11"/>
  <c r="AN49" i="11"/>
  <c r="AM49" i="11"/>
  <c r="AL49" i="11"/>
  <c r="AK49" i="11"/>
  <c r="AE49" i="11"/>
  <c r="AD49" i="11"/>
  <c r="AC49" i="11"/>
  <c r="AB49" i="11"/>
  <c r="G49" i="11"/>
  <c r="I49" i="11" s="1"/>
  <c r="F49" i="11"/>
  <c r="E49" i="11"/>
  <c r="K49" i="11" s="1"/>
  <c r="D49" i="11"/>
  <c r="J49" i="11" s="1"/>
  <c r="AV48" i="11"/>
  <c r="AU48" i="11"/>
  <c r="AN48" i="11"/>
  <c r="AM48" i="11"/>
  <c r="AO48" i="11" s="1"/>
  <c r="AL48" i="11"/>
  <c r="AR48" i="11" s="1"/>
  <c r="AK48" i="11"/>
  <c r="AQ48" i="11" s="1"/>
  <c r="AC48" i="11"/>
  <c r="AB48" i="11"/>
  <c r="G48" i="11"/>
  <c r="F48" i="11"/>
  <c r="E48" i="11"/>
  <c r="K48" i="11" s="1"/>
  <c r="D48" i="11"/>
  <c r="J48" i="11" s="1"/>
  <c r="AW47" i="11"/>
  <c r="AV47" i="11"/>
  <c r="AU47" i="11"/>
  <c r="AX47" i="11" s="1"/>
  <c r="AN47" i="11"/>
  <c r="AM47" i="11"/>
  <c r="AL47" i="11"/>
  <c r="AR47" i="11" s="1"/>
  <c r="AK47" i="11"/>
  <c r="AQ47" i="11" s="1"/>
  <c r="AE47" i="11"/>
  <c r="AD47" i="11"/>
  <c r="AC47" i="11"/>
  <c r="AB47" i="11"/>
  <c r="G47" i="11"/>
  <c r="I47" i="11" s="1"/>
  <c r="F47" i="11"/>
  <c r="E47" i="11"/>
  <c r="D47" i="11"/>
  <c r="J47" i="11" s="1"/>
  <c r="AV46" i="11"/>
  <c r="AU46" i="11"/>
  <c r="AN46" i="11"/>
  <c r="AM46" i="11"/>
  <c r="AO46" i="11" s="1"/>
  <c r="AL46" i="11"/>
  <c r="AR46" i="11" s="1"/>
  <c r="AK46" i="11"/>
  <c r="AQ46" i="11" s="1"/>
  <c r="AC46" i="11"/>
  <c r="AB46" i="11"/>
  <c r="G46" i="11"/>
  <c r="I46" i="11" s="1"/>
  <c r="F46" i="11"/>
  <c r="E46" i="11"/>
  <c r="K46" i="11" s="1"/>
  <c r="D46" i="11"/>
  <c r="J46" i="11" s="1"/>
  <c r="AW45" i="11"/>
  <c r="AV45" i="11"/>
  <c r="AU45" i="11"/>
  <c r="AX45" i="11" s="1"/>
  <c r="AN45" i="11"/>
  <c r="AM45" i="11"/>
  <c r="AL45" i="11"/>
  <c r="AR45" i="11" s="1"/>
  <c r="AK45" i="11"/>
  <c r="AQ45" i="11" s="1"/>
  <c r="AE45" i="11"/>
  <c r="AD45" i="11"/>
  <c r="AC45" i="11"/>
  <c r="AB45" i="11"/>
  <c r="G45" i="11"/>
  <c r="I45" i="11" s="1"/>
  <c r="F45" i="11"/>
  <c r="E45" i="11"/>
  <c r="D45" i="11"/>
  <c r="J45" i="11" s="1"/>
  <c r="AV44" i="11"/>
  <c r="AU44" i="11"/>
  <c r="AN44" i="11"/>
  <c r="AM44" i="11"/>
  <c r="AO44" i="11" s="1"/>
  <c r="AL44" i="11"/>
  <c r="AR44" i="11" s="1"/>
  <c r="AK44" i="11"/>
  <c r="AQ44" i="11" s="1"/>
  <c r="AC44" i="11"/>
  <c r="AB44" i="11"/>
  <c r="G44" i="11"/>
  <c r="I44" i="11" s="1"/>
  <c r="F44" i="11"/>
  <c r="E44" i="11"/>
  <c r="K44" i="11" s="1"/>
  <c r="D44" i="11"/>
  <c r="J44" i="11" s="1"/>
  <c r="AW43" i="11"/>
  <c r="AV43" i="11"/>
  <c r="AU43" i="11"/>
  <c r="AX43" i="11" s="1"/>
  <c r="AN43" i="11"/>
  <c r="AM43" i="11"/>
  <c r="AL43" i="11"/>
  <c r="AR43" i="11" s="1"/>
  <c r="AK43" i="11"/>
  <c r="AQ43" i="11" s="1"/>
  <c r="AE43" i="11"/>
  <c r="AD43" i="11"/>
  <c r="AC43" i="11"/>
  <c r="AB43" i="11"/>
  <c r="G43" i="11"/>
  <c r="I43" i="11" s="1"/>
  <c r="F43" i="11"/>
  <c r="E43" i="11"/>
  <c r="D43" i="11"/>
  <c r="J43" i="11" s="1"/>
  <c r="AV42" i="11"/>
  <c r="AU42" i="11"/>
  <c r="AN42" i="11"/>
  <c r="AM42" i="11"/>
  <c r="AO42" i="11" s="1"/>
  <c r="AL42" i="11"/>
  <c r="AR42" i="11" s="1"/>
  <c r="AK42" i="11"/>
  <c r="AQ42" i="11" s="1"/>
  <c r="AC42" i="11"/>
  <c r="AB42" i="11"/>
  <c r="G42" i="11"/>
  <c r="F42" i="11"/>
  <c r="E42" i="11"/>
  <c r="K42" i="11" s="1"/>
  <c r="D42" i="11"/>
  <c r="J42" i="11" s="1"/>
  <c r="AV41" i="11"/>
  <c r="AX41" i="11" s="1"/>
  <c r="AU41" i="11"/>
  <c r="AN41" i="11"/>
  <c r="AM41" i="11"/>
  <c r="AO41" i="11" s="1"/>
  <c r="AL41" i="11"/>
  <c r="AR41" i="11" s="1"/>
  <c r="AK41" i="11"/>
  <c r="AQ41" i="11" s="1"/>
  <c r="AE41" i="11"/>
  <c r="AC41" i="11"/>
  <c r="AB41" i="11"/>
  <c r="AD41" i="11" s="1"/>
  <c r="G41" i="11"/>
  <c r="F41" i="11"/>
  <c r="E41" i="11"/>
  <c r="K41" i="11" s="1"/>
  <c r="D41" i="11"/>
  <c r="J41" i="11" s="1"/>
  <c r="AV40" i="11"/>
  <c r="AX40" i="11" s="1"/>
  <c r="AU40" i="11"/>
  <c r="AN40" i="11"/>
  <c r="AM40" i="11"/>
  <c r="AO40" i="11" s="1"/>
  <c r="AL40" i="11"/>
  <c r="AR40" i="11" s="1"/>
  <c r="AK40" i="11"/>
  <c r="AQ40" i="11" s="1"/>
  <c r="AE40" i="11"/>
  <c r="AC40" i="11"/>
  <c r="AB40" i="11"/>
  <c r="AD40" i="11" s="1"/>
  <c r="G40" i="11"/>
  <c r="F40" i="11"/>
  <c r="E40" i="11"/>
  <c r="K40" i="11" s="1"/>
  <c r="D40" i="11"/>
  <c r="J40" i="11" s="1"/>
  <c r="AV39" i="11"/>
  <c r="AX39" i="11" s="1"/>
  <c r="AU39" i="11"/>
  <c r="AN39" i="11"/>
  <c r="AM39" i="11"/>
  <c r="AO39" i="11" s="1"/>
  <c r="AL39" i="11"/>
  <c r="AR39" i="11" s="1"/>
  <c r="AK39" i="11"/>
  <c r="AQ39" i="11" s="1"/>
  <c r="AE39" i="11"/>
  <c r="AC39" i="11"/>
  <c r="AB39" i="11"/>
  <c r="AD39" i="11" s="1"/>
  <c r="G39" i="11"/>
  <c r="F39" i="11"/>
  <c r="E39" i="11"/>
  <c r="K39" i="11" s="1"/>
  <c r="D39" i="11"/>
  <c r="J39" i="11" s="1"/>
  <c r="AV38" i="11"/>
  <c r="AX38" i="11" s="1"/>
  <c r="AU38" i="11"/>
  <c r="AN38" i="11"/>
  <c r="AM38" i="11"/>
  <c r="AO38" i="11" s="1"/>
  <c r="AL38" i="11"/>
  <c r="AR38" i="11" s="1"/>
  <c r="AK38" i="11"/>
  <c r="AQ38" i="11" s="1"/>
  <c r="AE38" i="11"/>
  <c r="AC38" i="11"/>
  <c r="AB38" i="11"/>
  <c r="AD38" i="11" s="1"/>
  <c r="G38" i="11"/>
  <c r="F38" i="11"/>
  <c r="E38" i="11"/>
  <c r="K38" i="11" s="1"/>
  <c r="D38" i="11"/>
  <c r="J38" i="11" s="1"/>
  <c r="AV37" i="11"/>
  <c r="AX37" i="11" s="1"/>
  <c r="AU37" i="11"/>
  <c r="AN37" i="11"/>
  <c r="AM37" i="11"/>
  <c r="AO37" i="11" s="1"/>
  <c r="AL37" i="11"/>
  <c r="AR37" i="11" s="1"/>
  <c r="AK37" i="11"/>
  <c r="AQ37" i="11" s="1"/>
  <c r="AE37" i="11"/>
  <c r="AC37" i="11"/>
  <c r="AB37" i="11"/>
  <c r="AD37" i="11" s="1"/>
  <c r="G37" i="11"/>
  <c r="F37" i="11"/>
  <c r="E37" i="11"/>
  <c r="K37" i="11" s="1"/>
  <c r="D37" i="11"/>
  <c r="J37" i="11" s="1"/>
  <c r="AV36" i="11"/>
  <c r="AX36" i="11" s="1"/>
  <c r="AU36" i="11"/>
  <c r="AN36" i="11"/>
  <c r="AM36" i="11"/>
  <c r="AO36" i="11" s="1"/>
  <c r="AL36" i="11"/>
  <c r="AR36" i="11" s="1"/>
  <c r="AK36" i="11"/>
  <c r="AQ36" i="11" s="1"/>
  <c r="AE36" i="11"/>
  <c r="AC36" i="11"/>
  <c r="AB36" i="11"/>
  <c r="AD36" i="11" s="1"/>
  <c r="G36" i="11"/>
  <c r="F36" i="11"/>
  <c r="E36" i="11"/>
  <c r="K36" i="11" s="1"/>
  <c r="D36" i="11"/>
  <c r="J36" i="11" s="1"/>
  <c r="AV35" i="11"/>
  <c r="AX35" i="11" s="1"/>
  <c r="AU35" i="11"/>
  <c r="AN35" i="11"/>
  <c r="AM35" i="11"/>
  <c r="AO35" i="11" s="1"/>
  <c r="AL35" i="11"/>
  <c r="AR35" i="11" s="1"/>
  <c r="AK35" i="11"/>
  <c r="AQ35" i="11" s="1"/>
  <c r="AE35" i="11"/>
  <c r="AC35" i="11"/>
  <c r="AB35" i="11"/>
  <c r="AD35" i="11" s="1"/>
  <c r="G35" i="11"/>
  <c r="F35" i="11"/>
  <c r="E35" i="11"/>
  <c r="K35" i="11" s="1"/>
  <c r="D35" i="11"/>
  <c r="J35" i="11" s="1"/>
  <c r="AV34" i="11"/>
  <c r="AX34" i="11" s="1"/>
  <c r="AU34" i="11"/>
  <c r="AN34" i="11"/>
  <c r="AM34" i="11"/>
  <c r="AO34" i="11" s="1"/>
  <c r="AL34" i="11"/>
  <c r="AR34" i="11" s="1"/>
  <c r="AK34" i="11"/>
  <c r="AQ34" i="11" s="1"/>
  <c r="AE34" i="11"/>
  <c r="AC34" i="11"/>
  <c r="AB34" i="11"/>
  <c r="AD34" i="11" s="1"/>
  <c r="G34" i="11"/>
  <c r="F34" i="11"/>
  <c r="E34" i="11"/>
  <c r="K34" i="11" s="1"/>
  <c r="D34" i="11"/>
  <c r="J34" i="11" s="1"/>
  <c r="AV33" i="11"/>
  <c r="AX33" i="11" s="1"/>
  <c r="AU33" i="11"/>
  <c r="AN33" i="11"/>
  <c r="AM33" i="11"/>
  <c r="AO33" i="11" s="1"/>
  <c r="AL33" i="11"/>
  <c r="AR33" i="11" s="1"/>
  <c r="AK33" i="11"/>
  <c r="AQ33" i="11" s="1"/>
  <c r="AE33" i="11"/>
  <c r="AC33" i="11"/>
  <c r="AB33" i="11"/>
  <c r="AD33" i="11" s="1"/>
  <c r="G33" i="11"/>
  <c r="F33" i="11"/>
  <c r="E33" i="11"/>
  <c r="K33" i="11" s="1"/>
  <c r="D33" i="11"/>
  <c r="J33" i="11" s="1"/>
  <c r="AV32" i="11"/>
  <c r="AX32" i="11" s="1"/>
  <c r="AU32" i="11"/>
  <c r="AN32" i="11"/>
  <c r="AP32" i="11" s="1"/>
  <c r="AM32" i="11"/>
  <c r="AO32" i="11" s="1"/>
  <c r="AL32" i="11"/>
  <c r="AR32" i="11" s="1"/>
  <c r="AK32" i="11"/>
  <c r="AC32" i="11"/>
  <c r="AB32" i="11"/>
  <c r="G32" i="11"/>
  <c r="F32" i="11"/>
  <c r="H32" i="11" s="1"/>
  <c r="E32" i="11"/>
  <c r="K32" i="11" s="1"/>
  <c r="D32" i="11"/>
  <c r="J32" i="11" s="1"/>
  <c r="AX31" i="11"/>
  <c r="AW31" i="11"/>
  <c r="AV31" i="11"/>
  <c r="AU31" i="11"/>
  <c r="AN31" i="11"/>
  <c r="AM31" i="11"/>
  <c r="AL31" i="11"/>
  <c r="AR31" i="11" s="1"/>
  <c r="AK31" i="11"/>
  <c r="AQ31" i="11" s="1"/>
  <c r="AE31" i="11"/>
  <c r="AC31" i="11"/>
  <c r="AB31" i="11"/>
  <c r="AD31" i="11" s="1"/>
  <c r="G31" i="11"/>
  <c r="F31" i="11"/>
  <c r="E31" i="11"/>
  <c r="K31" i="11" s="1"/>
  <c r="D31" i="11"/>
  <c r="J31" i="11" s="1"/>
  <c r="AV30" i="11"/>
  <c r="AX30" i="11" s="1"/>
  <c r="AU30" i="11"/>
  <c r="AN30" i="11"/>
  <c r="AP30" i="11" s="1"/>
  <c r="AM30" i="11"/>
  <c r="AL30" i="11"/>
  <c r="AR30" i="11" s="1"/>
  <c r="AK30" i="11"/>
  <c r="AQ30" i="11" s="1"/>
  <c r="AC30" i="11"/>
  <c r="AB30" i="11"/>
  <c r="G30" i="11"/>
  <c r="F30" i="11"/>
  <c r="E30" i="11"/>
  <c r="K30" i="11" s="1"/>
  <c r="D30" i="11"/>
  <c r="J30" i="11" s="1"/>
  <c r="AX29" i="11"/>
  <c r="AW29" i="11"/>
  <c r="AV29" i="11"/>
  <c r="AU29" i="11"/>
  <c r="AN29" i="11"/>
  <c r="AM29" i="11"/>
  <c r="AO29" i="11" s="1"/>
  <c r="AL29" i="11"/>
  <c r="AR29" i="11" s="1"/>
  <c r="AK29" i="11"/>
  <c r="AQ29" i="11" s="1"/>
  <c r="AE29" i="11"/>
  <c r="AC29" i="11"/>
  <c r="AB29" i="11"/>
  <c r="AD29" i="11" s="1"/>
  <c r="G29" i="11"/>
  <c r="F29" i="11"/>
  <c r="E29" i="11"/>
  <c r="K29" i="11" s="1"/>
  <c r="D29" i="11"/>
  <c r="J29" i="11" s="1"/>
  <c r="AW28" i="11"/>
  <c r="AV28" i="11"/>
  <c r="AX28" i="11" s="1"/>
  <c r="AU28" i="11"/>
  <c r="AN28" i="11"/>
  <c r="AP28" i="11" s="1"/>
  <c r="AM28" i="11"/>
  <c r="AO28" i="11" s="1"/>
  <c r="AL28" i="11"/>
  <c r="AR28" i="11" s="1"/>
  <c r="AK28" i="11"/>
  <c r="AQ28" i="11" s="1"/>
  <c r="AC28" i="11"/>
  <c r="AB28" i="11"/>
  <c r="G28" i="11"/>
  <c r="F28" i="11"/>
  <c r="H28" i="11" s="1"/>
  <c r="E28" i="11"/>
  <c r="K28" i="11" s="1"/>
  <c r="D28" i="11"/>
  <c r="J28" i="11" s="1"/>
  <c r="AW27" i="11"/>
  <c r="AV27" i="11"/>
  <c r="AX27" i="11" s="1"/>
  <c r="AU27" i="11"/>
  <c r="AN27" i="11"/>
  <c r="AM27" i="11"/>
  <c r="AO27" i="11" s="1"/>
  <c r="AL27" i="11"/>
  <c r="AR27" i="11" s="1"/>
  <c r="AK27" i="11"/>
  <c r="AE27" i="11"/>
  <c r="AC27" i="11"/>
  <c r="AB27" i="11"/>
  <c r="AD27" i="11" s="1"/>
  <c r="G27" i="11"/>
  <c r="F27" i="11"/>
  <c r="E27" i="11"/>
  <c r="K27" i="11" s="1"/>
  <c r="D27" i="11"/>
  <c r="J27" i="11" s="1"/>
  <c r="AW26" i="11"/>
  <c r="AV26" i="11"/>
  <c r="AX26" i="11" s="1"/>
  <c r="AU26" i="11"/>
  <c r="AN26" i="11"/>
  <c r="AP26" i="11" s="1"/>
  <c r="AM26" i="11"/>
  <c r="AO26" i="11" s="1"/>
  <c r="AL26" i="11"/>
  <c r="AR26" i="11" s="1"/>
  <c r="AK26" i="11"/>
  <c r="AQ26" i="11" s="1"/>
  <c r="AC26" i="11"/>
  <c r="AB26" i="11"/>
  <c r="G26" i="11"/>
  <c r="F26" i="11"/>
  <c r="H26" i="11" s="1"/>
  <c r="E26" i="11"/>
  <c r="K26" i="11" s="1"/>
  <c r="D26" i="11"/>
  <c r="J26" i="11" s="1"/>
  <c r="AW25" i="11"/>
  <c r="AV25" i="11"/>
  <c r="AX25" i="11" s="1"/>
  <c r="AU25" i="11"/>
  <c r="AN25" i="11"/>
  <c r="AM25" i="11"/>
  <c r="AO25" i="11" s="1"/>
  <c r="AL25" i="11"/>
  <c r="AR25" i="11" s="1"/>
  <c r="AK25" i="11"/>
  <c r="AQ25" i="11" s="1"/>
  <c r="AE25" i="11"/>
  <c r="AC25" i="11"/>
  <c r="AB25" i="11"/>
  <c r="AD25" i="11" s="1"/>
  <c r="G25" i="11"/>
  <c r="F25" i="11"/>
  <c r="E25" i="11"/>
  <c r="K25" i="11" s="1"/>
  <c r="D25" i="11"/>
  <c r="J25" i="11" s="1"/>
  <c r="AW24" i="11"/>
  <c r="AV24" i="11"/>
  <c r="AX24" i="11" s="1"/>
  <c r="AU24" i="11"/>
  <c r="AN24" i="11"/>
  <c r="AP24" i="11" s="1"/>
  <c r="AM24" i="11"/>
  <c r="AO24" i="11" s="1"/>
  <c r="AL24" i="11"/>
  <c r="AR24" i="11" s="1"/>
  <c r="AK24" i="11"/>
  <c r="AC24" i="11"/>
  <c r="AB24" i="11"/>
  <c r="G24" i="11"/>
  <c r="F24" i="11"/>
  <c r="H24" i="11" s="1"/>
  <c r="E24" i="11"/>
  <c r="K24" i="11" s="1"/>
  <c r="D24" i="11"/>
  <c r="J24" i="11" s="1"/>
  <c r="AW23" i="11"/>
  <c r="AV23" i="11"/>
  <c r="AX23" i="11" s="1"/>
  <c r="AU23" i="11"/>
  <c r="AN23" i="11"/>
  <c r="AM23" i="11"/>
  <c r="AO23" i="11" s="1"/>
  <c r="AL23" i="11"/>
  <c r="AR23" i="11" s="1"/>
  <c r="AK23" i="11"/>
  <c r="AQ23" i="11" s="1"/>
  <c r="AE23" i="11"/>
  <c r="AC23" i="11"/>
  <c r="AB23" i="11"/>
  <c r="AD23" i="11" s="1"/>
  <c r="G23" i="11"/>
  <c r="F23" i="11"/>
  <c r="E23" i="11"/>
  <c r="K23" i="11" s="1"/>
  <c r="D23" i="11"/>
  <c r="J23" i="11" s="1"/>
  <c r="AX22" i="11"/>
  <c r="AW22" i="11"/>
  <c r="AV22" i="11"/>
  <c r="AU22" i="11"/>
  <c r="AN22" i="11"/>
  <c r="AP22" i="11" s="1"/>
  <c r="AM22" i="11"/>
  <c r="AO22" i="11" s="1"/>
  <c r="AL22" i="11"/>
  <c r="AR22" i="11" s="1"/>
  <c r="AK22" i="11"/>
  <c r="AC22" i="11"/>
  <c r="AB22" i="11"/>
  <c r="G22" i="11"/>
  <c r="F22" i="11"/>
  <c r="H22" i="11" s="1"/>
  <c r="E22" i="11"/>
  <c r="K22" i="11" s="1"/>
  <c r="D22" i="11"/>
  <c r="J22" i="11" s="1"/>
  <c r="AW21" i="11"/>
  <c r="AV21" i="11"/>
  <c r="AX21" i="11" s="1"/>
  <c r="AU21" i="11"/>
  <c r="AN21" i="11"/>
  <c r="AM21" i="11"/>
  <c r="AO21" i="11" s="1"/>
  <c r="AL21" i="11"/>
  <c r="AR21" i="11" s="1"/>
  <c r="AK21" i="11"/>
  <c r="AQ21" i="11" s="1"/>
  <c r="AE21" i="11"/>
  <c r="AC21" i="11"/>
  <c r="AB21" i="11"/>
  <c r="AD21" i="11" s="1"/>
  <c r="G21" i="11"/>
  <c r="F21" i="11"/>
  <c r="E21" i="11"/>
  <c r="K21" i="11" s="1"/>
  <c r="D21" i="11"/>
  <c r="J21" i="11" s="1"/>
  <c r="AX20" i="11"/>
  <c r="AW20" i="11"/>
  <c r="AV20" i="11"/>
  <c r="AU20" i="11"/>
  <c r="AN20" i="11"/>
  <c r="AP20" i="11" s="1"/>
  <c r="AM20" i="11"/>
  <c r="AO20" i="11" s="1"/>
  <c r="AL20" i="11"/>
  <c r="AR20" i="11" s="1"/>
  <c r="AK20" i="11"/>
  <c r="AC20" i="11"/>
  <c r="AB20" i="11"/>
  <c r="G20" i="11"/>
  <c r="F20" i="11"/>
  <c r="H20" i="11" s="1"/>
  <c r="E20" i="11"/>
  <c r="K20" i="11" s="1"/>
  <c r="D20" i="11"/>
  <c r="J20" i="11" s="1"/>
  <c r="AW19" i="11"/>
  <c r="AV19" i="11"/>
  <c r="AX19" i="11" s="1"/>
  <c r="AU19" i="11"/>
  <c r="AN19" i="11"/>
  <c r="AM19" i="11"/>
  <c r="AL19" i="11"/>
  <c r="AR19" i="11" s="1"/>
  <c r="AK19" i="11"/>
  <c r="AQ19" i="11" s="1"/>
  <c r="AC19" i="11"/>
  <c r="AE19" i="11" s="1"/>
  <c r="AB19" i="11"/>
  <c r="G19" i="11"/>
  <c r="F19" i="11"/>
  <c r="E19" i="11"/>
  <c r="K19" i="11" s="1"/>
  <c r="D19" i="11"/>
  <c r="J19" i="11" s="1"/>
  <c r="AX18" i="11"/>
  <c r="AW18" i="11"/>
  <c r="AV18" i="11"/>
  <c r="AU18" i="11"/>
  <c r="AN18" i="11"/>
  <c r="AP18" i="11" s="1"/>
  <c r="AM18" i="11"/>
  <c r="AO18" i="11" s="1"/>
  <c r="AL18" i="11"/>
  <c r="AR18" i="11" s="1"/>
  <c r="AK18" i="11"/>
  <c r="AC18" i="11"/>
  <c r="AB18" i="11"/>
  <c r="AD18" i="11" s="1"/>
  <c r="G18" i="11"/>
  <c r="F18" i="11"/>
  <c r="E18" i="11"/>
  <c r="K18" i="11" s="1"/>
  <c r="D18" i="11"/>
  <c r="J18" i="11" s="1"/>
  <c r="AW17" i="11"/>
  <c r="AV17" i="11"/>
  <c r="AX17" i="11" s="1"/>
  <c r="AU17" i="11"/>
  <c r="AN17" i="11"/>
  <c r="AM17" i="11"/>
  <c r="AL17" i="11"/>
  <c r="AR17" i="11" s="1"/>
  <c r="AK17" i="11"/>
  <c r="AQ17" i="11" s="1"/>
  <c r="AC17" i="11"/>
  <c r="AE17" i="11" s="1"/>
  <c r="AB17" i="11"/>
  <c r="G17" i="11"/>
  <c r="F17" i="11"/>
  <c r="H17" i="11" s="1"/>
  <c r="E17" i="11"/>
  <c r="K17" i="11" s="1"/>
  <c r="D17" i="11"/>
  <c r="J17" i="11" s="1"/>
  <c r="AX16" i="11"/>
  <c r="AW16" i="11"/>
  <c r="AV16" i="11"/>
  <c r="AU16" i="11"/>
  <c r="AN16" i="11"/>
  <c r="AM16" i="11"/>
  <c r="AO16" i="11" s="1"/>
  <c r="AL16" i="11"/>
  <c r="AR16" i="11" s="1"/>
  <c r="AK16" i="11"/>
  <c r="AQ16" i="11" s="1"/>
  <c r="AC16" i="11"/>
  <c r="AB16" i="11"/>
  <c r="AD16" i="11" s="1"/>
  <c r="G16" i="11"/>
  <c r="F16" i="11"/>
  <c r="E16" i="11"/>
  <c r="K16" i="11" s="1"/>
  <c r="D16" i="11"/>
  <c r="J16" i="11" s="1"/>
  <c r="AW15" i="11"/>
  <c r="AV15" i="11"/>
  <c r="AX15" i="11" s="1"/>
  <c r="AU15" i="11"/>
  <c r="AN15" i="11"/>
  <c r="AM15" i="11"/>
  <c r="AO15" i="11" s="1"/>
  <c r="AL15" i="11"/>
  <c r="AR15" i="11" s="1"/>
  <c r="AK15" i="11"/>
  <c r="AC15" i="11"/>
  <c r="AE15" i="11" s="1"/>
  <c r="AB15" i="11"/>
  <c r="G15" i="11"/>
  <c r="F15" i="11"/>
  <c r="H15" i="11" s="1"/>
  <c r="E15" i="11"/>
  <c r="K15" i="11" s="1"/>
  <c r="D15" i="11"/>
  <c r="J15" i="11" s="1"/>
  <c r="AX14" i="11"/>
  <c r="AW14" i="11"/>
  <c r="AV14" i="11"/>
  <c r="AU14" i="11"/>
  <c r="AN14" i="11"/>
  <c r="AP14" i="11" s="1"/>
  <c r="AM14" i="11"/>
  <c r="AO14" i="11" s="1"/>
  <c r="AL14" i="11"/>
  <c r="AR14" i="11" s="1"/>
  <c r="AK14" i="11"/>
  <c r="AQ14" i="11" s="1"/>
  <c r="AC14" i="11"/>
  <c r="AB14" i="11"/>
  <c r="AD14" i="11" s="1"/>
  <c r="G14" i="11"/>
  <c r="F14" i="11"/>
  <c r="E14" i="11"/>
  <c r="K14" i="11" s="1"/>
  <c r="D14" i="11"/>
  <c r="J14" i="11" s="1"/>
  <c r="AW13" i="11"/>
  <c r="AV13" i="11"/>
  <c r="AX13" i="11" s="1"/>
  <c r="AU13" i="11"/>
  <c r="AN13" i="11"/>
  <c r="AP13" i="11" s="1"/>
  <c r="AM13" i="11"/>
  <c r="AL13" i="11"/>
  <c r="AR13" i="11" s="1"/>
  <c r="AK13" i="11"/>
  <c r="AQ13" i="11" s="1"/>
  <c r="AE13" i="11"/>
  <c r="AC13" i="11"/>
  <c r="AB13" i="11"/>
  <c r="R13" i="11"/>
  <c r="G13" i="11"/>
  <c r="I13" i="11" s="1"/>
  <c r="F13" i="11"/>
  <c r="H13" i="11" s="1"/>
  <c r="E13" i="11"/>
  <c r="K13" i="11" s="1"/>
  <c r="D13" i="11"/>
  <c r="J13" i="11" s="1"/>
  <c r="AW12" i="11"/>
  <c r="AV12" i="11"/>
  <c r="AU12" i="11"/>
  <c r="AX12" i="11" s="1"/>
  <c r="AN12" i="11"/>
  <c r="AP12" i="11" s="1"/>
  <c r="AM12" i="11"/>
  <c r="AL12" i="11"/>
  <c r="AR12" i="11" s="1"/>
  <c r="AK12" i="11"/>
  <c r="AQ12" i="11" s="1"/>
  <c r="AC12" i="11"/>
  <c r="AD12" i="11" s="1"/>
  <c r="AB12" i="11"/>
  <c r="R12" i="11"/>
  <c r="G12" i="11"/>
  <c r="I12" i="11" s="1"/>
  <c r="F12" i="11"/>
  <c r="E12" i="11"/>
  <c r="K12" i="11" s="1"/>
  <c r="D12" i="11"/>
  <c r="J12" i="11" s="1"/>
  <c r="AV11" i="11"/>
  <c r="AU11" i="11"/>
  <c r="AW11" i="11" s="1"/>
  <c r="AN11" i="11"/>
  <c r="AM11" i="11"/>
  <c r="AL11" i="11"/>
  <c r="AR11" i="11" s="1"/>
  <c r="AK11" i="11"/>
  <c r="AQ11" i="11" s="1"/>
  <c r="AE11" i="11"/>
  <c r="AD11" i="11"/>
  <c r="AC11" i="11"/>
  <c r="AB11" i="11"/>
  <c r="G11" i="11"/>
  <c r="I11" i="11" s="1"/>
  <c r="F11" i="11"/>
  <c r="H11" i="11" s="1"/>
  <c r="E11" i="11"/>
  <c r="K11" i="11" s="1"/>
  <c r="D11" i="11"/>
  <c r="AV10" i="11"/>
  <c r="AX10" i="11" s="1"/>
  <c r="AU10" i="11"/>
  <c r="AN10" i="11"/>
  <c r="AP10" i="11" s="1"/>
  <c r="AM10" i="11"/>
  <c r="AL10" i="11"/>
  <c r="AR10" i="11" s="1"/>
  <c r="AK10" i="11"/>
  <c r="AQ10" i="11" s="1"/>
  <c r="AC10" i="11"/>
  <c r="AE10" i="11" s="1"/>
  <c r="AB10" i="11"/>
  <c r="R10" i="11"/>
  <c r="G10" i="11"/>
  <c r="F10" i="11"/>
  <c r="E10" i="11"/>
  <c r="K10" i="11" s="1"/>
  <c r="D10" i="11"/>
  <c r="J10" i="11" s="1"/>
  <c r="AV9" i="11"/>
  <c r="AW9" i="11" s="1"/>
  <c r="AU9" i="11"/>
  <c r="AN9" i="11"/>
  <c r="AM9" i="11"/>
  <c r="AO9" i="11" s="1"/>
  <c r="AL9" i="11"/>
  <c r="AR9" i="11" s="1"/>
  <c r="AK9" i="11"/>
  <c r="AQ9" i="11" s="1"/>
  <c r="AE9" i="11"/>
  <c r="AC9" i="11"/>
  <c r="AB9" i="11"/>
  <c r="AD9" i="11" s="1"/>
  <c r="R9" i="11"/>
  <c r="G9" i="11"/>
  <c r="F9" i="11"/>
  <c r="H9" i="11" s="1"/>
  <c r="E9" i="11"/>
  <c r="K9" i="11" s="1"/>
  <c r="D9" i="11"/>
  <c r="J9" i="11" s="1"/>
  <c r="AX8" i="11"/>
  <c r="AW8" i="11"/>
  <c r="AV8" i="11"/>
  <c r="AU8" i="11"/>
  <c r="AN8" i="11"/>
  <c r="AP8" i="11" s="1"/>
  <c r="AM8" i="11"/>
  <c r="AO8" i="11" s="1"/>
  <c r="AL8" i="11"/>
  <c r="AR8" i="11" s="1"/>
  <c r="AK8" i="11"/>
  <c r="AC8" i="11"/>
  <c r="AB8" i="11"/>
  <c r="AE8" i="11" s="1"/>
  <c r="G8" i="11"/>
  <c r="F8" i="11"/>
  <c r="H8" i="11" s="1"/>
  <c r="E8" i="11"/>
  <c r="K8" i="11" s="1"/>
  <c r="D8" i="11"/>
  <c r="J8" i="11" s="1"/>
  <c r="AX7" i="11"/>
  <c r="AW7" i="11"/>
  <c r="AV7" i="11"/>
  <c r="AU7" i="11"/>
  <c r="AN7" i="11"/>
  <c r="AP7" i="11" s="1"/>
  <c r="AM7" i="11"/>
  <c r="AO7" i="11" s="1"/>
  <c r="AL7" i="11"/>
  <c r="AR7" i="11" s="1"/>
  <c r="AK7" i="11"/>
  <c r="AQ7" i="11" s="1"/>
  <c r="AC7" i="11"/>
  <c r="AB7" i="11"/>
  <c r="AE7" i="11" s="1"/>
  <c r="G7" i="11"/>
  <c r="F7" i="11"/>
  <c r="H7" i="11" s="1"/>
  <c r="E7" i="11"/>
  <c r="K7" i="11" s="1"/>
  <c r="D7" i="11"/>
  <c r="J7" i="11" s="1"/>
  <c r="AX6" i="11"/>
  <c r="AW6" i="11"/>
  <c r="AV6" i="11"/>
  <c r="AU6" i="11"/>
  <c r="AN6" i="11"/>
  <c r="AP6" i="11" s="1"/>
  <c r="AM6" i="11"/>
  <c r="AO6" i="11" s="1"/>
  <c r="AL6" i="11"/>
  <c r="AR6" i="11" s="1"/>
  <c r="AK6" i="11"/>
  <c r="AQ6" i="11" s="1"/>
  <c r="AC6" i="11"/>
  <c r="AB6" i="11"/>
  <c r="AE6" i="11" s="1"/>
  <c r="G6" i="11"/>
  <c r="F6" i="11"/>
  <c r="H6" i="11" s="1"/>
  <c r="E6" i="11"/>
  <c r="K6" i="11" s="1"/>
  <c r="D6" i="11"/>
  <c r="J6" i="11" s="1"/>
  <c r="AX5" i="11"/>
  <c r="AW5" i="11"/>
  <c r="AV5" i="11"/>
  <c r="AU5" i="11"/>
  <c r="AN5" i="11"/>
  <c r="AP5" i="11" s="1"/>
  <c r="AM5" i="11"/>
  <c r="AO5" i="11" s="1"/>
  <c r="AL5" i="11"/>
  <c r="AR5" i="11" s="1"/>
  <c r="AK5" i="11"/>
  <c r="AQ5" i="11" s="1"/>
  <c r="AC5" i="11"/>
  <c r="AB5" i="11"/>
  <c r="AE5" i="11" s="1"/>
  <c r="G5" i="11"/>
  <c r="F5" i="11"/>
  <c r="H5" i="11" s="1"/>
  <c r="E5" i="11"/>
  <c r="K5" i="11" s="1"/>
  <c r="D5" i="11"/>
  <c r="J5" i="11" s="1"/>
  <c r="AX4" i="11"/>
  <c r="AW4" i="11"/>
  <c r="AV4" i="11"/>
  <c r="AU4" i="11"/>
  <c r="AN4" i="11"/>
  <c r="AP4" i="11" s="1"/>
  <c r="AM4" i="11"/>
  <c r="AO4" i="11" s="1"/>
  <c r="AL4" i="11"/>
  <c r="AR4" i="11" s="1"/>
  <c r="AK4" i="11"/>
  <c r="AQ4" i="11" s="1"/>
  <c r="AC4" i="11"/>
  <c r="AB4" i="11"/>
  <c r="AE4" i="11" s="1"/>
  <c r="G4" i="11"/>
  <c r="F4" i="11"/>
  <c r="H4" i="11" s="1"/>
  <c r="E4" i="11"/>
  <c r="K4" i="11" s="1"/>
  <c r="D4" i="11"/>
  <c r="J4" i="11" s="1"/>
  <c r="AX3" i="11"/>
  <c r="AW3" i="11"/>
  <c r="AV3" i="11"/>
  <c r="AU3" i="11"/>
  <c r="AN3" i="11"/>
  <c r="AP3" i="11" s="1"/>
  <c r="AM3" i="11"/>
  <c r="AO3" i="11" s="1"/>
  <c r="AL3" i="11"/>
  <c r="AR3" i="11" s="1"/>
  <c r="AK3" i="11"/>
  <c r="AQ3" i="11" s="1"/>
  <c r="AC3" i="11"/>
  <c r="AB3" i="11"/>
  <c r="AE3" i="11" s="1"/>
  <c r="G3" i="11"/>
  <c r="I3" i="11" s="1"/>
  <c r="F3" i="11"/>
  <c r="H3" i="11" s="1"/>
  <c r="E3" i="11"/>
  <c r="K3" i="11" s="1"/>
  <c r="D3" i="11"/>
  <c r="J3" i="11" s="1"/>
  <c r="AV2" i="11"/>
  <c r="AU2" i="11"/>
  <c r="AX2" i="11" s="1"/>
  <c r="AN2" i="11"/>
  <c r="AM2" i="11"/>
  <c r="AL2" i="11"/>
  <c r="AR2" i="11" s="1"/>
  <c r="AK2" i="11"/>
  <c r="AQ2" i="11" s="1"/>
  <c r="AE2" i="11"/>
  <c r="AD2" i="11"/>
  <c r="AC2" i="11"/>
  <c r="AB2" i="11"/>
  <c r="G2" i="11"/>
  <c r="F2" i="11"/>
  <c r="H2" i="11" s="1"/>
  <c r="E2" i="11"/>
  <c r="K2" i="11" s="1"/>
  <c r="D2" i="11"/>
  <c r="J2" i="11" s="1"/>
  <c r="AB413" i="10"/>
  <c r="AD413" i="10" s="1"/>
  <c r="AC413" i="10"/>
  <c r="AE413" i="10"/>
  <c r="AB414" i="10"/>
  <c r="AD414" i="10" s="1"/>
  <c r="AC414" i="10"/>
  <c r="AE414" i="10"/>
  <c r="AB415" i="10"/>
  <c r="AD415" i="10" s="1"/>
  <c r="AC415" i="10"/>
  <c r="AE415" i="10"/>
  <c r="AB416" i="10"/>
  <c r="AD416" i="10" s="1"/>
  <c r="AC416" i="10"/>
  <c r="AE416" i="10"/>
  <c r="AB310" i="10"/>
  <c r="AD310" i="10" s="1"/>
  <c r="AC310" i="10"/>
  <c r="AE310" i="10"/>
  <c r="AB311" i="10"/>
  <c r="AD311" i="10" s="1"/>
  <c r="AC311" i="10"/>
  <c r="AE311" i="10"/>
  <c r="AB312" i="10"/>
  <c r="AD312" i="10" s="1"/>
  <c r="AC312" i="10"/>
  <c r="AE312" i="10"/>
  <c r="AB313" i="10"/>
  <c r="AD313" i="10" s="1"/>
  <c r="AC313" i="10"/>
  <c r="AE313" i="10"/>
  <c r="AB314" i="10"/>
  <c r="AD314" i="10" s="1"/>
  <c r="AC314" i="10"/>
  <c r="AE314" i="10"/>
  <c r="AB315" i="10"/>
  <c r="AD315" i="10" s="1"/>
  <c r="AC315" i="10"/>
  <c r="AE315" i="10"/>
  <c r="AB316" i="10"/>
  <c r="AD316" i="10" s="1"/>
  <c r="AC316" i="10"/>
  <c r="AE316" i="10"/>
  <c r="AB317" i="10"/>
  <c r="AD317" i="10" s="1"/>
  <c r="AC317" i="10"/>
  <c r="AE317" i="10"/>
  <c r="AB318" i="10"/>
  <c r="AD318" i="10" s="1"/>
  <c r="AC318" i="10"/>
  <c r="AE318" i="10"/>
  <c r="AB319" i="10"/>
  <c r="AD319" i="10" s="1"/>
  <c r="AC319" i="10"/>
  <c r="AE319" i="10"/>
  <c r="AB320" i="10"/>
  <c r="AD320" i="10" s="1"/>
  <c r="AC320" i="10"/>
  <c r="AE320" i="10"/>
  <c r="AB321" i="10"/>
  <c r="AD321" i="10" s="1"/>
  <c r="AC321" i="10"/>
  <c r="AE321" i="10"/>
  <c r="AB322" i="10"/>
  <c r="AD322" i="10" s="1"/>
  <c r="AC322" i="10"/>
  <c r="AE322" i="10"/>
  <c r="AB323" i="10"/>
  <c r="AD323" i="10" s="1"/>
  <c r="AC323" i="10"/>
  <c r="AE323" i="10"/>
  <c r="AB324" i="10"/>
  <c r="AD324" i="10" s="1"/>
  <c r="AC324" i="10"/>
  <c r="AE324" i="10"/>
  <c r="AB325" i="10"/>
  <c r="AD325" i="10" s="1"/>
  <c r="AC325" i="10"/>
  <c r="AE325" i="10"/>
  <c r="AB326" i="10"/>
  <c r="AD326" i="10" s="1"/>
  <c r="AC326" i="10"/>
  <c r="AE326" i="10"/>
  <c r="AB327" i="10"/>
  <c r="AD327" i="10" s="1"/>
  <c r="AC327" i="10"/>
  <c r="AE327" i="10"/>
  <c r="AB328" i="10"/>
  <c r="AD328" i="10" s="1"/>
  <c r="AC328" i="10"/>
  <c r="AE328" i="10"/>
  <c r="AB329" i="10"/>
  <c r="AD329" i="10" s="1"/>
  <c r="AC329" i="10"/>
  <c r="AE329" i="10"/>
  <c r="AB330" i="10"/>
  <c r="AD330" i="10" s="1"/>
  <c r="AC330" i="10"/>
  <c r="AE330" i="10"/>
  <c r="AB331" i="10"/>
  <c r="AD331" i="10" s="1"/>
  <c r="AC331" i="10"/>
  <c r="AE331" i="10"/>
  <c r="AB332" i="10"/>
  <c r="AC332" i="10"/>
  <c r="AB333" i="10"/>
  <c r="AC333" i="10"/>
  <c r="AE333" i="10"/>
  <c r="AB334" i="10"/>
  <c r="AC334" i="10"/>
  <c r="AE334" i="10" s="1"/>
  <c r="AB335" i="10"/>
  <c r="AD335" i="10" s="1"/>
  <c r="AC335" i="10"/>
  <c r="AB336" i="10"/>
  <c r="AC336" i="10"/>
  <c r="AB337" i="10"/>
  <c r="AD337" i="10" s="1"/>
  <c r="AC337" i="10"/>
  <c r="AE337" i="10"/>
  <c r="AB338" i="10"/>
  <c r="AC338" i="10"/>
  <c r="AE338" i="10" s="1"/>
  <c r="AB339" i="10"/>
  <c r="AD339" i="10" s="1"/>
  <c r="AC339" i="10"/>
  <c r="AB340" i="10"/>
  <c r="AC340" i="10"/>
  <c r="AB341" i="10"/>
  <c r="AD341" i="10" s="1"/>
  <c r="AC341" i="10"/>
  <c r="AE341" i="10"/>
  <c r="AB342" i="10"/>
  <c r="AC342" i="10"/>
  <c r="AE342" i="10" s="1"/>
  <c r="AB343" i="10"/>
  <c r="AD343" i="10" s="1"/>
  <c r="AC343" i="10"/>
  <c r="AB344" i="10"/>
  <c r="AC344" i="10"/>
  <c r="AB345" i="10"/>
  <c r="AD345" i="10" s="1"/>
  <c r="AC345" i="10"/>
  <c r="AE345" i="10"/>
  <c r="AB346" i="10"/>
  <c r="AC346" i="10"/>
  <c r="AE346" i="10" s="1"/>
  <c r="AB347" i="10"/>
  <c r="AD347" i="10" s="1"/>
  <c r="AC347" i="10"/>
  <c r="AB348" i="10"/>
  <c r="AC348" i="10"/>
  <c r="AB349" i="10"/>
  <c r="AD349" i="10" s="1"/>
  <c r="AC349" i="10"/>
  <c r="AE349" i="10"/>
  <c r="AB350" i="10"/>
  <c r="AC350" i="10"/>
  <c r="AE350" i="10" s="1"/>
  <c r="AB351" i="10"/>
  <c r="AD351" i="10" s="1"/>
  <c r="AC351" i="10"/>
  <c r="AB352" i="10"/>
  <c r="AC352" i="10"/>
  <c r="AB353" i="10"/>
  <c r="AD353" i="10" s="1"/>
  <c r="AC353" i="10"/>
  <c r="AE353" i="10"/>
  <c r="AB354" i="10"/>
  <c r="AC354" i="10"/>
  <c r="AE354" i="10" s="1"/>
  <c r="AB355" i="10"/>
  <c r="AD355" i="10" s="1"/>
  <c r="AC355" i="10"/>
  <c r="AB356" i="10"/>
  <c r="AC356" i="10"/>
  <c r="AB357" i="10"/>
  <c r="AD357" i="10" s="1"/>
  <c r="AC357" i="10"/>
  <c r="AE357" i="10"/>
  <c r="AB358" i="10"/>
  <c r="AC358" i="10"/>
  <c r="AE358" i="10" s="1"/>
  <c r="AB359" i="10"/>
  <c r="AD359" i="10" s="1"/>
  <c r="AC359" i="10"/>
  <c r="AB360" i="10"/>
  <c r="AC360" i="10"/>
  <c r="AB361" i="10"/>
  <c r="AD361" i="10" s="1"/>
  <c r="AC361" i="10"/>
  <c r="AE361" i="10"/>
  <c r="AB362" i="10"/>
  <c r="AC362" i="10"/>
  <c r="AE362" i="10" s="1"/>
  <c r="AB363" i="10"/>
  <c r="AD363" i="10" s="1"/>
  <c r="AC363" i="10"/>
  <c r="AB364" i="10"/>
  <c r="AC364" i="10"/>
  <c r="AB365" i="10"/>
  <c r="AD365" i="10" s="1"/>
  <c r="AC365" i="10"/>
  <c r="AE365" i="10"/>
  <c r="AB366" i="10"/>
  <c r="AC366" i="10"/>
  <c r="AE366" i="10" s="1"/>
  <c r="AB367" i="10"/>
  <c r="AD367" i="10" s="1"/>
  <c r="AC367" i="10"/>
  <c r="AB368" i="10"/>
  <c r="AC368" i="10"/>
  <c r="AB369" i="10"/>
  <c r="AD369" i="10" s="1"/>
  <c r="AC369" i="10"/>
  <c r="AE369" i="10"/>
  <c r="AB370" i="10"/>
  <c r="AC370" i="10"/>
  <c r="AE370" i="10" s="1"/>
  <c r="AB371" i="10"/>
  <c r="AD371" i="10" s="1"/>
  <c r="AC371" i="10"/>
  <c r="AB372" i="10"/>
  <c r="AC372" i="10"/>
  <c r="AB373" i="10"/>
  <c r="AD373" i="10" s="1"/>
  <c r="AC373" i="10"/>
  <c r="AE373" i="10"/>
  <c r="AB374" i="10"/>
  <c r="AC374" i="10"/>
  <c r="AE374" i="10" s="1"/>
  <c r="AB375" i="10"/>
  <c r="AD375" i="10" s="1"/>
  <c r="AC375" i="10"/>
  <c r="AB376" i="10"/>
  <c r="AC376" i="10"/>
  <c r="AB377" i="10"/>
  <c r="AD377" i="10" s="1"/>
  <c r="AC377" i="10"/>
  <c r="AE377" i="10"/>
  <c r="AB378" i="10"/>
  <c r="AC378" i="10"/>
  <c r="AE378" i="10" s="1"/>
  <c r="AB379" i="10"/>
  <c r="AD379" i="10" s="1"/>
  <c r="AC379" i="10"/>
  <c r="AB380" i="10"/>
  <c r="AC380" i="10"/>
  <c r="AB381" i="10"/>
  <c r="AD381" i="10" s="1"/>
  <c r="AC381" i="10"/>
  <c r="AE381" i="10"/>
  <c r="AB382" i="10"/>
  <c r="AC382" i="10"/>
  <c r="AE382" i="10" s="1"/>
  <c r="AB383" i="10"/>
  <c r="AD383" i="10" s="1"/>
  <c r="AC383" i="10"/>
  <c r="AB384" i="10"/>
  <c r="AC384" i="10"/>
  <c r="AB385" i="10"/>
  <c r="AD385" i="10" s="1"/>
  <c r="AC385" i="10"/>
  <c r="AE385" i="10"/>
  <c r="AB386" i="10"/>
  <c r="AC386" i="10"/>
  <c r="AE386" i="10" s="1"/>
  <c r="AB387" i="10"/>
  <c r="AD387" i="10" s="1"/>
  <c r="AC387" i="10"/>
  <c r="AB388" i="10"/>
  <c r="AC388" i="10"/>
  <c r="AB389" i="10"/>
  <c r="AD389" i="10" s="1"/>
  <c r="AC389" i="10"/>
  <c r="AE389" i="10"/>
  <c r="AB390" i="10"/>
  <c r="AC390" i="10"/>
  <c r="AE390" i="10" s="1"/>
  <c r="AB391" i="10"/>
  <c r="AD391" i="10" s="1"/>
  <c r="AC391" i="10"/>
  <c r="AB392" i="10"/>
  <c r="AC392" i="10"/>
  <c r="AB393" i="10"/>
  <c r="AD393" i="10" s="1"/>
  <c r="AC393" i="10"/>
  <c r="AE393" i="10"/>
  <c r="AB394" i="10"/>
  <c r="AC394" i="10"/>
  <c r="AE394" i="10" s="1"/>
  <c r="AB395" i="10"/>
  <c r="AD395" i="10" s="1"/>
  <c r="AC395" i="10"/>
  <c r="AB396" i="10"/>
  <c r="AD396" i="10" s="1"/>
  <c r="AC396" i="10"/>
  <c r="AB397" i="10"/>
  <c r="AD397" i="10" s="1"/>
  <c r="AC397" i="10"/>
  <c r="AB398" i="10"/>
  <c r="AD398" i="10" s="1"/>
  <c r="AC398" i="10"/>
  <c r="AB399" i="10"/>
  <c r="AD399" i="10" s="1"/>
  <c r="AC399" i="10"/>
  <c r="AB400" i="10"/>
  <c r="AD400" i="10" s="1"/>
  <c r="AC400" i="10"/>
  <c r="AB401" i="10"/>
  <c r="AD401" i="10" s="1"/>
  <c r="AC401" i="10"/>
  <c r="AB402" i="10"/>
  <c r="AD402" i="10" s="1"/>
  <c r="AC402" i="10"/>
  <c r="AB403" i="10"/>
  <c r="AD403" i="10" s="1"/>
  <c r="AC403" i="10"/>
  <c r="AB404" i="10"/>
  <c r="AD404" i="10" s="1"/>
  <c r="AC404" i="10"/>
  <c r="AB405" i="10"/>
  <c r="AD405" i="10" s="1"/>
  <c r="AC405" i="10"/>
  <c r="AB406" i="10"/>
  <c r="AD406" i="10" s="1"/>
  <c r="AC406" i="10"/>
  <c r="AB407" i="10"/>
  <c r="AD407" i="10" s="1"/>
  <c r="AC407" i="10"/>
  <c r="AB408" i="10"/>
  <c r="AD408" i="10" s="1"/>
  <c r="AC408" i="10"/>
  <c r="AB409" i="10"/>
  <c r="AD409" i="10" s="1"/>
  <c r="AC409" i="10"/>
  <c r="AB410" i="10"/>
  <c r="AD410" i="10" s="1"/>
  <c r="AC410" i="10"/>
  <c r="AB411" i="10"/>
  <c r="AD411" i="10" s="1"/>
  <c r="AC411" i="10"/>
  <c r="AB412" i="10"/>
  <c r="AD412" i="10" s="1"/>
  <c r="AC412" i="10"/>
  <c r="D310" i="10"/>
  <c r="E310" i="10"/>
  <c r="F310" i="10"/>
  <c r="H310" i="10" s="1"/>
  <c r="G310" i="10"/>
  <c r="J310" i="10"/>
  <c r="K310" i="10"/>
  <c r="D311" i="10"/>
  <c r="E311" i="10"/>
  <c r="F311" i="10"/>
  <c r="H311" i="10" s="1"/>
  <c r="G311" i="10"/>
  <c r="J311" i="10"/>
  <c r="K311" i="10"/>
  <c r="D312" i="10"/>
  <c r="J312" i="10" s="1"/>
  <c r="E312" i="10"/>
  <c r="K312" i="10" s="1"/>
  <c r="F312" i="10"/>
  <c r="H312" i="10" s="1"/>
  <c r="G312" i="10"/>
  <c r="D313" i="10"/>
  <c r="J313" i="10" s="1"/>
  <c r="E313" i="10"/>
  <c r="K313" i="10" s="1"/>
  <c r="F313" i="10"/>
  <c r="H313" i="10" s="1"/>
  <c r="G313" i="10"/>
  <c r="D314" i="10"/>
  <c r="J314" i="10" s="1"/>
  <c r="E314" i="10"/>
  <c r="K314" i="10" s="1"/>
  <c r="F314" i="10"/>
  <c r="H314" i="10" s="1"/>
  <c r="G314" i="10"/>
  <c r="D315" i="10"/>
  <c r="J315" i="10" s="1"/>
  <c r="E315" i="10"/>
  <c r="K315" i="10" s="1"/>
  <c r="F315" i="10"/>
  <c r="H315" i="10" s="1"/>
  <c r="G315" i="10"/>
  <c r="D316" i="10"/>
  <c r="J316" i="10" s="1"/>
  <c r="E316" i="10"/>
  <c r="K316" i="10" s="1"/>
  <c r="F316" i="10"/>
  <c r="H316" i="10" s="1"/>
  <c r="G316" i="10"/>
  <c r="D317" i="10"/>
  <c r="J317" i="10" s="1"/>
  <c r="E317" i="10"/>
  <c r="K317" i="10" s="1"/>
  <c r="F317" i="10"/>
  <c r="H317" i="10" s="1"/>
  <c r="G317" i="10"/>
  <c r="D318" i="10"/>
  <c r="E318" i="10"/>
  <c r="F318" i="10"/>
  <c r="G318" i="10"/>
  <c r="J318" i="10"/>
  <c r="K318" i="10"/>
  <c r="D319" i="10"/>
  <c r="J319" i="10" s="1"/>
  <c r="E319" i="10"/>
  <c r="K319" i="10" s="1"/>
  <c r="F319" i="10"/>
  <c r="H319" i="10" s="1"/>
  <c r="G319" i="10"/>
  <c r="D320" i="10"/>
  <c r="E320" i="10"/>
  <c r="F320" i="10"/>
  <c r="G320" i="10"/>
  <c r="J320" i="10"/>
  <c r="K320" i="10"/>
  <c r="D321" i="10"/>
  <c r="J321" i="10" s="1"/>
  <c r="E321" i="10"/>
  <c r="K321" i="10" s="1"/>
  <c r="F321" i="10"/>
  <c r="H321" i="10" s="1"/>
  <c r="G321" i="10"/>
  <c r="D322" i="10"/>
  <c r="E322" i="10"/>
  <c r="F322" i="10"/>
  <c r="H322" i="10" s="1"/>
  <c r="G322" i="10"/>
  <c r="J322" i="10"/>
  <c r="K322" i="10"/>
  <c r="D323" i="10"/>
  <c r="J323" i="10" s="1"/>
  <c r="E323" i="10"/>
  <c r="K323" i="10" s="1"/>
  <c r="F323" i="10"/>
  <c r="H323" i="10" s="1"/>
  <c r="G323" i="10"/>
  <c r="D324" i="10"/>
  <c r="J324" i="10" s="1"/>
  <c r="E324" i="10"/>
  <c r="K324" i="10" s="1"/>
  <c r="F324" i="10"/>
  <c r="H324" i="10" s="1"/>
  <c r="G324" i="10"/>
  <c r="D325" i="10"/>
  <c r="J325" i="10" s="1"/>
  <c r="E325" i="10"/>
  <c r="K325" i="10" s="1"/>
  <c r="F325" i="10"/>
  <c r="H325" i="10" s="1"/>
  <c r="G325" i="10"/>
  <c r="D326" i="10"/>
  <c r="J326" i="10" s="1"/>
  <c r="E326" i="10"/>
  <c r="K326" i="10" s="1"/>
  <c r="F326" i="10"/>
  <c r="H326" i="10" s="1"/>
  <c r="G326" i="10"/>
  <c r="D327" i="10"/>
  <c r="J327" i="10" s="1"/>
  <c r="E327" i="10"/>
  <c r="K327" i="10" s="1"/>
  <c r="F327" i="10"/>
  <c r="H327" i="10" s="1"/>
  <c r="G327" i="10"/>
  <c r="D328" i="10"/>
  <c r="J328" i="10" s="1"/>
  <c r="E328" i="10"/>
  <c r="K328" i="10" s="1"/>
  <c r="F328" i="10"/>
  <c r="H328" i="10" s="1"/>
  <c r="G328" i="10"/>
  <c r="D329" i="10"/>
  <c r="J329" i="10" s="1"/>
  <c r="E329" i="10"/>
  <c r="K329" i="10" s="1"/>
  <c r="F329" i="10"/>
  <c r="H329" i="10" s="1"/>
  <c r="G329" i="10"/>
  <c r="D330" i="10"/>
  <c r="J330" i="10" s="1"/>
  <c r="E330" i="10"/>
  <c r="K330" i="10" s="1"/>
  <c r="F330" i="10"/>
  <c r="H330" i="10" s="1"/>
  <c r="G330" i="10"/>
  <c r="D331" i="10"/>
  <c r="J331" i="10" s="1"/>
  <c r="E331" i="10"/>
  <c r="K331" i="10" s="1"/>
  <c r="F331" i="10"/>
  <c r="H331" i="10" s="1"/>
  <c r="G331" i="10"/>
  <c r="D332" i="10"/>
  <c r="J332" i="10" s="1"/>
  <c r="E332" i="10"/>
  <c r="K332" i="10" s="1"/>
  <c r="F332" i="10"/>
  <c r="H332" i="10" s="1"/>
  <c r="G332" i="10"/>
  <c r="D333" i="10"/>
  <c r="J333" i="10" s="1"/>
  <c r="E333" i="10"/>
  <c r="K333" i="10" s="1"/>
  <c r="F333" i="10"/>
  <c r="H333" i="10" s="1"/>
  <c r="G333" i="10"/>
  <c r="D334" i="10"/>
  <c r="J334" i="10" s="1"/>
  <c r="E334" i="10"/>
  <c r="K334" i="10" s="1"/>
  <c r="F334" i="10"/>
  <c r="H334" i="10" s="1"/>
  <c r="G334" i="10"/>
  <c r="D335" i="10"/>
  <c r="J335" i="10" s="1"/>
  <c r="E335" i="10"/>
  <c r="K335" i="10" s="1"/>
  <c r="F335" i="10"/>
  <c r="H335" i="10" s="1"/>
  <c r="G335" i="10"/>
  <c r="D336" i="10"/>
  <c r="J336" i="10" s="1"/>
  <c r="E336" i="10"/>
  <c r="K336" i="10" s="1"/>
  <c r="F336" i="10"/>
  <c r="H336" i="10" s="1"/>
  <c r="G336" i="10"/>
  <c r="D337" i="10"/>
  <c r="J337" i="10" s="1"/>
  <c r="E337" i="10"/>
  <c r="K337" i="10" s="1"/>
  <c r="F337" i="10"/>
  <c r="H337" i="10" s="1"/>
  <c r="G337" i="10"/>
  <c r="D338" i="10"/>
  <c r="J338" i="10" s="1"/>
  <c r="E338" i="10"/>
  <c r="K338" i="10" s="1"/>
  <c r="F338" i="10"/>
  <c r="H338" i="10" s="1"/>
  <c r="G338" i="10"/>
  <c r="D339" i="10"/>
  <c r="J339" i="10" s="1"/>
  <c r="E339" i="10"/>
  <c r="K339" i="10" s="1"/>
  <c r="F339" i="10"/>
  <c r="H339" i="10" s="1"/>
  <c r="G339" i="10"/>
  <c r="D340" i="10"/>
  <c r="J340" i="10" s="1"/>
  <c r="E340" i="10"/>
  <c r="K340" i="10" s="1"/>
  <c r="F340" i="10"/>
  <c r="H340" i="10" s="1"/>
  <c r="G340" i="10"/>
  <c r="D341" i="10"/>
  <c r="J341" i="10" s="1"/>
  <c r="E341" i="10"/>
  <c r="K341" i="10" s="1"/>
  <c r="F341" i="10"/>
  <c r="H341" i="10" s="1"/>
  <c r="G341" i="10"/>
  <c r="D342" i="10"/>
  <c r="J342" i="10" s="1"/>
  <c r="E342" i="10"/>
  <c r="K342" i="10" s="1"/>
  <c r="F342" i="10"/>
  <c r="H342" i="10" s="1"/>
  <c r="G342" i="10"/>
  <c r="D343" i="10"/>
  <c r="J343" i="10" s="1"/>
  <c r="E343" i="10"/>
  <c r="K343" i="10" s="1"/>
  <c r="F343" i="10"/>
  <c r="H343" i="10" s="1"/>
  <c r="G343" i="10"/>
  <c r="D344" i="10"/>
  <c r="J344" i="10" s="1"/>
  <c r="E344" i="10"/>
  <c r="K344" i="10" s="1"/>
  <c r="F344" i="10"/>
  <c r="H344" i="10" s="1"/>
  <c r="G344" i="10"/>
  <c r="D345" i="10"/>
  <c r="J345" i="10" s="1"/>
  <c r="E345" i="10"/>
  <c r="K345" i="10" s="1"/>
  <c r="F345" i="10"/>
  <c r="H345" i="10" s="1"/>
  <c r="G345" i="10"/>
  <c r="D346" i="10"/>
  <c r="J346" i="10" s="1"/>
  <c r="E346" i="10"/>
  <c r="K346" i="10" s="1"/>
  <c r="F346" i="10"/>
  <c r="H346" i="10" s="1"/>
  <c r="G346" i="10"/>
  <c r="D347" i="10"/>
  <c r="J347" i="10" s="1"/>
  <c r="E347" i="10"/>
  <c r="K347" i="10" s="1"/>
  <c r="F347" i="10"/>
  <c r="H347" i="10" s="1"/>
  <c r="G347" i="10"/>
  <c r="D348" i="10"/>
  <c r="J348" i="10" s="1"/>
  <c r="E348" i="10"/>
  <c r="K348" i="10" s="1"/>
  <c r="F348" i="10"/>
  <c r="H348" i="10" s="1"/>
  <c r="G348" i="10"/>
  <c r="D349" i="10"/>
  <c r="J349" i="10" s="1"/>
  <c r="E349" i="10"/>
  <c r="K349" i="10" s="1"/>
  <c r="F349" i="10"/>
  <c r="H349" i="10" s="1"/>
  <c r="G349" i="10"/>
  <c r="D350" i="10"/>
  <c r="J350" i="10" s="1"/>
  <c r="E350" i="10"/>
  <c r="K350" i="10" s="1"/>
  <c r="F350" i="10"/>
  <c r="H350" i="10" s="1"/>
  <c r="G350" i="10"/>
  <c r="D351" i="10"/>
  <c r="J351" i="10" s="1"/>
  <c r="E351" i="10"/>
  <c r="K351" i="10" s="1"/>
  <c r="F351" i="10"/>
  <c r="H351" i="10" s="1"/>
  <c r="G351" i="10"/>
  <c r="D352" i="10"/>
  <c r="E352" i="10"/>
  <c r="K352" i="10" s="1"/>
  <c r="F352" i="10"/>
  <c r="H352" i="10" s="1"/>
  <c r="G352" i="10"/>
  <c r="I352" i="10" s="1"/>
  <c r="D353" i="10"/>
  <c r="J353" i="10" s="1"/>
  <c r="E353" i="10"/>
  <c r="F353" i="10"/>
  <c r="G353" i="10"/>
  <c r="I353" i="10" s="1"/>
  <c r="D354" i="10"/>
  <c r="E354" i="10"/>
  <c r="F354" i="10"/>
  <c r="G354" i="10"/>
  <c r="I354" i="10" s="1"/>
  <c r="J354" i="10"/>
  <c r="D355" i="10"/>
  <c r="E355" i="10"/>
  <c r="F355" i="10"/>
  <c r="G355" i="10"/>
  <c r="I355" i="10" s="1"/>
  <c r="J355" i="10"/>
  <c r="D356" i="10"/>
  <c r="E356" i="10"/>
  <c r="F356" i="10"/>
  <c r="G356" i="10"/>
  <c r="I356" i="10" s="1"/>
  <c r="J356" i="10"/>
  <c r="D357" i="10"/>
  <c r="J357" i="10" s="1"/>
  <c r="E357" i="10"/>
  <c r="F357" i="10"/>
  <c r="G357" i="10"/>
  <c r="I357" i="10" s="1"/>
  <c r="D358" i="10"/>
  <c r="E358" i="10"/>
  <c r="F358" i="10"/>
  <c r="G358" i="10"/>
  <c r="I358" i="10" s="1"/>
  <c r="J358" i="10"/>
  <c r="D359" i="10"/>
  <c r="J359" i="10" s="1"/>
  <c r="E359" i="10"/>
  <c r="F359" i="10"/>
  <c r="G359" i="10"/>
  <c r="I359" i="10" s="1"/>
  <c r="D360" i="10"/>
  <c r="E360" i="10"/>
  <c r="F360" i="10"/>
  <c r="G360" i="10"/>
  <c r="I360" i="10" s="1"/>
  <c r="J360" i="10"/>
  <c r="D361" i="10"/>
  <c r="E361" i="10"/>
  <c r="F361" i="10"/>
  <c r="G361" i="10"/>
  <c r="J361" i="10"/>
  <c r="D362" i="10"/>
  <c r="J362" i="10" s="1"/>
  <c r="E362" i="10"/>
  <c r="F362" i="10"/>
  <c r="G362" i="10"/>
  <c r="I362" i="10" s="1"/>
  <c r="D363" i="10"/>
  <c r="E363" i="10"/>
  <c r="F363" i="10"/>
  <c r="G363" i="10"/>
  <c r="J363" i="10"/>
  <c r="D364" i="10"/>
  <c r="J364" i="10" s="1"/>
  <c r="E364" i="10"/>
  <c r="F364" i="10"/>
  <c r="G364" i="10"/>
  <c r="I364" i="10" s="1"/>
  <c r="D365" i="10"/>
  <c r="E365" i="10"/>
  <c r="F365" i="10"/>
  <c r="G365" i="10"/>
  <c r="I365" i="10" s="1"/>
  <c r="J365" i="10"/>
  <c r="D366" i="10"/>
  <c r="E366" i="10"/>
  <c r="K366" i="10" s="1"/>
  <c r="F366" i="10"/>
  <c r="G366" i="10"/>
  <c r="I366" i="10" s="1"/>
  <c r="J366" i="10"/>
  <c r="D367" i="10"/>
  <c r="E367" i="10"/>
  <c r="K367" i="10" s="1"/>
  <c r="F367" i="10"/>
  <c r="G367" i="10"/>
  <c r="I367" i="10" s="1"/>
  <c r="J367" i="10"/>
  <c r="D368" i="10"/>
  <c r="J368" i="10" s="1"/>
  <c r="E368" i="10"/>
  <c r="K368" i="10" s="1"/>
  <c r="F368" i="10"/>
  <c r="G368" i="10"/>
  <c r="I368" i="10" s="1"/>
  <c r="D369" i="10"/>
  <c r="E369" i="10"/>
  <c r="K369" i="10" s="1"/>
  <c r="F369" i="10"/>
  <c r="G369" i="10"/>
  <c r="I369" i="10" s="1"/>
  <c r="J369" i="10"/>
  <c r="D370" i="10"/>
  <c r="E370" i="10"/>
  <c r="K370" i="10" s="1"/>
  <c r="F370" i="10"/>
  <c r="G370" i="10"/>
  <c r="I370" i="10" s="1"/>
  <c r="J370" i="10"/>
  <c r="D371" i="10"/>
  <c r="E371" i="10"/>
  <c r="K371" i="10" s="1"/>
  <c r="F371" i="10"/>
  <c r="G371" i="10"/>
  <c r="I371" i="10" s="1"/>
  <c r="J371" i="10"/>
  <c r="D372" i="10"/>
  <c r="J372" i="10" s="1"/>
  <c r="E372" i="10"/>
  <c r="K372" i="10" s="1"/>
  <c r="F372" i="10"/>
  <c r="G372" i="10"/>
  <c r="I372" i="10" s="1"/>
  <c r="D373" i="10"/>
  <c r="E373" i="10"/>
  <c r="K373" i="10" s="1"/>
  <c r="F373" i="10"/>
  <c r="G373" i="10"/>
  <c r="I373" i="10" s="1"/>
  <c r="J373" i="10"/>
  <c r="D374" i="10"/>
  <c r="J374" i="10" s="1"/>
  <c r="E374" i="10"/>
  <c r="K374" i="10" s="1"/>
  <c r="F374" i="10"/>
  <c r="G374" i="10"/>
  <c r="I374" i="10" s="1"/>
  <c r="D375" i="10"/>
  <c r="E375" i="10"/>
  <c r="K375" i="10" s="1"/>
  <c r="F375" i="10"/>
  <c r="G375" i="10"/>
  <c r="I375" i="10" s="1"/>
  <c r="J375" i="10"/>
  <c r="D376" i="10"/>
  <c r="E376" i="10"/>
  <c r="K376" i="10" s="1"/>
  <c r="F376" i="10"/>
  <c r="G376" i="10"/>
  <c r="I376" i="10" s="1"/>
  <c r="J376" i="10"/>
  <c r="D377" i="10"/>
  <c r="E377" i="10"/>
  <c r="K377" i="10" s="1"/>
  <c r="F377" i="10"/>
  <c r="G377" i="10"/>
  <c r="I377" i="10" s="1"/>
  <c r="J377" i="10"/>
  <c r="D378" i="10"/>
  <c r="J378" i="10" s="1"/>
  <c r="E378" i="10"/>
  <c r="K378" i="10" s="1"/>
  <c r="F378" i="10"/>
  <c r="G378" i="10"/>
  <c r="I378" i="10" s="1"/>
  <c r="D379" i="10"/>
  <c r="E379" i="10"/>
  <c r="K379" i="10" s="1"/>
  <c r="F379" i="10"/>
  <c r="G379" i="10"/>
  <c r="I379" i="10" s="1"/>
  <c r="J379" i="10"/>
  <c r="D380" i="10"/>
  <c r="J380" i="10" s="1"/>
  <c r="E380" i="10"/>
  <c r="K380" i="10" s="1"/>
  <c r="F380" i="10"/>
  <c r="G380" i="10"/>
  <c r="I380" i="10" s="1"/>
  <c r="D381" i="10"/>
  <c r="E381" i="10"/>
  <c r="K381" i="10" s="1"/>
  <c r="F381" i="10"/>
  <c r="G381" i="10"/>
  <c r="I381" i="10" s="1"/>
  <c r="J381" i="10"/>
  <c r="D382" i="10"/>
  <c r="J382" i="10" s="1"/>
  <c r="E382" i="10"/>
  <c r="K382" i="10" s="1"/>
  <c r="F382" i="10"/>
  <c r="G382" i="10"/>
  <c r="I382" i="10" s="1"/>
  <c r="D383" i="10"/>
  <c r="E383" i="10"/>
  <c r="K383" i="10" s="1"/>
  <c r="F383" i="10"/>
  <c r="G383" i="10"/>
  <c r="I383" i="10" s="1"/>
  <c r="J383" i="10"/>
  <c r="D384" i="10"/>
  <c r="J384" i="10" s="1"/>
  <c r="E384" i="10"/>
  <c r="K384" i="10" s="1"/>
  <c r="F384" i="10"/>
  <c r="G384" i="10"/>
  <c r="I384" i="10" s="1"/>
  <c r="D385" i="10"/>
  <c r="E385" i="10"/>
  <c r="K385" i="10" s="1"/>
  <c r="F385" i="10"/>
  <c r="G385" i="10"/>
  <c r="I385" i="10" s="1"/>
  <c r="J385" i="10"/>
  <c r="D386" i="10"/>
  <c r="J386" i="10" s="1"/>
  <c r="E386" i="10"/>
  <c r="K386" i="10" s="1"/>
  <c r="F386" i="10"/>
  <c r="G386" i="10"/>
  <c r="I386" i="10" s="1"/>
  <c r="D387" i="10"/>
  <c r="E387" i="10"/>
  <c r="K387" i="10" s="1"/>
  <c r="F387" i="10"/>
  <c r="G387" i="10"/>
  <c r="I387" i="10" s="1"/>
  <c r="J387" i="10"/>
  <c r="D388" i="10"/>
  <c r="E388" i="10"/>
  <c r="K388" i="10" s="1"/>
  <c r="F388" i="10"/>
  <c r="G388" i="10"/>
  <c r="I388" i="10" s="1"/>
  <c r="J388" i="10"/>
  <c r="D389" i="10"/>
  <c r="E389" i="10"/>
  <c r="K389" i="10" s="1"/>
  <c r="F389" i="10"/>
  <c r="G389" i="10"/>
  <c r="I389" i="10" s="1"/>
  <c r="J389" i="10"/>
  <c r="D390" i="10"/>
  <c r="E390" i="10"/>
  <c r="K390" i="10" s="1"/>
  <c r="F390" i="10"/>
  <c r="G390" i="10"/>
  <c r="I390" i="10" s="1"/>
  <c r="J390" i="10"/>
  <c r="D391" i="10"/>
  <c r="E391" i="10"/>
  <c r="K391" i="10" s="1"/>
  <c r="F391" i="10"/>
  <c r="G391" i="10"/>
  <c r="I391" i="10" s="1"/>
  <c r="J391" i="10"/>
  <c r="D392" i="10"/>
  <c r="E392" i="10"/>
  <c r="K392" i="10" s="1"/>
  <c r="F392" i="10"/>
  <c r="G392" i="10"/>
  <c r="I392" i="10" s="1"/>
  <c r="J392" i="10"/>
  <c r="D393" i="10"/>
  <c r="E393" i="10"/>
  <c r="K393" i="10" s="1"/>
  <c r="F393" i="10"/>
  <c r="G393" i="10"/>
  <c r="I393" i="10" s="1"/>
  <c r="J393" i="10"/>
  <c r="D394" i="10"/>
  <c r="E394" i="10"/>
  <c r="F394" i="10"/>
  <c r="H394" i="10" s="1"/>
  <c r="G394" i="10"/>
  <c r="I394" i="10" s="1"/>
  <c r="J394" i="10"/>
  <c r="K394" i="10"/>
  <c r="D395" i="10"/>
  <c r="E395" i="10"/>
  <c r="F395" i="10"/>
  <c r="H395" i="10" s="1"/>
  <c r="G395" i="10"/>
  <c r="J395" i="10"/>
  <c r="K395" i="10"/>
  <c r="D396" i="10"/>
  <c r="E396" i="10"/>
  <c r="F396" i="10"/>
  <c r="H396" i="10" s="1"/>
  <c r="G396" i="10"/>
  <c r="I396" i="10" s="1"/>
  <c r="J396" i="10"/>
  <c r="K396" i="10"/>
  <c r="D397" i="10"/>
  <c r="E397" i="10"/>
  <c r="F397" i="10"/>
  <c r="H397" i="10" s="1"/>
  <c r="G397" i="10"/>
  <c r="J397" i="10"/>
  <c r="K397" i="10"/>
  <c r="D398" i="10"/>
  <c r="E398" i="10"/>
  <c r="F398" i="10"/>
  <c r="H398" i="10" s="1"/>
  <c r="G398" i="10"/>
  <c r="I398" i="10" s="1"/>
  <c r="J398" i="10"/>
  <c r="K398" i="10"/>
  <c r="D399" i="10"/>
  <c r="E399" i="10"/>
  <c r="F399" i="10"/>
  <c r="H399" i="10" s="1"/>
  <c r="G399" i="10"/>
  <c r="J399" i="10"/>
  <c r="K399" i="10"/>
  <c r="D400" i="10"/>
  <c r="E400" i="10"/>
  <c r="F400" i="10"/>
  <c r="H400" i="10" s="1"/>
  <c r="G400" i="10"/>
  <c r="I400" i="10" s="1"/>
  <c r="J400" i="10"/>
  <c r="K400" i="10"/>
  <c r="D401" i="10"/>
  <c r="E401" i="10"/>
  <c r="F401" i="10"/>
  <c r="H401" i="10" s="1"/>
  <c r="G401" i="10"/>
  <c r="I401" i="10" s="1"/>
  <c r="J401" i="10"/>
  <c r="K401" i="10"/>
  <c r="D402" i="10"/>
  <c r="E402" i="10"/>
  <c r="F402" i="10"/>
  <c r="H402" i="10" s="1"/>
  <c r="G402" i="10"/>
  <c r="J402" i="10"/>
  <c r="K402" i="10"/>
  <c r="D403" i="10"/>
  <c r="E403" i="10"/>
  <c r="F403" i="10"/>
  <c r="H403" i="10" s="1"/>
  <c r="G403" i="10"/>
  <c r="I403" i="10" s="1"/>
  <c r="J403" i="10"/>
  <c r="K403" i="10"/>
  <c r="D404" i="10"/>
  <c r="E404" i="10"/>
  <c r="F404" i="10"/>
  <c r="H404" i="10" s="1"/>
  <c r="G404" i="10"/>
  <c r="I404" i="10" s="1"/>
  <c r="J404" i="10"/>
  <c r="K404" i="10"/>
  <c r="D405" i="10"/>
  <c r="E405" i="10"/>
  <c r="F405" i="10"/>
  <c r="H405" i="10" s="1"/>
  <c r="G405" i="10"/>
  <c r="J405" i="10"/>
  <c r="K405" i="10"/>
  <c r="D406" i="10"/>
  <c r="E406" i="10"/>
  <c r="F406" i="10"/>
  <c r="H406" i="10" s="1"/>
  <c r="G406" i="10"/>
  <c r="I406" i="10" s="1"/>
  <c r="J406" i="10"/>
  <c r="K406" i="10"/>
  <c r="D407" i="10"/>
  <c r="E407" i="10"/>
  <c r="F407" i="10"/>
  <c r="H407" i="10" s="1"/>
  <c r="G407" i="10"/>
  <c r="J407" i="10"/>
  <c r="K407" i="10"/>
  <c r="D408" i="10"/>
  <c r="E408" i="10"/>
  <c r="F408" i="10"/>
  <c r="H408" i="10" s="1"/>
  <c r="G408" i="10"/>
  <c r="I408" i="10" s="1"/>
  <c r="J408" i="10"/>
  <c r="K408" i="10"/>
  <c r="D409" i="10"/>
  <c r="E409" i="10"/>
  <c r="F409" i="10"/>
  <c r="H409" i="10" s="1"/>
  <c r="G409" i="10"/>
  <c r="I409" i="10" s="1"/>
  <c r="J409" i="10"/>
  <c r="K409" i="10"/>
  <c r="D410" i="10"/>
  <c r="E410" i="10"/>
  <c r="F410" i="10"/>
  <c r="H410" i="10" s="1"/>
  <c r="G410" i="10"/>
  <c r="J410" i="10"/>
  <c r="K410" i="10"/>
  <c r="D411" i="10"/>
  <c r="E411" i="10"/>
  <c r="F411" i="10"/>
  <c r="H411" i="10" s="1"/>
  <c r="G411" i="10"/>
  <c r="J411" i="10"/>
  <c r="K411" i="10"/>
  <c r="D412" i="10"/>
  <c r="E412" i="10"/>
  <c r="F412" i="10"/>
  <c r="H412" i="10" s="1"/>
  <c r="G412" i="10"/>
  <c r="J412" i="10"/>
  <c r="K412" i="10"/>
  <c r="D413" i="10"/>
  <c r="E413" i="10"/>
  <c r="F413" i="10"/>
  <c r="H413" i="10" s="1"/>
  <c r="G413" i="10"/>
  <c r="J413" i="10"/>
  <c r="K413" i="10"/>
  <c r="D414" i="10"/>
  <c r="E414" i="10"/>
  <c r="F414" i="10"/>
  <c r="H414" i="10" s="1"/>
  <c r="G414" i="10"/>
  <c r="J414" i="10"/>
  <c r="K414" i="10"/>
  <c r="D415" i="10"/>
  <c r="E415" i="10"/>
  <c r="F415" i="10"/>
  <c r="H415" i="10" s="1"/>
  <c r="G415" i="10"/>
  <c r="J415" i="10"/>
  <c r="K415" i="10"/>
  <c r="D416" i="10"/>
  <c r="E416" i="10"/>
  <c r="F416" i="10"/>
  <c r="H416" i="10" s="1"/>
  <c r="G416" i="10"/>
  <c r="J416" i="10"/>
  <c r="K416" i="10"/>
  <c r="D309" i="10"/>
  <c r="J309" i="10" s="1"/>
  <c r="E309" i="10"/>
  <c r="K309" i="10" s="1"/>
  <c r="F309" i="10"/>
  <c r="H309" i="10" s="1"/>
  <c r="G309" i="10"/>
  <c r="I309" i="10" s="1"/>
  <c r="AB309" i="10"/>
  <c r="AD309" i="10" s="1"/>
  <c r="AC309" i="10"/>
  <c r="AE309" i="10" s="1"/>
  <c r="AC308" i="10"/>
  <c r="AB308" i="10"/>
  <c r="G308" i="10"/>
  <c r="I308" i="10" s="1"/>
  <c r="F308" i="10"/>
  <c r="H308" i="10" s="1"/>
  <c r="E308" i="10"/>
  <c r="K308" i="10" s="1"/>
  <c r="D308" i="10"/>
  <c r="J308" i="10" s="1"/>
  <c r="AC307" i="10"/>
  <c r="AB307" i="10"/>
  <c r="G307" i="10"/>
  <c r="I307" i="10" s="1"/>
  <c r="F307" i="10"/>
  <c r="H307" i="10" s="1"/>
  <c r="E307" i="10"/>
  <c r="D307" i="10"/>
  <c r="AC306" i="10"/>
  <c r="AB306" i="10"/>
  <c r="G306" i="10"/>
  <c r="I306" i="10" s="1"/>
  <c r="F306" i="10"/>
  <c r="H306" i="10" s="1"/>
  <c r="E306" i="10"/>
  <c r="K306" i="10" s="1"/>
  <c r="D306" i="10"/>
  <c r="J306" i="10" s="1"/>
  <c r="AC305" i="10"/>
  <c r="AB305" i="10"/>
  <c r="G305" i="10"/>
  <c r="I305" i="10" s="1"/>
  <c r="F305" i="10"/>
  <c r="H305" i="10" s="1"/>
  <c r="E305" i="10"/>
  <c r="D305" i="10"/>
  <c r="AC304" i="10"/>
  <c r="AB304" i="10"/>
  <c r="G304" i="10"/>
  <c r="I304" i="10" s="1"/>
  <c r="F304" i="10"/>
  <c r="H304" i="10" s="1"/>
  <c r="E304" i="10"/>
  <c r="K304" i="10" s="1"/>
  <c r="D304" i="10"/>
  <c r="J304" i="10" s="1"/>
  <c r="AC303" i="10"/>
  <c r="AB303" i="10"/>
  <c r="G303" i="10"/>
  <c r="I303" i="10" s="1"/>
  <c r="F303" i="10"/>
  <c r="H303" i="10" s="1"/>
  <c r="E303" i="10"/>
  <c r="D303" i="10"/>
  <c r="AC302" i="10"/>
  <c r="AB302" i="10"/>
  <c r="G302" i="10"/>
  <c r="I302" i="10" s="1"/>
  <c r="F302" i="10"/>
  <c r="H302" i="10" s="1"/>
  <c r="E302" i="10"/>
  <c r="K302" i="10" s="1"/>
  <c r="D302" i="10"/>
  <c r="J302" i="10" s="1"/>
  <c r="AC301" i="10"/>
  <c r="AB301" i="10"/>
  <c r="G301" i="10"/>
  <c r="I301" i="10" s="1"/>
  <c r="F301" i="10"/>
  <c r="H301" i="10" s="1"/>
  <c r="E301" i="10"/>
  <c r="D301" i="10"/>
  <c r="AC300" i="10"/>
  <c r="AB300" i="10"/>
  <c r="G300" i="10"/>
  <c r="I300" i="10" s="1"/>
  <c r="F300" i="10"/>
  <c r="H300" i="10" s="1"/>
  <c r="E300" i="10"/>
  <c r="K300" i="10" s="1"/>
  <c r="D300" i="10"/>
  <c r="J300" i="10" s="1"/>
  <c r="AC299" i="10"/>
  <c r="AB299" i="10"/>
  <c r="G299" i="10"/>
  <c r="I299" i="10" s="1"/>
  <c r="F299" i="10"/>
  <c r="H299" i="10" s="1"/>
  <c r="E299" i="10"/>
  <c r="D299" i="10"/>
  <c r="AC298" i="10"/>
  <c r="AB298" i="10"/>
  <c r="G298" i="10"/>
  <c r="I298" i="10" s="1"/>
  <c r="F298" i="10"/>
  <c r="H298" i="10" s="1"/>
  <c r="E298" i="10"/>
  <c r="K298" i="10" s="1"/>
  <c r="D298" i="10"/>
  <c r="J298" i="10" s="1"/>
  <c r="AC297" i="10"/>
  <c r="AB297" i="10"/>
  <c r="G297" i="10"/>
  <c r="I297" i="10" s="1"/>
  <c r="F297" i="10"/>
  <c r="H297" i="10" s="1"/>
  <c r="E297" i="10"/>
  <c r="D297" i="10"/>
  <c r="AC296" i="10"/>
  <c r="AB296" i="10"/>
  <c r="G296" i="10"/>
  <c r="I296" i="10" s="1"/>
  <c r="F296" i="10"/>
  <c r="H296" i="10" s="1"/>
  <c r="E296" i="10"/>
  <c r="K296" i="10" s="1"/>
  <c r="D296" i="10"/>
  <c r="J296" i="10" s="1"/>
  <c r="AC295" i="10"/>
  <c r="AB295" i="10"/>
  <c r="G295" i="10"/>
  <c r="I295" i="10" s="1"/>
  <c r="F295" i="10"/>
  <c r="H295" i="10" s="1"/>
  <c r="E295" i="10"/>
  <c r="D295" i="10"/>
  <c r="AC294" i="10"/>
  <c r="AB294" i="10"/>
  <c r="G294" i="10"/>
  <c r="F294" i="10"/>
  <c r="E294" i="10"/>
  <c r="K294" i="10" s="1"/>
  <c r="D294" i="10"/>
  <c r="J294" i="10" s="1"/>
  <c r="AC293" i="10"/>
  <c r="AB293" i="10"/>
  <c r="G293" i="10"/>
  <c r="I293" i="10" s="1"/>
  <c r="F293" i="10"/>
  <c r="H293" i="10" s="1"/>
  <c r="E293" i="10"/>
  <c r="D293" i="10"/>
  <c r="AC292" i="10"/>
  <c r="AB292" i="10"/>
  <c r="G292" i="10"/>
  <c r="I292" i="10" s="1"/>
  <c r="F292" i="10"/>
  <c r="H292" i="10" s="1"/>
  <c r="E292" i="10"/>
  <c r="K292" i="10" s="1"/>
  <c r="D292" i="10"/>
  <c r="J292" i="10" s="1"/>
  <c r="AC291" i="10"/>
  <c r="AB291" i="10"/>
  <c r="G291" i="10"/>
  <c r="I291" i="10" s="1"/>
  <c r="F291" i="10"/>
  <c r="H291" i="10" s="1"/>
  <c r="E291" i="10"/>
  <c r="D291" i="10"/>
  <c r="AC290" i="10"/>
  <c r="AB290" i="10"/>
  <c r="G290" i="10"/>
  <c r="I290" i="10" s="1"/>
  <c r="F290" i="10"/>
  <c r="H290" i="10" s="1"/>
  <c r="E290" i="10"/>
  <c r="K290" i="10" s="1"/>
  <c r="D290" i="10"/>
  <c r="J290" i="10" s="1"/>
  <c r="AC289" i="10"/>
  <c r="AB289" i="10"/>
  <c r="G289" i="10"/>
  <c r="I289" i="10" s="1"/>
  <c r="F289" i="10"/>
  <c r="H289" i="10" s="1"/>
  <c r="E289" i="10"/>
  <c r="D289" i="10"/>
  <c r="AC288" i="10"/>
  <c r="AB288" i="10"/>
  <c r="G288" i="10"/>
  <c r="I288" i="10" s="1"/>
  <c r="F288" i="10"/>
  <c r="H288" i="10" s="1"/>
  <c r="E288" i="10"/>
  <c r="K288" i="10" s="1"/>
  <c r="D288" i="10"/>
  <c r="J288" i="10" s="1"/>
  <c r="AC287" i="10"/>
  <c r="AB287" i="10"/>
  <c r="G287" i="10"/>
  <c r="I287" i="10" s="1"/>
  <c r="F287" i="10"/>
  <c r="H287" i="10" s="1"/>
  <c r="E287" i="10"/>
  <c r="D287" i="10"/>
  <c r="AC286" i="10"/>
  <c r="AB286" i="10"/>
  <c r="G286" i="10"/>
  <c r="F286" i="10"/>
  <c r="H286" i="10" s="1"/>
  <c r="E286" i="10"/>
  <c r="K286" i="10" s="1"/>
  <c r="D286" i="10"/>
  <c r="J286" i="10" s="1"/>
  <c r="AC285" i="10"/>
  <c r="AD285" i="10" s="1"/>
  <c r="AB285" i="10"/>
  <c r="G285" i="10"/>
  <c r="F285" i="10"/>
  <c r="H285" i="10" s="1"/>
  <c r="E285" i="10"/>
  <c r="K285" i="10" s="1"/>
  <c r="D285" i="10"/>
  <c r="AD284" i="10"/>
  <c r="AC284" i="10"/>
  <c r="AB284" i="10"/>
  <c r="AE284" i="10" s="1"/>
  <c r="G284" i="10"/>
  <c r="F284" i="10"/>
  <c r="H284" i="10" s="1"/>
  <c r="E284" i="10"/>
  <c r="K284" i="10" s="1"/>
  <c r="D284" i="10"/>
  <c r="J284" i="10" s="1"/>
  <c r="AC283" i="10"/>
  <c r="AB283" i="10"/>
  <c r="G283" i="10"/>
  <c r="I283" i="10" s="1"/>
  <c r="F283" i="10"/>
  <c r="E283" i="10"/>
  <c r="D283" i="10"/>
  <c r="J283" i="10" s="1"/>
  <c r="AC282" i="10"/>
  <c r="AB282" i="10"/>
  <c r="G282" i="10"/>
  <c r="I282" i="10" s="1"/>
  <c r="F282" i="10"/>
  <c r="E282" i="10"/>
  <c r="K282" i="10" s="1"/>
  <c r="D282" i="10"/>
  <c r="J282" i="10" s="1"/>
  <c r="AC281" i="10"/>
  <c r="AD281" i="10" s="1"/>
  <c r="AB281" i="10"/>
  <c r="G281" i="10"/>
  <c r="I281" i="10" s="1"/>
  <c r="F281" i="10"/>
  <c r="H281" i="10" s="1"/>
  <c r="E281" i="10"/>
  <c r="K281" i="10" s="1"/>
  <c r="D281" i="10"/>
  <c r="AD280" i="10"/>
  <c r="AC280" i="10"/>
  <c r="AB280" i="10"/>
  <c r="AE280" i="10" s="1"/>
  <c r="G280" i="10"/>
  <c r="F280" i="10"/>
  <c r="E280" i="10"/>
  <c r="K280" i="10" s="1"/>
  <c r="D280" i="10"/>
  <c r="J280" i="10" s="1"/>
  <c r="AE279" i="10"/>
  <c r="AD279" i="10"/>
  <c r="AC279" i="10"/>
  <c r="AB279" i="10"/>
  <c r="G279" i="10"/>
  <c r="F279" i="10"/>
  <c r="E279" i="10"/>
  <c r="K279" i="10" s="1"/>
  <c r="D279" i="10"/>
  <c r="J279" i="10" s="1"/>
  <c r="AE278" i="10"/>
  <c r="AD278" i="10"/>
  <c r="AC278" i="10"/>
  <c r="AB278" i="10"/>
  <c r="G278" i="10"/>
  <c r="F278" i="10"/>
  <c r="E278" i="10"/>
  <c r="K278" i="10" s="1"/>
  <c r="D278" i="10"/>
  <c r="J278" i="10" s="1"/>
  <c r="AE277" i="10"/>
  <c r="AD277" i="10"/>
  <c r="AC277" i="10"/>
  <c r="AB277" i="10"/>
  <c r="G277" i="10"/>
  <c r="F277" i="10"/>
  <c r="E277" i="10"/>
  <c r="K277" i="10" s="1"/>
  <c r="D277" i="10"/>
  <c r="J277" i="10" s="1"/>
  <c r="AE276" i="10"/>
  <c r="AD276" i="10"/>
  <c r="AC276" i="10"/>
  <c r="AB276" i="10"/>
  <c r="G276" i="10"/>
  <c r="F276" i="10"/>
  <c r="E276" i="10"/>
  <c r="K276" i="10" s="1"/>
  <c r="D276" i="10"/>
  <c r="J276" i="10" s="1"/>
  <c r="AE275" i="10"/>
  <c r="AD275" i="10"/>
  <c r="AC275" i="10"/>
  <c r="AB275" i="10"/>
  <c r="G275" i="10"/>
  <c r="F275" i="10"/>
  <c r="E275" i="10"/>
  <c r="K275" i="10" s="1"/>
  <c r="D275" i="10"/>
  <c r="J275" i="10" s="1"/>
  <c r="AE274" i="10"/>
  <c r="AD274" i="10"/>
  <c r="AC274" i="10"/>
  <c r="AB274" i="10"/>
  <c r="G274" i="10"/>
  <c r="F274" i="10"/>
  <c r="E274" i="10"/>
  <c r="K274" i="10" s="1"/>
  <c r="D274" i="10"/>
  <c r="J274" i="10" s="1"/>
  <c r="AE273" i="10"/>
  <c r="AD273" i="10"/>
  <c r="AC273" i="10"/>
  <c r="AB273" i="10"/>
  <c r="G273" i="10"/>
  <c r="F273" i="10"/>
  <c r="E273" i="10"/>
  <c r="K273" i="10" s="1"/>
  <c r="D273" i="10"/>
  <c r="J273" i="10" s="1"/>
  <c r="AE272" i="10"/>
  <c r="AD272" i="10"/>
  <c r="AC272" i="10"/>
  <c r="AB272" i="10"/>
  <c r="G272" i="10"/>
  <c r="F272" i="10"/>
  <c r="E272" i="10"/>
  <c r="K272" i="10" s="1"/>
  <c r="D272" i="10"/>
  <c r="J272" i="10" s="1"/>
  <c r="AE271" i="10"/>
  <c r="AD271" i="10"/>
  <c r="AC271" i="10"/>
  <c r="AB271" i="10"/>
  <c r="G271" i="10"/>
  <c r="F271" i="10"/>
  <c r="E271" i="10"/>
  <c r="K271" i="10" s="1"/>
  <c r="D271" i="10"/>
  <c r="J271" i="10" s="1"/>
  <c r="AE270" i="10"/>
  <c r="AD270" i="10"/>
  <c r="AC270" i="10"/>
  <c r="AB270" i="10"/>
  <c r="G270" i="10"/>
  <c r="F270" i="10"/>
  <c r="E270" i="10"/>
  <c r="K270" i="10" s="1"/>
  <c r="D270" i="10"/>
  <c r="J270" i="10" s="1"/>
  <c r="AE269" i="10"/>
  <c r="AD269" i="10"/>
  <c r="AC269" i="10"/>
  <c r="AB269" i="10"/>
  <c r="G269" i="10"/>
  <c r="F269" i="10"/>
  <c r="E269" i="10"/>
  <c r="K269" i="10" s="1"/>
  <c r="D269" i="10"/>
  <c r="J269" i="10" s="1"/>
  <c r="AE268" i="10"/>
  <c r="AD268" i="10"/>
  <c r="AC268" i="10"/>
  <c r="AB268" i="10"/>
  <c r="G268" i="10"/>
  <c r="F268" i="10"/>
  <c r="E268" i="10"/>
  <c r="K268" i="10" s="1"/>
  <c r="D268" i="10"/>
  <c r="J268" i="10" s="1"/>
  <c r="AE267" i="10"/>
  <c r="AD267" i="10"/>
  <c r="AC267" i="10"/>
  <c r="AB267" i="10"/>
  <c r="G267" i="10"/>
  <c r="F267" i="10"/>
  <c r="E267" i="10"/>
  <c r="K267" i="10" s="1"/>
  <c r="D267" i="10"/>
  <c r="J267" i="10" s="1"/>
  <c r="AE266" i="10"/>
  <c r="AD266" i="10"/>
  <c r="AC266" i="10"/>
  <c r="AB266" i="10"/>
  <c r="G266" i="10"/>
  <c r="F266" i="10"/>
  <c r="E266" i="10"/>
  <c r="K266" i="10" s="1"/>
  <c r="D266" i="10"/>
  <c r="J266" i="10" s="1"/>
  <c r="AE265" i="10"/>
  <c r="AD265" i="10"/>
  <c r="AC265" i="10"/>
  <c r="AB265" i="10"/>
  <c r="G265" i="10"/>
  <c r="F265" i="10"/>
  <c r="E265" i="10"/>
  <c r="K265" i="10" s="1"/>
  <c r="D265" i="10"/>
  <c r="J265" i="10" s="1"/>
  <c r="AE264" i="10"/>
  <c r="AD264" i="10"/>
  <c r="AC264" i="10"/>
  <c r="AB264" i="10"/>
  <c r="G264" i="10"/>
  <c r="F264" i="10"/>
  <c r="E264" i="10"/>
  <c r="K264" i="10" s="1"/>
  <c r="D264" i="10"/>
  <c r="J264" i="10" s="1"/>
  <c r="AE263" i="10"/>
  <c r="AD263" i="10"/>
  <c r="AC263" i="10"/>
  <c r="AB263" i="10"/>
  <c r="G263" i="10"/>
  <c r="F263" i="10"/>
  <c r="E263" i="10"/>
  <c r="K263" i="10" s="1"/>
  <c r="D263" i="10"/>
  <c r="J263" i="10" s="1"/>
  <c r="AE262" i="10"/>
  <c r="AD262" i="10"/>
  <c r="AC262" i="10"/>
  <c r="AB262" i="10"/>
  <c r="G262" i="10"/>
  <c r="F262" i="10"/>
  <c r="E262" i="10"/>
  <c r="K262" i="10" s="1"/>
  <c r="D262" i="10"/>
  <c r="J262" i="10" s="1"/>
  <c r="AE261" i="10"/>
  <c r="AD261" i="10"/>
  <c r="AC261" i="10"/>
  <c r="AB261" i="10"/>
  <c r="G261" i="10"/>
  <c r="F261" i="10"/>
  <c r="E261" i="10"/>
  <c r="K261" i="10" s="1"/>
  <c r="D261" i="10"/>
  <c r="J261" i="10" s="1"/>
  <c r="AE260" i="10"/>
  <c r="AD260" i="10"/>
  <c r="AC260" i="10"/>
  <c r="AB260" i="10"/>
  <c r="G260" i="10"/>
  <c r="F260" i="10"/>
  <c r="E260" i="10"/>
  <c r="K260" i="10" s="1"/>
  <c r="D260" i="10"/>
  <c r="J260" i="10" s="1"/>
  <c r="AE259" i="10"/>
  <c r="AD259" i="10"/>
  <c r="AC259" i="10"/>
  <c r="AB259" i="10"/>
  <c r="G259" i="10"/>
  <c r="F259" i="10"/>
  <c r="E259" i="10"/>
  <c r="K259" i="10" s="1"/>
  <c r="D259" i="10"/>
  <c r="J259" i="10" s="1"/>
  <c r="AE258" i="10"/>
  <c r="AD258" i="10"/>
  <c r="AC258" i="10"/>
  <c r="AB258" i="10"/>
  <c r="G258" i="10"/>
  <c r="F258" i="10"/>
  <c r="E258" i="10"/>
  <c r="K258" i="10" s="1"/>
  <c r="D258" i="10"/>
  <c r="J258" i="10" s="1"/>
  <c r="AE257" i="10"/>
  <c r="AD257" i="10"/>
  <c r="AC257" i="10"/>
  <c r="AB257" i="10"/>
  <c r="G257" i="10"/>
  <c r="F257" i="10"/>
  <c r="H257" i="10" s="1"/>
  <c r="E257" i="10"/>
  <c r="K257" i="10" s="1"/>
  <c r="D257" i="10"/>
  <c r="AD256" i="10"/>
  <c r="AC256" i="10"/>
  <c r="AB256" i="10"/>
  <c r="AE256" i="10" s="1"/>
  <c r="G256" i="10"/>
  <c r="F256" i="10"/>
  <c r="E256" i="10"/>
  <c r="K256" i="10" s="1"/>
  <c r="D256" i="10"/>
  <c r="AE255" i="10"/>
  <c r="AD255" i="10"/>
  <c r="AC255" i="10"/>
  <c r="AB255" i="10"/>
  <c r="G255" i="10"/>
  <c r="F255" i="10"/>
  <c r="H255" i="10" s="1"/>
  <c r="E255" i="10"/>
  <c r="K255" i="10" s="1"/>
  <c r="D255" i="10"/>
  <c r="J255" i="10" s="1"/>
  <c r="AD254" i="10"/>
  <c r="AC254" i="10"/>
  <c r="AB254" i="10"/>
  <c r="AE254" i="10" s="1"/>
  <c r="G254" i="10"/>
  <c r="F254" i="10"/>
  <c r="E254" i="10"/>
  <c r="K254" i="10" s="1"/>
  <c r="D254" i="10"/>
  <c r="J254" i="10" s="1"/>
  <c r="AE253" i="10"/>
  <c r="AD253" i="10"/>
  <c r="AC253" i="10"/>
  <c r="AB253" i="10"/>
  <c r="G253" i="10"/>
  <c r="F253" i="10"/>
  <c r="H253" i="10" s="1"/>
  <c r="E253" i="10"/>
  <c r="K253" i="10" s="1"/>
  <c r="D253" i="10"/>
  <c r="AD252" i="10"/>
  <c r="AC252" i="10"/>
  <c r="AB252" i="10"/>
  <c r="AE252" i="10" s="1"/>
  <c r="G252" i="10"/>
  <c r="F252" i="10"/>
  <c r="E252" i="10"/>
  <c r="K252" i="10" s="1"/>
  <c r="D252" i="10"/>
  <c r="J252" i="10" s="1"/>
  <c r="AE251" i="10"/>
  <c r="AD251" i="10"/>
  <c r="AC251" i="10"/>
  <c r="AB251" i="10"/>
  <c r="G251" i="10"/>
  <c r="F251" i="10"/>
  <c r="H251" i="10" s="1"/>
  <c r="E251" i="10"/>
  <c r="K251" i="10" s="1"/>
  <c r="D251" i="10"/>
  <c r="J251" i="10" s="1"/>
  <c r="AD250" i="10"/>
  <c r="AC250" i="10"/>
  <c r="AB250" i="10"/>
  <c r="AE250" i="10" s="1"/>
  <c r="G250" i="10"/>
  <c r="F250" i="10"/>
  <c r="E250" i="10"/>
  <c r="K250" i="10" s="1"/>
  <c r="D250" i="10"/>
  <c r="J250" i="10" s="1"/>
  <c r="AE249" i="10"/>
  <c r="AD249" i="10"/>
  <c r="AC249" i="10"/>
  <c r="AB249" i="10"/>
  <c r="G249" i="10"/>
  <c r="F249" i="10"/>
  <c r="H249" i="10" s="1"/>
  <c r="E249" i="10"/>
  <c r="K249" i="10" s="1"/>
  <c r="D249" i="10"/>
  <c r="AD248" i="10"/>
  <c r="AC248" i="10"/>
  <c r="AB248" i="10"/>
  <c r="AE248" i="10" s="1"/>
  <c r="G248" i="10"/>
  <c r="F248" i="10"/>
  <c r="E248" i="10"/>
  <c r="K248" i="10" s="1"/>
  <c r="D248" i="10"/>
  <c r="J248" i="10" s="1"/>
  <c r="AE247" i="10"/>
  <c r="AD247" i="10"/>
  <c r="AC247" i="10"/>
  <c r="AB247" i="10"/>
  <c r="G247" i="10"/>
  <c r="F247" i="10"/>
  <c r="H247" i="10" s="1"/>
  <c r="E247" i="10"/>
  <c r="K247" i="10" s="1"/>
  <c r="D247" i="10"/>
  <c r="J247" i="10" s="1"/>
  <c r="AD246" i="10"/>
  <c r="AC246" i="10"/>
  <c r="AB246" i="10"/>
  <c r="AE246" i="10" s="1"/>
  <c r="G246" i="10"/>
  <c r="F246" i="10"/>
  <c r="E246" i="10"/>
  <c r="K246" i="10" s="1"/>
  <c r="D246" i="10"/>
  <c r="J246" i="10" s="1"/>
  <c r="AE245" i="10"/>
  <c r="AD245" i="10"/>
  <c r="AC245" i="10"/>
  <c r="AB245" i="10"/>
  <c r="G245" i="10"/>
  <c r="F245" i="10"/>
  <c r="H245" i="10" s="1"/>
  <c r="E245" i="10"/>
  <c r="K245" i="10" s="1"/>
  <c r="D245" i="10"/>
  <c r="AD244" i="10"/>
  <c r="AC244" i="10"/>
  <c r="AB244" i="10"/>
  <c r="AE244" i="10" s="1"/>
  <c r="G244" i="10"/>
  <c r="F244" i="10"/>
  <c r="E244" i="10"/>
  <c r="K244" i="10" s="1"/>
  <c r="D244" i="10"/>
  <c r="J244" i="10" s="1"/>
  <c r="AE243" i="10"/>
  <c r="AD243" i="10"/>
  <c r="AC243" i="10"/>
  <c r="AB243" i="10"/>
  <c r="G243" i="10"/>
  <c r="F243" i="10"/>
  <c r="H243" i="10" s="1"/>
  <c r="E243" i="10"/>
  <c r="K243" i="10" s="1"/>
  <c r="D243" i="10"/>
  <c r="J243" i="10" s="1"/>
  <c r="AD242" i="10"/>
  <c r="AC242" i="10"/>
  <c r="AB242" i="10"/>
  <c r="AE242" i="10" s="1"/>
  <c r="G242" i="10"/>
  <c r="F242" i="10"/>
  <c r="E242" i="10"/>
  <c r="K242" i="10" s="1"/>
  <c r="D242" i="10"/>
  <c r="J242" i="10" s="1"/>
  <c r="AE241" i="10"/>
  <c r="AD241" i="10"/>
  <c r="AC241" i="10"/>
  <c r="AB241" i="10"/>
  <c r="G241" i="10"/>
  <c r="F241" i="10"/>
  <c r="H241" i="10" s="1"/>
  <c r="E241" i="10"/>
  <c r="K241" i="10" s="1"/>
  <c r="D241" i="10"/>
  <c r="AD240" i="10"/>
  <c r="AC240" i="10"/>
  <c r="AB240" i="10"/>
  <c r="AE240" i="10" s="1"/>
  <c r="G240" i="10"/>
  <c r="F240" i="10"/>
  <c r="E240" i="10"/>
  <c r="K240" i="10" s="1"/>
  <c r="D240" i="10"/>
  <c r="J240" i="10" s="1"/>
  <c r="AE239" i="10"/>
  <c r="AD239" i="10"/>
  <c r="AC239" i="10"/>
  <c r="AB239" i="10"/>
  <c r="G239" i="10"/>
  <c r="F239" i="10"/>
  <c r="H239" i="10" s="1"/>
  <c r="E239" i="10"/>
  <c r="K239" i="10" s="1"/>
  <c r="D239" i="10"/>
  <c r="J239" i="10" s="1"/>
  <c r="AD238" i="10"/>
  <c r="AC238" i="10"/>
  <c r="AB238" i="10"/>
  <c r="AE238" i="10" s="1"/>
  <c r="G238" i="10"/>
  <c r="F238" i="10"/>
  <c r="E238" i="10"/>
  <c r="K238" i="10" s="1"/>
  <c r="D238" i="10"/>
  <c r="J238" i="10" s="1"/>
  <c r="AE237" i="10"/>
  <c r="AD237" i="10"/>
  <c r="AC237" i="10"/>
  <c r="AB237" i="10"/>
  <c r="G237" i="10"/>
  <c r="F237" i="10"/>
  <c r="H237" i="10" s="1"/>
  <c r="E237" i="10"/>
  <c r="K237" i="10" s="1"/>
  <c r="D237" i="10"/>
  <c r="AD236" i="10"/>
  <c r="AC236" i="10"/>
  <c r="AB236" i="10"/>
  <c r="AE236" i="10" s="1"/>
  <c r="G236" i="10"/>
  <c r="F236" i="10"/>
  <c r="E236" i="10"/>
  <c r="K236" i="10" s="1"/>
  <c r="D236" i="10"/>
  <c r="J236" i="10" s="1"/>
  <c r="AE235" i="10"/>
  <c r="AD235" i="10"/>
  <c r="AC235" i="10"/>
  <c r="AB235" i="10"/>
  <c r="G235" i="10"/>
  <c r="F235" i="10"/>
  <c r="H235" i="10" s="1"/>
  <c r="E235" i="10"/>
  <c r="K235" i="10" s="1"/>
  <c r="D235" i="10"/>
  <c r="J235" i="10" s="1"/>
  <c r="AD234" i="10"/>
  <c r="AC234" i="10"/>
  <c r="AB234" i="10"/>
  <c r="AE234" i="10" s="1"/>
  <c r="G234" i="10"/>
  <c r="F234" i="10"/>
  <c r="E234" i="10"/>
  <c r="K234" i="10" s="1"/>
  <c r="D234" i="10"/>
  <c r="J234" i="10" s="1"/>
  <c r="AE233" i="10"/>
  <c r="AD233" i="10"/>
  <c r="AC233" i="10"/>
  <c r="AB233" i="10"/>
  <c r="G233" i="10"/>
  <c r="F233" i="10"/>
  <c r="H233" i="10" s="1"/>
  <c r="E233" i="10"/>
  <c r="K233" i="10" s="1"/>
  <c r="D233" i="10"/>
  <c r="AD232" i="10"/>
  <c r="AC232" i="10"/>
  <c r="AB232" i="10"/>
  <c r="AE232" i="10" s="1"/>
  <c r="G232" i="10"/>
  <c r="F232" i="10"/>
  <c r="E232" i="10"/>
  <c r="K232" i="10" s="1"/>
  <c r="D232" i="10"/>
  <c r="J232" i="10" s="1"/>
  <c r="AE231" i="10"/>
  <c r="AD231" i="10"/>
  <c r="AC231" i="10"/>
  <c r="AB231" i="10"/>
  <c r="G231" i="10"/>
  <c r="F231" i="10"/>
  <c r="H231" i="10" s="1"/>
  <c r="E231" i="10"/>
  <c r="K231" i="10" s="1"/>
  <c r="D231" i="10"/>
  <c r="J231" i="10" s="1"/>
  <c r="AD230" i="10"/>
  <c r="AC230" i="10"/>
  <c r="AB230" i="10"/>
  <c r="AE230" i="10" s="1"/>
  <c r="G230" i="10"/>
  <c r="F230" i="10"/>
  <c r="E230" i="10"/>
  <c r="K230" i="10" s="1"/>
  <c r="D230" i="10"/>
  <c r="J230" i="10" s="1"/>
  <c r="AE229" i="10"/>
  <c r="AD229" i="10"/>
  <c r="AC229" i="10"/>
  <c r="AB229" i="10"/>
  <c r="G229" i="10"/>
  <c r="F229" i="10"/>
  <c r="H229" i="10" s="1"/>
  <c r="E229" i="10"/>
  <c r="K229" i="10" s="1"/>
  <c r="D229" i="10"/>
  <c r="AD228" i="10"/>
  <c r="AC228" i="10"/>
  <c r="AB228" i="10"/>
  <c r="AE228" i="10" s="1"/>
  <c r="G228" i="10"/>
  <c r="F228" i="10"/>
  <c r="E228" i="10"/>
  <c r="K228" i="10" s="1"/>
  <c r="D228" i="10"/>
  <c r="J228" i="10" s="1"/>
  <c r="AE227" i="10"/>
  <c r="AD227" i="10"/>
  <c r="AC227" i="10"/>
  <c r="AB227" i="10"/>
  <c r="G227" i="10"/>
  <c r="F227" i="10"/>
  <c r="H227" i="10" s="1"/>
  <c r="E227" i="10"/>
  <c r="K227" i="10" s="1"/>
  <c r="D227" i="10"/>
  <c r="J227" i="10" s="1"/>
  <c r="AD226" i="10"/>
  <c r="AC226" i="10"/>
  <c r="AB226" i="10"/>
  <c r="AE226" i="10" s="1"/>
  <c r="G226" i="10"/>
  <c r="F226" i="10"/>
  <c r="E226" i="10"/>
  <c r="K226" i="10" s="1"/>
  <c r="D226" i="10"/>
  <c r="J226" i="10" s="1"/>
  <c r="AE225" i="10"/>
  <c r="AD225" i="10"/>
  <c r="AC225" i="10"/>
  <c r="AB225" i="10"/>
  <c r="G225" i="10"/>
  <c r="F225" i="10"/>
  <c r="H225" i="10" s="1"/>
  <c r="E225" i="10"/>
  <c r="K225" i="10" s="1"/>
  <c r="D225" i="10"/>
  <c r="AD224" i="10"/>
  <c r="AC224" i="10"/>
  <c r="AB224" i="10"/>
  <c r="AE224" i="10" s="1"/>
  <c r="G224" i="10"/>
  <c r="F224" i="10"/>
  <c r="E224" i="10"/>
  <c r="K224" i="10" s="1"/>
  <c r="D224" i="10"/>
  <c r="J224" i="10" s="1"/>
  <c r="AE223" i="10"/>
  <c r="AC223" i="10"/>
  <c r="AB223" i="10"/>
  <c r="AD223" i="10" s="1"/>
  <c r="G223" i="10"/>
  <c r="F223" i="10"/>
  <c r="E223" i="10"/>
  <c r="K223" i="10" s="1"/>
  <c r="D223" i="10"/>
  <c r="J223" i="10" s="1"/>
  <c r="AE222" i="10"/>
  <c r="AD222" i="10"/>
  <c r="AC222" i="10"/>
  <c r="AB222" i="10"/>
  <c r="G222" i="10"/>
  <c r="F222" i="10"/>
  <c r="H222" i="10" s="1"/>
  <c r="E222" i="10"/>
  <c r="K222" i="10" s="1"/>
  <c r="D222" i="10"/>
  <c r="AC221" i="10"/>
  <c r="AB221" i="10"/>
  <c r="G221" i="10"/>
  <c r="F221" i="10"/>
  <c r="E221" i="10"/>
  <c r="K221" i="10" s="1"/>
  <c r="D221" i="10"/>
  <c r="J221" i="10" s="1"/>
  <c r="AE220" i="10"/>
  <c r="AD220" i="10"/>
  <c r="AC220" i="10"/>
  <c r="AB220" i="10"/>
  <c r="G220" i="10"/>
  <c r="F220" i="10"/>
  <c r="H220" i="10" s="1"/>
  <c r="E220" i="10"/>
  <c r="K220" i="10" s="1"/>
  <c r="D220" i="10"/>
  <c r="AE219" i="10"/>
  <c r="AC219" i="10"/>
  <c r="AB219" i="10"/>
  <c r="AD219" i="10" s="1"/>
  <c r="G219" i="10"/>
  <c r="F219" i="10"/>
  <c r="E219" i="10"/>
  <c r="K219" i="10" s="1"/>
  <c r="D219" i="10"/>
  <c r="J219" i="10" s="1"/>
  <c r="AE218" i="10"/>
  <c r="AD218" i="10"/>
  <c r="AC218" i="10"/>
  <c r="AB218" i="10"/>
  <c r="G218" i="10"/>
  <c r="F218" i="10"/>
  <c r="H218" i="10" s="1"/>
  <c r="E218" i="10"/>
  <c r="K218" i="10" s="1"/>
  <c r="D218" i="10"/>
  <c r="AC217" i="10"/>
  <c r="AB217" i="10"/>
  <c r="G217" i="10"/>
  <c r="F217" i="10"/>
  <c r="E217" i="10"/>
  <c r="K217" i="10" s="1"/>
  <c r="D217" i="10"/>
  <c r="J217" i="10" s="1"/>
  <c r="AE216" i="10"/>
  <c r="AD216" i="10"/>
  <c r="AC216" i="10"/>
  <c r="AB216" i="10"/>
  <c r="G216" i="10"/>
  <c r="F216" i="10"/>
  <c r="E216" i="10"/>
  <c r="K216" i="10" s="1"/>
  <c r="D216" i="10"/>
  <c r="AE215" i="10"/>
  <c r="AC215" i="10"/>
  <c r="AB215" i="10"/>
  <c r="AD215" i="10" s="1"/>
  <c r="G215" i="10"/>
  <c r="F215" i="10"/>
  <c r="E215" i="10"/>
  <c r="K215" i="10" s="1"/>
  <c r="D215" i="10"/>
  <c r="J215" i="10" s="1"/>
  <c r="AE214" i="10"/>
  <c r="AD214" i="10"/>
  <c r="AC214" i="10"/>
  <c r="AB214" i="10"/>
  <c r="G214" i="10"/>
  <c r="F214" i="10"/>
  <c r="H214" i="10" s="1"/>
  <c r="E214" i="10"/>
  <c r="K214" i="10" s="1"/>
  <c r="D214" i="10"/>
  <c r="AC213" i="10"/>
  <c r="AB213" i="10"/>
  <c r="G213" i="10"/>
  <c r="F213" i="10"/>
  <c r="E213" i="10"/>
  <c r="K213" i="10" s="1"/>
  <c r="D213" i="10"/>
  <c r="J213" i="10" s="1"/>
  <c r="AE212" i="10"/>
  <c r="AD212" i="10"/>
  <c r="AC212" i="10"/>
  <c r="AB212" i="10"/>
  <c r="G212" i="10"/>
  <c r="F212" i="10"/>
  <c r="H212" i="10" s="1"/>
  <c r="E212" i="10"/>
  <c r="K212" i="10" s="1"/>
  <c r="D212" i="10"/>
  <c r="AE211" i="10"/>
  <c r="AC211" i="10"/>
  <c r="AB211" i="10"/>
  <c r="AD211" i="10" s="1"/>
  <c r="G211" i="10"/>
  <c r="F211" i="10"/>
  <c r="E211" i="10"/>
  <c r="K211" i="10" s="1"/>
  <c r="D211" i="10"/>
  <c r="J211" i="10" s="1"/>
  <c r="AE210" i="10"/>
  <c r="AD210" i="10"/>
  <c r="AC210" i="10"/>
  <c r="AB210" i="10"/>
  <c r="G210" i="10"/>
  <c r="F210" i="10"/>
  <c r="H210" i="10" s="1"/>
  <c r="E210" i="10"/>
  <c r="K210" i="10" s="1"/>
  <c r="D210" i="10"/>
  <c r="AC209" i="10"/>
  <c r="AB209" i="10"/>
  <c r="G209" i="10"/>
  <c r="F209" i="10"/>
  <c r="E209" i="10"/>
  <c r="K209" i="10" s="1"/>
  <c r="D209" i="10"/>
  <c r="J209" i="10" s="1"/>
  <c r="AE208" i="10"/>
  <c r="AD208" i="10"/>
  <c r="AC208" i="10"/>
  <c r="AB208" i="10"/>
  <c r="G208" i="10"/>
  <c r="F208" i="10"/>
  <c r="E208" i="10"/>
  <c r="K208" i="10" s="1"/>
  <c r="D208" i="10"/>
  <c r="AE207" i="10"/>
  <c r="AC207" i="10"/>
  <c r="AB207" i="10"/>
  <c r="AD207" i="10" s="1"/>
  <c r="G207" i="10"/>
  <c r="F207" i="10"/>
  <c r="E207" i="10"/>
  <c r="K207" i="10" s="1"/>
  <c r="D207" i="10"/>
  <c r="J207" i="10" s="1"/>
  <c r="AD206" i="10"/>
  <c r="AC206" i="10"/>
  <c r="AE206" i="10" s="1"/>
  <c r="AB206" i="10"/>
  <c r="G206" i="10"/>
  <c r="I206" i="10" s="1"/>
  <c r="F206" i="10"/>
  <c r="E206" i="10"/>
  <c r="K206" i="10" s="1"/>
  <c r="D206" i="10"/>
  <c r="J206" i="10" s="1"/>
  <c r="AD205" i="10"/>
  <c r="AC205" i="10"/>
  <c r="AB205" i="10"/>
  <c r="G205" i="10"/>
  <c r="F205" i="10"/>
  <c r="E205" i="10"/>
  <c r="K205" i="10" s="1"/>
  <c r="D205" i="10"/>
  <c r="J205" i="10" s="1"/>
  <c r="AD204" i="10"/>
  <c r="AC204" i="10"/>
  <c r="AB204" i="10"/>
  <c r="G204" i="10"/>
  <c r="I204" i="10" s="1"/>
  <c r="F204" i="10"/>
  <c r="E204" i="10"/>
  <c r="K204" i="10" s="1"/>
  <c r="D204" i="10"/>
  <c r="J204" i="10" s="1"/>
  <c r="AC203" i="10"/>
  <c r="AD203" i="10" s="1"/>
  <c r="AB203" i="10"/>
  <c r="AE203" i="10" s="1"/>
  <c r="G203" i="10"/>
  <c r="I203" i="10" s="1"/>
  <c r="F203" i="10"/>
  <c r="E203" i="10"/>
  <c r="D203" i="10"/>
  <c r="J203" i="10" s="1"/>
  <c r="AD202" i="10"/>
  <c r="AC202" i="10"/>
  <c r="AB202" i="10"/>
  <c r="AE202" i="10" s="1"/>
  <c r="G202" i="10"/>
  <c r="I202" i="10" s="1"/>
  <c r="F202" i="10"/>
  <c r="E202" i="10"/>
  <c r="K202" i="10" s="1"/>
  <c r="D202" i="10"/>
  <c r="J202" i="10" s="1"/>
  <c r="AD201" i="10"/>
  <c r="AC201" i="10"/>
  <c r="AB201" i="10"/>
  <c r="G201" i="10"/>
  <c r="F201" i="10"/>
  <c r="E201" i="10"/>
  <c r="K201" i="10" s="1"/>
  <c r="D201" i="10"/>
  <c r="J201" i="10" s="1"/>
  <c r="AD200" i="10"/>
  <c r="AC200" i="10"/>
  <c r="AB200" i="10"/>
  <c r="G200" i="10"/>
  <c r="I200" i="10" s="1"/>
  <c r="F200" i="10"/>
  <c r="E200" i="10"/>
  <c r="K200" i="10" s="1"/>
  <c r="D200" i="10"/>
  <c r="J200" i="10" s="1"/>
  <c r="AC199" i="10"/>
  <c r="AD199" i="10" s="1"/>
  <c r="AB199" i="10"/>
  <c r="AE199" i="10" s="1"/>
  <c r="G199" i="10"/>
  <c r="I199" i="10" s="1"/>
  <c r="F199" i="10"/>
  <c r="E199" i="10"/>
  <c r="D199" i="10"/>
  <c r="J199" i="10" s="1"/>
  <c r="AD198" i="10"/>
  <c r="AC198" i="10"/>
  <c r="AB198" i="10"/>
  <c r="AE198" i="10" s="1"/>
  <c r="G198" i="10"/>
  <c r="F198" i="10"/>
  <c r="E198" i="10"/>
  <c r="K198" i="10" s="1"/>
  <c r="D198" i="10"/>
  <c r="J198" i="10" s="1"/>
  <c r="AD197" i="10"/>
  <c r="AC197" i="10"/>
  <c r="AB197" i="10"/>
  <c r="G197" i="10"/>
  <c r="I197" i="10" s="1"/>
  <c r="F197" i="10"/>
  <c r="E197" i="10"/>
  <c r="K197" i="10" s="1"/>
  <c r="D197" i="10"/>
  <c r="J197" i="10" s="1"/>
  <c r="AD196" i="10"/>
  <c r="AC196" i="10"/>
  <c r="AB196" i="10"/>
  <c r="G196" i="10"/>
  <c r="F196" i="10"/>
  <c r="E196" i="10"/>
  <c r="K196" i="10" s="1"/>
  <c r="D196" i="10"/>
  <c r="J196" i="10" s="1"/>
  <c r="AC195" i="10"/>
  <c r="AD195" i="10" s="1"/>
  <c r="AB195" i="10"/>
  <c r="AE195" i="10" s="1"/>
  <c r="G195" i="10"/>
  <c r="I195" i="10" s="1"/>
  <c r="F195" i="10"/>
  <c r="E195" i="10"/>
  <c r="D195" i="10"/>
  <c r="J195" i="10" s="1"/>
  <c r="AD194" i="10"/>
  <c r="AC194" i="10"/>
  <c r="AB194" i="10"/>
  <c r="AE194" i="10" s="1"/>
  <c r="G194" i="10"/>
  <c r="I194" i="10" s="1"/>
  <c r="F194" i="10"/>
  <c r="E194" i="10"/>
  <c r="K194" i="10" s="1"/>
  <c r="D194" i="10"/>
  <c r="J194" i="10" s="1"/>
  <c r="AD193" i="10"/>
  <c r="AC193" i="10"/>
  <c r="AB193" i="10"/>
  <c r="G193" i="10"/>
  <c r="F193" i="10"/>
  <c r="E193" i="10"/>
  <c r="K193" i="10" s="1"/>
  <c r="D193" i="10"/>
  <c r="J193" i="10" s="1"/>
  <c r="AD192" i="10"/>
  <c r="AC192" i="10"/>
  <c r="AB192" i="10"/>
  <c r="G192" i="10"/>
  <c r="I192" i="10" s="1"/>
  <c r="F192" i="10"/>
  <c r="E192" i="10"/>
  <c r="D192" i="10"/>
  <c r="J192" i="10" s="1"/>
  <c r="AC191" i="10"/>
  <c r="AD191" i="10" s="1"/>
  <c r="AB191" i="10"/>
  <c r="AE191" i="10" s="1"/>
  <c r="G191" i="10"/>
  <c r="I191" i="10" s="1"/>
  <c r="F191" i="10"/>
  <c r="E191" i="10"/>
  <c r="D191" i="10"/>
  <c r="J191" i="10" s="1"/>
  <c r="AD190" i="10"/>
  <c r="AC190" i="10"/>
  <c r="AB190" i="10"/>
  <c r="AE190" i="10" s="1"/>
  <c r="G190" i="10"/>
  <c r="I190" i="10" s="1"/>
  <c r="F190" i="10"/>
  <c r="E190" i="10"/>
  <c r="K190" i="10" s="1"/>
  <c r="D190" i="10"/>
  <c r="J190" i="10" s="1"/>
  <c r="AD189" i="10"/>
  <c r="AC189" i="10"/>
  <c r="AB189" i="10"/>
  <c r="G189" i="10"/>
  <c r="I189" i="10" s="1"/>
  <c r="F189" i="10"/>
  <c r="E189" i="10"/>
  <c r="K189" i="10" s="1"/>
  <c r="D189" i="10"/>
  <c r="J189" i="10" s="1"/>
  <c r="AD188" i="10"/>
  <c r="AC188" i="10"/>
  <c r="AB188" i="10"/>
  <c r="G188" i="10"/>
  <c r="I188" i="10" s="1"/>
  <c r="F188" i="10"/>
  <c r="E188" i="10"/>
  <c r="K188" i="10" s="1"/>
  <c r="D188" i="10"/>
  <c r="J188" i="10" s="1"/>
  <c r="AC187" i="10"/>
  <c r="AD187" i="10" s="1"/>
  <c r="AB187" i="10"/>
  <c r="AE187" i="10" s="1"/>
  <c r="G187" i="10"/>
  <c r="I187" i="10" s="1"/>
  <c r="F187" i="10"/>
  <c r="E187" i="10"/>
  <c r="D187" i="10"/>
  <c r="J187" i="10" s="1"/>
  <c r="AD186" i="10"/>
  <c r="AC186" i="10"/>
  <c r="AB186" i="10"/>
  <c r="AE186" i="10" s="1"/>
  <c r="G186" i="10"/>
  <c r="I186" i="10" s="1"/>
  <c r="F186" i="10"/>
  <c r="H186" i="10" s="1"/>
  <c r="E186" i="10"/>
  <c r="D186" i="10"/>
  <c r="AC185" i="10"/>
  <c r="AB185" i="10"/>
  <c r="G185" i="10"/>
  <c r="I185" i="10" s="1"/>
  <c r="F185" i="10"/>
  <c r="E185" i="10"/>
  <c r="D185" i="10"/>
  <c r="J185" i="10" s="1"/>
  <c r="AC184" i="10"/>
  <c r="AB184" i="10"/>
  <c r="G184" i="10"/>
  <c r="I184" i="10" s="1"/>
  <c r="F184" i="10"/>
  <c r="E184" i="10"/>
  <c r="K184" i="10" s="1"/>
  <c r="D184" i="10"/>
  <c r="J184" i="10" s="1"/>
  <c r="AC183" i="10"/>
  <c r="AD183" i="10" s="1"/>
  <c r="AB183" i="10"/>
  <c r="G183" i="10"/>
  <c r="F183" i="10"/>
  <c r="H183" i="10" s="1"/>
  <c r="E183" i="10"/>
  <c r="K183" i="10" s="1"/>
  <c r="D183" i="10"/>
  <c r="AD182" i="10"/>
  <c r="AC182" i="10"/>
  <c r="AB182" i="10"/>
  <c r="G182" i="10"/>
  <c r="I182" i="10" s="1"/>
  <c r="F182" i="10"/>
  <c r="H182" i="10" s="1"/>
  <c r="E182" i="10"/>
  <c r="K182" i="10" s="1"/>
  <c r="D182" i="10"/>
  <c r="AC181" i="10"/>
  <c r="AB181" i="10"/>
  <c r="G181" i="10"/>
  <c r="I181" i="10" s="1"/>
  <c r="F181" i="10"/>
  <c r="E181" i="10"/>
  <c r="D181" i="10"/>
  <c r="J181" i="10" s="1"/>
  <c r="AC180" i="10"/>
  <c r="AB180" i="10"/>
  <c r="G180" i="10"/>
  <c r="I180" i="10" s="1"/>
  <c r="F180" i="10"/>
  <c r="E180" i="10"/>
  <c r="K180" i="10" s="1"/>
  <c r="D180" i="10"/>
  <c r="J180" i="10" s="1"/>
  <c r="AC179" i="10"/>
  <c r="AD179" i="10" s="1"/>
  <c r="AB179" i="10"/>
  <c r="G179" i="10"/>
  <c r="I179" i="10" s="1"/>
  <c r="F179" i="10"/>
  <c r="H179" i="10" s="1"/>
  <c r="E179" i="10"/>
  <c r="K179" i="10" s="1"/>
  <c r="D179" i="10"/>
  <c r="AD178" i="10"/>
  <c r="AC178" i="10"/>
  <c r="AB178" i="10"/>
  <c r="G178" i="10"/>
  <c r="I178" i="10" s="1"/>
  <c r="F178" i="10"/>
  <c r="H178" i="10" s="1"/>
  <c r="E178" i="10"/>
  <c r="K178" i="10" s="1"/>
  <c r="D178" i="10"/>
  <c r="AC177" i="10"/>
  <c r="AB177" i="10"/>
  <c r="G177" i="10"/>
  <c r="I177" i="10" s="1"/>
  <c r="F177" i="10"/>
  <c r="E177" i="10"/>
  <c r="D177" i="10"/>
  <c r="J177" i="10" s="1"/>
  <c r="AC176" i="10"/>
  <c r="AB176" i="10"/>
  <c r="G176" i="10"/>
  <c r="I176" i="10" s="1"/>
  <c r="F176" i="10"/>
  <c r="E176" i="10"/>
  <c r="K176" i="10" s="1"/>
  <c r="D176" i="10"/>
  <c r="J176" i="10" s="1"/>
  <c r="AC175" i="10"/>
  <c r="AD175" i="10" s="1"/>
  <c r="AB175" i="10"/>
  <c r="G175" i="10"/>
  <c r="F175" i="10"/>
  <c r="H175" i="10" s="1"/>
  <c r="E175" i="10"/>
  <c r="K175" i="10" s="1"/>
  <c r="D175" i="10"/>
  <c r="AD174" i="10"/>
  <c r="AC174" i="10"/>
  <c r="AB174" i="10"/>
  <c r="G174" i="10"/>
  <c r="F174" i="10"/>
  <c r="H174" i="10" s="1"/>
  <c r="E174" i="10"/>
  <c r="K174" i="10" s="1"/>
  <c r="D174" i="10"/>
  <c r="AC173" i="10"/>
  <c r="AB173" i="10"/>
  <c r="G173" i="10"/>
  <c r="F173" i="10"/>
  <c r="E173" i="10"/>
  <c r="K173" i="10" s="1"/>
  <c r="D173" i="10"/>
  <c r="J173" i="10" s="1"/>
  <c r="AE172" i="10"/>
  <c r="AD172" i="10"/>
  <c r="AC172" i="10"/>
  <c r="AB172" i="10"/>
  <c r="G172" i="10"/>
  <c r="F172" i="10"/>
  <c r="E172" i="10"/>
  <c r="K172" i="10" s="1"/>
  <c r="D172" i="10"/>
  <c r="J172" i="10" s="1"/>
  <c r="AE171" i="10"/>
  <c r="AD171" i="10"/>
  <c r="AC171" i="10"/>
  <c r="AB171" i="10"/>
  <c r="G171" i="10"/>
  <c r="F171" i="10"/>
  <c r="E171" i="10"/>
  <c r="K171" i="10" s="1"/>
  <c r="D171" i="10"/>
  <c r="J171" i="10" s="1"/>
  <c r="AE170" i="10"/>
  <c r="AD170" i="10"/>
  <c r="AC170" i="10"/>
  <c r="AB170" i="10"/>
  <c r="G170" i="10"/>
  <c r="F170" i="10"/>
  <c r="E170" i="10"/>
  <c r="K170" i="10" s="1"/>
  <c r="D170" i="10"/>
  <c r="J170" i="10" s="1"/>
  <c r="AE169" i="10"/>
  <c r="AD169" i="10"/>
  <c r="AC169" i="10"/>
  <c r="AB169" i="10"/>
  <c r="G169" i="10"/>
  <c r="F169" i="10"/>
  <c r="E169" i="10"/>
  <c r="K169" i="10" s="1"/>
  <c r="D169" i="10"/>
  <c r="J169" i="10" s="1"/>
  <c r="AE168" i="10"/>
  <c r="AD168" i="10"/>
  <c r="AC168" i="10"/>
  <c r="AB168" i="10"/>
  <c r="G168" i="10"/>
  <c r="F168" i="10"/>
  <c r="E168" i="10"/>
  <c r="K168" i="10" s="1"/>
  <c r="D168" i="10"/>
  <c r="J168" i="10" s="1"/>
  <c r="AE167" i="10"/>
  <c r="AD167" i="10"/>
  <c r="AC167" i="10"/>
  <c r="AB167" i="10"/>
  <c r="G167" i="10"/>
  <c r="F167" i="10"/>
  <c r="E167" i="10"/>
  <c r="K167" i="10" s="1"/>
  <c r="D167" i="10"/>
  <c r="J167" i="10" s="1"/>
  <c r="AE166" i="10"/>
  <c r="AD166" i="10"/>
  <c r="AC166" i="10"/>
  <c r="AB166" i="10"/>
  <c r="G166" i="10"/>
  <c r="F166" i="10"/>
  <c r="E166" i="10"/>
  <c r="K166" i="10" s="1"/>
  <c r="D166" i="10"/>
  <c r="J166" i="10" s="1"/>
  <c r="AE165" i="10"/>
  <c r="AD165" i="10"/>
  <c r="AC165" i="10"/>
  <c r="AB165" i="10"/>
  <c r="G165" i="10"/>
  <c r="F165" i="10"/>
  <c r="E165" i="10"/>
  <c r="K165" i="10" s="1"/>
  <c r="D165" i="10"/>
  <c r="J165" i="10" s="1"/>
  <c r="AE164" i="10"/>
  <c r="AD164" i="10"/>
  <c r="AC164" i="10"/>
  <c r="AB164" i="10"/>
  <c r="G164" i="10"/>
  <c r="F164" i="10"/>
  <c r="E164" i="10"/>
  <c r="K164" i="10" s="1"/>
  <c r="D164" i="10"/>
  <c r="J164" i="10" s="1"/>
  <c r="AE163" i="10"/>
  <c r="AD163" i="10"/>
  <c r="AC163" i="10"/>
  <c r="AB163" i="10"/>
  <c r="G163" i="10"/>
  <c r="F163" i="10"/>
  <c r="E163" i="10"/>
  <c r="K163" i="10" s="1"/>
  <c r="D163" i="10"/>
  <c r="J163" i="10" s="1"/>
  <c r="AE162" i="10"/>
  <c r="AD162" i="10"/>
  <c r="AC162" i="10"/>
  <c r="AB162" i="10"/>
  <c r="G162" i="10"/>
  <c r="F162" i="10"/>
  <c r="E162" i="10"/>
  <c r="K162" i="10" s="1"/>
  <c r="D162" i="10"/>
  <c r="J162" i="10" s="1"/>
  <c r="AE161" i="10"/>
  <c r="AD161" i="10"/>
  <c r="AC161" i="10"/>
  <c r="AB161" i="10"/>
  <c r="G161" i="10"/>
  <c r="F161" i="10"/>
  <c r="E161" i="10"/>
  <c r="K161" i="10" s="1"/>
  <c r="D161" i="10"/>
  <c r="J161" i="10" s="1"/>
  <c r="AE160" i="10"/>
  <c r="AD160" i="10"/>
  <c r="AC160" i="10"/>
  <c r="AB160" i="10"/>
  <c r="G160" i="10"/>
  <c r="F160" i="10"/>
  <c r="E160" i="10"/>
  <c r="K160" i="10" s="1"/>
  <c r="D160" i="10"/>
  <c r="J160" i="10" s="1"/>
  <c r="AE159" i="10"/>
  <c r="AD159" i="10"/>
  <c r="AC159" i="10"/>
  <c r="AB159" i="10"/>
  <c r="G159" i="10"/>
  <c r="F159" i="10"/>
  <c r="E159" i="10"/>
  <c r="K159" i="10" s="1"/>
  <c r="D159" i="10"/>
  <c r="J159" i="10" s="1"/>
  <c r="AE158" i="10"/>
  <c r="AD158" i="10"/>
  <c r="AC158" i="10"/>
  <c r="AB158" i="10"/>
  <c r="G158" i="10"/>
  <c r="F158" i="10"/>
  <c r="E158" i="10"/>
  <c r="K158" i="10" s="1"/>
  <c r="D158" i="10"/>
  <c r="J158" i="10" s="1"/>
  <c r="AE157" i="10"/>
  <c r="AD157" i="10"/>
  <c r="AC157" i="10"/>
  <c r="AB157" i="10"/>
  <c r="G157" i="10"/>
  <c r="F157" i="10"/>
  <c r="E157" i="10"/>
  <c r="K157" i="10" s="1"/>
  <c r="D157" i="10"/>
  <c r="J157" i="10" s="1"/>
  <c r="AE156" i="10"/>
  <c r="AD156" i="10"/>
  <c r="AC156" i="10"/>
  <c r="AB156" i="10"/>
  <c r="G156" i="10"/>
  <c r="F156" i="10"/>
  <c r="E156" i="10"/>
  <c r="K156" i="10" s="1"/>
  <c r="D156" i="10"/>
  <c r="J156" i="10" s="1"/>
  <c r="AE155" i="10"/>
  <c r="AD155" i="10"/>
  <c r="AC155" i="10"/>
  <c r="AB155" i="10"/>
  <c r="G155" i="10"/>
  <c r="F155" i="10"/>
  <c r="E155" i="10"/>
  <c r="K155" i="10" s="1"/>
  <c r="D155" i="10"/>
  <c r="J155" i="10" s="1"/>
  <c r="AE154" i="10"/>
  <c r="AD154" i="10"/>
  <c r="AC154" i="10"/>
  <c r="AB154" i="10"/>
  <c r="G154" i="10"/>
  <c r="F154" i="10"/>
  <c r="E154" i="10"/>
  <c r="K154" i="10" s="1"/>
  <c r="D154" i="10"/>
  <c r="J154" i="10" s="1"/>
  <c r="AE153" i="10"/>
  <c r="AD153" i="10"/>
  <c r="AC153" i="10"/>
  <c r="AB153" i="10"/>
  <c r="G153" i="10"/>
  <c r="F153" i="10"/>
  <c r="E153" i="10"/>
  <c r="K153" i="10" s="1"/>
  <c r="D153" i="10"/>
  <c r="J153" i="10" s="1"/>
  <c r="AE152" i="10"/>
  <c r="AD152" i="10"/>
  <c r="AC152" i="10"/>
  <c r="AB152" i="10"/>
  <c r="G152" i="10"/>
  <c r="F152" i="10"/>
  <c r="E152" i="10"/>
  <c r="K152" i="10" s="1"/>
  <c r="D152" i="10"/>
  <c r="J152" i="10" s="1"/>
  <c r="AE151" i="10"/>
  <c r="AD151" i="10"/>
  <c r="AC151" i="10"/>
  <c r="AB151" i="10"/>
  <c r="G151" i="10"/>
  <c r="F151" i="10"/>
  <c r="E151" i="10"/>
  <c r="K151" i="10" s="1"/>
  <c r="D151" i="10"/>
  <c r="J151" i="10" s="1"/>
  <c r="AE150" i="10"/>
  <c r="AD150" i="10"/>
  <c r="AC150" i="10"/>
  <c r="AB150" i="10"/>
  <c r="G150" i="10"/>
  <c r="F150" i="10"/>
  <c r="E150" i="10"/>
  <c r="K150" i="10" s="1"/>
  <c r="D150" i="10"/>
  <c r="J150" i="10" s="1"/>
  <c r="AE149" i="10"/>
  <c r="AD149" i="10"/>
  <c r="AC149" i="10"/>
  <c r="AB149" i="10"/>
  <c r="G149" i="10"/>
  <c r="F149" i="10"/>
  <c r="E149" i="10"/>
  <c r="K149" i="10" s="1"/>
  <c r="D149" i="10"/>
  <c r="J149" i="10" s="1"/>
  <c r="AE148" i="10"/>
  <c r="AD148" i="10"/>
  <c r="AC148" i="10"/>
  <c r="AB148" i="10"/>
  <c r="G148" i="10"/>
  <c r="F148" i="10"/>
  <c r="E148" i="10"/>
  <c r="K148" i="10" s="1"/>
  <c r="D148" i="10"/>
  <c r="J148" i="10" s="1"/>
  <c r="AE147" i="10"/>
  <c r="AD147" i="10"/>
  <c r="AC147" i="10"/>
  <c r="AB147" i="10"/>
  <c r="G147" i="10"/>
  <c r="F147" i="10"/>
  <c r="E147" i="10"/>
  <c r="K147" i="10" s="1"/>
  <c r="D147" i="10"/>
  <c r="J147" i="10" s="1"/>
  <c r="AE146" i="10"/>
  <c r="AD146" i="10"/>
  <c r="AC146" i="10"/>
  <c r="AB146" i="10"/>
  <c r="G146" i="10"/>
  <c r="F146" i="10"/>
  <c r="E146" i="10"/>
  <c r="K146" i="10" s="1"/>
  <c r="D146" i="10"/>
  <c r="J146" i="10" s="1"/>
  <c r="AE145" i="10"/>
  <c r="AD145" i="10"/>
  <c r="AC145" i="10"/>
  <c r="AB145" i="10"/>
  <c r="G145" i="10"/>
  <c r="F145" i="10"/>
  <c r="E145" i="10"/>
  <c r="K145" i="10" s="1"/>
  <c r="D145" i="10"/>
  <c r="J145" i="10" s="1"/>
  <c r="AE144" i="10"/>
  <c r="AD144" i="10"/>
  <c r="AC144" i="10"/>
  <c r="AB144" i="10"/>
  <c r="G144" i="10"/>
  <c r="F144" i="10"/>
  <c r="E144" i="10"/>
  <c r="K144" i="10" s="1"/>
  <c r="D144" i="10"/>
  <c r="J144" i="10" s="1"/>
  <c r="AE143" i="10"/>
  <c r="AD143" i="10"/>
  <c r="AC143" i="10"/>
  <c r="AB143" i="10"/>
  <c r="G143" i="10"/>
  <c r="F143" i="10"/>
  <c r="E143" i="10"/>
  <c r="K143" i="10" s="1"/>
  <c r="D143" i="10"/>
  <c r="J143" i="10" s="1"/>
  <c r="AE142" i="10"/>
  <c r="AD142" i="10"/>
  <c r="AC142" i="10"/>
  <c r="AB142" i="10"/>
  <c r="G142" i="10"/>
  <c r="F142" i="10"/>
  <c r="E142" i="10"/>
  <c r="K142" i="10" s="1"/>
  <c r="D142" i="10"/>
  <c r="J142" i="10" s="1"/>
  <c r="AE141" i="10"/>
  <c r="AD141" i="10"/>
  <c r="AC141" i="10"/>
  <c r="AB141" i="10"/>
  <c r="G141" i="10"/>
  <c r="F141" i="10"/>
  <c r="E141" i="10"/>
  <c r="K141" i="10" s="1"/>
  <c r="D141" i="10"/>
  <c r="J141" i="10" s="1"/>
  <c r="AE140" i="10"/>
  <c r="AD140" i="10"/>
  <c r="AC140" i="10"/>
  <c r="AB140" i="10"/>
  <c r="G140" i="10"/>
  <c r="F140" i="10"/>
  <c r="E140" i="10"/>
  <c r="K140" i="10" s="1"/>
  <c r="D140" i="10"/>
  <c r="J140" i="10" s="1"/>
  <c r="AE139" i="10"/>
  <c r="AD139" i="10"/>
  <c r="AC139" i="10"/>
  <c r="AB139" i="10"/>
  <c r="G139" i="10"/>
  <c r="F139" i="10"/>
  <c r="E139" i="10"/>
  <c r="K139" i="10" s="1"/>
  <c r="D139" i="10"/>
  <c r="J139" i="10" s="1"/>
  <c r="AE138" i="10"/>
  <c r="AD138" i="10"/>
  <c r="AC138" i="10"/>
  <c r="AB138" i="10"/>
  <c r="G138" i="10"/>
  <c r="F138" i="10"/>
  <c r="E138" i="10"/>
  <c r="K138" i="10" s="1"/>
  <c r="D138" i="10"/>
  <c r="J138" i="10" s="1"/>
  <c r="AE137" i="10"/>
  <c r="AD137" i="10"/>
  <c r="AC137" i="10"/>
  <c r="AB137" i="10"/>
  <c r="G137" i="10"/>
  <c r="F137" i="10"/>
  <c r="E137" i="10"/>
  <c r="K137" i="10" s="1"/>
  <c r="D137" i="10"/>
  <c r="J137" i="10" s="1"/>
  <c r="AE136" i="10"/>
  <c r="AD136" i="10"/>
  <c r="AC136" i="10"/>
  <c r="AB136" i="10"/>
  <c r="G136" i="10"/>
  <c r="F136" i="10"/>
  <c r="E136" i="10"/>
  <c r="K136" i="10" s="1"/>
  <c r="D136" i="10"/>
  <c r="J136" i="10" s="1"/>
  <c r="AE135" i="10"/>
  <c r="AD135" i="10"/>
  <c r="AC135" i="10"/>
  <c r="AB135" i="10"/>
  <c r="G135" i="10"/>
  <c r="F135" i="10"/>
  <c r="E135" i="10"/>
  <c r="K135" i="10" s="1"/>
  <c r="D135" i="10"/>
  <c r="J135" i="10" s="1"/>
  <c r="AE134" i="10"/>
  <c r="AD134" i="10"/>
  <c r="AC134" i="10"/>
  <c r="AB134" i="10"/>
  <c r="G134" i="10"/>
  <c r="F134" i="10"/>
  <c r="E134" i="10"/>
  <c r="K134" i="10" s="1"/>
  <c r="D134" i="10"/>
  <c r="J134" i="10" s="1"/>
  <c r="AE133" i="10"/>
  <c r="AD133" i="10"/>
  <c r="AC133" i="10"/>
  <c r="AB133" i="10"/>
  <c r="G133" i="10"/>
  <c r="F133" i="10"/>
  <c r="E133" i="10"/>
  <c r="K133" i="10" s="1"/>
  <c r="D133" i="10"/>
  <c r="J133" i="10" s="1"/>
  <c r="AE132" i="10"/>
  <c r="AD132" i="10"/>
  <c r="AC132" i="10"/>
  <c r="AB132" i="10"/>
  <c r="G132" i="10"/>
  <c r="F132" i="10"/>
  <c r="E132" i="10"/>
  <c r="K132" i="10" s="1"/>
  <c r="D132" i="10"/>
  <c r="J132" i="10" s="1"/>
  <c r="AE131" i="10"/>
  <c r="AD131" i="10"/>
  <c r="AC131" i="10"/>
  <c r="AB131" i="10"/>
  <c r="G131" i="10"/>
  <c r="F131" i="10"/>
  <c r="E131" i="10"/>
  <c r="K131" i="10" s="1"/>
  <c r="D131" i="10"/>
  <c r="J131" i="10" s="1"/>
  <c r="AE130" i="10"/>
  <c r="AD130" i="10"/>
  <c r="AC130" i="10"/>
  <c r="AB130" i="10"/>
  <c r="G130" i="10"/>
  <c r="F130" i="10"/>
  <c r="E130" i="10"/>
  <c r="K130" i="10" s="1"/>
  <c r="D130" i="10"/>
  <c r="J130" i="10" s="1"/>
  <c r="AE129" i="10"/>
  <c r="AD129" i="10"/>
  <c r="AC129" i="10"/>
  <c r="AB129" i="10"/>
  <c r="G129" i="10"/>
  <c r="F129" i="10"/>
  <c r="E129" i="10"/>
  <c r="K129" i="10" s="1"/>
  <c r="D129" i="10"/>
  <c r="J129" i="10" s="1"/>
  <c r="AE128" i="10"/>
  <c r="AD128" i="10"/>
  <c r="AC128" i="10"/>
  <c r="AB128" i="10"/>
  <c r="G128" i="10"/>
  <c r="F128" i="10"/>
  <c r="E128" i="10"/>
  <c r="K128" i="10" s="1"/>
  <c r="D128" i="10"/>
  <c r="J128" i="10" s="1"/>
  <c r="AE127" i="10"/>
  <c r="AD127" i="10"/>
  <c r="AC127" i="10"/>
  <c r="AB127" i="10"/>
  <c r="G127" i="10"/>
  <c r="F127" i="10"/>
  <c r="E127" i="10"/>
  <c r="K127" i="10" s="1"/>
  <c r="D127" i="10"/>
  <c r="J127" i="10" s="1"/>
  <c r="AE126" i="10"/>
  <c r="AD126" i="10"/>
  <c r="AC126" i="10"/>
  <c r="AB126" i="10"/>
  <c r="G126" i="10"/>
  <c r="F126" i="10"/>
  <c r="E126" i="10"/>
  <c r="K126" i="10" s="1"/>
  <c r="D126" i="10"/>
  <c r="J126" i="10" s="1"/>
  <c r="AE125" i="10"/>
  <c r="AD125" i="10"/>
  <c r="AC125" i="10"/>
  <c r="AB125" i="10"/>
  <c r="G125" i="10"/>
  <c r="F125" i="10"/>
  <c r="E125" i="10"/>
  <c r="K125" i="10" s="1"/>
  <c r="D125" i="10"/>
  <c r="J125" i="10" s="1"/>
  <c r="AE124" i="10"/>
  <c r="AD124" i="10"/>
  <c r="AC124" i="10"/>
  <c r="AB124" i="10"/>
  <c r="G124" i="10"/>
  <c r="F124" i="10"/>
  <c r="E124" i="10"/>
  <c r="K124" i="10" s="1"/>
  <c r="D124" i="10"/>
  <c r="J124" i="10" s="1"/>
  <c r="AE123" i="10"/>
  <c r="AD123" i="10"/>
  <c r="AC123" i="10"/>
  <c r="AB123" i="10"/>
  <c r="G123" i="10"/>
  <c r="F123" i="10"/>
  <c r="E123" i="10"/>
  <c r="K123" i="10" s="1"/>
  <c r="D123" i="10"/>
  <c r="J123" i="10" s="1"/>
  <c r="AE122" i="10"/>
  <c r="AD122" i="10"/>
  <c r="AC122" i="10"/>
  <c r="AB122" i="10"/>
  <c r="G122" i="10"/>
  <c r="F122" i="10"/>
  <c r="E122" i="10"/>
  <c r="K122" i="10" s="1"/>
  <c r="D122" i="10"/>
  <c r="J122" i="10" s="1"/>
  <c r="AE121" i="10"/>
  <c r="AD121" i="10"/>
  <c r="AC121" i="10"/>
  <c r="AB121" i="10"/>
  <c r="G121" i="10"/>
  <c r="F121" i="10"/>
  <c r="E121" i="10"/>
  <c r="K121" i="10" s="1"/>
  <c r="D121" i="10"/>
  <c r="J121" i="10" s="1"/>
  <c r="AE120" i="10"/>
  <c r="AD120" i="10"/>
  <c r="AC120" i="10"/>
  <c r="AB120" i="10"/>
  <c r="G120" i="10"/>
  <c r="F120" i="10"/>
  <c r="E120" i="10"/>
  <c r="K120" i="10" s="1"/>
  <c r="D120" i="10"/>
  <c r="J120" i="10" s="1"/>
  <c r="AE119" i="10"/>
  <c r="AD119" i="10"/>
  <c r="AC119" i="10"/>
  <c r="AB119" i="10"/>
  <c r="G119" i="10"/>
  <c r="F119" i="10"/>
  <c r="E119" i="10"/>
  <c r="K119" i="10" s="1"/>
  <c r="D119" i="10"/>
  <c r="J119" i="10" s="1"/>
  <c r="AE118" i="10"/>
  <c r="AD118" i="10"/>
  <c r="AC118" i="10"/>
  <c r="AB118" i="10"/>
  <c r="G118" i="10"/>
  <c r="F118" i="10"/>
  <c r="E118" i="10"/>
  <c r="K118" i="10" s="1"/>
  <c r="D118" i="10"/>
  <c r="J118" i="10" s="1"/>
  <c r="AE117" i="10"/>
  <c r="AD117" i="10"/>
  <c r="AC117" i="10"/>
  <c r="AB117" i="10"/>
  <c r="G117" i="10"/>
  <c r="F117" i="10"/>
  <c r="E117" i="10"/>
  <c r="K117" i="10" s="1"/>
  <c r="D117" i="10"/>
  <c r="J117" i="10" s="1"/>
  <c r="AE116" i="10"/>
  <c r="AD116" i="10"/>
  <c r="AC116" i="10"/>
  <c r="AB116" i="10"/>
  <c r="G116" i="10"/>
  <c r="F116" i="10"/>
  <c r="E116" i="10"/>
  <c r="K116" i="10" s="1"/>
  <c r="D116" i="10"/>
  <c r="J116" i="10" s="1"/>
  <c r="AE115" i="10"/>
  <c r="AD115" i="10"/>
  <c r="AC115" i="10"/>
  <c r="AB115" i="10"/>
  <c r="G115" i="10"/>
  <c r="F115" i="10"/>
  <c r="E115" i="10"/>
  <c r="K115" i="10" s="1"/>
  <c r="D115" i="10"/>
  <c r="J115" i="10" s="1"/>
  <c r="AE114" i="10"/>
  <c r="AD114" i="10"/>
  <c r="AC114" i="10"/>
  <c r="AB114" i="10"/>
  <c r="G114" i="10"/>
  <c r="F114" i="10"/>
  <c r="E114" i="10"/>
  <c r="K114" i="10" s="1"/>
  <c r="D114" i="10"/>
  <c r="J114" i="10" s="1"/>
  <c r="AE113" i="10"/>
  <c r="AD113" i="10"/>
  <c r="AC113" i="10"/>
  <c r="AB113" i="10"/>
  <c r="G113" i="10"/>
  <c r="F113" i="10"/>
  <c r="E113" i="10"/>
  <c r="K113" i="10" s="1"/>
  <c r="D113" i="10"/>
  <c r="J113" i="10" s="1"/>
  <c r="AE112" i="10"/>
  <c r="AD112" i="10"/>
  <c r="AC112" i="10"/>
  <c r="AB112" i="10"/>
  <c r="G112" i="10"/>
  <c r="F112" i="10"/>
  <c r="E112" i="10"/>
  <c r="K112" i="10" s="1"/>
  <c r="D112" i="10"/>
  <c r="J112" i="10" s="1"/>
  <c r="AE111" i="10"/>
  <c r="AD111" i="10"/>
  <c r="AC111" i="10"/>
  <c r="AB111" i="10"/>
  <c r="G111" i="10"/>
  <c r="F111" i="10"/>
  <c r="E111" i="10"/>
  <c r="K111" i="10" s="1"/>
  <c r="D111" i="10"/>
  <c r="J111" i="10" s="1"/>
  <c r="AE110" i="10"/>
  <c r="AD110" i="10"/>
  <c r="AC110" i="10"/>
  <c r="AB110" i="10"/>
  <c r="G110" i="10"/>
  <c r="F110" i="10"/>
  <c r="E110" i="10"/>
  <c r="K110" i="10" s="1"/>
  <c r="D110" i="10"/>
  <c r="J110" i="10" s="1"/>
  <c r="AE109" i="10"/>
  <c r="AD109" i="10"/>
  <c r="AC109" i="10"/>
  <c r="AB109" i="10"/>
  <c r="G109" i="10"/>
  <c r="F109" i="10"/>
  <c r="E109" i="10"/>
  <c r="K109" i="10" s="1"/>
  <c r="D109" i="10"/>
  <c r="J109" i="10" s="1"/>
  <c r="AE108" i="10"/>
  <c r="AD108" i="10"/>
  <c r="AC108" i="10"/>
  <c r="AB108" i="10"/>
  <c r="G108" i="10"/>
  <c r="F108" i="10"/>
  <c r="E108" i="10"/>
  <c r="K108" i="10" s="1"/>
  <c r="D108" i="10"/>
  <c r="J108" i="10" s="1"/>
  <c r="AE107" i="10"/>
  <c r="AD107" i="10"/>
  <c r="AC107" i="10"/>
  <c r="AB107" i="10"/>
  <c r="G107" i="10"/>
  <c r="F107" i="10"/>
  <c r="E107" i="10"/>
  <c r="K107" i="10" s="1"/>
  <c r="D107" i="10"/>
  <c r="J107" i="10" s="1"/>
  <c r="AE106" i="10"/>
  <c r="AD106" i="10"/>
  <c r="AC106" i="10"/>
  <c r="AB106" i="10"/>
  <c r="G106" i="10"/>
  <c r="F106" i="10"/>
  <c r="E106" i="10"/>
  <c r="K106" i="10" s="1"/>
  <c r="D106" i="10"/>
  <c r="J106" i="10" s="1"/>
  <c r="AE105" i="10"/>
  <c r="AD105" i="10"/>
  <c r="AC105" i="10"/>
  <c r="AB105" i="10"/>
  <c r="G105" i="10"/>
  <c r="F105" i="10"/>
  <c r="E105" i="10"/>
  <c r="K105" i="10" s="1"/>
  <c r="D105" i="10"/>
  <c r="J105" i="10" s="1"/>
  <c r="AE104" i="10"/>
  <c r="AD104" i="10"/>
  <c r="AC104" i="10"/>
  <c r="AB104" i="10"/>
  <c r="G104" i="10"/>
  <c r="F104" i="10"/>
  <c r="E104" i="10"/>
  <c r="K104" i="10" s="1"/>
  <c r="D104" i="10"/>
  <c r="J104" i="10" s="1"/>
  <c r="AE103" i="10"/>
  <c r="AD103" i="10"/>
  <c r="AC103" i="10"/>
  <c r="AB103" i="10"/>
  <c r="G103" i="10"/>
  <c r="F103" i="10"/>
  <c r="E103" i="10"/>
  <c r="K103" i="10" s="1"/>
  <c r="D103" i="10"/>
  <c r="J103" i="10" s="1"/>
  <c r="AE102" i="10"/>
  <c r="AD102" i="10"/>
  <c r="AC102" i="10"/>
  <c r="AB102" i="10"/>
  <c r="G102" i="10"/>
  <c r="F102" i="10"/>
  <c r="E102" i="10"/>
  <c r="K102" i="10" s="1"/>
  <c r="D102" i="10"/>
  <c r="J102" i="10" s="1"/>
  <c r="AE101" i="10"/>
  <c r="AD101" i="10"/>
  <c r="AC101" i="10"/>
  <c r="AB101" i="10"/>
  <c r="G101" i="10"/>
  <c r="F101" i="10"/>
  <c r="E101" i="10"/>
  <c r="K101" i="10" s="1"/>
  <c r="D101" i="10"/>
  <c r="J101" i="10" s="1"/>
  <c r="AE100" i="10"/>
  <c r="AD100" i="10"/>
  <c r="AC100" i="10"/>
  <c r="AB100" i="10"/>
  <c r="G100" i="10"/>
  <c r="F100" i="10"/>
  <c r="E100" i="10"/>
  <c r="K100" i="10" s="1"/>
  <c r="D100" i="10"/>
  <c r="J100" i="10" s="1"/>
  <c r="AE99" i="10"/>
  <c r="AD99" i="10"/>
  <c r="AC99" i="10"/>
  <c r="AB99" i="10"/>
  <c r="G99" i="10"/>
  <c r="F99" i="10"/>
  <c r="E99" i="10"/>
  <c r="K99" i="10" s="1"/>
  <c r="D99" i="10"/>
  <c r="J99" i="10" s="1"/>
  <c r="AE98" i="10"/>
  <c r="AD98" i="10"/>
  <c r="AC98" i="10"/>
  <c r="AB98" i="10"/>
  <c r="G98" i="10"/>
  <c r="F98" i="10"/>
  <c r="E98" i="10"/>
  <c r="K98" i="10" s="1"/>
  <c r="D98" i="10"/>
  <c r="J98" i="10" s="1"/>
  <c r="AE97" i="10"/>
  <c r="AD97" i="10"/>
  <c r="AC97" i="10"/>
  <c r="AB97" i="10"/>
  <c r="G97" i="10"/>
  <c r="F97" i="10"/>
  <c r="E97" i="10"/>
  <c r="K97" i="10" s="1"/>
  <c r="D97" i="10"/>
  <c r="J97" i="10" s="1"/>
  <c r="AE96" i="10"/>
  <c r="AD96" i="10"/>
  <c r="AC96" i="10"/>
  <c r="AB96" i="10"/>
  <c r="G96" i="10"/>
  <c r="F96" i="10"/>
  <c r="E96" i="10"/>
  <c r="K96" i="10" s="1"/>
  <c r="D96" i="10"/>
  <c r="J96" i="10" s="1"/>
  <c r="AE95" i="10"/>
  <c r="AD95" i="10"/>
  <c r="AC95" i="10"/>
  <c r="AB95" i="10"/>
  <c r="G95" i="10"/>
  <c r="F95" i="10"/>
  <c r="E95" i="10"/>
  <c r="K95" i="10" s="1"/>
  <c r="D95" i="10"/>
  <c r="J95" i="10" s="1"/>
  <c r="AE94" i="10"/>
  <c r="AD94" i="10"/>
  <c r="AC94" i="10"/>
  <c r="AB94" i="10"/>
  <c r="G94" i="10"/>
  <c r="F94" i="10"/>
  <c r="E94" i="10"/>
  <c r="K94" i="10" s="1"/>
  <c r="D94" i="10"/>
  <c r="J94" i="10" s="1"/>
  <c r="AE93" i="10"/>
  <c r="AD93" i="10"/>
  <c r="AC93" i="10"/>
  <c r="AB93" i="10"/>
  <c r="G93" i="10"/>
  <c r="F93" i="10"/>
  <c r="E93" i="10"/>
  <c r="K93" i="10" s="1"/>
  <c r="D93" i="10"/>
  <c r="J93" i="10" s="1"/>
  <c r="AE92" i="10"/>
  <c r="AD92" i="10"/>
  <c r="AC92" i="10"/>
  <c r="AB92" i="10"/>
  <c r="G92" i="10"/>
  <c r="F92" i="10"/>
  <c r="E92" i="10"/>
  <c r="K92" i="10" s="1"/>
  <c r="D92" i="10"/>
  <c r="J92" i="10" s="1"/>
  <c r="AE91" i="10"/>
  <c r="AD91" i="10"/>
  <c r="AC91" i="10"/>
  <c r="AB91" i="10"/>
  <c r="G91" i="10"/>
  <c r="F91" i="10"/>
  <c r="E91" i="10"/>
  <c r="K91" i="10" s="1"/>
  <c r="D91" i="10"/>
  <c r="J91" i="10" s="1"/>
  <c r="AE90" i="10"/>
  <c r="AD90" i="10"/>
  <c r="AC90" i="10"/>
  <c r="AB90" i="10"/>
  <c r="G90" i="10"/>
  <c r="F90" i="10"/>
  <c r="E90" i="10"/>
  <c r="K90" i="10" s="1"/>
  <c r="D90" i="10"/>
  <c r="J90" i="10" s="1"/>
  <c r="AE89" i="10"/>
  <c r="AD89" i="10"/>
  <c r="AC89" i="10"/>
  <c r="AB89" i="10"/>
  <c r="G89" i="10"/>
  <c r="I89" i="10" s="1"/>
  <c r="F89" i="10"/>
  <c r="E89" i="10"/>
  <c r="D89" i="10"/>
  <c r="J89" i="10" s="1"/>
  <c r="AE88" i="10"/>
  <c r="AD88" i="10"/>
  <c r="AC88" i="10"/>
  <c r="AB88" i="10"/>
  <c r="G88" i="10"/>
  <c r="I88" i="10" s="1"/>
  <c r="F88" i="10"/>
  <c r="E88" i="10"/>
  <c r="D88" i="10"/>
  <c r="J88" i="10" s="1"/>
  <c r="AC87" i="10"/>
  <c r="AB87" i="10"/>
  <c r="G87" i="10"/>
  <c r="I87" i="10" s="1"/>
  <c r="F87" i="10"/>
  <c r="E87" i="10"/>
  <c r="K87" i="10" s="1"/>
  <c r="D87" i="10"/>
  <c r="J87" i="10" s="1"/>
  <c r="AE86" i="10"/>
  <c r="AD86" i="10"/>
  <c r="AC86" i="10"/>
  <c r="AB86" i="10"/>
  <c r="G86" i="10"/>
  <c r="F86" i="10"/>
  <c r="E86" i="10"/>
  <c r="K86" i="10" s="1"/>
  <c r="D86" i="10"/>
  <c r="J86" i="10" s="1"/>
  <c r="AC85" i="10"/>
  <c r="AB85" i="10"/>
  <c r="G85" i="10"/>
  <c r="F85" i="10"/>
  <c r="E85" i="10"/>
  <c r="K85" i="10" s="1"/>
  <c r="D85" i="10"/>
  <c r="J85" i="10" s="1"/>
  <c r="AE84" i="10"/>
  <c r="AD84" i="10"/>
  <c r="AC84" i="10"/>
  <c r="AB84" i="10"/>
  <c r="G84" i="10"/>
  <c r="F84" i="10"/>
  <c r="E84" i="10"/>
  <c r="K84" i="10" s="1"/>
  <c r="D84" i="10"/>
  <c r="J84" i="10" s="1"/>
  <c r="AC83" i="10"/>
  <c r="AB83" i="10"/>
  <c r="G83" i="10"/>
  <c r="I83" i="10" s="1"/>
  <c r="F83" i="10"/>
  <c r="E83" i="10"/>
  <c r="K83" i="10" s="1"/>
  <c r="D83" i="10"/>
  <c r="J83" i="10" s="1"/>
  <c r="AE82" i="10"/>
  <c r="AD82" i="10"/>
  <c r="AC82" i="10"/>
  <c r="AB82" i="10"/>
  <c r="G82" i="10"/>
  <c r="I82" i="10" s="1"/>
  <c r="F82" i="10"/>
  <c r="E82" i="10"/>
  <c r="K82" i="10" s="1"/>
  <c r="D82" i="10"/>
  <c r="J82" i="10" s="1"/>
  <c r="AC81" i="10"/>
  <c r="AB81" i="10"/>
  <c r="G81" i="10"/>
  <c r="I81" i="10" s="1"/>
  <c r="F81" i="10"/>
  <c r="E81" i="10"/>
  <c r="K81" i="10" s="1"/>
  <c r="D81" i="10"/>
  <c r="J81" i="10" s="1"/>
  <c r="AE80" i="10"/>
  <c r="AD80" i="10"/>
  <c r="AC80" i="10"/>
  <c r="AB80" i="10"/>
  <c r="G80" i="10"/>
  <c r="I80" i="10" s="1"/>
  <c r="F80" i="10"/>
  <c r="E80" i="10"/>
  <c r="D80" i="10"/>
  <c r="J80" i="10" s="1"/>
  <c r="AC79" i="10"/>
  <c r="AB79" i="10"/>
  <c r="G79" i="10"/>
  <c r="I79" i="10" s="1"/>
  <c r="F79" i="10"/>
  <c r="E79" i="10"/>
  <c r="K79" i="10" s="1"/>
  <c r="D79" i="10"/>
  <c r="J79" i="10" s="1"/>
  <c r="AE78" i="10"/>
  <c r="AD78" i="10"/>
  <c r="AC78" i="10"/>
  <c r="AB78" i="10"/>
  <c r="G78" i="10"/>
  <c r="F78" i="10"/>
  <c r="E78" i="10"/>
  <c r="K78" i="10" s="1"/>
  <c r="D78" i="10"/>
  <c r="J78" i="10" s="1"/>
  <c r="AC77" i="10"/>
  <c r="AB77" i="10"/>
  <c r="G77" i="10"/>
  <c r="F77" i="10"/>
  <c r="E77" i="10"/>
  <c r="K77" i="10" s="1"/>
  <c r="D77" i="10"/>
  <c r="J77" i="10" s="1"/>
  <c r="AE76" i="10"/>
  <c r="AD76" i="10"/>
  <c r="AC76" i="10"/>
  <c r="AB76" i="10"/>
  <c r="G76" i="10"/>
  <c r="I76" i="10" s="1"/>
  <c r="F76" i="10"/>
  <c r="E76" i="10"/>
  <c r="K76" i="10" s="1"/>
  <c r="D76" i="10"/>
  <c r="J76" i="10" s="1"/>
  <c r="AC75" i="10"/>
  <c r="AB75" i="10"/>
  <c r="G75" i="10"/>
  <c r="I75" i="10" s="1"/>
  <c r="F75" i="10"/>
  <c r="E75" i="10"/>
  <c r="K75" i="10" s="1"/>
  <c r="D75" i="10"/>
  <c r="J75" i="10" s="1"/>
  <c r="AE74" i="10"/>
  <c r="AD74" i="10"/>
  <c r="AC74" i="10"/>
  <c r="AB74" i="10"/>
  <c r="G74" i="10"/>
  <c r="I74" i="10" s="1"/>
  <c r="F74" i="10"/>
  <c r="E74" i="10"/>
  <c r="K74" i="10" s="1"/>
  <c r="D74" i="10"/>
  <c r="J74" i="10" s="1"/>
  <c r="AC73" i="10"/>
  <c r="AB73" i="10"/>
  <c r="G73" i="10"/>
  <c r="I73" i="10" s="1"/>
  <c r="F73" i="10"/>
  <c r="E73" i="10"/>
  <c r="D73" i="10"/>
  <c r="J73" i="10" s="1"/>
  <c r="AE72" i="10"/>
  <c r="AD72" i="10"/>
  <c r="AC72" i="10"/>
  <c r="AB72" i="10"/>
  <c r="G72" i="10"/>
  <c r="I72" i="10" s="1"/>
  <c r="F72" i="10"/>
  <c r="E72" i="10"/>
  <c r="D72" i="10"/>
  <c r="J72" i="10" s="1"/>
  <c r="AC71" i="10"/>
  <c r="AB71" i="10"/>
  <c r="G71" i="10"/>
  <c r="I71" i="10" s="1"/>
  <c r="F71" i="10"/>
  <c r="E71" i="10"/>
  <c r="K71" i="10" s="1"/>
  <c r="D71" i="10"/>
  <c r="J71" i="10" s="1"/>
  <c r="AE70" i="10"/>
  <c r="AD70" i="10"/>
  <c r="AC70" i="10"/>
  <c r="AB70" i="10"/>
  <c r="G70" i="10"/>
  <c r="F70" i="10"/>
  <c r="E70" i="10"/>
  <c r="K70" i="10" s="1"/>
  <c r="D70" i="10"/>
  <c r="J70" i="10" s="1"/>
  <c r="AC69" i="10"/>
  <c r="AB69" i="10"/>
  <c r="G69" i="10"/>
  <c r="F69" i="10"/>
  <c r="E69" i="10"/>
  <c r="K69" i="10" s="1"/>
  <c r="D69" i="10"/>
  <c r="J69" i="10" s="1"/>
  <c r="AE68" i="10"/>
  <c r="AD68" i="10"/>
  <c r="AC68" i="10"/>
  <c r="AB68" i="10"/>
  <c r="G68" i="10"/>
  <c r="F68" i="10"/>
  <c r="E68" i="10"/>
  <c r="K68" i="10" s="1"/>
  <c r="D68" i="10"/>
  <c r="J68" i="10" s="1"/>
  <c r="AC67" i="10"/>
  <c r="AB67" i="10"/>
  <c r="G67" i="10"/>
  <c r="I67" i="10" s="1"/>
  <c r="F67" i="10"/>
  <c r="E67" i="10"/>
  <c r="D67" i="10"/>
  <c r="J67" i="10" s="1"/>
  <c r="AE66" i="10"/>
  <c r="AD66" i="10"/>
  <c r="AC66" i="10"/>
  <c r="AB66" i="10"/>
  <c r="G66" i="10"/>
  <c r="I66" i="10" s="1"/>
  <c r="F66" i="10"/>
  <c r="E66" i="10"/>
  <c r="K66" i="10" s="1"/>
  <c r="D66" i="10"/>
  <c r="J66" i="10" s="1"/>
  <c r="AC65" i="10"/>
  <c r="AB65" i="10"/>
  <c r="G65" i="10"/>
  <c r="I65" i="10" s="1"/>
  <c r="F65" i="10"/>
  <c r="E65" i="10"/>
  <c r="K65" i="10" s="1"/>
  <c r="D65" i="10"/>
  <c r="J65" i="10" s="1"/>
  <c r="AE64" i="10"/>
  <c r="AD64" i="10"/>
  <c r="AC64" i="10"/>
  <c r="AB64" i="10"/>
  <c r="G64" i="10"/>
  <c r="I64" i="10" s="1"/>
  <c r="F64" i="10"/>
  <c r="E64" i="10"/>
  <c r="D64" i="10"/>
  <c r="J64" i="10" s="1"/>
  <c r="AC63" i="10"/>
  <c r="AB63" i="10"/>
  <c r="G63" i="10"/>
  <c r="I63" i="10" s="1"/>
  <c r="F63" i="10"/>
  <c r="E63" i="10"/>
  <c r="D63" i="10"/>
  <c r="J63" i="10" s="1"/>
  <c r="AE62" i="10"/>
  <c r="AD62" i="10"/>
  <c r="AC62" i="10"/>
  <c r="AB62" i="10"/>
  <c r="G62" i="10"/>
  <c r="F62" i="10"/>
  <c r="E62" i="10"/>
  <c r="K62" i="10" s="1"/>
  <c r="D62" i="10"/>
  <c r="J62" i="10" s="1"/>
  <c r="AC61" i="10"/>
  <c r="AB61" i="10"/>
  <c r="G61" i="10"/>
  <c r="F61" i="10"/>
  <c r="E61" i="10"/>
  <c r="K61" i="10" s="1"/>
  <c r="D61" i="10"/>
  <c r="J61" i="10" s="1"/>
  <c r="AE60" i="10"/>
  <c r="AD60" i="10"/>
  <c r="AC60" i="10"/>
  <c r="AB60" i="10"/>
  <c r="G60" i="10"/>
  <c r="I60" i="10" s="1"/>
  <c r="F60" i="10"/>
  <c r="E60" i="10"/>
  <c r="K60" i="10" s="1"/>
  <c r="D60" i="10"/>
  <c r="J60" i="10" s="1"/>
  <c r="AC59" i="10"/>
  <c r="AB59" i="10"/>
  <c r="G59" i="10"/>
  <c r="I59" i="10" s="1"/>
  <c r="F59" i="10"/>
  <c r="E59" i="10"/>
  <c r="K59" i="10" s="1"/>
  <c r="D59" i="10"/>
  <c r="J59" i="10" s="1"/>
  <c r="AE58" i="10"/>
  <c r="AD58" i="10"/>
  <c r="AC58" i="10"/>
  <c r="AB58" i="10"/>
  <c r="G58" i="10"/>
  <c r="I58" i="10" s="1"/>
  <c r="F58" i="10"/>
  <c r="E58" i="10"/>
  <c r="K58" i="10" s="1"/>
  <c r="D58" i="10"/>
  <c r="J58" i="10" s="1"/>
  <c r="AW57" i="10"/>
  <c r="AV57" i="10"/>
  <c r="AU57" i="10"/>
  <c r="AN57" i="10"/>
  <c r="AM57" i="10"/>
  <c r="AL57" i="10"/>
  <c r="AR57" i="10" s="1"/>
  <c r="AK57" i="10"/>
  <c r="AQ57" i="10" s="1"/>
  <c r="AE57" i="10"/>
  <c r="AD57" i="10"/>
  <c r="AC57" i="10"/>
  <c r="AB57" i="10"/>
  <c r="G57" i="10"/>
  <c r="F57" i="10"/>
  <c r="H57" i="10" s="1"/>
  <c r="E57" i="10"/>
  <c r="K57" i="10" s="1"/>
  <c r="D57" i="10"/>
  <c r="AX56" i="10"/>
  <c r="AW56" i="10"/>
  <c r="AV56" i="10"/>
  <c r="AU56" i="10"/>
  <c r="AN56" i="10"/>
  <c r="AP56" i="10" s="1"/>
  <c r="AM56" i="10"/>
  <c r="AO56" i="10" s="1"/>
  <c r="AL56" i="10"/>
  <c r="AR56" i="10" s="1"/>
  <c r="AK56" i="10"/>
  <c r="AE56" i="10"/>
  <c r="AC56" i="10"/>
  <c r="AB56" i="10"/>
  <c r="G56" i="10"/>
  <c r="I56" i="10" s="1"/>
  <c r="F56" i="10"/>
  <c r="H56" i="10" s="1"/>
  <c r="E56" i="10"/>
  <c r="K56" i="10" s="1"/>
  <c r="D56" i="10"/>
  <c r="AX55" i="10"/>
  <c r="AW55" i="10"/>
  <c r="AV55" i="10"/>
  <c r="AU55" i="10"/>
  <c r="AN55" i="10"/>
  <c r="AM55" i="10"/>
  <c r="AO55" i="10" s="1"/>
  <c r="AL55" i="10"/>
  <c r="AR55" i="10" s="1"/>
  <c r="AK55" i="10"/>
  <c r="AQ55" i="10" s="1"/>
  <c r="AD55" i="10"/>
  <c r="AC55" i="10"/>
  <c r="AB55" i="10"/>
  <c r="G55" i="10"/>
  <c r="I55" i="10" s="1"/>
  <c r="F55" i="10"/>
  <c r="H55" i="10" s="1"/>
  <c r="E55" i="10"/>
  <c r="K55" i="10" s="1"/>
  <c r="D55" i="10"/>
  <c r="AV54" i="10"/>
  <c r="AX54" i="10" s="1"/>
  <c r="AU54" i="10"/>
  <c r="AN54" i="10"/>
  <c r="AP54" i="10" s="1"/>
  <c r="AM54" i="10"/>
  <c r="AL54" i="10"/>
  <c r="AR54" i="10" s="1"/>
  <c r="AK54" i="10"/>
  <c r="AQ54" i="10" s="1"/>
  <c r="AC54" i="10"/>
  <c r="AE54" i="10" s="1"/>
  <c r="AB54" i="10"/>
  <c r="G54" i="10"/>
  <c r="F54" i="10"/>
  <c r="E54" i="10"/>
  <c r="K54" i="10" s="1"/>
  <c r="D54" i="10"/>
  <c r="J54" i="10" s="1"/>
  <c r="AV53" i="10"/>
  <c r="AW53" i="10" s="1"/>
  <c r="AU53" i="10"/>
  <c r="AN53" i="10"/>
  <c r="AM53" i="10"/>
  <c r="AL53" i="10"/>
  <c r="AR53" i="10" s="1"/>
  <c r="AK53" i="10"/>
  <c r="AQ53" i="10" s="1"/>
  <c r="AD53" i="10"/>
  <c r="AC53" i="10"/>
  <c r="AB53" i="10"/>
  <c r="AE53" i="10" s="1"/>
  <c r="G53" i="10"/>
  <c r="F53" i="10"/>
  <c r="H53" i="10" s="1"/>
  <c r="E53" i="10"/>
  <c r="K53" i="10" s="1"/>
  <c r="D53" i="10"/>
  <c r="J53" i="10" s="1"/>
  <c r="AV52" i="10"/>
  <c r="AW52" i="10" s="1"/>
  <c r="AU52" i="10"/>
  <c r="AN52" i="10"/>
  <c r="AM52" i="10"/>
  <c r="AO52" i="10" s="1"/>
  <c r="AL52" i="10"/>
  <c r="AR52" i="10" s="1"/>
  <c r="AK52" i="10"/>
  <c r="AC52" i="10"/>
  <c r="AB52" i="10"/>
  <c r="AD52" i="10" s="1"/>
  <c r="G52" i="10"/>
  <c r="F52" i="10"/>
  <c r="H52" i="10" s="1"/>
  <c r="E52" i="10"/>
  <c r="K52" i="10" s="1"/>
  <c r="D52" i="10"/>
  <c r="J52" i="10" s="1"/>
  <c r="AX51" i="10"/>
  <c r="AW51" i="10"/>
  <c r="AV51" i="10"/>
  <c r="AU51" i="10"/>
  <c r="AN51" i="10"/>
  <c r="AP51" i="10" s="1"/>
  <c r="AM51" i="10"/>
  <c r="AO51" i="10" s="1"/>
  <c r="AL51" i="10"/>
  <c r="AR51" i="10" s="1"/>
  <c r="AK51" i="10"/>
  <c r="AC51" i="10"/>
  <c r="AB51" i="10"/>
  <c r="G51" i="10"/>
  <c r="I51" i="10" s="1"/>
  <c r="F51" i="10"/>
  <c r="H51" i="10" s="1"/>
  <c r="E51" i="10"/>
  <c r="K51" i="10" s="1"/>
  <c r="D51" i="10"/>
  <c r="AX50" i="10"/>
  <c r="AV50" i="10"/>
  <c r="AU50" i="10"/>
  <c r="AW50" i="10" s="1"/>
  <c r="AN50" i="10"/>
  <c r="AP50" i="10" s="1"/>
  <c r="AM50" i="10"/>
  <c r="AL50" i="10"/>
  <c r="AK50" i="10"/>
  <c r="AQ50" i="10" s="1"/>
  <c r="AC50" i="10"/>
  <c r="AD50" i="10" s="1"/>
  <c r="AB50" i="10"/>
  <c r="AE50" i="10" s="1"/>
  <c r="G50" i="10"/>
  <c r="I50" i="10" s="1"/>
  <c r="F50" i="10"/>
  <c r="E50" i="10"/>
  <c r="K50" i="10" s="1"/>
  <c r="D50" i="10"/>
  <c r="J50" i="10" s="1"/>
  <c r="AV49" i="10"/>
  <c r="AU49" i="10"/>
  <c r="AN49" i="10"/>
  <c r="AM49" i="10"/>
  <c r="AL49" i="10"/>
  <c r="AR49" i="10" s="1"/>
  <c r="AK49" i="10"/>
  <c r="AQ49" i="10" s="1"/>
  <c r="AE49" i="10"/>
  <c r="AD49" i="10"/>
  <c r="AC49" i="10"/>
  <c r="AB49" i="10"/>
  <c r="G49" i="10"/>
  <c r="F49" i="10"/>
  <c r="E49" i="10"/>
  <c r="K49" i="10" s="1"/>
  <c r="D49" i="10"/>
  <c r="J49" i="10" s="1"/>
  <c r="AV48" i="10"/>
  <c r="AW48" i="10" s="1"/>
  <c r="AU48" i="10"/>
  <c r="AX48" i="10" s="1"/>
  <c r="AN48" i="10"/>
  <c r="AM48" i="10"/>
  <c r="AO48" i="10" s="1"/>
  <c r="AL48" i="10"/>
  <c r="AR48" i="10" s="1"/>
  <c r="AK48" i="10"/>
  <c r="AQ48" i="10" s="1"/>
  <c r="AE48" i="10"/>
  <c r="AC48" i="10"/>
  <c r="AB48" i="10"/>
  <c r="AD48" i="10" s="1"/>
  <c r="G48" i="10"/>
  <c r="F48" i="10"/>
  <c r="H48" i="10" s="1"/>
  <c r="E48" i="10"/>
  <c r="K48" i="10" s="1"/>
  <c r="D48" i="10"/>
  <c r="J48" i="10" s="1"/>
  <c r="AX47" i="10"/>
  <c r="AW47" i="10"/>
  <c r="AV47" i="10"/>
  <c r="AU47" i="10"/>
  <c r="AN47" i="10"/>
  <c r="AP47" i="10" s="1"/>
  <c r="AM47" i="10"/>
  <c r="AL47" i="10"/>
  <c r="AR47" i="10" s="1"/>
  <c r="AK47" i="10"/>
  <c r="AC47" i="10"/>
  <c r="AB47" i="10"/>
  <c r="G47" i="10"/>
  <c r="I47" i="10" s="1"/>
  <c r="F47" i="10"/>
  <c r="H47" i="10" s="1"/>
  <c r="E47" i="10"/>
  <c r="K47" i="10" s="1"/>
  <c r="D47" i="10"/>
  <c r="AV46" i="10"/>
  <c r="AU46" i="10"/>
  <c r="AN46" i="10"/>
  <c r="AP46" i="10" s="1"/>
  <c r="AM46" i="10"/>
  <c r="AL46" i="10"/>
  <c r="AR46" i="10" s="1"/>
  <c r="AK46" i="10"/>
  <c r="AQ46" i="10" s="1"/>
  <c r="AD46" i="10"/>
  <c r="AC46" i="10"/>
  <c r="AB46" i="10"/>
  <c r="AE46" i="10" s="1"/>
  <c r="G46" i="10"/>
  <c r="I46" i="10" s="1"/>
  <c r="F46" i="10"/>
  <c r="E46" i="10"/>
  <c r="K46" i="10" s="1"/>
  <c r="D46" i="10"/>
  <c r="J46" i="10" s="1"/>
  <c r="AV45" i="10"/>
  <c r="AU45" i="10"/>
  <c r="AN45" i="10"/>
  <c r="AM45" i="10"/>
  <c r="AL45" i="10"/>
  <c r="AR45" i="10" s="1"/>
  <c r="AK45" i="10"/>
  <c r="AQ45" i="10" s="1"/>
  <c r="AE45" i="10"/>
  <c r="AD45" i="10"/>
  <c r="AC45" i="10"/>
  <c r="AB45" i="10"/>
  <c r="G45" i="10"/>
  <c r="F45" i="10"/>
  <c r="E45" i="10"/>
  <c r="K45" i="10" s="1"/>
  <c r="D45" i="10"/>
  <c r="J45" i="10" s="1"/>
  <c r="AV44" i="10"/>
  <c r="AW44" i="10" s="1"/>
  <c r="AU44" i="10"/>
  <c r="AN44" i="10"/>
  <c r="AM44" i="10"/>
  <c r="AO44" i="10" s="1"/>
  <c r="AL44" i="10"/>
  <c r="AR44" i="10" s="1"/>
  <c r="AK44" i="10"/>
  <c r="AC44" i="10"/>
  <c r="AB44" i="10"/>
  <c r="AD44" i="10" s="1"/>
  <c r="G44" i="10"/>
  <c r="F44" i="10"/>
  <c r="H44" i="10" s="1"/>
  <c r="E44" i="10"/>
  <c r="K44" i="10" s="1"/>
  <c r="D44" i="10"/>
  <c r="J44" i="10" s="1"/>
  <c r="AX43" i="10"/>
  <c r="AW43" i="10"/>
  <c r="AV43" i="10"/>
  <c r="AU43" i="10"/>
  <c r="AN43" i="10"/>
  <c r="AP43" i="10" s="1"/>
  <c r="AM43" i="10"/>
  <c r="AO43" i="10" s="1"/>
  <c r="AL43" i="10"/>
  <c r="AR43" i="10" s="1"/>
  <c r="AK43" i="10"/>
  <c r="AC43" i="10"/>
  <c r="AB43" i="10"/>
  <c r="G43" i="10"/>
  <c r="I43" i="10" s="1"/>
  <c r="F43" i="10"/>
  <c r="E43" i="10"/>
  <c r="K43" i="10" s="1"/>
  <c r="D43" i="10"/>
  <c r="AX42" i="10"/>
  <c r="AV42" i="10"/>
  <c r="AU42" i="10"/>
  <c r="AW42" i="10" s="1"/>
  <c r="AN42" i="10"/>
  <c r="AP42" i="10" s="1"/>
  <c r="AM42" i="10"/>
  <c r="AL42" i="10"/>
  <c r="AK42" i="10"/>
  <c r="AQ42" i="10" s="1"/>
  <c r="AC42" i="10"/>
  <c r="AD42" i="10" s="1"/>
  <c r="AB42" i="10"/>
  <c r="AE42" i="10" s="1"/>
  <c r="G42" i="10"/>
  <c r="I42" i="10" s="1"/>
  <c r="F42" i="10"/>
  <c r="E42" i="10"/>
  <c r="K42" i="10" s="1"/>
  <c r="D42" i="10"/>
  <c r="J42" i="10" s="1"/>
  <c r="AV41" i="10"/>
  <c r="AU41" i="10"/>
  <c r="AN41" i="10"/>
  <c r="AM41" i="10"/>
  <c r="AL41" i="10"/>
  <c r="AR41" i="10" s="1"/>
  <c r="AK41" i="10"/>
  <c r="AQ41" i="10" s="1"/>
  <c r="AE41" i="10"/>
  <c r="AD41" i="10"/>
  <c r="AC41" i="10"/>
  <c r="AB41" i="10"/>
  <c r="G41" i="10"/>
  <c r="F41" i="10"/>
  <c r="E41" i="10"/>
  <c r="K41" i="10" s="1"/>
  <c r="D41" i="10"/>
  <c r="J41" i="10" s="1"/>
  <c r="AV40" i="10"/>
  <c r="AW40" i="10" s="1"/>
  <c r="AU40" i="10"/>
  <c r="AX40" i="10" s="1"/>
  <c r="AN40" i="10"/>
  <c r="AM40" i="10"/>
  <c r="AL40" i="10"/>
  <c r="AR40" i="10" s="1"/>
  <c r="AK40" i="10"/>
  <c r="AQ40" i="10" s="1"/>
  <c r="AE40" i="10"/>
  <c r="AC40" i="10"/>
  <c r="AB40" i="10"/>
  <c r="AD40" i="10" s="1"/>
  <c r="G40" i="10"/>
  <c r="F40" i="10"/>
  <c r="H40" i="10" s="1"/>
  <c r="E40" i="10"/>
  <c r="K40" i="10" s="1"/>
  <c r="D40" i="10"/>
  <c r="J40" i="10" s="1"/>
  <c r="AX39" i="10"/>
  <c r="AW39" i="10"/>
  <c r="AV39" i="10"/>
  <c r="AU39" i="10"/>
  <c r="AN39" i="10"/>
  <c r="AM39" i="10"/>
  <c r="AL39" i="10"/>
  <c r="AR39" i="10" s="1"/>
  <c r="AK39" i="10"/>
  <c r="AC39" i="10"/>
  <c r="AB39" i="10"/>
  <c r="G39" i="10"/>
  <c r="I39" i="10" s="1"/>
  <c r="F39" i="10"/>
  <c r="H39" i="10" s="1"/>
  <c r="E39" i="10"/>
  <c r="K39" i="10" s="1"/>
  <c r="D39" i="10"/>
  <c r="AV38" i="10"/>
  <c r="AU38" i="10"/>
  <c r="AN38" i="10"/>
  <c r="AP38" i="10" s="1"/>
  <c r="AM38" i="10"/>
  <c r="AL38" i="10"/>
  <c r="AR38" i="10" s="1"/>
  <c r="AK38" i="10"/>
  <c r="AQ38" i="10" s="1"/>
  <c r="AD38" i="10"/>
  <c r="AC38" i="10"/>
  <c r="AB38" i="10"/>
  <c r="AE38" i="10" s="1"/>
  <c r="G38" i="10"/>
  <c r="F38" i="10"/>
  <c r="E38" i="10"/>
  <c r="K38" i="10" s="1"/>
  <c r="D38" i="10"/>
  <c r="J38" i="10" s="1"/>
  <c r="AV37" i="10"/>
  <c r="AU37" i="10"/>
  <c r="AN37" i="10"/>
  <c r="AM37" i="10"/>
  <c r="AL37" i="10"/>
  <c r="AR37" i="10" s="1"/>
  <c r="AK37" i="10"/>
  <c r="AQ37" i="10" s="1"/>
  <c r="AE37" i="10"/>
  <c r="AD37" i="10"/>
  <c r="AC37" i="10"/>
  <c r="AB37" i="10"/>
  <c r="G37" i="10"/>
  <c r="I37" i="10" s="1"/>
  <c r="F37" i="10"/>
  <c r="E37" i="10"/>
  <c r="K37" i="10" s="1"/>
  <c r="D37" i="10"/>
  <c r="J37" i="10" s="1"/>
  <c r="AV36" i="10"/>
  <c r="AU36" i="10"/>
  <c r="AN36" i="10"/>
  <c r="AM36" i="10"/>
  <c r="AL36" i="10"/>
  <c r="AR36" i="10" s="1"/>
  <c r="AK36" i="10"/>
  <c r="AQ36" i="10" s="1"/>
  <c r="AE36" i="10"/>
  <c r="AD36" i="10"/>
  <c r="AC36" i="10"/>
  <c r="AB36" i="10"/>
  <c r="G36" i="10"/>
  <c r="F36" i="10"/>
  <c r="E36" i="10"/>
  <c r="K36" i="10" s="1"/>
  <c r="D36" i="10"/>
  <c r="J36" i="10" s="1"/>
  <c r="AV35" i="10"/>
  <c r="AU35" i="10"/>
  <c r="AN35" i="10"/>
  <c r="AM35" i="10"/>
  <c r="AL35" i="10"/>
  <c r="AR35" i="10" s="1"/>
  <c r="AK35" i="10"/>
  <c r="AQ35" i="10" s="1"/>
  <c r="AE35" i="10"/>
  <c r="AD35" i="10"/>
  <c r="AC35" i="10"/>
  <c r="AB35" i="10"/>
  <c r="G35" i="10"/>
  <c r="I35" i="10" s="1"/>
  <c r="F35" i="10"/>
  <c r="E35" i="10"/>
  <c r="K35" i="10" s="1"/>
  <c r="D35" i="10"/>
  <c r="J35" i="10" s="1"/>
  <c r="AV34" i="10"/>
  <c r="AU34" i="10"/>
  <c r="AN34" i="10"/>
  <c r="AM34" i="10"/>
  <c r="AL34" i="10"/>
  <c r="AR34" i="10" s="1"/>
  <c r="AK34" i="10"/>
  <c r="AQ34" i="10" s="1"/>
  <c r="AE34" i="10"/>
  <c r="AD34" i="10"/>
  <c r="AC34" i="10"/>
  <c r="AB34" i="10"/>
  <c r="G34" i="10"/>
  <c r="F34" i="10"/>
  <c r="E34" i="10"/>
  <c r="K34" i="10" s="1"/>
  <c r="D34" i="10"/>
  <c r="J34" i="10" s="1"/>
  <c r="AV33" i="10"/>
  <c r="AU33" i="10"/>
  <c r="AN33" i="10"/>
  <c r="AM33" i="10"/>
  <c r="AL33" i="10"/>
  <c r="AR33" i="10" s="1"/>
  <c r="AK33" i="10"/>
  <c r="AQ33" i="10" s="1"/>
  <c r="AE33" i="10"/>
  <c r="AD33" i="10"/>
  <c r="AC33" i="10"/>
  <c r="AB33" i="10"/>
  <c r="G33" i="10"/>
  <c r="I33" i="10" s="1"/>
  <c r="F33" i="10"/>
  <c r="E33" i="10"/>
  <c r="K33" i="10" s="1"/>
  <c r="D33" i="10"/>
  <c r="J33" i="10" s="1"/>
  <c r="AV32" i="10"/>
  <c r="AU32" i="10"/>
  <c r="AN32" i="10"/>
  <c r="AM32" i="10"/>
  <c r="AL32" i="10"/>
  <c r="AR32" i="10" s="1"/>
  <c r="AK32" i="10"/>
  <c r="AQ32" i="10" s="1"/>
  <c r="AE32" i="10"/>
  <c r="AD32" i="10"/>
  <c r="AC32" i="10"/>
  <c r="AB32" i="10"/>
  <c r="G32" i="10"/>
  <c r="F32" i="10"/>
  <c r="E32" i="10"/>
  <c r="K32" i="10" s="1"/>
  <c r="D32" i="10"/>
  <c r="J32" i="10" s="1"/>
  <c r="AV31" i="10"/>
  <c r="AU31" i="10"/>
  <c r="AN31" i="10"/>
  <c r="AM31" i="10"/>
  <c r="AL31" i="10"/>
  <c r="AR31" i="10" s="1"/>
  <c r="AK31" i="10"/>
  <c r="AQ31" i="10" s="1"/>
  <c r="AE31" i="10"/>
  <c r="AD31" i="10"/>
  <c r="AC31" i="10"/>
  <c r="AB31" i="10"/>
  <c r="G31" i="10"/>
  <c r="I31" i="10" s="1"/>
  <c r="F31" i="10"/>
  <c r="E31" i="10"/>
  <c r="K31" i="10" s="1"/>
  <c r="D31" i="10"/>
  <c r="J31" i="10" s="1"/>
  <c r="AV30" i="10"/>
  <c r="AU30" i="10"/>
  <c r="AN30" i="10"/>
  <c r="AM30" i="10"/>
  <c r="AL30" i="10"/>
  <c r="AR30" i="10" s="1"/>
  <c r="AK30" i="10"/>
  <c r="AQ30" i="10" s="1"/>
  <c r="AE30" i="10"/>
  <c r="AD30" i="10"/>
  <c r="AC30" i="10"/>
  <c r="AB30" i="10"/>
  <c r="G30" i="10"/>
  <c r="F30" i="10"/>
  <c r="E30" i="10"/>
  <c r="K30" i="10" s="1"/>
  <c r="D30" i="10"/>
  <c r="J30" i="10" s="1"/>
  <c r="AV29" i="10"/>
  <c r="AU29" i="10"/>
  <c r="AN29" i="10"/>
  <c r="AM29" i="10"/>
  <c r="AL29" i="10"/>
  <c r="AR29" i="10" s="1"/>
  <c r="AK29" i="10"/>
  <c r="AQ29" i="10" s="1"/>
  <c r="AE29" i="10"/>
  <c r="AD29" i="10"/>
  <c r="AC29" i="10"/>
  <c r="AB29" i="10"/>
  <c r="G29" i="10"/>
  <c r="I29" i="10" s="1"/>
  <c r="F29" i="10"/>
  <c r="E29" i="10"/>
  <c r="D29" i="10"/>
  <c r="J29" i="10" s="1"/>
  <c r="AV28" i="10"/>
  <c r="AU28" i="10"/>
  <c r="AN28" i="10"/>
  <c r="AP28" i="10" s="1"/>
  <c r="AM28" i="10"/>
  <c r="AL28" i="10"/>
  <c r="AR28" i="10" s="1"/>
  <c r="AK28" i="10"/>
  <c r="AQ28" i="10" s="1"/>
  <c r="AE28" i="10"/>
  <c r="AD28" i="10"/>
  <c r="AC28" i="10"/>
  <c r="AB28" i="10"/>
  <c r="G28" i="10"/>
  <c r="I28" i="10" s="1"/>
  <c r="F28" i="10"/>
  <c r="H28" i="10" s="1"/>
  <c r="E28" i="10"/>
  <c r="K28" i="10" s="1"/>
  <c r="D28" i="10"/>
  <c r="J28" i="10" s="1"/>
  <c r="AV27" i="10"/>
  <c r="AU27" i="10"/>
  <c r="AN27" i="10"/>
  <c r="AM27" i="10"/>
  <c r="AL27" i="10"/>
  <c r="AR27" i="10" s="1"/>
  <c r="AK27" i="10"/>
  <c r="AQ27" i="10" s="1"/>
  <c r="AC27" i="10"/>
  <c r="AE27" i="10" s="1"/>
  <c r="AB27" i="10"/>
  <c r="G27" i="10"/>
  <c r="I27" i="10" s="1"/>
  <c r="F27" i="10"/>
  <c r="E27" i="10"/>
  <c r="D27" i="10"/>
  <c r="J27" i="10" s="1"/>
  <c r="AX26" i="10"/>
  <c r="AV26" i="10"/>
  <c r="AU26" i="10"/>
  <c r="AW26" i="10" s="1"/>
  <c r="AN26" i="10"/>
  <c r="AP26" i="10" s="1"/>
  <c r="AM26" i="10"/>
  <c r="AL26" i="10"/>
  <c r="AR26" i="10" s="1"/>
  <c r="AK26" i="10"/>
  <c r="AQ26" i="10" s="1"/>
  <c r="AE26" i="10"/>
  <c r="AD26" i="10"/>
  <c r="AC26" i="10"/>
  <c r="AB26" i="10"/>
  <c r="G26" i="10"/>
  <c r="I26" i="10" s="1"/>
  <c r="F26" i="10"/>
  <c r="E26" i="10"/>
  <c r="K26" i="10" s="1"/>
  <c r="D26" i="10"/>
  <c r="J26" i="10" s="1"/>
  <c r="AV25" i="10"/>
  <c r="AU25" i="10"/>
  <c r="AN25" i="10"/>
  <c r="AM25" i="10"/>
  <c r="AL25" i="10"/>
  <c r="AR25" i="10" s="1"/>
  <c r="AK25" i="10"/>
  <c r="AQ25" i="10" s="1"/>
  <c r="AC25" i="10"/>
  <c r="AE25" i="10" s="1"/>
  <c r="AB25" i="10"/>
  <c r="G25" i="10"/>
  <c r="I25" i="10" s="1"/>
  <c r="F25" i="10"/>
  <c r="E25" i="10"/>
  <c r="D25" i="10"/>
  <c r="J25" i="10" s="1"/>
  <c r="AX24" i="10"/>
  <c r="AV24" i="10"/>
  <c r="AU24" i="10"/>
  <c r="AW24" i="10" s="1"/>
  <c r="AN24" i="10"/>
  <c r="AP24" i="10" s="1"/>
  <c r="AM24" i="10"/>
  <c r="AL24" i="10"/>
  <c r="AR24" i="10" s="1"/>
  <c r="AK24" i="10"/>
  <c r="AQ24" i="10" s="1"/>
  <c r="AE24" i="10"/>
  <c r="AD24" i="10"/>
  <c r="AC24" i="10"/>
  <c r="AB24" i="10"/>
  <c r="G24" i="10"/>
  <c r="F24" i="10"/>
  <c r="H24" i="10" s="1"/>
  <c r="E24" i="10"/>
  <c r="K24" i="10" s="1"/>
  <c r="D24" i="10"/>
  <c r="J24" i="10" s="1"/>
  <c r="AV23" i="10"/>
  <c r="AU23" i="10"/>
  <c r="AN23" i="10"/>
  <c r="AP23" i="10" s="1"/>
  <c r="AM23" i="10"/>
  <c r="AL23" i="10"/>
  <c r="AR23" i="10" s="1"/>
  <c r="AK23" i="10"/>
  <c r="AQ23" i="10" s="1"/>
  <c r="AC23" i="10"/>
  <c r="AE23" i="10" s="1"/>
  <c r="AB23" i="10"/>
  <c r="G23" i="10"/>
  <c r="I23" i="10" s="1"/>
  <c r="F23" i="10"/>
  <c r="E23" i="10"/>
  <c r="D23" i="10"/>
  <c r="J23" i="10" s="1"/>
  <c r="AX22" i="10"/>
  <c r="AV22" i="10"/>
  <c r="AU22" i="10"/>
  <c r="AW22" i="10" s="1"/>
  <c r="AN22" i="10"/>
  <c r="AP22" i="10" s="1"/>
  <c r="AM22" i="10"/>
  <c r="AL22" i="10"/>
  <c r="AR22" i="10" s="1"/>
  <c r="AK22" i="10"/>
  <c r="AQ22" i="10" s="1"/>
  <c r="AE22" i="10"/>
  <c r="AD22" i="10"/>
  <c r="AC22" i="10"/>
  <c r="AB22" i="10"/>
  <c r="G22" i="10"/>
  <c r="F22" i="10"/>
  <c r="H22" i="10" s="1"/>
  <c r="E22" i="10"/>
  <c r="K22" i="10" s="1"/>
  <c r="D22" i="10"/>
  <c r="J22" i="10" s="1"/>
  <c r="AV21" i="10"/>
  <c r="AU21" i="10"/>
  <c r="AN21" i="10"/>
  <c r="AM21" i="10"/>
  <c r="AL21" i="10"/>
  <c r="AR21" i="10" s="1"/>
  <c r="AK21" i="10"/>
  <c r="AQ21" i="10" s="1"/>
  <c r="AC21" i="10"/>
  <c r="AE21" i="10" s="1"/>
  <c r="AB21" i="10"/>
  <c r="G21" i="10"/>
  <c r="I21" i="10" s="1"/>
  <c r="F21" i="10"/>
  <c r="E21" i="10"/>
  <c r="D21" i="10"/>
  <c r="J21" i="10" s="1"/>
  <c r="AX20" i="10"/>
  <c r="AV20" i="10"/>
  <c r="AU20" i="10"/>
  <c r="AW20" i="10" s="1"/>
  <c r="AN20" i="10"/>
  <c r="AP20" i="10" s="1"/>
  <c r="AM20" i="10"/>
  <c r="AL20" i="10"/>
  <c r="AR20" i="10" s="1"/>
  <c r="AK20" i="10"/>
  <c r="AQ20" i="10" s="1"/>
  <c r="AE20" i="10"/>
  <c r="AD20" i="10"/>
  <c r="AC20" i="10"/>
  <c r="AB20" i="10"/>
  <c r="G20" i="10"/>
  <c r="F20" i="10"/>
  <c r="H20" i="10" s="1"/>
  <c r="E20" i="10"/>
  <c r="K20" i="10" s="1"/>
  <c r="D20" i="10"/>
  <c r="AV19" i="10"/>
  <c r="AU19" i="10"/>
  <c r="AN19" i="10"/>
  <c r="AP19" i="10" s="1"/>
  <c r="AM19" i="10"/>
  <c r="AL19" i="10"/>
  <c r="AR19" i="10" s="1"/>
  <c r="AK19" i="10"/>
  <c r="AQ19" i="10" s="1"/>
  <c r="AC19" i="10"/>
  <c r="AB19" i="10"/>
  <c r="G19" i="10"/>
  <c r="I19" i="10" s="1"/>
  <c r="F19" i="10"/>
  <c r="E19" i="10"/>
  <c r="D19" i="10"/>
  <c r="J19" i="10" s="1"/>
  <c r="AX18" i="10"/>
  <c r="AV18" i="10"/>
  <c r="AU18" i="10"/>
  <c r="AW18" i="10" s="1"/>
  <c r="AN18" i="10"/>
  <c r="AP18" i="10" s="1"/>
  <c r="AM18" i="10"/>
  <c r="AL18" i="10"/>
  <c r="AR18" i="10" s="1"/>
  <c r="AK18" i="10"/>
  <c r="AQ18" i="10" s="1"/>
  <c r="AE18" i="10"/>
  <c r="AD18" i="10"/>
  <c r="AC18" i="10"/>
  <c r="AB18" i="10"/>
  <c r="G18" i="10"/>
  <c r="I18" i="10" s="1"/>
  <c r="F18" i="10"/>
  <c r="H18" i="10" s="1"/>
  <c r="E18" i="10"/>
  <c r="K18" i="10" s="1"/>
  <c r="D18" i="10"/>
  <c r="AV17" i="10"/>
  <c r="AU17" i="10"/>
  <c r="AN17" i="10"/>
  <c r="AP17" i="10" s="1"/>
  <c r="AM17" i="10"/>
  <c r="AL17" i="10"/>
  <c r="AR17" i="10" s="1"/>
  <c r="AK17" i="10"/>
  <c r="AQ17" i="10" s="1"/>
  <c r="AC17" i="10"/>
  <c r="AB17" i="10"/>
  <c r="G17" i="10"/>
  <c r="I17" i="10" s="1"/>
  <c r="F17" i="10"/>
  <c r="E17" i="10"/>
  <c r="D17" i="10"/>
  <c r="J17" i="10" s="1"/>
  <c r="AX16" i="10"/>
  <c r="AV16" i="10"/>
  <c r="AU16" i="10"/>
  <c r="AW16" i="10" s="1"/>
  <c r="AN16" i="10"/>
  <c r="AP16" i="10" s="1"/>
  <c r="AM16" i="10"/>
  <c r="AL16" i="10"/>
  <c r="AR16" i="10" s="1"/>
  <c r="AK16" i="10"/>
  <c r="AQ16" i="10" s="1"/>
  <c r="AE16" i="10"/>
  <c r="AD16" i="10"/>
  <c r="AC16" i="10"/>
  <c r="AB16" i="10"/>
  <c r="G16" i="10"/>
  <c r="I16" i="10" s="1"/>
  <c r="F16" i="10"/>
  <c r="H16" i="10" s="1"/>
  <c r="E16" i="10"/>
  <c r="K16" i="10" s="1"/>
  <c r="D16" i="10"/>
  <c r="AV15" i="10"/>
  <c r="AU15" i="10"/>
  <c r="AN15" i="10"/>
  <c r="AP15" i="10" s="1"/>
  <c r="AM15" i="10"/>
  <c r="AL15" i="10"/>
  <c r="AR15" i="10" s="1"/>
  <c r="AK15" i="10"/>
  <c r="AQ15" i="10" s="1"/>
  <c r="AC15" i="10"/>
  <c r="AB15" i="10"/>
  <c r="G15" i="10"/>
  <c r="I15" i="10" s="1"/>
  <c r="F15" i="10"/>
  <c r="E15" i="10"/>
  <c r="D15" i="10"/>
  <c r="J15" i="10" s="1"/>
  <c r="AX14" i="10"/>
  <c r="AV14" i="10"/>
  <c r="AU14" i="10"/>
  <c r="AW14" i="10" s="1"/>
  <c r="AN14" i="10"/>
  <c r="AP14" i="10" s="1"/>
  <c r="AM14" i="10"/>
  <c r="AL14" i="10"/>
  <c r="AR14" i="10" s="1"/>
  <c r="AK14" i="10"/>
  <c r="AQ14" i="10" s="1"/>
  <c r="AE14" i="10"/>
  <c r="AD14" i="10"/>
  <c r="AC14" i="10"/>
  <c r="AB14" i="10"/>
  <c r="G14" i="10"/>
  <c r="I14" i="10" s="1"/>
  <c r="F14" i="10"/>
  <c r="H14" i="10" s="1"/>
  <c r="E14" i="10"/>
  <c r="K14" i="10" s="1"/>
  <c r="D14" i="10"/>
  <c r="AV13" i="10"/>
  <c r="AU13" i="10"/>
  <c r="AN13" i="10"/>
  <c r="AP13" i="10" s="1"/>
  <c r="AM13" i="10"/>
  <c r="AL13" i="10"/>
  <c r="AR13" i="10" s="1"/>
  <c r="AK13" i="10"/>
  <c r="AQ13" i="10" s="1"/>
  <c r="AC13" i="10"/>
  <c r="AB13" i="10"/>
  <c r="R13" i="10"/>
  <c r="G13" i="10"/>
  <c r="I13" i="10" s="1"/>
  <c r="F13" i="10"/>
  <c r="E13" i="10"/>
  <c r="K13" i="10" s="1"/>
  <c r="D13" i="10"/>
  <c r="J13" i="10" s="1"/>
  <c r="AV12" i="10"/>
  <c r="AU12" i="10"/>
  <c r="AN12" i="10"/>
  <c r="AM12" i="10"/>
  <c r="AO12" i="10" s="1"/>
  <c r="AL12" i="10"/>
  <c r="AR12" i="10" s="1"/>
  <c r="AK12" i="10"/>
  <c r="AC12" i="10"/>
  <c r="AB12" i="10"/>
  <c r="R12" i="10"/>
  <c r="G12" i="10"/>
  <c r="F12" i="10"/>
  <c r="E12" i="10"/>
  <c r="K12" i="10" s="1"/>
  <c r="D12" i="10"/>
  <c r="J12" i="10" s="1"/>
  <c r="AX11" i="10"/>
  <c r="AV11" i="10"/>
  <c r="AW11" i="10" s="1"/>
  <c r="AU11" i="10"/>
  <c r="AN11" i="10"/>
  <c r="AP11" i="10" s="1"/>
  <c r="AM11" i="10"/>
  <c r="AO11" i="10" s="1"/>
  <c r="AL11" i="10"/>
  <c r="AR11" i="10" s="1"/>
  <c r="AK11" i="10"/>
  <c r="AC11" i="10"/>
  <c r="AB11" i="10"/>
  <c r="G11" i="10"/>
  <c r="F11" i="10"/>
  <c r="H11" i="10" s="1"/>
  <c r="E11" i="10"/>
  <c r="K11" i="10" s="1"/>
  <c r="D11" i="10"/>
  <c r="AW10" i="10"/>
  <c r="AV10" i="10"/>
  <c r="AX10" i="10" s="1"/>
  <c r="AU10" i="10"/>
  <c r="AN10" i="10"/>
  <c r="AM10" i="10"/>
  <c r="AO10" i="10" s="1"/>
  <c r="AL10" i="10"/>
  <c r="AR10" i="10" s="1"/>
  <c r="AK10" i="10"/>
  <c r="AQ10" i="10" s="1"/>
  <c r="AE10" i="10"/>
  <c r="AC10" i="10"/>
  <c r="AB10" i="10"/>
  <c r="R10" i="10"/>
  <c r="G10" i="10"/>
  <c r="F10" i="10"/>
  <c r="H10" i="10" s="1"/>
  <c r="E10" i="10"/>
  <c r="K10" i="10" s="1"/>
  <c r="D10" i="10"/>
  <c r="J10" i="10" s="1"/>
  <c r="AV9" i="10"/>
  <c r="AU9" i="10"/>
  <c r="AN9" i="10"/>
  <c r="AP9" i="10" s="1"/>
  <c r="AM9" i="10"/>
  <c r="AL9" i="10"/>
  <c r="AK9" i="10"/>
  <c r="AQ9" i="10" s="1"/>
  <c r="AC9" i="10"/>
  <c r="AB9" i="10"/>
  <c r="R9" i="10"/>
  <c r="G9" i="10"/>
  <c r="I9" i="10" s="1"/>
  <c r="F9" i="10"/>
  <c r="E9" i="10"/>
  <c r="D9" i="10"/>
  <c r="J9" i="10" s="1"/>
  <c r="AX8" i="10"/>
  <c r="AV8" i="10"/>
  <c r="AU8" i="10"/>
  <c r="AW8" i="10" s="1"/>
  <c r="AN8" i="10"/>
  <c r="AP8" i="10" s="1"/>
  <c r="AM8" i="10"/>
  <c r="AL8" i="10"/>
  <c r="AR8" i="10" s="1"/>
  <c r="AK8" i="10"/>
  <c r="AQ8" i="10" s="1"/>
  <c r="AE8" i="10"/>
  <c r="AD8" i="10"/>
  <c r="AC8" i="10"/>
  <c r="AB8" i="10"/>
  <c r="G8" i="10"/>
  <c r="F8" i="10"/>
  <c r="H8" i="10" s="1"/>
  <c r="E8" i="10"/>
  <c r="K8" i="10" s="1"/>
  <c r="D8" i="10"/>
  <c r="AV7" i="10"/>
  <c r="AU7" i="10"/>
  <c r="AN7" i="10"/>
  <c r="AP7" i="10" s="1"/>
  <c r="AM7" i="10"/>
  <c r="AL7" i="10"/>
  <c r="AR7" i="10" s="1"/>
  <c r="AK7" i="10"/>
  <c r="AQ7" i="10" s="1"/>
  <c r="AC7" i="10"/>
  <c r="AB7" i="10"/>
  <c r="G7" i="10"/>
  <c r="I7" i="10" s="1"/>
  <c r="F7" i="10"/>
  <c r="E7" i="10"/>
  <c r="D7" i="10"/>
  <c r="J7" i="10" s="1"/>
  <c r="AX6" i="10"/>
  <c r="AV6" i="10"/>
  <c r="AU6" i="10"/>
  <c r="AW6" i="10" s="1"/>
  <c r="AN6" i="10"/>
  <c r="AP6" i="10" s="1"/>
  <c r="AM6" i="10"/>
  <c r="AL6" i="10"/>
  <c r="AR6" i="10" s="1"/>
  <c r="AK6" i="10"/>
  <c r="AQ6" i="10" s="1"/>
  <c r="AE6" i="10"/>
  <c r="AD6" i="10"/>
  <c r="AC6" i="10"/>
  <c r="AB6" i="10"/>
  <c r="G6" i="10"/>
  <c r="F6" i="10"/>
  <c r="H6" i="10" s="1"/>
  <c r="E6" i="10"/>
  <c r="K6" i="10" s="1"/>
  <c r="D6" i="10"/>
  <c r="AV5" i="10"/>
  <c r="AU5" i="10"/>
  <c r="AN5" i="10"/>
  <c r="AP5" i="10" s="1"/>
  <c r="AM5" i="10"/>
  <c r="AL5" i="10"/>
  <c r="AR5" i="10" s="1"/>
  <c r="AK5" i="10"/>
  <c r="AQ5" i="10" s="1"/>
  <c r="AC5" i="10"/>
  <c r="AB5" i="10"/>
  <c r="G5" i="10"/>
  <c r="I5" i="10" s="1"/>
  <c r="F5" i="10"/>
  <c r="E5" i="10"/>
  <c r="D5" i="10"/>
  <c r="J5" i="10" s="1"/>
  <c r="AX4" i="10"/>
  <c r="AV4" i="10"/>
  <c r="AU4" i="10"/>
  <c r="AW4" i="10" s="1"/>
  <c r="AN4" i="10"/>
  <c r="AP4" i="10" s="1"/>
  <c r="AM4" i="10"/>
  <c r="AL4" i="10"/>
  <c r="AK4" i="10"/>
  <c r="AQ4" i="10" s="1"/>
  <c r="AE4" i="10"/>
  <c r="AD4" i="10"/>
  <c r="AC4" i="10"/>
  <c r="AB4" i="10"/>
  <c r="G4" i="10"/>
  <c r="I4" i="10" s="1"/>
  <c r="F4" i="10"/>
  <c r="H4" i="10" s="1"/>
  <c r="E4" i="10"/>
  <c r="K4" i="10" s="1"/>
  <c r="D4" i="10"/>
  <c r="AV3" i="10"/>
  <c r="AU3" i="10"/>
  <c r="AN3" i="10"/>
  <c r="AP3" i="10" s="1"/>
  <c r="AM3" i="10"/>
  <c r="AL3" i="10"/>
  <c r="AR3" i="10" s="1"/>
  <c r="AK3" i="10"/>
  <c r="AQ3" i="10" s="1"/>
  <c r="AC3" i="10"/>
  <c r="AB3" i="10"/>
  <c r="G3" i="10"/>
  <c r="I3" i="10" s="1"/>
  <c r="F3" i="10"/>
  <c r="E3" i="10"/>
  <c r="K3" i="10" s="1"/>
  <c r="D3" i="10"/>
  <c r="J3" i="10" s="1"/>
  <c r="AV2" i="10"/>
  <c r="AU2" i="10"/>
  <c r="AN2" i="10"/>
  <c r="AM2" i="10"/>
  <c r="AO2" i="10" s="1"/>
  <c r="AL2" i="10"/>
  <c r="AR2" i="10" s="1"/>
  <c r="AK2" i="10"/>
  <c r="AQ2" i="10" s="1"/>
  <c r="AC2" i="10"/>
  <c r="AB2" i="10"/>
  <c r="G2" i="10"/>
  <c r="F2" i="10"/>
  <c r="E2" i="10"/>
  <c r="K2" i="10" s="1"/>
  <c r="D2" i="10"/>
  <c r="J2" i="10" s="1"/>
  <c r="AD56" i="13" l="1"/>
  <c r="AE76" i="13"/>
  <c r="AX4" i="13"/>
  <c r="AX14" i="13"/>
  <c r="AW48" i="13"/>
  <c r="AW49" i="13"/>
  <c r="AE65" i="13"/>
  <c r="AD62" i="13"/>
  <c r="AE35" i="13"/>
  <c r="AE41" i="13"/>
  <c r="AE69" i="13"/>
  <c r="AX43" i="13"/>
  <c r="AE48" i="13"/>
  <c r="AE86" i="13"/>
  <c r="AE88" i="13"/>
  <c r="AD155" i="13"/>
  <c r="AD161" i="13"/>
  <c r="AE177" i="13"/>
  <c r="AE185" i="13"/>
  <c r="AE243" i="13"/>
  <c r="AE245" i="13"/>
  <c r="AD314" i="13"/>
  <c r="AX57" i="13"/>
  <c r="AE94" i="13"/>
  <c r="AX9" i="13"/>
  <c r="AD12" i="13"/>
  <c r="AE20" i="13"/>
  <c r="AW25" i="13"/>
  <c r="AX45" i="13"/>
  <c r="AE57" i="13"/>
  <c r="AE60" i="13"/>
  <c r="AD66" i="13"/>
  <c r="AD78" i="13"/>
  <c r="AE95" i="13"/>
  <c r="AE133" i="13"/>
  <c r="AE137" i="13"/>
  <c r="AE139" i="13"/>
  <c r="AE141" i="13"/>
  <c r="AE147" i="13"/>
  <c r="AD153" i="13"/>
  <c r="AD189" i="13"/>
  <c r="AD191" i="13"/>
  <c r="AD195" i="13"/>
  <c r="AE203" i="13"/>
  <c r="AD229" i="13"/>
  <c r="AD233" i="13"/>
  <c r="AD237" i="13"/>
  <c r="AD241" i="13"/>
  <c r="AE322" i="13"/>
  <c r="AD59" i="13"/>
  <c r="AD61" i="13"/>
  <c r="AD92" i="13"/>
  <c r="AD106" i="13"/>
  <c r="AD110" i="13"/>
  <c r="AD118" i="13"/>
  <c r="AE328" i="13"/>
  <c r="AW15" i="13"/>
  <c r="AX17" i="13"/>
  <c r="AW18" i="13"/>
  <c r="AW19" i="13"/>
  <c r="AE43" i="13"/>
  <c r="AD71" i="13"/>
  <c r="AD73" i="13"/>
  <c r="AD75" i="13"/>
  <c r="AD77" i="13"/>
  <c r="AD154" i="13"/>
  <c r="AD160" i="13"/>
  <c r="AE164" i="13"/>
  <c r="AD166" i="13"/>
  <c r="AD170" i="13"/>
  <c r="AD176" i="13"/>
  <c r="AD180" i="13"/>
  <c r="AD182" i="13"/>
  <c r="AD186" i="13"/>
  <c r="AD282" i="13"/>
  <c r="AE290" i="13"/>
  <c r="AE292" i="13"/>
  <c r="AD313" i="13"/>
  <c r="AW37" i="13"/>
  <c r="AW41" i="13"/>
  <c r="AE49" i="13"/>
  <c r="AE64" i="13"/>
  <c r="AE170" i="13"/>
  <c r="AE242" i="13"/>
  <c r="AE250" i="13"/>
  <c r="AD286" i="13"/>
  <c r="AD301" i="13"/>
  <c r="AD316" i="13"/>
  <c r="AW3" i="13"/>
  <c r="AW7" i="13"/>
  <c r="AX8" i="13"/>
  <c r="AD10" i="13"/>
  <c r="AX18" i="13"/>
  <c r="AW21" i="13"/>
  <c r="AE31" i="13"/>
  <c r="AE33" i="13"/>
  <c r="AE34" i="13"/>
  <c r="AE37" i="13"/>
  <c r="AD39" i="13"/>
  <c r="AD44" i="13"/>
  <c r="AX49" i="13"/>
  <c r="AW57" i="13"/>
  <c r="AD63" i="13"/>
  <c r="AD65" i="13"/>
  <c r="AE68" i="13"/>
  <c r="AD70" i="13"/>
  <c r="AE73" i="13"/>
  <c r="AD79" i="13"/>
  <c r="AD81" i="13"/>
  <c r="AE93" i="13"/>
  <c r="AD126" i="13"/>
  <c r="AE130" i="13"/>
  <c r="AD143" i="13"/>
  <c r="AD145" i="13"/>
  <c r="AE159" i="13"/>
  <c r="AD167" i="13"/>
  <c r="AD169" i="13"/>
  <c r="AD173" i="13"/>
  <c r="AD175" i="13"/>
  <c r="AE178" i="13"/>
  <c r="AE229" i="13"/>
  <c r="AD249" i="13"/>
  <c r="AE257" i="13"/>
  <c r="AD305" i="13"/>
  <c r="AD309" i="13"/>
  <c r="AE321" i="13"/>
  <c r="AD324" i="13"/>
  <c r="AE374" i="13"/>
  <c r="AD8" i="13"/>
  <c r="AW11" i="13"/>
  <c r="AX16" i="13"/>
  <c r="AW27" i="13"/>
  <c r="AW56" i="13"/>
  <c r="AE80" i="13"/>
  <c r="AD127" i="13"/>
  <c r="AD156" i="13"/>
  <c r="AE12" i="13"/>
  <c r="AW13" i="13"/>
  <c r="AW14" i="13"/>
  <c r="AX19" i="13"/>
  <c r="AX22" i="13"/>
  <c r="AW24" i="13"/>
  <c r="AE27" i="13"/>
  <c r="AD47" i="13"/>
  <c r="AD48" i="13"/>
  <c r="AX50" i="13"/>
  <c r="AX53" i="13"/>
  <c r="AE56" i="13"/>
  <c r="AD58" i="13"/>
  <c r="AE61" i="13"/>
  <c r="AD67" i="13"/>
  <c r="AD69" i="13"/>
  <c r="AD74" i="13"/>
  <c r="AE77" i="13"/>
  <c r="AE83" i="13"/>
  <c r="AD87" i="13"/>
  <c r="AE91" i="13"/>
  <c r="AE92" i="13"/>
  <c r="AD94" i="13"/>
  <c r="AE115" i="13"/>
  <c r="AE134" i="13"/>
  <c r="AE142" i="13"/>
  <c r="AD179" i="13"/>
  <c r="AD185" i="13"/>
  <c r="AD192" i="13"/>
  <c r="AE196" i="13"/>
  <c r="AE200" i="13"/>
  <c r="AE204" i="13"/>
  <c r="AE293" i="13"/>
  <c r="AD304" i="13"/>
  <c r="AE308" i="13"/>
  <c r="AE314" i="13"/>
  <c r="AD327" i="13"/>
  <c r="AD328" i="13"/>
  <c r="L17" i="13"/>
  <c r="M324" i="13"/>
  <c r="L278" i="13"/>
  <c r="M135" i="13"/>
  <c r="L267" i="13"/>
  <c r="AS20" i="13"/>
  <c r="M131" i="13"/>
  <c r="M134" i="13"/>
  <c r="M181" i="13"/>
  <c r="AS21" i="13"/>
  <c r="M165" i="13"/>
  <c r="M175" i="13"/>
  <c r="M180" i="13"/>
  <c r="M191" i="13"/>
  <c r="L268" i="13"/>
  <c r="M296" i="13"/>
  <c r="M325" i="13"/>
  <c r="M27" i="13"/>
  <c r="M149" i="13"/>
  <c r="M164" i="13"/>
  <c r="L264" i="13"/>
  <c r="L280" i="13"/>
  <c r="M292" i="13"/>
  <c r="M300" i="13"/>
  <c r="M301" i="13"/>
  <c r="M302" i="13"/>
  <c r="M303" i="13"/>
  <c r="M304" i="13"/>
  <c r="M321" i="13"/>
  <c r="M138" i="13"/>
  <c r="M148" i="13"/>
  <c r="M159" i="13"/>
  <c r="L271" i="13"/>
  <c r="M297" i="13"/>
  <c r="M320" i="13"/>
  <c r="L406" i="13"/>
  <c r="L19" i="13"/>
  <c r="M39" i="13"/>
  <c r="M137" i="13"/>
  <c r="M147" i="13"/>
  <c r="M150" i="13"/>
  <c r="M163" i="13"/>
  <c r="M166" i="13"/>
  <c r="M179" i="13"/>
  <c r="M182" i="13"/>
  <c r="L266" i="13"/>
  <c r="M291" i="13"/>
  <c r="M295" i="13"/>
  <c r="M299" i="13"/>
  <c r="M319" i="13"/>
  <c r="M323" i="13"/>
  <c r="H396" i="13"/>
  <c r="L400" i="13"/>
  <c r="AS17" i="13"/>
  <c r="L18" i="13"/>
  <c r="AS22" i="13"/>
  <c r="M31" i="13"/>
  <c r="M133" i="13"/>
  <c r="M136" i="13"/>
  <c r="M195" i="13"/>
  <c r="L260" i="13"/>
  <c r="M290" i="13"/>
  <c r="M294" i="13"/>
  <c r="M298" i="13"/>
  <c r="M322" i="13"/>
  <c r="M326" i="13"/>
  <c r="M371" i="13"/>
  <c r="AS8" i="13"/>
  <c r="AS14" i="13"/>
  <c r="M15" i="13"/>
  <c r="M412" i="13"/>
  <c r="L270" i="13"/>
  <c r="M373" i="13"/>
  <c r="M22" i="13"/>
  <c r="M372" i="13"/>
  <c r="M381" i="13"/>
  <c r="AX5" i="13"/>
  <c r="AW6" i="13"/>
  <c r="AE11" i="13"/>
  <c r="AD14" i="13"/>
  <c r="AE15" i="13"/>
  <c r="AX20" i="13"/>
  <c r="AE22" i="13"/>
  <c r="AW28" i="13"/>
  <c r="AX29" i="13"/>
  <c r="AW31" i="13"/>
  <c r="AX35" i="13"/>
  <c r="AD42" i="13"/>
  <c r="AX44" i="13"/>
  <c r="AE46" i="13"/>
  <c r="AW47" i="13"/>
  <c r="AD50" i="13"/>
  <c r="AX51" i="13"/>
  <c r="AX52" i="13"/>
  <c r="AE54" i="13"/>
  <c r="AW55" i="13"/>
  <c r="AE89" i="13"/>
  <c r="AD102" i="13"/>
  <c r="AD128" i="13"/>
  <c r="AD135" i="13"/>
  <c r="AE151" i="13"/>
  <c r="AD162" i="13"/>
  <c r="AE169" i="13"/>
  <c r="AE172" i="13"/>
  <c r="AE174" i="13"/>
  <c r="AD184" i="13"/>
  <c r="AE193" i="13"/>
  <c r="AE231" i="13"/>
  <c r="AE233" i="13"/>
  <c r="AE238" i="13"/>
  <c r="AE240" i="13"/>
  <c r="AD245" i="13"/>
  <c r="AE247" i="13"/>
  <c r="AE249" i="13"/>
  <c r="AE253" i="13"/>
  <c r="AE289" i="13"/>
  <c r="AE297" i="13"/>
  <c r="AD323" i="13"/>
  <c r="AE335" i="13"/>
  <c r="AX13" i="13"/>
  <c r="AX15" i="13"/>
  <c r="AW22" i="13"/>
  <c r="AD25" i="13"/>
  <c r="AD31" i="13"/>
  <c r="AD37" i="13"/>
  <c r="AE39" i="13"/>
  <c r="AW39" i="13"/>
  <c r="AE47" i="13"/>
  <c r="AE55" i="13"/>
  <c r="AE59" i="13"/>
  <c r="AE63" i="13"/>
  <c r="AE67" i="13"/>
  <c r="AE71" i="13"/>
  <c r="AE75" i="13"/>
  <c r="AE79" i="13"/>
  <c r="AD83" i="13"/>
  <c r="AE84" i="13"/>
  <c r="AE87" i="13"/>
  <c r="AD88" i="13"/>
  <c r="AD114" i="13"/>
  <c r="AD119" i="13"/>
  <c r="AE129" i="13"/>
  <c r="AE132" i="13"/>
  <c r="AD133" i="13"/>
  <c r="AD134" i="13"/>
  <c r="AD142" i="13"/>
  <c r="AD144" i="13"/>
  <c r="AD146" i="13"/>
  <c r="AD159" i="13"/>
  <c r="AD168" i="13"/>
  <c r="AE187" i="13"/>
  <c r="AE228" i="13"/>
  <c r="AE235" i="13"/>
  <c r="AE237" i="13"/>
  <c r="AE244" i="13"/>
  <c r="AE252" i="13"/>
  <c r="AE296" i="13"/>
  <c r="AE300" i="13"/>
  <c r="AD308" i="13"/>
  <c r="AD321" i="13"/>
  <c r="AD322" i="13"/>
  <c r="AE2" i="13"/>
  <c r="AW8" i="13"/>
  <c r="AD13" i="13"/>
  <c r="AE18" i="13"/>
  <c r="AX23" i="13"/>
  <c r="AE29" i="13"/>
  <c r="AE30" i="13"/>
  <c r="AE36" i="13"/>
  <c r="AD41" i="13"/>
  <c r="AX42" i="13"/>
  <c r="AD45" i="13"/>
  <c r="AW46" i="13"/>
  <c r="AD49" i="13"/>
  <c r="AD52" i="13"/>
  <c r="AD53" i="13"/>
  <c r="AW54" i="13"/>
  <c r="AD57" i="13"/>
  <c r="AE58" i="13"/>
  <c r="AD60" i="13"/>
  <c r="AE62" i="13"/>
  <c r="AD64" i="13"/>
  <c r="AE66" i="13"/>
  <c r="AD68" i="13"/>
  <c r="AE70" i="13"/>
  <c r="AD72" i="13"/>
  <c r="AE74" i="13"/>
  <c r="AD76" i="13"/>
  <c r="AE78" i="13"/>
  <c r="AD80" i="13"/>
  <c r="AE82" i="13"/>
  <c r="AE85" i="13"/>
  <c r="AE90" i="13"/>
  <c r="AD98" i="13"/>
  <c r="AD107" i="13"/>
  <c r="AD122" i="13"/>
  <c r="AE131" i="13"/>
  <c r="AE138" i="13"/>
  <c r="AE140" i="13"/>
  <c r="AD141" i="13"/>
  <c r="AE148" i="13"/>
  <c r="AE152" i="13"/>
  <c r="AE160" i="13"/>
  <c r="AE163" i="13"/>
  <c r="AE171" i="13"/>
  <c r="AD181" i="13"/>
  <c r="AD183" i="13"/>
  <c r="AE186" i="13"/>
  <c r="AE194" i="13"/>
  <c r="AE201" i="13"/>
  <c r="AE230" i="13"/>
  <c r="AE232" i="13"/>
  <c r="AE239" i="13"/>
  <c r="AE241" i="13"/>
  <c r="AE246" i="13"/>
  <c r="AE248" i="13"/>
  <c r="AE285" i="13"/>
  <c r="AE291" i="13"/>
  <c r="AE295" i="13"/>
  <c r="AE304" i="13"/>
  <c r="AE313" i="13"/>
  <c r="AE331" i="13"/>
  <c r="AD381" i="13"/>
  <c r="AE382" i="13"/>
  <c r="L8" i="13"/>
  <c r="L13" i="13"/>
  <c r="AS15" i="13"/>
  <c r="L16" i="13"/>
  <c r="M18" i="13"/>
  <c r="AS43" i="13"/>
  <c r="L96" i="13"/>
  <c r="M198" i="13"/>
  <c r="L367" i="13"/>
  <c r="AS6" i="13"/>
  <c r="M35" i="13"/>
  <c r="L279" i="13"/>
  <c r="AS48" i="13"/>
  <c r="AS56" i="13"/>
  <c r="M111" i="13"/>
  <c r="AS51" i="13"/>
  <c r="M102" i="13"/>
  <c r="M262" i="13"/>
  <c r="L380" i="13"/>
  <c r="M402" i="13"/>
  <c r="L416" i="13"/>
  <c r="AS4" i="13"/>
  <c r="L6" i="13"/>
  <c r="AS29" i="13"/>
  <c r="M38" i="13"/>
  <c r="AS41" i="13"/>
  <c r="AS47" i="13"/>
  <c r="AS52" i="13"/>
  <c r="AS55" i="13"/>
  <c r="L254" i="13"/>
  <c r="L263" i="13"/>
  <c r="M328" i="13"/>
  <c r="M377" i="13"/>
  <c r="L404" i="13"/>
  <c r="M410" i="13"/>
  <c r="L4" i="13"/>
  <c r="L20" i="13"/>
  <c r="AS27" i="13"/>
  <c r="AS45" i="13"/>
  <c r="L205" i="13"/>
  <c r="L259" i="13"/>
  <c r="M276" i="13"/>
  <c r="M287" i="13"/>
  <c r="M327" i="13"/>
  <c r="M383" i="13"/>
  <c r="M394" i="13"/>
  <c r="L412" i="13"/>
  <c r="M36" i="13"/>
  <c r="I36" i="13"/>
  <c r="M380" i="13"/>
  <c r="I380" i="13"/>
  <c r="H384" i="13"/>
  <c r="L384" i="13"/>
  <c r="AS16" i="13"/>
  <c r="AS23" i="13"/>
  <c r="L24" i="13"/>
  <c r="H24" i="13"/>
  <c r="M110" i="13"/>
  <c r="I110" i="13"/>
  <c r="H283" i="13"/>
  <c r="L283" i="13"/>
  <c r="I375" i="13"/>
  <c r="M375" i="13"/>
  <c r="AS9" i="13"/>
  <c r="H16" i="13"/>
  <c r="AS18" i="13"/>
  <c r="AS19" i="13"/>
  <c r="L21" i="13"/>
  <c r="L22" i="13"/>
  <c r="M103" i="13"/>
  <c r="I103" i="13"/>
  <c r="H287" i="13"/>
  <c r="L287" i="13"/>
  <c r="M406" i="13"/>
  <c r="I406" i="13"/>
  <c r="H408" i="13"/>
  <c r="L408" i="13"/>
  <c r="L201" i="13"/>
  <c r="H201" i="13"/>
  <c r="L202" i="13"/>
  <c r="H258" i="13"/>
  <c r="L258" i="13"/>
  <c r="M129" i="13"/>
  <c r="M130" i="13"/>
  <c r="M141" i="13"/>
  <c r="M145" i="13"/>
  <c r="M146" i="13"/>
  <c r="M153" i="13"/>
  <c r="M157" i="13"/>
  <c r="M158" i="13"/>
  <c r="M160" i="13"/>
  <c r="M161" i="13"/>
  <c r="M162" i="13"/>
  <c r="M169" i="13"/>
  <c r="M173" i="13"/>
  <c r="M174" i="13"/>
  <c r="M176" i="13"/>
  <c r="M177" i="13"/>
  <c r="M178" i="13"/>
  <c r="M185" i="13"/>
  <c r="M189" i="13"/>
  <c r="M190" i="13"/>
  <c r="M192" i="13"/>
  <c r="M193" i="13"/>
  <c r="M194" i="13"/>
  <c r="M282" i="13"/>
  <c r="I282" i="13"/>
  <c r="M376" i="13"/>
  <c r="I376" i="13"/>
  <c r="I379" i="13"/>
  <c r="M379" i="13"/>
  <c r="M398" i="13"/>
  <c r="I398" i="13"/>
  <c r="M414" i="13"/>
  <c r="L7" i="13"/>
  <c r="L9" i="13"/>
  <c r="L15" i="13"/>
  <c r="L23" i="13"/>
  <c r="M127" i="13"/>
  <c r="M128" i="13"/>
  <c r="M139" i="13"/>
  <c r="M140" i="13"/>
  <c r="M142" i="13"/>
  <c r="M143" i="13"/>
  <c r="M144" i="13"/>
  <c r="M151" i="13"/>
  <c r="M152" i="13"/>
  <c r="M154" i="13"/>
  <c r="M155" i="13"/>
  <c r="M156" i="13"/>
  <c r="M167" i="13"/>
  <c r="M168" i="13"/>
  <c r="M170" i="13"/>
  <c r="M171" i="13"/>
  <c r="M172" i="13"/>
  <c r="M183" i="13"/>
  <c r="M184" i="13"/>
  <c r="M186" i="13"/>
  <c r="M187" i="13"/>
  <c r="M188" i="13"/>
  <c r="I198" i="13"/>
  <c r="M283" i="13"/>
  <c r="M286" i="13"/>
  <c r="I369" i="13"/>
  <c r="M369" i="13"/>
  <c r="L376" i="13"/>
  <c r="L391" i="13"/>
  <c r="M305" i="13"/>
  <c r="M306" i="13"/>
  <c r="M307" i="13"/>
  <c r="M308" i="13"/>
  <c r="M313" i="13"/>
  <c r="M317" i="13"/>
  <c r="M318" i="13"/>
  <c r="L261" i="13"/>
  <c r="L272" i="13"/>
  <c r="L274" i="13"/>
  <c r="L275" i="13"/>
  <c r="L276" i="13"/>
  <c r="M309" i="13"/>
  <c r="M310" i="13"/>
  <c r="M311" i="13"/>
  <c r="M312" i="13"/>
  <c r="M314" i="13"/>
  <c r="M315" i="13"/>
  <c r="M316" i="13"/>
  <c r="L394" i="13"/>
  <c r="L402" i="13"/>
  <c r="AE302" i="13"/>
  <c r="AD302" i="13"/>
  <c r="AE310" i="13"/>
  <c r="AD310" i="13"/>
  <c r="AE319" i="13"/>
  <c r="AD319" i="13"/>
  <c r="AD338" i="13"/>
  <c r="AE338" i="13"/>
  <c r="AD350" i="13"/>
  <c r="AE350" i="13"/>
  <c r="AD358" i="13"/>
  <c r="AE358" i="13"/>
  <c r="AD366" i="13"/>
  <c r="AE366" i="13"/>
  <c r="AD386" i="13"/>
  <c r="AE386" i="13"/>
  <c r="AW9" i="13"/>
  <c r="AW16" i="13"/>
  <c r="AW23" i="13"/>
  <c r="AD35" i="13"/>
  <c r="AW43" i="13"/>
  <c r="AD84" i="13"/>
  <c r="AD89" i="13"/>
  <c r="AD90" i="13"/>
  <c r="AD95" i="13"/>
  <c r="AD111" i="13"/>
  <c r="AD113" i="13"/>
  <c r="AD120" i="13"/>
  <c r="AD121" i="13"/>
  <c r="AE150" i="13"/>
  <c r="AD150" i="13"/>
  <c r="AD171" i="13"/>
  <c r="AD172" i="13"/>
  <c r="AE173" i="13"/>
  <c r="AD187" i="13"/>
  <c r="AD188" i="13"/>
  <c r="AE189" i="13"/>
  <c r="AD207" i="13"/>
  <c r="AE207" i="13"/>
  <c r="AD211" i="13"/>
  <c r="AE211" i="13"/>
  <c r="AD215" i="13"/>
  <c r="AE215" i="13"/>
  <c r="AD219" i="13"/>
  <c r="AE219" i="13"/>
  <c r="AD223" i="13"/>
  <c r="AE223" i="13"/>
  <c r="AD227" i="13"/>
  <c r="AE227" i="13"/>
  <c r="AD228" i="13"/>
  <c r="AD232" i="13"/>
  <c r="AD236" i="13"/>
  <c r="AD240" i="13"/>
  <c r="AD244" i="13"/>
  <c r="AD248" i="13"/>
  <c r="AD256" i="13"/>
  <c r="AE256" i="13"/>
  <c r="AE317" i="13"/>
  <c r="AD317" i="13"/>
  <c r="AE325" i="13"/>
  <c r="AD325" i="13"/>
  <c r="AD341" i="13"/>
  <c r="AE341" i="13"/>
  <c r="AD345" i="13"/>
  <c r="AE345" i="13"/>
  <c r="AD349" i="13"/>
  <c r="AE349" i="13"/>
  <c r="AD353" i="13"/>
  <c r="AE353" i="13"/>
  <c r="AD357" i="13"/>
  <c r="AE357" i="13"/>
  <c r="AD361" i="13"/>
  <c r="AE361" i="13"/>
  <c r="AD365" i="13"/>
  <c r="AE365" i="13"/>
  <c r="AD373" i="13"/>
  <c r="AE373" i="13"/>
  <c r="AD377" i="13"/>
  <c r="AE377" i="13"/>
  <c r="AW10" i="13"/>
  <c r="AW17" i="13"/>
  <c r="AW20" i="13"/>
  <c r="AD29" i="13"/>
  <c r="AD33" i="13"/>
  <c r="AW35" i="13"/>
  <c r="AW42" i="13"/>
  <c r="AE45" i="13"/>
  <c r="AW45" i="13"/>
  <c r="AE51" i="13"/>
  <c r="AE52" i="13"/>
  <c r="AE53" i="13"/>
  <c r="AW53" i="13"/>
  <c r="AD85" i="13"/>
  <c r="AD86" i="13"/>
  <c r="AD91" i="13"/>
  <c r="AD99" i="13"/>
  <c r="AD129" i="13"/>
  <c r="AD130" i="13"/>
  <c r="AD137" i="13"/>
  <c r="AD138" i="13"/>
  <c r="AE149" i="13"/>
  <c r="AD149" i="13"/>
  <c r="AE165" i="13"/>
  <c r="AD165" i="13"/>
  <c r="AE166" i="13"/>
  <c r="AD177" i="13"/>
  <c r="AD178" i="13"/>
  <c r="AE179" i="13"/>
  <c r="AE180" i="13"/>
  <c r="AE182" i="13"/>
  <c r="AD193" i="13"/>
  <c r="AD194" i="13"/>
  <c r="AD199" i="13"/>
  <c r="AE199" i="13"/>
  <c r="AD206" i="13"/>
  <c r="AE206" i="13"/>
  <c r="AD210" i="13"/>
  <c r="AE210" i="13"/>
  <c r="AD214" i="13"/>
  <c r="AE214" i="13"/>
  <c r="AD218" i="13"/>
  <c r="AE218" i="13"/>
  <c r="AD222" i="13"/>
  <c r="AE222" i="13"/>
  <c r="AD226" i="13"/>
  <c r="AE226" i="13"/>
  <c r="AD231" i="13"/>
  <c r="AD235" i="13"/>
  <c r="AD239" i="13"/>
  <c r="AD243" i="13"/>
  <c r="AD247" i="13"/>
  <c r="AE298" i="13"/>
  <c r="AD298" i="13"/>
  <c r="AE299" i="13"/>
  <c r="AD299" i="13"/>
  <c r="AE306" i="13"/>
  <c r="AD306" i="13"/>
  <c r="AE307" i="13"/>
  <c r="AD307" i="13"/>
  <c r="AD340" i="13"/>
  <c r="AE340" i="13"/>
  <c r="AD344" i="13"/>
  <c r="AE344" i="13"/>
  <c r="AD348" i="13"/>
  <c r="AE348" i="13"/>
  <c r="AD352" i="13"/>
  <c r="AE352" i="13"/>
  <c r="AD356" i="13"/>
  <c r="AE356" i="13"/>
  <c r="AD360" i="13"/>
  <c r="AE360" i="13"/>
  <c r="AD364" i="13"/>
  <c r="AE364" i="13"/>
  <c r="AD389" i="13"/>
  <c r="AE389" i="13"/>
  <c r="AE157" i="13"/>
  <c r="AD157" i="13"/>
  <c r="AD208" i="13"/>
  <c r="AE208" i="13"/>
  <c r="AD212" i="13"/>
  <c r="AE212" i="13"/>
  <c r="AD216" i="13"/>
  <c r="AE216" i="13"/>
  <c r="AD220" i="13"/>
  <c r="AE220" i="13"/>
  <c r="AD224" i="13"/>
  <c r="AE224" i="13"/>
  <c r="AE303" i="13"/>
  <c r="AD303" i="13"/>
  <c r="AE311" i="13"/>
  <c r="AD311" i="13"/>
  <c r="AE318" i="13"/>
  <c r="AD318" i="13"/>
  <c r="AE326" i="13"/>
  <c r="AD326" i="13"/>
  <c r="AD342" i="13"/>
  <c r="AE342" i="13"/>
  <c r="AD346" i="13"/>
  <c r="AE346" i="13"/>
  <c r="AD354" i="13"/>
  <c r="AE354" i="13"/>
  <c r="AD362" i="13"/>
  <c r="AE362" i="13"/>
  <c r="AD2" i="13"/>
  <c r="AX3" i="13"/>
  <c r="AW4" i="13"/>
  <c r="AW5" i="13"/>
  <c r="AX6" i="13"/>
  <c r="AD7" i="13"/>
  <c r="AX7" i="13"/>
  <c r="AE10" i="13"/>
  <c r="AD11" i="13"/>
  <c r="AX11" i="13"/>
  <c r="AE13" i="13"/>
  <c r="AE14" i="13"/>
  <c r="AD15" i="13"/>
  <c r="AE16" i="13"/>
  <c r="AX25" i="13"/>
  <c r="AX27" i="13"/>
  <c r="AE28" i="13"/>
  <c r="AW29" i="13"/>
  <c r="AX31" i="13"/>
  <c r="AE32" i="13"/>
  <c r="AW33" i="13"/>
  <c r="AX37" i="13"/>
  <c r="AE38" i="13"/>
  <c r="AE40" i="13"/>
  <c r="AW40" i="13"/>
  <c r="AX41" i="13"/>
  <c r="AE42" i="13"/>
  <c r="AD43" i="13"/>
  <c r="AW44" i="13"/>
  <c r="AD46" i="13"/>
  <c r="AX46" i="13"/>
  <c r="AX47" i="13"/>
  <c r="AX48" i="13"/>
  <c r="AE50" i="13"/>
  <c r="AW50" i="13"/>
  <c r="AW51" i="13"/>
  <c r="AW52" i="13"/>
  <c r="AD54" i="13"/>
  <c r="AX54" i="13"/>
  <c r="AX55" i="13"/>
  <c r="AX56" i="13"/>
  <c r="AD103" i="13"/>
  <c r="AD115" i="13"/>
  <c r="AD116" i="13"/>
  <c r="AD117" i="13"/>
  <c r="AE119" i="13"/>
  <c r="AD123" i="13"/>
  <c r="AD124" i="13"/>
  <c r="AD125" i="13"/>
  <c r="AE127" i="13"/>
  <c r="AE128" i="13"/>
  <c r="AD131" i="13"/>
  <c r="AD132" i="13"/>
  <c r="AE135" i="13"/>
  <c r="AE136" i="13"/>
  <c r="AD139" i="13"/>
  <c r="AD140" i="13"/>
  <c r="AE143" i="13"/>
  <c r="AE144" i="13"/>
  <c r="AD147" i="13"/>
  <c r="AD148" i="13"/>
  <c r="AD151" i="13"/>
  <c r="AD152" i="13"/>
  <c r="AE155" i="13"/>
  <c r="AE156" i="13"/>
  <c r="AE158" i="13"/>
  <c r="AD158" i="13"/>
  <c r="AD163" i="13"/>
  <c r="AD164" i="13"/>
  <c r="AD174" i="13"/>
  <c r="AE181" i="13"/>
  <c r="AD190" i="13"/>
  <c r="AE195" i="13"/>
  <c r="AD205" i="13"/>
  <c r="AE205" i="13"/>
  <c r="AD209" i="13"/>
  <c r="AE209" i="13"/>
  <c r="AD213" i="13"/>
  <c r="AE213" i="13"/>
  <c r="AD217" i="13"/>
  <c r="AE217" i="13"/>
  <c r="AD221" i="13"/>
  <c r="AE221" i="13"/>
  <c r="AD225" i="13"/>
  <c r="AE225" i="13"/>
  <c r="AD230" i="13"/>
  <c r="AD234" i="13"/>
  <c r="AD238" i="13"/>
  <c r="AD242" i="13"/>
  <c r="AD246" i="13"/>
  <c r="AD250" i="13"/>
  <c r="AD283" i="13"/>
  <c r="AE312" i="13"/>
  <c r="AD312" i="13"/>
  <c r="AE320" i="13"/>
  <c r="AD320" i="13"/>
  <c r="AD339" i="13"/>
  <c r="AE339" i="13"/>
  <c r="AD343" i="13"/>
  <c r="AE343" i="13"/>
  <c r="AD347" i="13"/>
  <c r="AE347" i="13"/>
  <c r="AD351" i="13"/>
  <c r="AE351" i="13"/>
  <c r="AD355" i="13"/>
  <c r="AE355" i="13"/>
  <c r="AD359" i="13"/>
  <c r="AE359" i="13"/>
  <c r="AD363" i="13"/>
  <c r="AE363" i="13"/>
  <c r="AD369" i="13"/>
  <c r="AE369" i="13"/>
  <c r="AD387" i="13"/>
  <c r="AE387" i="13"/>
  <c r="AE330" i="13"/>
  <c r="AE334" i="13"/>
  <c r="AE390" i="13"/>
  <c r="AE145" i="13"/>
  <c r="AE146" i="13"/>
  <c r="AE153" i="13"/>
  <c r="AE154" i="13"/>
  <c r="AE161" i="13"/>
  <c r="AE162" i="13"/>
  <c r="AE167" i="13"/>
  <c r="AE168" i="13"/>
  <c r="AE175" i="13"/>
  <c r="AE176" i="13"/>
  <c r="AE183" i="13"/>
  <c r="AE184" i="13"/>
  <c r="AE191" i="13"/>
  <c r="AE192" i="13"/>
  <c r="AD203" i="13"/>
  <c r="AD204" i="13"/>
  <c r="AD287" i="13"/>
  <c r="AE301" i="13"/>
  <c r="AE305" i="13"/>
  <c r="AE309" i="13"/>
  <c r="AE315" i="13"/>
  <c r="AE316" i="13"/>
  <c r="AE323" i="13"/>
  <c r="AE324" i="13"/>
  <c r="AE327" i="13"/>
  <c r="AE329" i="13"/>
  <c r="AE333" i="13"/>
  <c r="AE337" i="13"/>
  <c r="AD384" i="13"/>
  <c r="K39" i="13"/>
  <c r="K107" i="13"/>
  <c r="M107" i="13"/>
  <c r="K119" i="13"/>
  <c r="M119" i="13"/>
  <c r="J382" i="13"/>
  <c r="L382" i="13"/>
  <c r="K27" i="13"/>
  <c r="AS31" i="13"/>
  <c r="AS33" i="13"/>
  <c r="K98" i="13"/>
  <c r="M98" i="13"/>
  <c r="K114" i="13"/>
  <c r="M114" i="13"/>
  <c r="L3" i="13"/>
  <c r="M3" i="13"/>
  <c r="L5" i="13"/>
  <c r="M9" i="13"/>
  <c r="AT9" i="13"/>
  <c r="M11" i="13"/>
  <c r="AT12" i="13"/>
  <c r="AS13" i="13"/>
  <c r="AT13" i="13"/>
  <c r="M16" i="13"/>
  <c r="AT16" i="13"/>
  <c r="M17" i="13"/>
  <c r="M20" i="13"/>
  <c r="AT20" i="13"/>
  <c r="M21" i="13"/>
  <c r="M24" i="13"/>
  <c r="K31" i="13"/>
  <c r="AS35" i="13"/>
  <c r="AS37" i="13"/>
  <c r="AS42" i="13"/>
  <c r="AS44" i="13"/>
  <c r="AS46" i="13"/>
  <c r="AS50" i="13"/>
  <c r="AS54" i="13"/>
  <c r="K99" i="13"/>
  <c r="M99" i="13"/>
  <c r="K115" i="13"/>
  <c r="M115" i="13"/>
  <c r="K123" i="13"/>
  <c r="M123" i="13"/>
  <c r="J374" i="13"/>
  <c r="L374" i="13"/>
  <c r="J414" i="13"/>
  <c r="L414" i="13"/>
  <c r="AS3" i="13"/>
  <c r="AS5" i="13"/>
  <c r="AS7" i="13"/>
  <c r="M12" i="13"/>
  <c r="AT18" i="13"/>
  <c r="M19" i="13"/>
  <c r="AT22" i="13"/>
  <c r="M23" i="13"/>
  <c r="AS25" i="13"/>
  <c r="M28" i="13"/>
  <c r="M30" i="13"/>
  <c r="AS39" i="13"/>
  <c r="AS49" i="13"/>
  <c r="AS53" i="13"/>
  <c r="AS57" i="13"/>
  <c r="K106" i="13"/>
  <c r="M106" i="13"/>
  <c r="K118" i="13"/>
  <c r="M118" i="13"/>
  <c r="J370" i="13"/>
  <c r="L370" i="13"/>
  <c r="J378" i="13"/>
  <c r="L378" i="13"/>
  <c r="J410" i="13"/>
  <c r="L410" i="13"/>
  <c r="M196" i="13"/>
  <c r="L198" i="13"/>
  <c r="K371" i="13"/>
  <c r="L387" i="13"/>
  <c r="L392" i="13"/>
  <c r="M396" i="13"/>
  <c r="M400" i="13"/>
  <c r="M404" i="13"/>
  <c r="M408" i="13"/>
  <c r="M416" i="13"/>
  <c r="M200" i="13"/>
  <c r="M202" i="13"/>
  <c r="L251" i="13"/>
  <c r="M253" i="13"/>
  <c r="M255" i="13"/>
  <c r="M257" i="13"/>
  <c r="M259" i="13"/>
  <c r="M392" i="13"/>
  <c r="M122" i="13"/>
  <c r="M126" i="13"/>
  <c r="L197" i="13"/>
  <c r="M204" i="13"/>
  <c r="L368" i="13"/>
  <c r="L372" i="13"/>
  <c r="M390" i="13"/>
  <c r="AT3" i="13"/>
  <c r="AT4" i="13"/>
  <c r="AT5" i="13"/>
  <c r="AT6" i="13"/>
  <c r="J7" i="13"/>
  <c r="AE7" i="13"/>
  <c r="AT7" i="13"/>
  <c r="J8" i="13"/>
  <c r="AE8" i="13"/>
  <c r="AQ9" i="13"/>
  <c r="M13" i="13"/>
  <c r="AT15" i="13"/>
  <c r="J19" i="13"/>
  <c r="AE19" i="13"/>
  <c r="AT19" i="13"/>
  <c r="J23" i="13"/>
  <c r="AE23" i="13"/>
  <c r="AT23" i="13"/>
  <c r="AT27" i="13"/>
  <c r="AP27" i="13"/>
  <c r="K28" i="13"/>
  <c r="M29" i="13"/>
  <c r="AW30" i="13"/>
  <c r="M32" i="13"/>
  <c r="AT35" i="13"/>
  <c r="AP35" i="13"/>
  <c r="K36" i="13"/>
  <c r="M37" i="13"/>
  <c r="AW38" i="13"/>
  <c r="M40" i="13"/>
  <c r="AT47" i="13"/>
  <c r="AP47" i="13"/>
  <c r="M49" i="13"/>
  <c r="I49" i="13"/>
  <c r="AT51" i="13"/>
  <c r="AP51" i="13"/>
  <c r="M53" i="13"/>
  <c r="I53" i="13"/>
  <c r="AT55" i="13"/>
  <c r="AP55" i="13"/>
  <c r="AT8" i="13"/>
  <c r="AS12" i="13"/>
  <c r="AO12" i="13"/>
  <c r="J14" i="13"/>
  <c r="AT25" i="13"/>
  <c r="AP25" i="13"/>
  <c r="AT33" i="13"/>
  <c r="AP33" i="13"/>
  <c r="AT42" i="13"/>
  <c r="AP42" i="13"/>
  <c r="AT44" i="13"/>
  <c r="AP44" i="13"/>
  <c r="AT46" i="13"/>
  <c r="AP46" i="13"/>
  <c r="M48" i="13"/>
  <c r="I48" i="13"/>
  <c r="AT54" i="13"/>
  <c r="AP54" i="13"/>
  <c r="L2" i="13"/>
  <c r="AE3" i="13"/>
  <c r="AD3" i="13"/>
  <c r="AE4" i="13"/>
  <c r="AD4" i="13"/>
  <c r="AE5" i="13"/>
  <c r="AD5" i="13"/>
  <c r="AE6" i="13"/>
  <c r="AD6" i="13"/>
  <c r="AX10" i="13"/>
  <c r="L14" i="13"/>
  <c r="J16" i="13"/>
  <c r="J20" i="13"/>
  <c r="J24" i="13"/>
  <c r="M26" i="13"/>
  <c r="AT29" i="13"/>
  <c r="AP29" i="13"/>
  <c r="K30" i="13"/>
  <c r="M34" i="13"/>
  <c r="AT37" i="13"/>
  <c r="AP37" i="13"/>
  <c r="K38" i="13"/>
  <c r="M42" i="13"/>
  <c r="I42" i="13"/>
  <c r="M43" i="13"/>
  <c r="I43" i="13"/>
  <c r="M44" i="13"/>
  <c r="I44" i="13"/>
  <c r="M45" i="13"/>
  <c r="I45" i="13"/>
  <c r="M46" i="13"/>
  <c r="I46" i="13"/>
  <c r="AT48" i="13"/>
  <c r="AP48" i="13"/>
  <c r="M50" i="13"/>
  <c r="I50" i="13"/>
  <c r="AT52" i="13"/>
  <c r="AP52" i="13"/>
  <c r="M54" i="13"/>
  <c r="I54" i="13"/>
  <c r="AT56" i="13"/>
  <c r="AP56" i="13"/>
  <c r="J9" i="13"/>
  <c r="AX12" i="13"/>
  <c r="AW12" i="13"/>
  <c r="J18" i="13"/>
  <c r="J22" i="13"/>
  <c r="K26" i="13"/>
  <c r="K34" i="13"/>
  <c r="AT41" i="13"/>
  <c r="AP41" i="13"/>
  <c r="AT43" i="13"/>
  <c r="AP43" i="13"/>
  <c r="AT45" i="13"/>
  <c r="AP45" i="13"/>
  <c r="AT50" i="13"/>
  <c r="AP50" i="13"/>
  <c r="M52" i="13"/>
  <c r="I52" i="13"/>
  <c r="M56" i="13"/>
  <c r="I56" i="13"/>
  <c r="AT2" i="13"/>
  <c r="AP2" i="13"/>
  <c r="AX2" i="13"/>
  <c r="AW2" i="13"/>
  <c r="AE9" i="13"/>
  <c r="AD9" i="13"/>
  <c r="M10" i="13"/>
  <c r="I10" i="13"/>
  <c r="AT10" i="13"/>
  <c r="AP10" i="13"/>
  <c r="L11" i="13"/>
  <c r="H11" i="13"/>
  <c r="AT11" i="13"/>
  <c r="AP11" i="13"/>
  <c r="L12" i="13"/>
  <c r="H12" i="13"/>
  <c r="AT14" i="13"/>
  <c r="J15" i="13"/>
  <c r="J17" i="13"/>
  <c r="AE17" i="13"/>
  <c r="AT17" i="13"/>
  <c r="J21" i="13"/>
  <c r="AE21" i="13"/>
  <c r="AT21" i="13"/>
  <c r="M25" i="13"/>
  <c r="AW26" i="13"/>
  <c r="AT31" i="13"/>
  <c r="AP31" i="13"/>
  <c r="K32" i="13"/>
  <c r="M33" i="13"/>
  <c r="AW34" i="13"/>
  <c r="AT39" i="13"/>
  <c r="AP39" i="13"/>
  <c r="K40" i="13"/>
  <c r="M41" i="13"/>
  <c r="M47" i="13"/>
  <c r="I47" i="13"/>
  <c r="AT49" i="13"/>
  <c r="AP49" i="13"/>
  <c r="M51" i="13"/>
  <c r="I51" i="13"/>
  <c r="AT53" i="13"/>
  <c r="AP53" i="13"/>
  <c r="M55" i="13"/>
  <c r="I55" i="13"/>
  <c r="M57" i="13"/>
  <c r="I57" i="13"/>
  <c r="AT57" i="13"/>
  <c r="AP57" i="13"/>
  <c r="M58" i="13"/>
  <c r="I58" i="13"/>
  <c r="M59" i="13"/>
  <c r="I59" i="13"/>
  <c r="M60" i="13"/>
  <c r="I60" i="13"/>
  <c r="M61" i="13"/>
  <c r="I61" i="13"/>
  <c r="M62" i="13"/>
  <c r="I62" i="13"/>
  <c r="M63" i="13"/>
  <c r="I63" i="13"/>
  <c r="M64" i="13"/>
  <c r="I64" i="13"/>
  <c r="M65" i="13"/>
  <c r="I65" i="13"/>
  <c r="M66" i="13"/>
  <c r="I66" i="13"/>
  <c r="M67" i="13"/>
  <c r="I67" i="13"/>
  <c r="M68" i="13"/>
  <c r="I68" i="13"/>
  <c r="M69" i="13"/>
  <c r="I69" i="13"/>
  <c r="M70" i="13"/>
  <c r="I70" i="13"/>
  <c r="M71" i="13"/>
  <c r="I71" i="13"/>
  <c r="M72" i="13"/>
  <c r="I72" i="13"/>
  <c r="M73" i="13"/>
  <c r="I73" i="13"/>
  <c r="M74" i="13"/>
  <c r="I74" i="13"/>
  <c r="M75" i="13"/>
  <c r="I75" i="13"/>
  <c r="M76" i="13"/>
  <c r="I76" i="13"/>
  <c r="M77" i="13"/>
  <c r="I77" i="13"/>
  <c r="M78" i="13"/>
  <c r="I78" i="13"/>
  <c r="M79" i="13"/>
  <c r="I79" i="13"/>
  <c r="M80" i="13"/>
  <c r="I80" i="13"/>
  <c r="M81" i="13"/>
  <c r="I81" i="13"/>
  <c r="M82" i="13"/>
  <c r="I82" i="13"/>
  <c r="M83" i="13"/>
  <c r="I83" i="13"/>
  <c r="M84" i="13"/>
  <c r="I84" i="13"/>
  <c r="M85" i="13"/>
  <c r="I85" i="13"/>
  <c r="M86" i="13"/>
  <c r="I86" i="13"/>
  <c r="M87" i="13"/>
  <c r="I87" i="13"/>
  <c r="M88" i="13"/>
  <c r="I88" i="13"/>
  <c r="M89" i="13"/>
  <c r="I89" i="13"/>
  <c r="M90" i="13"/>
  <c r="I90" i="13"/>
  <c r="M91" i="13"/>
  <c r="I91" i="13"/>
  <c r="M92" i="13"/>
  <c r="I92" i="13"/>
  <c r="M93" i="13"/>
  <c r="I93" i="13"/>
  <c r="M94" i="13"/>
  <c r="I94" i="13"/>
  <c r="M95" i="13"/>
  <c r="I95" i="13"/>
  <c r="I96" i="13"/>
  <c r="M96" i="13"/>
  <c r="AE97" i="13"/>
  <c r="AD97" i="13"/>
  <c r="AE101" i="13"/>
  <c r="AD101" i="13"/>
  <c r="AE105" i="13"/>
  <c r="AD105" i="13"/>
  <c r="AE109" i="13"/>
  <c r="AD109" i="13"/>
  <c r="L130" i="13"/>
  <c r="H130" i="13"/>
  <c r="L138" i="13"/>
  <c r="H138" i="13"/>
  <c r="L146" i="13"/>
  <c r="H146" i="13"/>
  <c r="L154" i="13"/>
  <c r="H154" i="13"/>
  <c r="L162" i="13"/>
  <c r="H162" i="13"/>
  <c r="L170" i="13"/>
  <c r="H170" i="13"/>
  <c r="L178" i="13"/>
  <c r="H178" i="13"/>
  <c r="L186" i="13"/>
  <c r="H186" i="13"/>
  <c r="M199" i="13"/>
  <c r="K199" i="13"/>
  <c r="M234" i="13"/>
  <c r="I234" i="13"/>
  <c r="L295" i="13"/>
  <c r="J295" i="13"/>
  <c r="J393" i="13"/>
  <c r="L393" i="13"/>
  <c r="AE395" i="13"/>
  <c r="AD395" i="13"/>
  <c r="J397" i="13"/>
  <c r="L397" i="13"/>
  <c r="AE399" i="13"/>
  <c r="AD399" i="13"/>
  <c r="J401" i="13"/>
  <c r="L401" i="13"/>
  <c r="AE403" i="13"/>
  <c r="AD403" i="13"/>
  <c r="J405" i="13"/>
  <c r="L405" i="13"/>
  <c r="AE407" i="13"/>
  <c r="AD407" i="13"/>
  <c r="J409" i="13"/>
  <c r="L409" i="13"/>
  <c r="AE411" i="13"/>
  <c r="AD411" i="13"/>
  <c r="J413" i="13"/>
  <c r="L413" i="13"/>
  <c r="AE415" i="13"/>
  <c r="AD415" i="13"/>
  <c r="M2" i="13"/>
  <c r="AS2" i="13"/>
  <c r="M4" i="13"/>
  <c r="M5" i="13"/>
  <c r="M6" i="13"/>
  <c r="M7" i="13"/>
  <c r="M8" i="13"/>
  <c r="I9" i="13"/>
  <c r="AP9" i="13"/>
  <c r="L10" i="13"/>
  <c r="AS10" i="13"/>
  <c r="AS11" i="13"/>
  <c r="M14" i="13"/>
  <c r="I15" i="13"/>
  <c r="I16" i="13"/>
  <c r="AD16" i="13"/>
  <c r="AQ16" i="13"/>
  <c r="I17" i="13"/>
  <c r="AD17" i="13"/>
  <c r="AQ17" i="13"/>
  <c r="I18" i="13"/>
  <c r="AD18" i="13"/>
  <c r="AQ18" i="13"/>
  <c r="I19" i="13"/>
  <c r="AD19" i="13"/>
  <c r="AQ19" i="13"/>
  <c r="I20" i="13"/>
  <c r="AD20" i="13"/>
  <c r="AQ20" i="13"/>
  <c r="I21" i="13"/>
  <c r="AD21" i="13"/>
  <c r="AQ21" i="13"/>
  <c r="I22" i="13"/>
  <c r="AD22" i="13"/>
  <c r="AQ22" i="13"/>
  <c r="I23" i="13"/>
  <c r="AD23" i="13"/>
  <c r="AQ23" i="13"/>
  <c r="I24" i="13"/>
  <c r="AD24" i="13"/>
  <c r="AO25" i="13"/>
  <c r="L26" i="13"/>
  <c r="H26" i="13"/>
  <c r="AD26" i="13"/>
  <c r="AO27" i="13"/>
  <c r="L28" i="13"/>
  <c r="H28" i="13"/>
  <c r="AD28" i="13"/>
  <c r="AO29" i="13"/>
  <c r="L30" i="13"/>
  <c r="H30" i="13"/>
  <c r="AD30" i="13"/>
  <c r="AO31" i="13"/>
  <c r="L32" i="13"/>
  <c r="H32" i="13"/>
  <c r="AD32" i="13"/>
  <c r="AO33" i="13"/>
  <c r="L34" i="13"/>
  <c r="H34" i="13"/>
  <c r="AD34" i="13"/>
  <c r="AO35" i="13"/>
  <c r="L36" i="13"/>
  <c r="H36" i="13"/>
  <c r="AD36" i="13"/>
  <c r="AO37" i="13"/>
  <c r="L38" i="13"/>
  <c r="H38" i="13"/>
  <c r="AD38" i="13"/>
  <c r="AO39" i="13"/>
  <c r="L40" i="13"/>
  <c r="H40" i="13"/>
  <c r="AD40" i="13"/>
  <c r="L114" i="13"/>
  <c r="H114" i="13"/>
  <c r="L118" i="13"/>
  <c r="H118" i="13"/>
  <c r="L122" i="13"/>
  <c r="H122" i="13"/>
  <c r="L126" i="13"/>
  <c r="H126" i="13"/>
  <c r="L128" i="13"/>
  <c r="H128" i="13"/>
  <c r="L136" i="13"/>
  <c r="H136" i="13"/>
  <c r="L144" i="13"/>
  <c r="H144" i="13"/>
  <c r="L152" i="13"/>
  <c r="H152" i="13"/>
  <c r="L160" i="13"/>
  <c r="H160" i="13"/>
  <c r="L168" i="13"/>
  <c r="H168" i="13"/>
  <c r="L176" i="13"/>
  <c r="H176" i="13"/>
  <c r="L184" i="13"/>
  <c r="H184" i="13"/>
  <c r="M250" i="13"/>
  <c r="I250" i="13"/>
  <c r="AT24" i="13"/>
  <c r="AP24" i="13"/>
  <c r="AS24" i="13"/>
  <c r="AT26" i="13"/>
  <c r="AP26" i="13"/>
  <c r="AS26" i="13"/>
  <c r="AT28" i="13"/>
  <c r="AP28" i="13"/>
  <c r="AS28" i="13"/>
  <c r="AT30" i="13"/>
  <c r="AP30" i="13"/>
  <c r="AS30" i="13"/>
  <c r="AT32" i="13"/>
  <c r="AP32" i="13"/>
  <c r="AS32" i="13"/>
  <c r="AT34" i="13"/>
  <c r="AP34" i="13"/>
  <c r="AS34" i="13"/>
  <c r="AT36" i="13"/>
  <c r="AP36" i="13"/>
  <c r="AS36" i="13"/>
  <c r="AT38" i="13"/>
  <c r="AP38" i="13"/>
  <c r="AS38" i="13"/>
  <c r="AT40" i="13"/>
  <c r="AP40" i="13"/>
  <c r="AS40" i="13"/>
  <c r="K97" i="13"/>
  <c r="M97" i="13"/>
  <c r="L98" i="13"/>
  <c r="J98" i="13"/>
  <c r="H100" i="13"/>
  <c r="L100" i="13"/>
  <c r="K101" i="13"/>
  <c r="M101" i="13"/>
  <c r="L102" i="13"/>
  <c r="J102" i="13"/>
  <c r="H104" i="13"/>
  <c r="L104" i="13"/>
  <c r="K105" i="13"/>
  <c r="M105" i="13"/>
  <c r="L106" i="13"/>
  <c r="J106" i="13"/>
  <c r="H108" i="13"/>
  <c r="L108" i="13"/>
  <c r="K109" i="13"/>
  <c r="M109" i="13"/>
  <c r="L110" i="13"/>
  <c r="J110" i="13"/>
  <c r="H112" i="13"/>
  <c r="L112" i="13"/>
  <c r="K116" i="13"/>
  <c r="M116" i="13"/>
  <c r="K120" i="13"/>
  <c r="M120" i="13"/>
  <c r="K124" i="13"/>
  <c r="M124" i="13"/>
  <c r="L134" i="13"/>
  <c r="H134" i="13"/>
  <c r="L142" i="13"/>
  <c r="H142" i="13"/>
  <c r="L150" i="13"/>
  <c r="H150" i="13"/>
  <c r="L158" i="13"/>
  <c r="H158" i="13"/>
  <c r="L166" i="13"/>
  <c r="H166" i="13"/>
  <c r="L174" i="13"/>
  <c r="H174" i="13"/>
  <c r="L182" i="13"/>
  <c r="H182" i="13"/>
  <c r="L190" i="13"/>
  <c r="H190" i="13"/>
  <c r="H3" i="13"/>
  <c r="AO3" i="13"/>
  <c r="AO4" i="13"/>
  <c r="AO5" i="13"/>
  <c r="AO6" i="13"/>
  <c r="AO7" i="13"/>
  <c r="AO8" i="13"/>
  <c r="I11" i="13"/>
  <c r="I12" i="13"/>
  <c r="AP12" i="13"/>
  <c r="H13" i="13"/>
  <c r="AO13" i="13"/>
  <c r="AO14" i="13"/>
  <c r="AO15" i="13"/>
  <c r="AX24" i="13"/>
  <c r="L25" i="13"/>
  <c r="H25" i="13"/>
  <c r="AX26" i="13"/>
  <c r="L27" i="13"/>
  <c r="H27" i="13"/>
  <c r="AX28" i="13"/>
  <c r="L29" i="13"/>
  <c r="H29" i="13"/>
  <c r="AX30" i="13"/>
  <c r="L31" i="13"/>
  <c r="H31" i="13"/>
  <c r="AX32" i="13"/>
  <c r="L33" i="13"/>
  <c r="H33" i="13"/>
  <c r="AX34" i="13"/>
  <c r="L35" i="13"/>
  <c r="H35" i="13"/>
  <c r="AX36" i="13"/>
  <c r="L37" i="13"/>
  <c r="H37" i="13"/>
  <c r="AX38" i="13"/>
  <c r="L39" i="13"/>
  <c r="H39" i="13"/>
  <c r="AX40" i="13"/>
  <c r="L41" i="13"/>
  <c r="H41" i="13"/>
  <c r="L42" i="13"/>
  <c r="H42" i="13"/>
  <c r="L43" i="13"/>
  <c r="H43" i="13"/>
  <c r="L44" i="13"/>
  <c r="H44" i="13"/>
  <c r="L45" i="13"/>
  <c r="H45" i="13"/>
  <c r="L46" i="13"/>
  <c r="H46" i="13"/>
  <c r="L47" i="13"/>
  <c r="H47" i="13"/>
  <c r="L48" i="13"/>
  <c r="H48" i="13"/>
  <c r="L49" i="13"/>
  <c r="H49" i="13"/>
  <c r="L50" i="13"/>
  <c r="H50" i="13"/>
  <c r="L51" i="13"/>
  <c r="H51" i="13"/>
  <c r="L52" i="13"/>
  <c r="H52" i="13"/>
  <c r="L53" i="13"/>
  <c r="H53" i="13"/>
  <c r="L54" i="13"/>
  <c r="H54" i="13"/>
  <c r="L55" i="13"/>
  <c r="H55" i="13"/>
  <c r="L56" i="13"/>
  <c r="H56" i="13"/>
  <c r="L57" i="13"/>
  <c r="H57" i="13"/>
  <c r="L58" i="13"/>
  <c r="H58" i="13"/>
  <c r="L59" i="13"/>
  <c r="H59" i="13"/>
  <c r="L60" i="13"/>
  <c r="H60" i="13"/>
  <c r="L61" i="13"/>
  <c r="H61" i="13"/>
  <c r="L62" i="13"/>
  <c r="H62" i="13"/>
  <c r="L63" i="13"/>
  <c r="H63" i="13"/>
  <c r="L64" i="13"/>
  <c r="H64" i="13"/>
  <c r="L65" i="13"/>
  <c r="H65" i="13"/>
  <c r="L66" i="13"/>
  <c r="H66" i="13"/>
  <c r="L67" i="13"/>
  <c r="H67" i="13"/>
  <c r="L68" i="13"/>
  <c r="H68" i="13"/>
  <c r="L69" i="13"/>
  <c r="H69" i="13"/>
  <c r="L70" i="13"/>
  <c r="H70" i="13"/>
  <c r="L71" i="13"/>
  <c r="H71" i="13"/>
  <c r="L72" i="13"/>
  <c r="H72" i="13"/>
  <c r="L73" i="13"/>
  <c r="H73" i="13"/>
  <c r="L74" i="13"/>
  <c r="H74" i="13"/>
  <c r="L75" i="13"/>
  <c r="H75" i="13"/>
  <c r="L76" i="13"/>
  <c r="H76" i="13"/>
  <c r="L77" i="13"/>
  <c r="H77" i="13"/>
  <c r="L78" i="13"/>
  <c r="H78" i="13"/>
  <c r="L79" i="13"/>
  <c r="H79" i="13"/>
  <c r="L80" i="13"/>
  <c r="H80" i="13"/>
  <c r="L81" i="13"/>
  <c r="H81" i="13"/>
  <c r="L82" i="13"/>
  <c r="H82" i="13"/>
  <c r="L83" i="13"/>
  <c r="H83" i="13"/>
  <c r="L84" i="13"/>
  <c r="H84" i="13"/>
  <c r="L85" i="13"/>
  <c r="H85" i="13"/>
  <c r="L86" i="13"/>
  <c r="H86" i="13"/>
  <c r="L87" i="13"/>
  <c r="H87" i="13"/>
  <c r="L88" i="13"/>
  <c r="H88" i="13"/>
  <c r="L89" i="13"/>
  <c r="H89" i="13"/>
  <c r="L90" i="13"/>
  <c r="H90" i="13"/>
  <c r="L91" i="13"/>
  <c r="H91" i="13"/>
  <c r="L92" i="13"/>
  <c r="H92" i="13"/>
  <c r="L93" i="13"/>
  <c r="H93" i="13"/>
  <c r="L94" i="13"/>
  <c r="H94" i="13"/>
  <c r="L95" i="13"/>
  <c r="H95" i="13"/>
  <c r="H96" i="13"/>
  <c r="AE96" i="13"/>
  <c r="AD96" i="13"/>
  <c r="H97" i="13"/>
  <c r="L97" i="13"/>
  <c r="L99" i="13"/>
  <c r="AE100" i="13"/>
  <c r="AD100" i="13"/>
  <c r="H101" i="13"/>
  <c r="L101" i="13"/>
  <c r="L103" i="13"/>
  <c r="AE104" i="13"/>
  <c r="AD104" i="13"/>
  <c r="H105" i="13"/>
  <c r="L105" i="13"/>
  <c r="L107" i="13"/>
  <c r="AE108" i="13"/>
  <c r="AD108" i="13"/>
  <c r="H109" i="13"/>
  <c r="L109" i="13"/>
  <c r="L111" i="13"/>
  <c r="AE112" i="13"/>
  <c r="AD112" i="13"/>
  <c r="L113" i="13"/>
  <c r="H113" i="13"/>
  <c r="M113" i="13"/>
  <c r="AE116" i="13"/>
  <c r="L117" i="13"/>
  <c r="H117" i="13"/>
  <c r="M117" i="13"/>
  <c r="AE120" i="13"/>
  <c r="L121" i="13"/>
  <c r="H121" i="13"/>
  <c r="M121" i="13"/>
  <c r="AE124" i="13"/>
  <c r="L125" i="13"/>
  <c r="H125" i="13"/>
  <c r="M125" i="13"/>
  <c r="L132" i="13"/>
  <c r="H132" i="13"/>
  <c r="L140" i="13"/>
  <c r="H140" i="13"/>
  <c r="L148" i="13"/>
  <c r="H148" i="13"/>
  <c r="L156" i="13"/>
  <c r="H156" i="13"/>
  <c r="L164" i="13"/>
  <c r="H164" i="13"/>
  <c r="L172" i="13"/>
  <c r="H172" i="13"/>
  <c r="L180" i="13"/>
  <c r="H180" i="13"/>
  <c r="L188" i="13"/>
  <c r="H188" i="13"/>
  <c r="L192" i="13"/>
  <c r="H192" i="13"/>
  <c r="L194" i="13"/>
  <c r="H194" i="13"/>
  <c r="AD198" i="13"/>
  <c r="AE198" i="13"/>
  <c r="J200" i="13"/>
  <c r="L200" i="13"/>
  <c r="I201" i="13"/>
  <c r="M201" i="13"/>
  <c r="M238" i="13"/>
  <c r="I238" i="13"/>
  <c r="M260" i="13"/>
  <c r="K260" i="13"/>
  <c r="J262" i="13"/>
  <c r="L262" i="13"/>
  <c r="J269" i="13"/>
  <c r="L269" i="13"/>
  <c r="J277" i="13"/>
  <c r="L277" i="13"/>
  <c r="H288" i="13"/>
  <c r="L288" i="13"/>
  <c r="AE288" i="13"/>
  <c r="AD288" i="13"/>
  <c r="AE98" i="13"/>
  <c r="M100" i="13"/>
  <c r="AE102" i="13"/>
  <c r="M104" i="13"/>
  <c r="AE106" i="13"/>
  <c r="M108" i="13"/>
  <c r="AE110" i="13"/>
  <c r="M112" i="13"/>
  <c r="AE114" i="13"/>
  <c r="L116" i="13"/>
  <c r="H116" i="13"/>
  <c r="AE118" i="13"/>
  <c r="L120" i="13"/>
  <c r="H120" i="13"/>
  <c r="AE122" i="13"/>
  <c r="L124" i="13"/>
  <c r="H124" i="13"/>
  <c r="AE126" i="13"/>
  <c r="M203" i="13"/>
  <c r="K203" i="13"/>
  <c r="M242" i="13"/>
  <c r="I242" i="13"/>
  <c r="AE99" i="13"/>
  <c r="AE103" i="13"/>
  <c r="AE107" i="13"/>
  <c r="AE111" i="13"/>
  <c r="AE113" i="13"/>
  <c r="L115" i="13"/>
  <c r="H115" i="13"/>
  <c r="AE117" i="13"/>
  <c r="L119" i="13"/>
  <c r="H119" i="13"/>
  <c r="AE121" i="13"/>
  <c r="L123" i="13"/>
  <c r="H123" i="13"/>
  <c r="AE125" i="13"/>
  <c r="L127" i="13"/>
  <c r="H127" i="13"/>
  <c r="L129" i="13"/>
  <c r="H129" i="13"/>
  <c r="L131" i="13"/>
  <c r="H131" i="13"/>
  <c r="L133" i="13"/>
  <c r="H133" i="13"/>
  <c r="L135" i="13"/>
  <c r="H135" i="13"/>
  <c r="L137" i="13"/>
  <c r="H137" i="13"/>
  <c r="L139" i="13"/>
  <c r="H139" i="13"/>
  <c r="L141" i="13"/>
  <c r="H141" i="13"/>
  <c r="L143" i="13"/>
  <c r="H143" i="13"/>
  <c r="L145" i="13"/>
  <c r="H145" i="13"/>
  <c r="L147" i="13"/>
  <c r="H147" i="13"/>
  <c r="L149" i="13"/>
  <c r="H149" i="13"/>
  <c r="L151" i="13"/>
  <c r="H151" i="13"/>
  <c r="L153" i="13"/>
  <c r="H153" i="13"/>
  <c r="L155" i="13"/>
  <c r="H155" i="13"/>
  <c r="L157" i="13"/>
  <c r="H157" i="13"/>
  <c r="L159" i="13"/>
  <c r="H159" i="13"/>
  <c r="L161" i="13"/>
  <c r="H161" i="13"/>
  <c r="L163" i="13"/>
  <c r="H163" i="13"/>
  <c r="L165" i="13"/>
  <c r="H165" i="13"/>
  <c r="L167" i="13"/>
  <c r="H167" i="13"/>
  <c r="L169" i="13"/>
  <c r="H169" i="13"/>
  <c r="L171" i="13"/>
  <c r="H171" i="13"/>
  <c r="L173" i="13"/>
  <c r="H173" i="13"/>
  <c r="L175" i="13"/>
  <c r="H175" i="13"/>
  <c r="L177" i="13"/>
  <c r="H177" i="13"/>
  <c r="L179" i="13"/>
  <c r="H179" i="13"/>
  <c r="L181" i="13"/>
  <c r="H181" i="13"/>
  <c r="L183" i="13"/>
  <c r="H183" i="13"/>
  <c r="L185" i="13"/>
  <c r="H185" i="13"/>
  <c r="L187" i="13"/>
  <c r="H187" i="13"/>
  <c r="L189" i="13"/>
  <c r="H189" i="13"/>
  <c r="L191" i="13"/>
  <c r="H191" i="13"/>
  <c r="L193" i="13"/>
  <c r="H193" i="13"/>
  <c r="L195" i="13"/>
  <c r="H195" i="13"/>
  <c r="J196" i="13"/>
  <c r="L196" i="13"/>
  <c r="I197" i="13"/>
  <c r="M197" i="13"/>
  <c r="AE197" i="13"/>
  <c r="AD202" i="13"/>
  <c r="AE202" i="13"/>
  <c r="J204" i="13"/>
  <c r="L204" i="13"/>
  <c r="M205" i="13"/>
  <c r="I205" i="13"/>
  <c r="M230" i="13"/>
  <c r="I230" i="13"/>
  <c r="M246" i="13"/>
  <c r="I24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M207" i="13"/>
  <c r="I207" i="13"/>
  <c r="M209" i="13"/>
  <c r="I209" i="13"/>
  <c r="M211" i="13"/>
  <c r="I211" i="13"/>
  <c r="M213" i="13"/>
  <c r="I213" i="13"/>
  <c r="M215" i="13"/>
  <c r="I215" i="13"/>
  <c r="M217" i="13"/>
  <c r="I217" i="13"/>
  <c r="M219" i="13"/>
  <c r="I219" i="13"/>
  <c r="M221" i="13"/>
  <c r="I221" i="13"/>
  <c r="M223" i="13"/>
  <c r="I223" i="13"/>
  <c r="M225" i="13"/>
  <c r="I225" i="13"/>
  <c r="M227" i="13"/>
  <c r="I227" i="13"/>
  <c r="M229" i="13"/>
  <c r="I229" i="13"/>
  <c r="M233" i="13"/>
  <c r="I233" i="13"/>
  <c r="M237" i="13"/>
  <c r="I237" i="13"/>
  <c r="M241" i="13"/>
  <c r="I241" i="13"/>
  <c r="M245" i="13"/>
  <c r="I245" i="13"/>
  <c r="M249" i="13"/>
  <c r="I249" i="13"/>
  <c r="M252" i="13"/>
  <c r="K252" i="13"/>
  <c r="AD259" i="13"/>
  <c r="AE259" i="13"/>
  <c r="AE260" i="13"/>
  <c r="AD260" i="13"/>
  <c r="AE266" i="13"/>
  <c r="AD266" i="13"/>
  <c r="AE274" i="13"/>
  <c r="AD274" i="13"/>
  <c r="L312" i="13"/>
  <c r="H312" i="13"/>
  <c r="AD196" i="13"/>
  <c r="L199" i="13"/>
  <c r="AD200" i="13"/>
  <c r="L203" i="13"/>
  <c r="M232" i="13"/>
  <c r="I232" i="13"/>
  <c r="M236" i="13"/>
  <c r="I236" i="13"/>
  <c r="M240" i="13"/>
  <c r="I240" i="13"/>
  <c r="M244" i="13"/>
  <c r="I244" i="13"/>
  <c r="M248" i="13"/>
  <c r="I248" i="13"/>
  <c r="AD251" i="13"/>
  <c r="AE251" i="13"/>
  <c r="J253" i="13"/>
  <c r="L253" i="13"/>
  <c r="I254" i="13"/>
  <c r="M254" i="13"/>
  <c r="AE254" i="13"/>
  <c r="M256" i="13"/>
  <c r="K256" i="13"/>
  <c r="J265" i="13"/>
  <c r="L265" i="13"/>
  <c r="J273" i="13"/>
  <c r="L273" i="13"/>
  <c r="J281" i="13"/>
  <c r="L281" i="13"/>
  <c r="L320" i="13"/>
  <c r="H320" i="13"/>
  <c r="AD197" i="13"/>
  <c r="AD201" i="13"/>
  <c r="M206" i="13"/>
  <c r="I206" i="13"/>
  <c r="M208" i="13"/>
  <c r="I208" i="13"/>
  <c r="M210" i="13"/>
  <c r="I210" i="13"/>
  <c r="M212" i="13"/>
  <c r="I212" i="13"/>
  <c r="M214" i="13"/>
  <c r="I214" i="13"/>
  <c r="M216" i="13"/>
  <c r="I216" i="13"/>
  <c r="M218" i="13"/>
  <c r="I218" i="13"/>
  <c r="M220" i="13"/>
  <c r="I220" i="13"/>
  <c r="M222" i="13"/>
  <c r="I222" i="13"/>
  <c r="M224" i="13"/>
  <c r="I224" i="13"/>
  <c r="M226" i="13"/>
  <c r="I226" i="13"/>
  <c r="M228" i="13"/>
  <c r="I228" i="13"/>
  <c r="M231" i="13"/>
  <c r="I231" i="13"/>
  <c r="M235" i="13"/>
  <c r="I235" i="13"/>
  <c r="M239" i="13"/>
  <c r="I239" i="13"/>
  <c r="M243" i="13"/>
  <c r="I243" i="13"/>
  <c r="M247" i="13"/>
  <c r="I247" i="13"/>
  <c r="M251" i="13"/>
  <c r="I251" i="13"/>
  <c r="AD255" i="13"/>
  <c r="AE255" i="13"/>
  <c r="J257" i="13"/>
  <c r="L257" i="13"/>
  <c r="I258" i="13"/>
  <c r="M258" i="13"/>
  <c r="AE258" i="13"/>
  <c r="AE262" i="13"/>
  <c r="AD262" i="13"/>
  <c r="AE270" i="13"/>
  <c r="AD270" i="13"/>
  <c r="AE278" i="13"/>
  <c r="AD278" i="13"/>
  <c r="L291" i="13"/>
  <c r="J291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H228" i="13"/>
  <c r="L228" i="13"/>
  <c r="H229" i="13"/>
  <c r="L229" i="13"/>
  <c r="H230" i="13"/>
  <c r="L230" i="13"/>
  <c r="H231" i="13"/>
  <c r="L231" i="13"/>
  <c r="H232" i="13"/>
  <c r="L232" i="13"/>
  <c r="H233" i="13"/>
  <c r="L233" i="13"/>
  <c r="H234" i="13"/>
  <c r="L234" i="13"/>
  <c r="H235" i="13"/>
  <c r="L235" i="13"/>
  <c r="H236" i="13"/>
  <c r="L236" i="13"/>
  <c r="H237" i="13"/>
  <c r="L237" i="13"/>
  <c r="H238" i="13"/>
  <c r="L238" i="13"/>
  <c r="H239" i="13"/>
  <c r="L239" i="13"/>
  <c r="H240" i="13"/>
  <c r="L240" i="13"/>
  <c r="H241" i="13"/>
  <c r="L241" i="13"/>
  <c r="H242" i="13"/>
  <c r="L242" i="13"/>
  <c r="H243" i="13"/>
  <c r="L243" i="13"/>
  <c r="H244" i="13"/>
  <c r="L244" i="13"/>
  <c r="H245" i="13"/>
  <c r="L245" i="13"/>
  <c r="H246" i="13"/>
  <c r="L246" i="13"/>
  <c r="H247" i="13"/>
  <c r="L247" i="13"/>
  <c r="H248" i="13"/>
  <c r="L248" i="13"/>
  <c r="H249" i="13"/>
  <c r="L249" i="13"/>
  <c r="H250" i="13"/>
  <c r="L250" i="13"/>
  <c r="H251" i="13"/>
  <c r="AD252" i="13"/>
  <c r="L255" i="13"/>
  <c r="M261" i="13"/>
  <c r="AE263" i="13"/>
  <c r="AD263" i="13"/>
  <c r="J266" i="13"/>
  <c r="AE267" i="13"/>
  <c r="AD267" i="13"/>
  <c r="J270" i="13"/>
  <c r="AE271" i="13"/>
  <c r="AD271" i="13"/>
  <c r="J274" i="13"/>
  <c r="AE275" i="13"/>
  <c r="AD275" i="13"/>
  <c r="J278" i="13"/>
  <c r="AE279" i="13"/>
  <c r="AD279" i="13"/>
  <c r="L282" i="13"/>
  <c r="J282" i="13"/>
  <c r="L292" i="13"/>
  <c r="J292" i="13"/>
  <c r="L296" i="13"/>
  <c r="J296" i="13"/>
  <c r="L299" i="13"/>
  <c r="J299" i="13"/>
  <c r="L301" i="13"/>
  <c r="J301" i="13"/>
  <c r="L303" i="13"/>
  <c r="J303" i="13"/>
  <c r="L305" i="13"/>
  <c r="J305" i="13"/>
  <c r="L307" i="13"/>
  <c r="J307" i="13"/>
  <c r="L309" i="13"/>
  <c r="J309" i="13"/>
  <c r="L318" i="13"/>
  <c r="H318" i="13"/>
  <c r="L326" i="13"/>
  <c r="H326" i="13"/>
  <c r="L252" i="13"/>
  <c r="AD253" i="13"/>
  <c r="L256" i="13"/>
  <c r="AD257" i="13"/>
  <c r="J261" i="13"/>
  <c r="AE261" i="13"/>
  <c r="AD261" i="13"/>
  <c r="J263" i="13"/>
  <c r="AE264" i="13"/>
  <c r="AD264" i="13"/>
  <c r="J267" i="13"/>
  <c r="AE268" i="13"/>
  <c r="AD268" i="13"/>
  <c r="J271" i="13"/>
  <c r="AE272" i="13"/>
  <c r="AD272" i="13"/>
  <c r="J275" i="13"/>
  <c r="AE276" i="13"/>
  <c r="AD276" i="13"/>
  <c r="J279" i="13"/>
  <c r="AE280" i="13"/>
  <c r="AD280" i="13"/>
  <c r="K285" i="13"/>
  <c r="M285" i="13"/>
  <c r="L286" i="13"/>
  <c r="J286" i="13"/>
  <c r="L293" i="13"/>
  <c r="J293" i="13"/>
  <c r="L297" i="13"/>
  <c r="J297" i="13"/>
  <c r="L316" i="13"/>
  <c r="H316" i="13"/>
  <c r="L324" i="13"/>
  <c r="H324" i="13"/>
  <c r="AD254" i="13"/>
  <c r="AD258" i="13"/>
  <c r="J260" i="13"/>
  <c r="K263" i="13"/>
  <c r="M263" i="13"/>
  <c r="J264" i="13"/>
  <c r="AE265" i="13"/>
  <c r="AD265" i="13"/>
  <c r="J268" i="13"/>
  <c r="AE269" i="13"/>
  <c r="AD269" i="13"/>
  <c r="J272" i="13"/>
  <c r="AE273" i="13"/>
  <c r="AD273" i="13"/>
  <c r="J276" i="13"/>
  <c r="AE277" i="13"/>
  <c r="AD277" i="13"/>
  <c r="J280" i="13"/>
  <c r="AE281" i="13"/>
  <c r="AD281" i="13"/>
  <c r="H284" i="13"/>
  <c r="L284" i="13"/>
  <c r="AE284" i="13"/>
  <c r="AD284" i="13"/>
  <c r="K289" i="13"/>
  <c r="M289" i="13"/>
  <c r="L290" i="13"/>
  <c r="J290" i="13"/>
  <c r="L294" i="13"/>
  <c r="J294" i="13"/>
  <c r="L298" i="13"/>
  <c r="J298" i="13"/>
  <c r="L300" i="13"/>
  <c r="J300" i="13"/>
  <c r="L302" i="13"/>
  <c r="J302" i="13"/>
  <c r="L304" i="13"/>
  <c r="J304" i="13"/>
  <c r="L306" i="13"/>
  <c r="J306" i="13"/>
  <c r="L308" i="13"/>
  <c r="J308" i="13"/>
  <c r="L310" i="13"/>
  <c r="J310" i="13"/>
  <c r="L314" i="13"/>
  <c r="H314" i="13"/>
  <c r="L322" i="13"/>
  <c r="H322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7" i="13"/>
  <c r="M278" i="13"/>
  <c r="M279" i="13"/>
  <c r="M280" i="13"/>
  <c r="M281" i="13"/>
  <c r="K368" i="13"/>
  <c r="AE282" i="13"/>
  <c r="M284" i="13"/>
  <c r="L285" i="13"/>
  <c r="AE286" i="13"/>
  <c r="M288" i="13"/>
  <c r="L289" i="13"/>
  <c r="L311" i="13"/>
  <c r="H311" i="13"/>
  <c r="L313" i="13"/>
  <c r="H313" i="13"/>
  <c r="L315" i="13"/>
  <c r="H315" i="13"/>
  <c r="L317" i="13"/>
  <c r="H317" i="13"/>
  <c r="L319" i="13"/>
  <c r="H319" i="13"/>
  <c r="L321" i="13"/>
  <c r="H321" i="13"/>
  <c r="L323" i="13"/>
  <c r="H323" i="13"/>
  <c r="L325" i="13"/>
  <c r="H325" i="13"/>
  <c r="L327" i="13"/>
  <c r="H327" i="13"/>
  <c r="J381" i="13"/>
  <c r="L381" i="13"/>
  <c r="K384" i="13"/>
  <c r="AE283" i="13"/>
  <c r="H285" i="13"/>
  <c r="AD285" i="13"/>
  <c r="AE287" i="13"/>
  <c r="H289" i="13"/>
  <c r="AD289" i="13"/>
  <c r="AD290" i="13"/>
  <c r="AD291" i="13"/>
  <c r="AD292" i="13"/>
  <c r="AD293" i="13"/>
  <c r="AD294" i="13"/>
  <c r="AD295" i="13"/>
  <c r="AD296" i="13"/>
  <c r="AD297" i="13"/>
  <c r="L328" i="13"/>
  <c r="H328" i="13"/>
  <c r="M364" i="13"/>
  <c r="I364" i="13"/>
  <c r="I378" i="13"/>
  <c r="M378" i="13"/>
  <c r="AD379" i="13"/>
  <c r="AE37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M329" i="13"/>
  <c r="M330" i="13"/>
  <c r="M331" i="13"/>
  <c r="M332" i="13"/>
  <c r="M333" i="13"/>
  <c r="M334" i="13"/>
  <c r="M335" i="13"/>
  <c r="M336" i="13"/>
  <c r="M337" i="13"/>
  <c r="M338" i="13"/>
  <c r="I338" i="13"/>
  <c r="M340" i="13"/>
  <c r="I340" i="13"/>
  <c r="M342" i="13"/>
  <c r="I342" i="13"/>
  <c r="M344" i="13"/>
  <c r="I344" i="13"/>
  <c r="M346" i="13"/>
  <c r="I346" i="13"/>
  <c r="M348" i="13"/>
  <c r="I348" i="13"/>
  <c r="M350" i="13"/>
  <c r="I350" i="13"/>
  <c r="M352" i="13"/>
  <c r="I352" i="13"/>
  <c r="M354" i="13"/>
  <c r="I354" i="13"/>
  <c r="M356" i="13"/>
  <c r="I356" i="13"/>
  <c r="M358" i="13"/>
  <c r="I358" i="13"/>
  <c r="M360" i="13"/>
  <c r="I360" i="13"/>
  <c r="M362" i="13"/>
  <c r="I362" i="13"/>
  <c r="M365" i="13"/>
  <c r="I365" i="13"/>
  <c r="AD367" i="13"/>
  <c r="AE367" i="13"/>
  <c r="J369" i="13"/>
  <c r="L369" i="13"/>
  <c r="AE370" i="13"/>
  <c r="I382" i="13"/>
  <c r="M382" i="13"/>
  <c r="AD383" i="13"/>
  <c r="AE383" i="13"/>
  <c r="J385" i="13"/>
  <c r="L385" i="13"/>
  <c r="M366" i="13"/>
  <c r="I366" i="13"/>
  <c r="M368" i="13"/>
  <c r="I370" i="13"/>
  <c r="M370" i="13"/>
  <c r="AD371" i="13"/>
  <c r="AE371" i="13"/>
  <c r="J373" i="13"/>
  <c r="L373" i="13"/>
  <c r="M384" i="13"/>
  <c r="K389" i="13"/>
  <c r="M389" i="13"/>
  <c r="I327" i="13"/>
  <c r="I328" i="13"/>
  <c r="AD329" i="13"/>
  <c r="AD330" i="13"/>
  <c r="AD331" i="13"/>
  <c r="AD332" i="13"/>
  <c r="AD333" i="13"/>
  <c r="AD334" i="13"/>
  <c r="AD335" i="13"/>
  <c r="AD336" i="13"/>
  <c r="AD337" i="13"/>
  <c r="M339" i="13"/>
  <c r="I339" i="13"/>
  <c r="M341" i="13"/>
  <c r="I341" i="13"/>
  <c r="M343" i="13"/>
  <c r="I343" i="13"/>
  <c r="M345" i="13"/>
  <c r="I345" i="13"/>
  <c r="M347" i="13"/>
  <c r="I347" i="13"/>
  <c r="M349" i="13"/>
  <c r="I349" i="13"/>
  <c r="M351" i="13"/>
  <c r="I351" i="13"/>
  <c r="M353" i="13"/>
  <c r="I353" i="13"/>
  <c r="M355" i="13"/>
  <c r="I355" i="13"/>
  <c r="M357" i="13"/>
  <c r="I357" i="13"/>
  <c r="M359" i="13"/>
  <c r="I359" i="13"/>
  <c r="M361" i="13"/>
  <c r="I361" i="13"/>
  <c r="M363" i="13"/>
  <c r="I363" i="13"/>
  <c r="M367" i="13"/>
  <c r="I367" i="13"/>
  <c r="I374" i="13"/>
  <c r="M374" i="13"/>
  <c r="AD375" i="13"/>
  <c r="AE375" i="13"/>
  <c r="J377" i="13"/>
  <c r="L377" i="13"/>
  <c r="AE378" i="13"/>
  <c r="AD385" i="13"/>
  <c r="AE385" i="13"/>
  <c r="M388" i="13"/>
  <c r="I38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H363" i="13"/>
  <c r="L363" i="13"/>
  <c r="H364" i="13"/>
  <c r="L364" i="13"/>
  <c r="H365" i="13"/>
  <c r="L365" i="13"/>
  <c r="H366" i="13"/>
  <c r="L366" i="13"/>
  <c r="H367" i="13"/>
  <c r="AD368" i="13"/>
  <c r="L371" i="13"/>
  <c r="AD372" i="13"/>
  <c r="L375" i="13"/>
  <c r="AD376" i="13"/>
  <c r="L379" i="13"/>
  <c r="AD380" i="13"/>
  <c r="L383" i="13"/>
  <c r="L386" i="13"/>
  <c r="M387" i="13"/>
  <c r="I387" i="13"/>
  <c r="AD388" i="13"/>
  <c r="AE388" i="13"/>
  <c r="K393" i="13"/>
  <c r="M393" i="13"/>
  <c r="K397" i="13"/>
  <c r="M397" i="13"/>
  <c r="K401" i="13"/>
  <c r="M401" i="13"/>
  <c r="K405" i="13"/>
  <c r="M405" i="13"/>
  <c r="K409" i="13"/>
  <c r="M409" i="13"/>
  <c r="M386" i="13"/>
  <c r="I386" i="13"/>
  <c r="J390" i="13"/>
  <c r="AD392" i="13"/>
  <c r="AE392" i="13"/>
  <c r="AE393" i="13"/>
  <c r="AD393" i="13"/>
  <c r="J395" i="13"/>
  <c r="L395" i="13"/>
  <c r="AE397" i="13"/>
  <c r="AD397" i="13"/>
  <c r="J399" i="13"/>
  <c r="L399" i="13"/>
  <c r="AE401" i="13"/>
  <c r="AD401" i="13"/>
  <c r="J403" i="13"/>
  <c r="L403" i="13"/>
  <c r="AE405" i="13"/>
  <c r="AD405" i="13"/>
  <c r="J407" i="13"/>
  <c r="L407" i="13"/>
  <c r="AE409" i="13"/>
  <c r="AD409" i="13"/>
  <c r="J411" i="13"/>
  <c r="L411" i="13"/>
  <c r="AE413" i="13"/>
  <c r="AD413" i="13"/>
  <c r="J415" i="13"/>
  <c r="L415" i="13"/>
  <c r="AE368" i="13"/>
  <c r="AD370" i="13"/>
  <c r="AE372" i="13"/>
  <c r="AD374" i="13"/>
  <c r="AE376" i="13"/>
  <c r="AD378" i="13"/>
  <c r="AE380" i="13"/>
  <c r="AD382" i="13"/>
  <c r="AE384" i="13"/>
  <c r="M385" i="13"/>
  <c r="I385" i="13"/>
  <c r="L388" i="13"/>
  <c r="J389" i="13"/>
  <c r="L389" i="13"/>
  <c r="L390" i="13"/>
  <c r="I391" i="13"/>
  <c r="M391" i="13"/>
  <c r="AD391" i="13"/>
  <c r="AE391" i="13"/>
  <c r="K395" i="13"/>
  <c r="M395" i="13"/>
  <c r="K399" i="13"/>
  <c r="M399" i="13"/>
  <c r="K403" i="13"/>
  <c r="M403" i="13"/>
  <c r="K407" i="13"/>
  <c r="M407" i="13"/>
  <c r="J394" i="13"/>
  <c r="AE394" i="13"/>
  <c r="AD394" i="13"/>
  <c r="J396" i="13"/>
  <c r="AE396" i="13"/>
  <c r="AD396" i="13"/>
  <c r="J398" i="13"/>
  <c r="AE398" i="13"/>
  <c r="AD398" i="13"/>
  <c r="J400" i="13"/>
  <c r="AE400" i="13"/>
  <c r="AD400" i="13"/>
  <c r="J402" i="13"/>
  <c r="AE402" i="13"/>
  <c r="AD402" i="13"/>
  <c r="J404" i="13"/>
  <c r="AE404" i="13"/>
  <c r="AD404" i="13"/>
  <c r="J406" i="13"/>
  <c r="AE406" i="13"/>
  <c r="AD406" i="13"/>
  <c r="J408" i="13"/>
  <c r="AE408" i="13"/>
  <c r="AD408" i="13"/>
  <c r="AE410" i="13"/>
  <c r="AD410" i="13"/>
  <c r="AE412" i="13"/>
  <c r="AD412" i="13"/>
  <c r="AE414" i="13"/>
  <c r="AD414" i="13"/>
  <c r="AE416" i="13"/>
  <c r="AD416" i="13"/>
  <c r="AD390" i="13"/>
  <c r="M411" i="13"/>
  <c r="M413" i="13"/>
  <c r="M415" i="13"/>
  <c r="M203" i="12"/>
  <c r="M183" i="12"/>
  <c r="AD83" i="12"/>
  <c r="AE159" i="12"/>
  <c r="AE43" i="12"/>
  <c r="AE161" i="12"/>
  <c r="AE175" i="12"/>
  <c r="AD24" i="12"/>
  <c r="AE27" i="12"/>
  <c r="AD78" i="12"/>
  <c r="AD394" i="12"/>
  <c r="AD302" i="12"/>
  <c r="AD75" i="12"/>
  <c r="AE379" i="12"/>
  <c r="AE385" i="12"/>
  <c r="L50" i="12"/>
  <c r="L196" i="12"/>
  <c r="AT30" i="12"/>
  <c r="AT55" i="12"/>
  <c r="M200" i="12"/>
  <c r="I200" i="12"/>
  <c r="H196" i="12"/>
  <c r="L206" i="12"/>
  <c r="L398" i="12"/>
  <c r="AE41" i="12"/>
  <c r="AD111" i="12"/>
  <c r="AD122" i="12"/>
  <c r="AD124" i="12"/>
  <c r="AE131" i="12"/>
  <c r="AE169" i="12"/>
  <c r="AE171" i="12"/>
  <c r="AD178" i="12"/>
  <c r="AD389" i="12"/>
  <c r="AD96" i="12"/>
  <c r="AE100" i="12"/>
  <c r="AE197" i="12"/>
  <c r="AD318" i="12"/>
  <c r="L44" i="12"/>
  <c r="M18" i="12"/>
  <c r="M22" i="12"/>
  <c r="L214" i="12"/>
  <c r="L200" i="12"/>
  <c r="M205" i="12"/>
  <c r="L212" i="12"/>
  <c r="M222" i="12"/>
  <c r="AE64" i="12"/>
  <c r="AE66" i="12"/>
  <c r="AE3" i="12"/>
  <c r="AE18" i="12"/>
  <c r="AE21" i="12"/>
  <c r="AE368" i="12"/>
  <c r="AD31" i="12"/>
  <c r="AD44" i="12"/>
  <c r="AX49" i="12"/>
  <c r="AE167" i="12"/>
  <c r="AE308" i="12"/>
  <c r="AE314" i="12"/>
  <c r="AT13" i="12"/>
  <c r="AT15" i="12"/>
  <c r="AT35" i="12"/>
  <c r="L361" i="12"/>
  <c r="L365" i="12"/>
  <c r="AT25" i="12"/>
  <c r="AT26" i="12"/>
  <c r="AT39" i="12"/>
  <c r="AT41" i="12"/>
  <c r="M181" i="12"/>
  <c r="M238" i="12"/>
  <c r="L240" i="12"/>
  <c r="L280" i="12"/>
  <c r="AD12" i="12"/>
  <c r="AD40" i="12"/>
  <c r="AX11" i="12"/>
  <c r="AE15" i="12"/>
  <c r="AE72" i="12"/>
  <c r="AD99" i="12"/>
  <c r="AD106" i="12"/>
  <c r="AE151" i="12"/>
  <c r="AE316" i="12"/>
  <c r="AE375" i="12"/>
  <c r="AW54" i="12"/>
  <c r="AW55" i="12"/>
  <c r="AE60" i="12"/>
  <c r="AE84" i="12"/>
  <c r="AE156" i="12"/>
  <c r="AD292" i="12"/>
  <c r="AE296" i="12"/>
  <c r="AE298" i="12"/>
  <c r="AE300" i="12"/>
  <c r="AS11" i="12"/>
  <c r="L30" i="12"/>
  <c r="M35" i="12"/>
  <c r="M39" i="12"/>
  <c r="L41" i="12"/>
  <c r="AT42" i="12"/>
  <c r="L175" i="12"/>
  <c r="L218" i="12"/>
  <c r="M228" i="12"/>
  <c r="M230" i="12"/>
  <c r="L232" i="12"/>
  <c r="L276" i="12"/>
  <c r="M391" i="12"/>
  <c r="L17" i="12"/>
  <c r="AT24" i="12"/>
  <c r="AT31" i="12"/>
  <c r="AT32" i="12"/>
  <c r="L57" i="12"/>
  <c r="M218" i="12"/>
  <c r="L224" i="12"/>
  <c r="L367" i="12"/>
  <c r="M390" i="12"/>
  <c r="L375" i="12"/>
  <c r="AE7" i="12"/>
  <c r="AW11" i="12"/>
  <c r="AD27" i="12"/>
  <c r="AW47" i="12"/>
  <c r="AE63" i="12"/>
  <c r="AE118" i="12"/>
  <c r="AE132" i="12"/>
  <c r="AE194" i="12"/>
  <c r="AE202" i="12"/>
  <c r="AD284" i="12"/>
  <c r="AD310" i="12"/>
  <c r="AD334" i="12"/>
  <c r="AD402" i="12"/>
  <c r="AD406" i="12"/>
  <c r="AE14" i="12"/>
  <c r="AE22" i="12"/>
  <c r="AE24" i="12"/>
  <c r="AE31" i="12"/>
  <c r="AE35" i="12"/>
  <c r="AD37" i="12"/>
  <c r="AD43" i="12"/>
  <c r="AW57" i="12"/>
  <c r="AE88" i="12"/>
  <c r="AD90" i="12"/>
  <c r="AD100" i="12"/>
  <c r="AE101" i="12"/>
  <c r="AD112" i="12"/>
  <c r="AD114" i="12"/>
  <c r="AE143" i="12"/>
  <c r="AD324" i="12"/>
  <c r="AE328" i="12"/>
  <c r="AE330" i="12"/>
  <c r="AE332" i="12"/>
  <c r="AD342" i="12"/>
  <c r="AE346" i="12"/>
  <c r="AE382" i="12"/>
  <c r="AE386" i="12"/>
  <c r="AD405" i="12"/>
  <c r="AE5" i="12"/>
  <c r="AE40" i="12"/>
  <c r="AW49" i="12"/>
  <c r="AX50" i="12"/>
  <c r="AW53" i="12"/>
  <c r="AD59" i="12"/>
  <c r="AD74" i="12"/>
  <c r="AD79" i="12"/>
  <c r="AD82" i="12"/>
  <c r="AE116" i="12"/>
  <c r="AE153" i="12"/>
  <c r="AE155" i="12"/>
  <c r="AE181" i="12"/>
  <c r="AE189" i="12"/>
  <c r="AE205" i="12"/>
  <c r="AD316" i="12"/>
  <c r="AE360" i="12"/>
  <c r="AE366" i="12"/>
  <c r="AD393" i="12"/>
  <c r="AX10" i="12"/>
  <c r="AE16" i="12"/>
  <c r="AE17" i="12"/>
  <c r="AE19" i="12"/>
  <c r="AD21" i="12"/>
  <c r="AE25" i="12"/>
  <c r="AE30" i="12"/>
  <c r="AE34" i="12"/>
  <c r="AE38" i="12"/>
  <c r="AX45" i="12"/>
  <c r="AW48" i="12"/>
  <c r="AX51" i="12"/>
  <c r="AX52" i="12"/>
  <c r="AX56" i="12"/>
  <c r="AD80" i="12"/>
  <c r="AD91" i="12"/>
  <c r="AD95" i="12"/>
  <c r="AD98" i="12"/>
  <c r="AE104" i="12"/>
  <c r="AD108" i="12"/>
  <c r="AD110" i="12"/>
  <c r="AD115" i="12"/>
  <c r="AD120" i="12"/>
  <c r="AE127" i="12"/>
  <c r="AE135" i="12"/>
  <c r="AE139" i="12"/>
  <c r="AE145" i="12"/>
  <c r="AE147" i="12"/>
  <c r="AE152" i="12"/>
  <c r="AE163" i="12"/>
  <c r="AD179" i="12"/>
  <c r="AE183" i="12"/>
  <c r="AD294" i="12"/>
  <c r="AE312" i="12"/>
  <c r="AD326" i="12"/>
  <c r="AE344" i="12"/>
  <c r="AE359" i="12"/>
  <c r="AE367" i="12"/>
  <c r="AE37" i="12"/>
  <c r="AX57" i="12"/>
  <c r="AD300" i="12"/>
  <c r="AD308" i="12"/>
  <c r="AD332" i="12"/>
  <c r="AD340" i="12"/>
  <c r="AD409" i="12"/>
  <c r="AE4" i="12"/>
  <c r="AD5" i="12"/>
  <c r="AE8" i="12"/>
  <c r="AE13" i="12"/>
  <c r="AD15" i="12"/>
  <c r="AD28" i="12"/>
  <c r="AE32" i="12"/>
  <c r="AE33" i="12"/>
  <c r="AD45" i="12"/>
  <c r="AE46" i="12"/>
  <c r="AE48" i="12"/>
  <c r="AD65" i="12"/>
  <c r="AE69" i="12"/>
  <c r="AD76" i="12"/>
  <c r="AD84" i="12"/>
  <c r="AE85" i="12"/>
  <c r="AD92" i="12"/>
  <c r="AD94" i="12"/>
  <c r="AD107" i="12"/>
  <c r="AD116" i="12"/>
  <c r="AD126" i="12"/>
  <c r="AE140" i="12"/>
  <c r="AE144" i="12"/>
  <c r="AE148" i="12"/>
  <c r="AE160" i="12"/>
  <c r="AE164" i="12"/>
  <c r="AE168" i="12"/>
  <c r="AE172" i="12"/>
  <c r="AE174" i="12"/>
  <c r="AE193" i="12"/>
  <c r="AE288" i="12"/>
  <c r="AE290" i="12"/>
  <c r="AE292" i="12"/>
  <c r="AE304" i="12"/>
  <c r="AE306" i="12"/>
  <c r="AE320" i="12"/>
  <c r="AE322" i="12"/>
  <c r="AE324" i="12"/>
  <c r="AE336" i="12"/>
  <c r="AE352" i="12"/>
  <c r="AE358" i="12"/>
  <c r="AE363" i="12"/>
  <c r="AD413" i="12"/>
  <c r="I35" i="12"/>
  <c r="AT48" i="12"/>
  <c r="I222" i="12"/>
  <c r="M244" i="12"/>
  <c r="H365" i="12"/>
  <c r="AO11" i="12"/>
  <c r="M199" i="12"/>
  <c r="H218" i="12"/>
  <c r="L284" i="12"/>
  <c r="H361" i="12"/>
  <c r="H375" i="12"/>
  <c r="H57" i="12"/>
  <c r="M187" i="12"/>
  <c r="M191" i="12"/>
  <c r="H200" i="12"/>
  <c r="I205" i="12"/>
  <c r="H214" i="12"/>
  <c r="I218" i="12"/>
  <c r="H276" i="12"/>
  <c r="H280" i="12"/>
  <c r="I391" i="12"/>
  <c r="M2" i="12"/>
  <c r="M34" i="12"/>
  <c r="M16" i="12"/>
  <c r="M38" i="12"/>
  <c r="L414" i="12"/>
  <c r="M14" i="12"/>
  <c r="AT21" i="12"/>
  <c r="L25" i="12"/>
  <c r="L27" i="12"/>
  <c r="L31" i="12"/>
  <c r="AT34" i="12"/>
  <c r="M36" i="12"/>
  <c r="M42" i="12"/>
  <c r="L43" i="12"/>
  <c r="M44" i="12"/>
  <c r="AT44" i="12"/>
  <c r="M59" i="12"/>
  <c r="L178" i="12"/>
  <c r="L360" i="12"/>
  <c r="L382" i="12"/>
  <c r="M394" i="12"/>
  <c r="AT16" i="12"/>
  <c r="AT17" i="12"/>
  <c r="AT38" i="12"/>
  <c r="M40" i="12"/>
  <c r="AT40" i="12"/>
  <c r="M43" i="12"/>
  <c r="AT46" i="12"/>
  <c r="L177" i="12"/>
  <c r="K203" i="12"/>
  <c r="M374" i="12"/>
  <c r="L381" i="12"/>
  <c r="M410" i="12"/>
  <c r="M15" i="12"/>
  <c r="M19" i="12"/>
  <c r="M20" i="12"/>
  <c r="M28" i="12"/>
  <c r="AT56" i="12"/>
  <c r="AS2" i="12"/>
  <c r="AT9" i="12"/>
  <c r="M10" i="12"/>
  <c r="L15" i="12"/>
  <c r="L19" i="12"/>
  <c r="L20" i="12"/>
  <c r="L22" i="12"/>
  <c r="AT22" i="12"/>
  <c r="AT23" i="12"/>
  <c r="L28" i="12"/>
  <c r="L29" i="12"/>
  <c r="AT29" i="12"/>
  <c r="M30" i="12"/>
  <c r="M31" i="12"/>
  <c r="L42" i="12"/>
  <c r="AT43" i="12"/>
  <c r="L45" i="12"/>
  <c r="M60" i="12"/>
  <c r="M195" i="12"/>
  <c r="J373" i="12"/>
  <c r="L373" i="12"/>
  <c r="M13" i="12"/>
  <c r="L14" i="12"/>
  <c r="AT14" i="12"/>
  <c r="L16" i="12"/>
  <c r="L18" i="12"/>
  <c r="AT18" i="12"/>
  <c r="AT19" i="12"/>
  <c r="AT20" i="12"/>
  <c r="L26" i="12"/>
  <c r="M32" i="12"/>
  <c r="L34" i="12"/>
  <c r="L37" i="12"/>
  <c r="L38" i="12"/>
  <c r="AT54" i="12"/>
  <c r="AT57" i="12"/>
  <c r="L194" i="12"/>
  <c r="L359" i="12"/>
  <c r="M23" i="12"/>
  <c r="M24" i="12"/>
  <c r="J174" i="12"/>
  <c r="L174" i="12"/>
  <c r="J176" i="12"/>
  <c r="L176" i="12"/>
  <c r="L21" i="12"/>
  <c r="L23" i="12"/>
  <c r="L24" i="12"/>
  <c r="M26" i="12"/>
  <c r="M27" i="12"/>
  <c r="AT27" i="12"/>
  <c r="AT28" i="12"/>
  <c r="L32" i="12"/>
  <c r="L33" i="12"/>
  <c r="AT33" i="12"/>
  <c r="L35" i="12"/>
  <c r="L36" i="12"/>
  <c r="AT36" i="12"/>
  <c r="AT37" i="12"/>
  <c r="L39" i="12"/>
  <c r="L40" i="12"/>
  <c r="L48" i="12"/>
  <c r="L55" i="12"/>
  <c r="K349" i="12"/>
  <c r="M349" i="12"/>
  <c r="J182" i="12"/>
  <c r="L182" i="12"/>
  <c r="L190" i="12"/>
  <c r="M248" i="12"/>
  <c r="M252" i="12"/>
  <c r="M256" i="12"/>
  <c r="M260" i="12"/>
  <c r="M264" i="12"/>
  <c r="M351" i="12"/>
  <c r="L180" i="12"/>
  <c r="K183" i="12"/>
  <c r="L186" i="12"/>
  <c r="L192" i="12"/>
  <c r="K199" i="12"/>
  <c r="L202" i="12"/>
  <c r="L208" i="12"/>
  <c r="L210" i="12"/>
  <c r="M214" i="12"/>
  <c r="L220" i="12"/>
  <c r="M226" i="12"/>
  <c r="L228" i="12"/>
  <c r="M246" i="12"/>
  <c r="L248" i="12"/>
  <c r="M250" i="12"/>
  <c r="L252" i="12"/>
  <c r="M254" i="12"/>
  <c r="L256" i="12"/>
  <c r="M258" i="12"/>
  <c r="L260" i="12"/>
  <c r="M262" i="12"/>
  <c r="L264" i="12"/>
  <c r="M266" i="12"/>
  <c r="M268" i="12"/>
  <c r="M272" i="12"/>
  <c r="L351" i="12"/>
  <c r="L352" i="12"/>
  <c r="M358" i="12"/>
  <c r="M366" i="12"/>
  <c r="L368" i="12"/>
  <c r="L369" i="12"/>
  <c r="M403" i="12"/>
  <c r="M406" i="12"/>
  <c r="M179" i="12"/>
  <c r="M180" i="12"/>
  <c r="L184" i="12"/>
  <c r="L188" i="12"/>
  <c r="M192" i="12"/>
  <c r="L198" i="12"/>
  <c r="L204" i="12"/>
  <c r="M208" i="12"/>
  <c r="M210" i="12"/>
  <c r="L216" i="12"/>
  <c r="M234" i="12"/>
  <c r="L236" i="12"/>
  <c r="M242" i="12"/>
  <c r="L244" i="12"/>
  <c r="L268" i="12"/>
  <c r="M270" i="12"/>
  <c r="L272" i="12"/>
  <c r="M274" i="12"/>
  <c r="M278" i="12"/>
  <c r="M282" i="12"/>
  <c r="M355" i="12"/>
  <c r="L377" i="12"/>
  <c r="L378" i="12"/>
  <c r="L386" i="12"/>
  <c r="M398" i="12"/>
  <c r="M399" i="12"/>
  <c r="M405" i="12"/>
  <c r="M414" i="12"/>
  <c r="AT2" i="12"/>
  <c r="L56" i="12"/>
  <c r="L63" i="12"/>
  <c r="M185" i="12"/>
  <c r="M189" i="12"/>
  <c r="M193" i="12"/>
  <c r="M197" i="12"/>
  <c r="M201" i="12"/>
  <c r="M402" i="12"/>
  <c r="I402" i="12"/>
  <c r="M407" i="12"/>
  <c r="I407" i="12"/>
  <c r="AP9" i="12"/>
  <c r="I14" i="12"/>
  <c r="I18" i="12"/>
  <c r="I22" i="12"/>
  <c r="I36" i="12"/>
  <c r="I40" i="12"/>
  <c r="I43" i="12"/>
  <c r="L46" i="12"/>
  <c r="L58" i="12"/>
  <c r="I60" i="12"/>
  <c r="L66" i="12"/>
  <c r="L179" i="12"/>
  <c r="L181" i="12"/>
  <c r="I208" i="12"/>
  <c r="M224" i="12"/>
  <c r="M240" i="12"/>
  <c r="M411" i="12"/>
  <c r="I411" i="12"/>
  <c r="AP55" i="12"/>
  <c r="AP57" i="12"/>
  <c r="M212" i="12"/>
  <c r="M216" i="12"/>
  <c r="M220" i="12"/>
  <c r="M236" i="12"/>
  <c r="M276" i="12"/>
  <c r="L357" i="12"/>
  <c r="M395" i="12"/>
  <c r="I395" i="12"/>
  <c r="L410" i="12"/>
  <c r="M232" i="12"/>
  <c r="M280" i="12"/>
  <c r="L353" i="12"/>
  <c r="H353" i="12"/>
  <c r="L379" i="12"/>
  <c r="M393" i="12"/>
  <c r="I393" i="12"/>
  <c r="H208" i="12"/>
  <c r="H212" i="12"/>
  <c r="H216" i="12"/>
  <c r="H220" i="12"/>
  <c r="L222" i="12"/>
  <c r="H224" i="12"/>
  <c r="L226" i="12"/>
  <c r="H228" i="12"/>
  <c r="L230" i="12"/>
  <c r="H232" i="12"/>
  <c r="L234" i="12"/>
  <c r="H236" i="12"/>
  <c r="L238" i="12"/>
  <c r="H240" i="12"/>
  <c r="L242" i="12"/>
  <c r="H244" i="12"/>
  <c r="L246" i="12"/>
  <c r="L250" i="12"/>
  <c r="L254" i="12"/>
  <c r="L258" i="12"/>
  <c r="L262" i="12"/>
  <c r="L266" i="12"/>
  <c r="L270" i="12"/>
  <c r="L274" i="12"/>
  <c r="L278" i="12"/>
  <c r="L282" i="12"/>
  <c r="H360" i="12"/>
  <c r="I366" i="12"/>
  <c r="H378" i="12"/>
  <c r="L394" i="12"/>
  <c r="I406" i="12"/>
  <c r="I355" i="12"/>
  <c r="AD3" i="12"/>
  <c r="AD7" i="12"/>
  <c r="AD14" i="12"/>
  <c r="AD30" i="12"/>
  <c r="AD64" i="12"/>
  <c r="AE73" i="12"/>
  <c r="AE89" i="12"/>
  <c r="AE105" i="12"/>
  <c r="AE119" i="12"/>
  <c r="AE136" i="12"/>
  <c r="AE186" i="12"/>
  <c r="AW10" i="12"/>
  <c r="AW12" i="12"/>
  <c r="AD17" i="12"/>
  <c r="AE23" i="12"/>
  <c r="AE26" i="12"/>
  <c r="AD33" i="12"/>
  <c r="AE39" i="12"/>
  <c r="AE42" i="12"/>
  <c r="AW45" i="12"/>
  <c r="AW51" i="12"/>
  <c r="AX55" i="12"/>
  <c r="AE76" i="12"/>
  <c r="AE77" i="12"/>
  <c r="AE92" i="12"/>
  <c r="AE93" i="12"/>
  <c r="AE108" i="12"/>
  <c r="AE109" i="12"/>
  <c r="AE122" i="12"/>
  <c r="AE123" i="12"/>
  <c r="AD174" i="12"/>
  <c r="AE190" i="12"/>
  <c r="AD288" i="12"/>
  <c r="AD296" i="12"/>
  <c r="AD304" i="12"/>
  <c r="AD312" i="12"/>
  <c r="AD320" i="12"/>
  <c r="AD328" i="12"/>
  <c r="AD336" i="12"/>
  <c r="AD344" i="12"/>
  <c r="AE355" i="12"/>
  <c r="AD398" i="12"/>
  <c r="AD401" i="12"/>
  <c r="AX2" i="12"/>
  <c r="AE6" i="12"/>
  <c r="AE9" i="12"/>
  <c r="AW9" i="12"/>
  <c r="AD13" i="12"/>
  <c r="AD18" i="12"/>
  <c r="AE20" i="12"/>
  <c r="AE28" i="12"/>
  <c r="AE29" i="12"/>
  <c r="AD34" i="12"/>
  <c r="AE36" i="12"/>
  <c r="AE44" i="12"/>
  <c r="AW46" i="12"/>
  <c r="AX47" i="12"/>
  <c r="AX54" i="12"/>
  <c r="AW56" i="12"/>
  <c r="AD60" i="12"/>
  <c r="AD70" i="12"/>
  <c r="AD71" i="12"/>
  <c r="AD72" i="12"/>
  <c r="AE80" i="12"/>
  <c r="AE81" i="12"/>
  <c r="AD86" i="12"/>
  <c r="AD87" i="12"/>
  <c r="AD88" i="12"/>
  <c r="AE96" i="12"/>
  <c r="AE97" i="12"/>
  <c r="AD102" i="12"/>
  <c r="AD103" i="12"/>
  <c r="AD104" i="12"/>
  <c r="AE112" i="12"/>
  <c r="AE113" i="12"/>
  <c r="AD118" i="12"/>
  <c r="AE128" i="12"/>
  <c r="AE284" i="12"/>
  <c r="AD290" i="12"/>
  <c r="AE294" i="12"/>
  <c r="AD298" i="12"/>
  <c r="AE302" i="12"/>
  <c r="AD306" i="12"/>
  <c r="AE310" i="12"/>
  <c r="AD314" i="12"/>
  <c r="AE318" i="12"/>
  <c r="AD322" i="12"/>
  <c r="AE326" i="12"/>
  <c r="AD330" i="12"/>
  <c r="AE334" i="12"/>
  <c r="AD338" i="12"/>
  <c r="AE342" i="12"/>
  <c r="AD346" i="12"/>
  <c r="AE350" i="12"/>
  <c r="AE351" i="12"/>
  <c r="AD414" i="12"/>
  <c r="AD130" i="12"/>
  <c r="AE130" i="12"/>
  <c r="AD138" i="12"/>
  <c r="AE138" i="12"/>
  <c r="AD154" i="12"/>
  <c r="AE154" i="12"/>
  <c r="AD162" i="12"/>
  <c r="AE162" i="12"/>
  <c r="AD185" i="12"/>
  <c r="AE185" i="12"/>
  <c r="AE295" i="12"/>
  <c r="AD295" i="12"/>
  <c r="AE311" i="12"/>
  <c r="AD311" i="12"/>
  <c r="AE335" i="12"/>
  <c r="AD335" i="12"/>
  <c r="AE343" i="12"/>
  <c r="AD343" i="12"/>
  <c r="AD374" i="12"/>
  <c r="AE374" i="12"/>
  <c r="AD9" i="12"/>
  <c r="AD20" i="12"/>
  <c r="AD23" i="12"/>
  <c r="AD26" i="12"/>
  <c r="AD29" i="12"/>
  <c r="AD36" i="12"/>
  <c r="AD39" i="12"/>
  <c r="AD42" i="12"/>
  <c r="AD125" i="12"/>
  <c r="AE125" i="12"/>
  <c r="AE176" i="12"/>
  <c r="AD176" i="12"/>
  <c r="AE289" i="12"/>
  <c r="AD289" i="12"/>
  <c r="AE297" i="12"/>
  <c r="AD297" i="12"/>
  <c r="AE305" i="12"/>
  <c r="AD305" i="12"/>
  <c r="AE313" i="12"/>
  <c r="AD313" i="12"/>
  <c r="AE321" i="12"/>
  <c r="AD321" i="12"/>
  <c r="AE329" i="12"/>
  <c r="AD329" i="12"/>
  <c r="AE337" i="12"/>
  <c r="AD337" i="12"/>
  <c r="AE345" i="12"/>
  <c r="AD345" i="12"/>
  <c r="AD129" i="12"/>
  <c r="AE129" i="12"/>
  <c r="AD137" i="12"/>
  <c r="AE137" i="12"/>
  <c r="AD146" i="12"/>
  <c r="AE146" i="12"/>
  <c r="AD170" i="12"/>
  <c r="AE170" i="12"/>
  <c r="AE286" i="12"/>
  <c r="AD286" i="12"/>
  <c r="AE303" i="12"/>
  <c r="AD303" i="12"/>
  <c r="AE319" i="12"/>
  <c r="AD319" i="12"/>
  <c r="AE327" i="12"/>
  <c r="AD327" i="12"/>
  <c r="AW2" i="12"/>
  <c r="AD4" i="12"/>
  <c r="AD6" i="12"/>
  <c r="AD8" i="12"/>
  <c r="AD16" i="12"/>
  <c r="AD19" i="12"/>
  <c r="AD22" i="12"/>
  <c r="AD25" i="12"/>
  <c r="AD32" i="12"/>
  <c r="AD35" i="12"/>
  <c r="AD38" i="12"/>
  <c r="AD41" i="12"/>
  <c r="AE45" i="12"/>
  <c r="AW50" i="12"/>
  <c r="AW52" i="12"/>
  <c r="AE59" i="12"/>
  <c r="AE65" i="12"/>
  <c r="AD66" i="12"/>
  <c r="AE70" i="12"/>
  <c r="AE74" i="12"/>
  <c r="AE78" i="12"/>
  <c r="AE82" i="12"/>
  <c r="AE86" i="12"/>
  <c r="AE90" i="12"/>
  <c r="AE94" i="12"/>
  <c r="AE98" i="12"/>
  <c r="AE102" i="12"/>
  <c r="AE106" i="12"/>
  <c r="AE110" i="12"/>
  <c r="AE114" i="12"/>
  <c r="AD121" i="12"/>
  <c r="AE121" i="12"/>
  <c r="AE124" i="12"/>
  <c r="AD133" i="12"/>
  <c r="AE133" i="12"/>
  <c r="AD134" i="12"/>
  <c r="AE134" i="12"/>
  <c r="AD141" i="12"/>
  <c r="AE141" i="12"/>
  <c r="AD142" i="12"/>
  <c r="AE142" i="12"/>
  <c r="AE149" i="12"/>
  <c r="AD150" i="12"/>
  <c r="AE150" i="12"/>
  <c r="AE157" i="12"/>
  <c r="AD158" i="12"/>
  <c r="AE158" i="12"/>
  <c r="AE165" i="12"/>
  <c r="AD166" i="12"/>
  <c r="AE166" i="12"/>
  <c r="AE173" i="12"/>
  <c r="AE177" i="12"/>
  <c r="AE180" i="12"/>
  <c r="AD180" i="12"/>
  <c r="AD201" i="12"/>
  <c r="AE201" i="12"/>
  <c r="AE291" i="12"/>
  <c r="AD291" i="12"/>
  <c r="AE299" i="12"/>
  <c r="AD299" i="12"/>
  <c r="AE307" i="12"/>
  <c r="AD307" i="12"/>
  <c r="AE315" i="12"/>
  <c r="AD315" i="12"/>
  <c r="AE323" i="12"/>
  <c r="AD323" i="12"/>
  <c r="AE331" i="12"/>
  <c r="AD331" i="12"/>
  <c r="AE339" i="12"/>
  <c r="AD339" i="12"/>
  <c r="AE347" i="12"/>
  <c r="AD347" i="12"/>
  <c r="AD381" i="12"/>
  <c r="AE381" i="12"/>
  <c r="AE12" i="12"/>
  <c r="AX46" i="12"/>
  <c r="AX48" i="12"/>
  <c r="AD49" i="12"/>
  <c r="AD68" i="12"/>
  <c r="AD69" i="12"/>
  <c r="AE71" i="12"/>
  <c r="AD73" i="12"/>
  <c r="AE75" i="12"/>
  <c r="AD77" i="12"/>
  <c r="AE79" i="12"/>
  <c r="AD81" i="12"/>
  <c r="AE83" i="12"/>
  <c r="AD85" i="12"/>
  <c r="AE87" i="12"/>
  <c r="AD89" i="12"/>
  <c r="AE91" i="12"/>
  <c r="AD93" i="12"/>
  <c r="AE95" i="12"/>
  <c r="AD97" i="12"/>
  <c r="AE99" i="12"/>
  <c r="AD101" i="12"/>
  <c r="AE103" i="12"/>
  <c r="AD105" i="12"/>
  <c r="AE107" i="12"/>
  <c r="AD109" i="12"/>
  <c r="AE111" i="12"/>
  <c r="AD113" i="12"/>
  <c r="AE115" i="12"/>
  <c r="AD117" i="12"/>
  <c r="AE117" i="12"/>
  <c r="AE120" i="12"/>
  <c r="AE126" i="12"/>
  <c r="AD128" i="12"/>
  <c r="AE293" i="12"/>
  <c r="AD293" i="12"/>
  <c r="AE301" i="12"/>
  <c r="AD301" i="12"/>
  <c r="AE309" i="12"/>
  <c r="AD309" i="12"/>
  <c r="AE317" i="12"/>
  <c r="AD317" i="12"/>
  <c r="AE325" i="12"/>
  <c r="AD325" i="12"/>
  <c r="AE333" i="12"/>
  <c r="AD333" i="12"/>
  <c r="AE341" i="12"/>
  <c r="AD341" i="12"/>
  <c r="AE349" i="12"/>
  <c r="AD378" i="12"/>
  <c r="AE378" i="12"/>
  <c r="AD397" i="12"/>
  <c r="AD119" i="12"/>
  <c r="AD123" i="12"/>
  <c r="AD127" i="12"/>
  <c r="AD131" i="12"/>
  <c r="AD135" i="12"/>
  <c r="AD139" i="12"/>
  <c r="AD143" i="12"/>
  <c r="AD147" i="12"/>
  <c r="AD151" i="12"/>
  <c r="AD155" i="12"/>
  <c r="AD159" i="12"/>
  <c r="AD163" i="12"/>
  <c r="AD167" i="12"/>
  <c r="AD171" i="12"/>
  <c r="AD175" i="12"/>
  <c r="AE179" i="12"/>
  <c r="AE182" i="12"/>
  <c r="AD183" i="12"/>
  <c r="AD189" i="12"/>
  <c r="AE198" i="12"/>
  <c r="AD205" i="12"/>
  <c r="AD360" i="12"/>
  <c r="AD366" i="12"/>
  <c r="AE371" i="12"/>
  <c r="AD375" i="12"/>
  <c r="AD386" i="12"/>
  <c r="AD390" i="12"/>
  <c r="AD132" i="12"/>
  <c r="AD136" i="12"/>
  <c r="AD140" i="12"/>
  <c r="AD144" i="12"/>
  <c r="AD148" i="12"/>
  <c r="AD152" i="12"/>
  <c r="AD156" i="12"/>
  <c r="AD160" i="12"/>
  <c r="AD164" i="12"/>
  <c r="AD168" i="12"/>
  <c r="AD172" i="12"/>
  <c r="AE178" i="12"/>
  <c r="AD193" i="12"/>
  <c r="AD352" i="12"/>
  <c r="AD358" i="12"/>
  <c r="AD379" i="12"/>
  <c r="AD382" i="12"/>
  <c r="AE389" i="12"/>
  <c r="AE393" i="12"/>
  <c r="AE409" i="12"/>
  <c r="AD145" i="12"/>
  <c r="AD149" i="12"/>
  <c r="AD153" i="12"/>
  <c r="AD157" i="12"/>
  <c r="AD161" i="12"/>
  <c r="AD165" i="12"/>
  <c r="AD169" i="12"/>
  <c r="AD173" i="12"/>
  <c r="AD177" i="12"/>
  <c r="AD181" i="12"/>
  <c r="AD197" i="12"/>
  <c r="AD349" i="12"/>
  <c r="AD368" i="12"/>
  <c r="AD385" i="12"/>
  <c r="AE397" i="12"/>
  <c r="AE401" i="12"/>
  <c r="AE405" i="12"/>
  <c r="AE413" i="12"/>
  <c r="AT3" i="12"/>
  <c r="AP3" i="12"/>
  <c r="K4" i="12"/>
  <c r="M4" i="12"/>
  <c r="AT4" i="12"/>
  <c r="AP4" i="12"/>
  <c r="AT5" i="12"/>
  <c r="AP5" i="12"/>
  <c r="AT6" i="12"/>
  <c r="AP6" i="12"/>
  <c r="AT7" i="12"/>
  <c r="AP7" i="12"/>
  <c r="AT8" i="12"/>
  <c r="AP8" i="12"/>
  <c r="J10" i="12"/>
  <c r="M12" i="12"/>
  <c r="I12" i="12"/>
  <c r="AT12" i="12"/>
  <c r="AP12" i="12"/>
  <c r="L13" i="12"/>
  <c r="H13" i="12"/>
  <c r="AS16" i="12"/>
  <c r="AO16" i="12"/>
  <c r="AX16" i="12"/>
  <c r="AW16" i="12"/>
  <c r="AS20" i="12"/>
  <c r="AO20" i="12"/>
  <c r="AX20" i="12"/>
  <c r="AW20" i="12"/>
  <c r="AS24" i="12"/>
  <c r="AO24" i="12"/>
  <c r="AX24" i="12"/>
  <c r="AW24" i="12"/>
  <c r="AS28" i="12"/>
  <c r="AO28" i="12"/>
  <c r="AX28" i="12"/>
  <c r="AW28" i="12"/>
  <c r="AS32" i="12"/>
  <c r="AO32" i="12"/>
  <c r="AX32" i="12"/>
  <c r="AW32" i="12"/>
  <c r="AS36" i="12"/>
  <c r="AO36" i="12"/>
  <c r="AX36" i="12"/>
  <c r="AW36" i="12"/>
  <c r="AS40" i="12"/>
  <c r="AO40" i="12"/>
  <c r="AX40" i="12"/>
  <c r="AW40" i="12"/>
  <c r="AS44" i="12"/>
  <c r="AO44" i="12"/>
  <c r="AS46" i="12"/>
  <c r="AQ46" i="12"/>
  <c r="I48" i="12"/>
  <c r="M48" i="12"/>
  <c r="AO49" i="12"/>
  <c r="AS49" i="12"/>
  <c r="M51" i="12"/>
  <c r="I51" i="12"/>
  <c r="M52" i="12"/>
  <c r="I52" i="12"/>
  <c r="M53" i="12"/>
  <c r="I53" i="12"/>
  <c r="M54" i="12"/>
  <c r="I54" i="12"/>
  <c r="AQ55" i="12"/>
  <c r="AS55" i="12"/>
  <c r="AQ57" i="12"/>
  <c r="AS57" i="12"/>
  <c r="M65" i="12"/>
  <c r="I65" i="12"/>
  <c r="AD67" i="12"/>
  <c r="AE67" i="12"/>
  <c r="L3" i="12"/>
  <c r="H3" i="12"/>
  <c r="L4" i="12"/>
  <c r="H4" i="12"/>
  <c r="L5" i="12"/>
  <c r="H5" i="12"/>
  <c r="M5" i="12"/>
  <c r="L6" i="12"/>
  <c r="H6" i="12"/>
  <c r="M6" i="12"/>
  <c r="L7" i="12"/>
  <c r="H7" i="12"/>
  <c r="M7" i="12"/>
  <c r="L8" i="12"/>
  <c r="H8" i="12"/>
  <c r="M8" i="12"/>
  <c r="L9" i="12"/>
  <c r="H9" i="12"/>
  <c r="M9" i="12"/>
  <c r="AR10" i="12"/>
  <c r="AT10" i="12"/>
  <c r="AS13" i="12"/>
  <c r="AO13" i="12"/>
  <c r="AX13" i="12"/>
  <c r="AW13" i="12"/>
  <c r="M17" i="12"/>
  <c r="AS17" i="12"/>
  <c r="AO17" i="12"/>
  <c r="AX17" i="12"/>
  <c r="AW17" i="12"/>
  <c r="M21" i="12"/>
  <c r="AS21" i="12"/>
  <c r="AO21" i="12"/>
  <c r="AX21" i="12"/>
  <c r="AW21" i="12"/>
  <c r="M25" i="12"/>
  <c r="AS25" i="12"/>
  <c r="AO25" i="12"/>
  <c r="AX25" i="12"/>
  <c r="AW25" i="12"/>
  <c r="M29" i="12"/>
  <c r="AS29" i="12"/>
  <c r="AO29" i="12"/>
  <c r="AX29" i="12"/>
  <c r="AW29" i="12"/>
  <c r="M33" i="12"/>
  <c r="AS33" i="12"/>
  <c r="AO33" i="12"/>
  <c r="AX33" i="12"/>
  <c r="AW33" i="12"/>
  <c r="M37" i="12"/>
  <c r="AS37" i="12"/>
  <c r="AO37" i="12"/>
  <c r="AX37" i="12"/>
  <c r="AW37" i="12"/>
  <c r="M41" i="12"/>
  <c r="AS41" i="12"/>
  <c r="AO41" i="12"/>
  <c r="AX41" i="12"/>
  <c r="AW41" i="12"/>
  <c r="I46" i="12"/>
  <c r="M46" i="12"/>
  <c r="AD47" i="12"/>
  <c r="AO47" i="12"/>
  <c r="AS47" i="12"/>
  <c r="M55" i="12"/>
  <c r="I55" i="12"/>
  <c r="M57" i="12"/>
  <c r="I57" i="12"/>
  <c r="M3" i="12"/>
  <c r="I3" i="12"/>
  <c r="AX9" i="12"/>
  <c r="L10" i="12"/>
  <c r="AE10" i="12"/>
  <c r="AD10" i="12"/>
  <c r="AS10" i="12"/>
  <c r="AS14" i="12"/>
  <c r="AO14" i="12"/>
  <c r="AX14" i="12"/>
  <c r="AW14" i="12"/>
  <c r="AS18" i="12"/>
  <c r="AO18" i="12"/>
  <c r="AX18" i="12"/>
  <c r="AW18" i="12"/>
  <c r="AS22" i="12"/>
  <c r="AO22" i="12"/>
  <c r="AX22" i="12"/>
  <c r="AW22" i="12"/>
  <c r="AS26" i="12"/>
  <c r="AO26" i="12"/>
  <c r="AX26" i="12"/>
  <c r="AW26" i="12"/>
  <c r="AS30" i="12"/>
  <c r="AO30" i="12"/>
  <c r="AX30" i="12"/>
  <c r="AW30" i="12"/>
  <c r="AS34" i="12"/>
  <c r="AO34" i="12"/>
  <c r="AX34" i="12"/>
  <c r="AW34" i="12"/>
  <c r="AS38" i="12"/>
  <c r="AO38" i="12"/>
  <c r="AX38" i="12"/>
  <c r="AW38" i="12"/>
  <c r="AS42" i="12"/>
  <c r="AO42" i="12"/>
  <c r="AX42" i="12"/>
  <c r="AW42" i="12"/>
  <c r="AO45" i="12"/>
  <c r="AS45" i="12"/>
  <c r="M49" i="12"/>
  <c r="K49" i="12"/>
  <c r="AQ51" i="12"/>
  <c r="AS51" i="12"/>
  <c r="AQ52" i="12"/>
  <c r="AS52" i="12"/>
  <c r="AQ53" i="12"/>
  <c r="AS53" i="12"/>
  <c r="AQ54" i="12"/>
  <c r="AS54" i="12"/>
  <c r="AQ56" i="12"/>
  <c r="AS56" i="12"/>
  <c r="J59" i="12"/>
  <c r="L59" i="12"/>
  <c r="M66" i="12"/>
  <c r="I66" i="12"/>
  <c r="J67" i="12"/>
  <c r="L67" i="12"/>
  <c r="M184" i="12"/>
  <c r="I184" i="12"/>
  <c r="L2" i="12"/>
  <c r="H2" i="12"/>
  <c r="AE2" i="12"/>
  <c r="AD2" i="12"/>
  <c r="AS3" i="12"/>
  <c r="AO3" i="12"/>
  <c r="AX3" i="12"/>
  <c r="AW3" i="12"/>
  <c r="AS4" i="12"/>
  <c r="AO4" i="12"/>
  <c r="AX4" i="12"/>
  <c r="AW4" i="12"/>
  <c r="AS5" i="12"/>
  <c r="AO5" i="12"/>
  <c r="AX5" i="12"/>
  <c r="AW5" i="12"/>
  <c r="AS6" i="12"/>
  <c r="AO6" i="12"/>
  <c r="AX6" i="12"/>
  <c r="AW6" i="12"/>
  <c r="AS7" i="12"/>
  <c r="AO7" i="12"/>
  <c r="AX7" i="12"/>
  <c r="AW7" i="12"/>
  <c r="AS8" i="12"/>
  <c r="AO8" i="12"/>
  <c r="AX8" i="12"/>
  <c r="AW8" i="12"/>
  <c r="AS9" i="12"/>
  <c r="AO9" i="12"/>
  <c r="M11" i="12"/>
  <c r="I11" i="12"/>
  <c r="AE11" i="12"/>
  <c r="AD11" i="12"/>
  <c r="AX12" i="12"/>
  <c r="AS15" i="12"/>
  <c r="AO15" i="12"/>
  <c r="AX15" i="12"/>
  <c r="AW15" i="12"/>
  <c r="AS19" i="12"/>
  <c r="AO19" i="12"/>
  <c r="AX19" i="12"/>
  <c r="AW19" i="12"/>
  <c r="AS23" i="12"/>
  <c r="AO23" i="12"/>
  <c r="AX23" i="12"/>
  <c r="AW23" i="12"/>
  <c r="AS27" i="12"/>
  <c r="AO27" i="12"/>
  <c r="AX27" i="12"/>
  <c r="AW27" i="12"/>
  <c r="AS31" i="12"/>
  <c r="AO31" i="12"/>
  <c r="AX31" i="12"/>
  <c r="AW31" i="12"/>
  <c r="AS35" i="12"/>
  <c r="AO35" i="12"/>
  <c r="AX35" i="12"/>
  <c r="AW35" i="12"/>
  <c r="AS39" i="12"/>
  <c r="AO39" i="12"/>
  <c r="AX39" i="12"/>
  <c r="AW39" i="12"/>
  <c r="AS43" i="12"/>
  <c r="AO43" i="12"/>
  <c r="AX43" i="12"/>
  <c r="AW43" i="12"/>
  <c r="AX44" i="12"/>
  <c r="AW44" i="12"/>
  <c r="M45" i="12"/>
  <c r="M47" i="12"/>
  <c r="K47" i="12"/>
  <c r="AS48" i="12"/>
  <c r="AQ48" i="12"/>
  <c r="I50" i="12"/>
  <c r="M50" i="12"/>
  <c r="M56" i="12"/>
  <c r="I56" i="12"/>
  <c r="M58" i="12"/>
  <c r="I58" i="12"/>
  <c r="AD61" i="12"/>
  <c r="AE61" i="12"/>
  <c r="AE62" i="12"/>
  <c r="AD62" i="12"/>
  <c r="K64" i="12"/>
  <c r="M64" i="12"/>
  <c r="J207" i="12"/>
  <c r="L207" i="12"/>
  <c r="AE209" i="12"/>
  <c r="AD209" i="12"/>
  <c r="J211" i="12"/>
  <c r="L211" i="12"/>
  <c r="AE213" i="12"/>
  <c r="AD213" i="12"/>
  <c r="J215" i="12"/>
  <c r="L215" i="12"/>
  <c r="AE217" i="12"/>
  <c r="AD217" i="12"/>
  <c r="J219" i="12"/>
  <c r="L219" i="12"/>
  <c r="AE221" i="12"/>
  <c r="AD221" i="12"/>
  <c r="J223" i="12"/>
  <c r="L223" i="12"/>
  <c r="AE225" i="12"/>
  <c r="AD225" i="12"/>
  <c r="J227" i="12"/>
  <c r="L227" i="12"/>
  <c r="AE229" i="12"/>
  <c r="AD229" i="12"/>
  <c r="J231" i="12"/>
  <c r="L231" i="12"/>
  <c r="AE233" i="12"/>
  <c r="AD233" i="12"/>
  <c r="J235" i="12"/>
  <c r="L235" i="12"/>
  <c r="AE237" i="12"/>
  <c r="AD237" i="12"/>
  <c r="J239" i="12"/>
  <c r="L239" i="12"/>
  <c r="AE241" i="12"/>
  <c r="AD241" i="12"/>
  <c r="J243" i="12"/>
  <c r="L243" i="12"/>
  <c r="AE245" i="12"/>
  <c r="AD245" i="12"/>
  <c r="J247" i="12"/>
  <c r="L247" i="12"/>
  <c r="AE249" i="12"/>
  <c r="AD249" i="12"/>
  <c r="J251" i="12"/>
  <c r="L251" i="12"/>
  <c r="AE253" i="12"/>
  <c r="AD253" i="12"/>
  <c r="J255" i="12"/>
  <c r="L255" i="12"/>
  <c r="AE257" i="12"/>
  <c r="AD257" i="12"/>
  <c r="J259" i="12"/>
  <c r="L259" i="12"/>
  <c r="AE261" i="12"/>
  <c r="AD261" i="12"/>
  <c r="J263" i="12"/>
  <c r="L263" i="12"/>
  <c r="AE265" i="12"/>
  <c r="AD265" i="12"/>
  <c r="J267" i="12"/>
  <c r="L267" i="12"/>
  <c r="AE269" i="12"/>
  <c r="AD269" i="12"/>
  <c r="J271" i="12"/>
  <c r="L271" i="12"/>
  <c r="AE273" i="12"/>
  <c r="AD273" i="12"/>
  <c r="J275" i="12"/>
  <c r="L275" i="12"/>
  <c r="AE277" i="12"/>
  <c r="AD277" i="12"/>
  <c r="J279" i="12"/>
  <c r="L279" i="12"/>
  <c r="AE281" i="12"/>
  <c r="AD281" i="12"/>
  <c r="J283" i="12"/>
  <c r="L283" i="12"/>
  <c r="M287" i="12"/>
  <c r="I287" i="12"/>
  <c r="L11" i="12"/>
  <c r="AT11" i="12"/>
  <c r="L12" i="12"/>
  <c r="AS12" i="12"/>
  <c r="L61" i="12"/>
  <c r="H61" i="12"/>
  <c r="L62" i="12"/>
  <c r="M63" i="12"/>
  <c r="L64" i="12"/>
  <c r="H64" i="12"/>
  <c r="L68" i="12"/>
  <c r="AE68" i="12"/>
  <c r="M69" i="12"/>
  <c r="I69" i="12"/>
  <c r="M71" i="12"/>
  <c r="I71" i="12"/>
  <c r="M73" i="12"/>
  <c r="I73" i="12"/>
  <c r="M75" i="12"/>
  <c r="I75" i="12"/>
  <c r="M77" i="12"/>
  <c r="I77" i="12"/>
  <c r="M79" i="12"/>
  <c r="I79" i="12"/>
  <c r="M81" i="12"/>
  <c r="I81" i="12"/>
  <c r="M83" i="12"/>
  <c r="I83" i="12"/>
  <c r="M85" i="12"/>
  <c r="I85" i="12"/>
  <c r="M87" i="12"/>
  <c r="I87" i="12"/>
  <c r="M89" i="12"/>
  <c r="I89" i="12"/>
  <c r="M91" i="12"/>
  <c r="I91" i="12"/>
  <c r="M93" i="12"/>
  <c r="I93" i="12"/>
  <c r="M95" i="12"/>
  <c r="I95" i="12"/>
  <c r="M97" i="12"/>
  <c r="I97" i="12"/>
  <c r="M99" i="12"/>
  <c r="I99" i="12"/>
  <c r="M101" i="12"/>
  <c r="I101" i="12"/>
  <c r="M103" i="12"/>
  <c r="I103" i="12"/>
  <c r="M105" i="12"/>
  <c r="I105" i="12"/>
  <c r="M107" i="12"/>
  <c r="I107" i="12"/>
  <c r="M109" i="12"/>
  <c r="I109" i="12"/>
  <c r="M111" i="12"/>
  <c r="I111" i="12"/>
  <c r="M113" i="12"/>
  <c r="I113" i="12"/>
  <c r="M115" i="12"/>
  <c r="I115" i="12"/>
  <c r="M117" i="12"/>
  <c r="I117" i="12"/>
  <c r="M119" i="12"/>
  <c r="I119" i="12"/>
  <c r="M121" i="12"/>
  <c r="I121" i="12"/>
  <c r="M123" i="12"/>
  <c r="I123" i="12"/>
  <c r="M125" i="12"/>
  <c r="I125" i="12"/>
  <c r="M127" i="12"/>
  <c r="I127" i="12"/>
  <c r="M129" i="12"/>
  <c r="I129" i="12"/>
  <c r="M131" i="12"/>
  <c r="I131" i="12"/>
  <c r="M133" i="12"/>
  <c r="I133" i="12"/>
  <c r="M135" i="12"/>
  <c r="I135" i="12"/>
  <c r="M137" i="12"/>
  <c r="I137" i="12"/>
  <c r="M139" i="12"/>
  <c r="I139" i="12"/>
  <c r="M141" i="12"/>
  <c r="I141" i="12"/>
  <c r="M143" i="12"/>
  <c r="I143" i="12"/>
  <c r="M145" i="12"/>
  <c r="I145" i="12"/>
  <c r="M147" i="12"/>
  <c r="I147" i="12"/>
  <c r="M149" i="12"/>
  <c r="I149" i="12"/>
  <c r="M151" i="12"/>
  <c r="I151" i="12"/>
  <c r="M153" i="12"/>
  <c r="I153" i="12"/>
  <c r="M155" i="12"/>
  <c r="I155" i="12"/>
  <c r="M157" i="12"/>
  <c r="I157" i="12"/>
  <c r="M159" i="12"/>
  <c r="I159" i="12"/>
  <c r="M161" i="12"/>
  <c r="I161" i="12"/>
  <c r="M163" i="12"/>
  <c r="I163" i="12"/>
  <c r="M165" i="12"/>
  <c r="I165" i="12"/>
  <c r="M167" i="12"/>
  <c r="I167" i="12"/>
  <c r="M169" i="12"/>
  <c r="I169" i="12"/>
  <c r="M171" i="12"/>
  <c r="I171" i="12"/>
  <c r="M173" i="12"/>
  <c r="I173" i="12"/>
  <c r="M178" i="12"/>
  <c r="I178" i="12"/>
  <c r="M182" i="12"/>
  <c r="I182" i="12"/>
  <c r="K204" i="12"/>
  <c r="M302" i="12"/>
  <c r="I302" i="12"/>
  <c r="AE392" i="12"/>
  <c r="AD392" i="12"/>
  <c r="AT45" i="12"/>
  <c r="L47" i="12"/>
  <c r="AT47" i="12"/>
  <c r="L49" i="12"/>
  <c r="AT49" i="12"/>
  <c r="AS50" i="12"/>
  <c r="AE51" i="12"/>
  <c r="AD51" i="12"/>
  <c r="AE52" i="12"/>
  <c r="AD52" i="12"/>
  <c r="AE53" i="12"/>
  <c r="AD53" i="12"/>
  <c r="AE54" i="12"/>
  <c r="AD54" i="12"/>
  <c r="AE55" i="12"/>
  <c r="AD55" i="12"/>
  <c r="AE56" i="12"/>
  <c r="AD56" i="12"/>
  <c r="AE57" i="12"/>
  <c r="AD57" i="12"/>
  <c r="AE58" i="12"/>
  <c r="AD58" i="12"/>
  <c r="M61" i="12"/>
  <c r="I61" i="12"/>
  <c r="M62" i="12"/>
  <c r="I62" i="12"/>
  <c r="AD63" i="12"/>
  <c r="M68" i="12"/>
  <c r="I68" i="12"/>
  <c r="J69" i="12"/>
  <c r="L69" i="12"/>
  <c r="M176" i="12"/>
  <c r="I176" i="12"/>
  <c r="K196" i="12"/>
  <c r="M318" i="12"/>
  <c r="I318" i="12"/>
  <c r="I13" i="12"/>
  <c r="AP13" i="12"/>
  <c r="H14" i="12"/>
  <c r="AP14" i="12"/>
  <c r="H15" i="12"/>
  <c r="AP15" i="12"/>
  <c r="H16" i="12"/>
  <c r="AP16" i="12"/>
  <c r="H17" i="12"/>
  <c r="AP17" i="12"/>
  <c r="H18" i="12"/>
  <c r="AP18" i="12"/>
  <c r="H19" i="12"/>
  <c r="AP19" i="12"/>
  <c r="H20" i="12"/>
  <c r="AP20" i="12"/>
  <c r="H21" i="12"/>
  <c r="AP21" i="12"/>
  <c r="H22" i="12"/>
  <c r="AP22" i="12"/>
  <c r="H23" i="12"/>
  <c r="AP23" i="12"/>
  <c r="H24" i="12"/>
  <c r="AP24" i="12"/>
  <c r="H25" i="12"/>
  <c r="AP25" i="12"/>
  <c r="H26" i="12"/>
  <c r="AP26" i="12"/>
  <c r="H27" i="12"/>
  <c r="AP27" i="12"/>
  <c r="H28" i="12"/>
  <c r="AP28" i="12"/>
  <c r="H29" i="12"/>
  <c r="AP29" i="12"/>
  <c r="H30" i="12"/>
  <c r="AP30" i="12"/>
  <c r="H31" i="12"/>
  <c r="AP31" i="12"/>
  <c r="H32" i="12"/>
  <c r="AP32" i="12"/>
  <c r="H33" i="12"/>
  <c r="AP33" i="12"/>
  <c r="H34" i="12"/>
  <c r="AP34" i="12"/>
  <c r="H35" i="12"/>
  <c r="AP35" i="12"/>
  <c r="H36" i="12"/>
  <c r="AP36" i="12"/>
  <c r="H37" i="12"/>
  <c r="AP37" i="12"/>
  <c r="H38" i="12"/>
  <c r="AP38" i="12"/>
  <c r="H39" i="12"/>
  <c r="AP39" i="12"/>
  <c r="H40" i="12"/>
  <c r="AP40" i="12"/>
  <c r="H41" i="12"/>
  <c r="AP41" i="12"/>
  <c r="H42" i="12"/>
  <c r="AP42" i="12"/>
  <c r="H43" i="12"/>
  <c r="AP43" i="12"/>
  <c r="H44" i="12"/>
  <c r="AP44" i="12"/>
  <c r="H45" i="12"/>
  <c r="AD46" i="12"/>
  <c r="AE47" i="12"/>
  <c r="AD48" i="12"/>
  <c r="AE49" i="12"/>
  <c r="AD50" i="12"/>
  <c r="AT50" i="12"/>
  <c r="L51" i="12"/>
  <c r="AT51" i="12"/>
  <c r="L52" i="12"/>
  <c r="AT52" i="12"/>
  <c r="L53" i="12"/>
  <c r="AT53" i="12"/>
  <c r="L54" i="12"/>
  <c r="L60" i="12"/>
  <c r="H60" i="12"/>
  <c r="L65" i="12"/>
  <c r="H65" i="12"/>
  <c r="M67" i="12"/>
  <c r="I67" i="12"/>
  <c r="M70" i="12"/>
  <c r="I70" i="12"/>
  <c r="M72" i="12"/>
  <c r="I72" i="12"/>
  <c r="M74" i="12"/>
  <c r="I74" i="12"/>
  <c r="M76" i="12"/>
  <c r="I76" i="12"/>
  <c r="M78" i="12"/>
  <c r="I78" i="12"/>
  <c r="M80" i="12"/>
  <c r="I80" i="12"/>
  <c r="M82" i="12"/>
  <c r="I82" i="12"/>
  <c r="M84" i="12"/>
  <c r="I84" i="12"/>
  <c r="M86" i="12"/>
  <c r="I86" i="12"/>
  <c r="M88" i="12"/>
  <c r="I88" i="12"/>
  <c r="M90" i="12"/>
  <c r="I90" i="12"/>
  <c r="M92" i="12"/>
  <c r="I92" i="12"/>
  <c r="M94" i="12"/>
  <c r="I94" i="12"/>
  <c r="M96" i="12"/>
  <c r="I96" i="12"/>
  <c r="M98" i="12"/>
  <c r="I98" i="12"/>
  <c r="M100" i="12"/>
  <c r="I100" i="12"/>
  <c r="M102" i="12"/>
  <c r="I102" i="12"/>
  <c r="M104" i="12"/>
  <c r="I104" i="12"/>
  <c r="M106" i="12"/>
  <c r="I106" i="12"/>
  <c r="M108" i="12"/>
  <c r="I108" i="12"/>
  <c r="M110" i="12"/>
  <c r="I110" i="12"/>
  <c r="M112" i="12"/>
  <c r="I112" i="12"/>
  <c r="M114" i="12"/>
  <c r="I114" i="12"/>
  <c r="M116" i="12"/>
  <c r="I116" i="12"/>
  <c r="M118" i="12"/>
  <c r="I118" i="12"/>
  <c r="M120" i="12"/>
  <c r="I120" i="12"/>
  <c r="M122" i="12"/>
  <c r="I122" i="12"/>
  <c r="M124" i="12"/>
  <c r="I124" i="12"/>
  <c r="M126" i="12"/>
  <c r="I126" i="12"/>
  <c r="M128" i="12"/>
  <c r="I128" i="12"/>
  <c r="M130" i="12"/>
  <c r="I130" i="12"/>
  <c r="M132" i="12"/>
  <c r="I132" i="12"/>
  <c r="M134" i="12"/>
  <c r="I134" i="12"/>
  <c r="M136" i="12"/>
  <c r="I136" i="12"/>
  <c r="M138" i="12"/>
  <c r="I138" i="12"/>
  <c r="M140" i="12"/>
  <c r="I140" i="12"/>
  <c r="M142" i="12"/>
  <c r="I142" i="12"/>
  <c r="M144" i="12"/>
  <c r="I144" i="12"/>
  <c r="M146" i="12"/>
  <c r="I146" i="12"/>
  <c r="M148" i="12"/>
  <c r="I148" i="12"/>
  <c r="M150" i="12"/>
  <c r="I150" i="12"/>
  <c r="M152" i="12"/>
  <c r="I152" i="12"/>
  <c r="M154" i="12"/>
  <c r="I154" i="12"/>
  <c r="M156" i="12"/>
  <c r="I156" i="12"/>
  <c r="M158" i="12"/>
  <c r="I158" i="12"/>
  <c r="M160" i="12"/>
  <c r="I160" i="12"/>
  <c r="M162" i="12"/>
  <c r="I162" i="12"/>
  <c r="M164" i="12"/>
  <c r="I164" i="12"/>
  <c r="M166" i="12"/>
  <c r="I166" i="12"/>
  <c r="M168" i="12"/>
  <c r="I168" i="12"/>
  <c r="M170" i="12"/>
  <c r="I170" i="12"/>
  <c r="M172" i="12"/>
  <c r="I172" i="12"/>
  <c r="M174" i="12"/>
  <c r="I174" i="12"/>
  <c r="K188" i="12"/>
  <c r="M334" i="12"/>
  <c r="I334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156" i="12"/>
  <c r="L157" i="12"/>
  <c r="L158" i="12"/>
  <c r="L159" i="12"/>
  <c r="L160" i="12"/>
  <c r="L161" i="12"/>
  <c r="L162" i="12"/>
  <c r="L163" i="12"/>
  <c r="L164" i="12"/>
  <c r="L165" i="12"/>
  <c r="L166" i="12"/>
  <c r="L167" i="12"/>
  <c r="L168" i="12"/>
  <c r="L169" i="12"/>
  <c r="L170" i="12"/>
  <c r="L171" i="12"/>
  <c r="L172" i="12"/>
  <c r="L173" i="12"/>
  <c r="I186" i="12"/>
  <c r="M186" i="12"/>
  <c r="AD187" i="12"/>
  <c r="AE187" i="12"/>
  <c r="J189" i="12"/>
  <c r="L189" i="12"/>
  <c r="I194" i="12"/>
  <c r="M194" i="12"/>
  <c r="AD195" i="12"/>
  <c r="AE195" i="12"/>
  <c r="J197" i="12"/>
  <c r="L197" i="12"/>
  <c r="I202" i="12"/>
  <c r="M202" i="12"/>
  <c r="AD203" i="12"/>
  <c r="AE203" i="12"/>
  <c r="J205" i="12"/>
  <c r="L205" i="12"/>
  <c r="M290" i="12"/>
  <c r="I290" i="12"/>
  <c r="M306" i="12"/>
  <c r="I306" i="12"/>
  <c r="M322" i="12"/>
  <c r="I322" i="12"/>
  <c r="M338" i="12"/>
  <c r="I338" i="12"/>
  <c r="AD380" i="12"/>
  <c r="AE380" i="12"/>
  <c r="AD383" i="12"/>
  <c r="AE383" i="12"/>
  <c r="H415" i="12"/>
  <c r="L415" i="12"/>
  <c r="K416" i="12"/>
  <c r="M416" i="12"/>
  <c r="M175" i="12"/>
  <c r="I175" i="12"/>
  <c r="M177" i="12"/>
  <c r="I177" i="12"/>
  <c r="M188" i="12"/>
  <c r="M196" i="12"/>
  <c r="M204" i="12"/>
  <c r="AE207" i="12"/>
  <c r="AD207" i="12"/>
  <c r="J209" i="12"/>
  <c r="L209" i="12"/>
  <c r="AE211" i="12"/>
  <c r="AD211" i="12"/>
  <c r="J213" i="12"/>
  <c r="L213" i="12"/>
  <c r="AE215" i="12"/>
  <c r="AD215" i="12"/>
  <c r="J217" i="12"/>
  <c r="L217" i="12"/>
  <c r="AE219" i="12"/>
  <c r="AD219" i="12"/>
  <c r="J221" i="12"/>
  <c r="L221" i="12"/>
  <c r="AE223" i="12"/>
  <c r="AD223" i="12"/>
  <c r="J225" i="12"/>
  <c r="L225" i="12"/>
  <c r="AE227" i="12"/>
  <c r="AD227" i="12"/>
  <c r="J229" i="12"/>
  <c r="L229" i="12"/>
  <c r="AE231" i="12"/>
  <c r="AD231" i="12"/>
  <c r="J233" i="12"/>
  <c r="L233" i="12"/>
  <c r="AE235" i="12"/>
  <c r="AD235" i="12"/>
  <c r="J237" i="12"/>
  <c r="L237" i="12"/>
  <c r="AE239" i="12"/>
  <c r="AD239" i="12"/>
  <c r="J241" i="12"/>
  <c r="L241" i="12"/>
  <c r="AE243" i="12"/>
  <c r="AD243" i="12"/>
  <c r="J245" i="12"/>
  <c r="L245" i="12"/>
  <c r="AE247" i="12"/>
  <c r="AD247" i="12"/>
  <c r="J249" i="12"/>
  <c r="L249" i="12"/>
  <c r="AE251" i="12"/>
  <c r="AD251" i="12"/>
  <c r="J253" i="12"/>
  <c r="L253" i="12"/>
  <c r="AE255" i="12"/>
  <c r="AD255" i="12"/>
  <c r="J257" i="12"/>
  <c r="L257" i="12"/>
  <c r="AE259" i="12"/>
  <c r="AD259" i="12"/>
  <c r="J261" i="12"/>
  <c r="L261" i="12"/>
  <c r="AE263" i="12"/>
  <c r="AD263" i="12"/>
  <c r="J265" i="12"/>
  <c r="L265" i="12"/>
  <c r="AE267" i="12"/>
  <c r="AD267" i="12"/>
  <c r="J269" i="12"/>
  <c r="L269" i="12"/>
  <c r="AE271" i="12"/>
  <c r="AD271" i="12"/>
  <c r="J273" i="12"/>
  <c r="L273" i="12"/>
  <c r="AE275" i="12"/>
  <c r="AD275" i="12"/>
  <c r="J277" i="12"/>
  <c r="L277" i="12"/>
  <c r="AE279" i="12"/>
  <c r="AD279" i="12"/>
  <c r="J281" i="12"/>
  <c r="L281" i="12"/>
  <c r="AE283" i="12"/>
  <c r="AD283" i="12"/>
  <c r="L286" i="12"/>
  <c r="J286" i="12"/>
  <c r="M294" i="12"/>
  <c r="I294" i="12"/>
  <c r="M310" i="12"/>
  <c r="I310" i="12"/>
  <c r="M326" i="12"/>
  <c r="I326" i="12"/>
  <c r="M342" i="12"/>
  <c r="I342" i="12"/>
  <c r="M360" i="12"/>
  <c r="H175" i="12"/>
  <c r="H177" i="12"/>
  <c r="J183" i="12"/>
  <c r="L183" i="12"/>
  <c r="J185" i="12"/>
  <c r="L185" i="12"/>
  <c r="I190" i="12"/>
  <c r="M190" i="12"/>
  <c r="AD191" i="12"/>
  <c r="AE191" i="12"/>
  <c r="J193" i="12"/>
  <c r="L193" i="12"/>
  <c r="I198" i="12"/>
  <c r="M198" i="12"/>
  <c r="AD199" i="12"/>
  <c r="AE199" i="12"/>
  <c r="J201" i="12"/>
  <c r="L201" i="12"/>
  <c r="I206" i="12"/>
  <c r="M206" i="12"/>
  <c r="AE287" i="12"/>
  <c r="AD287" i="12"/>
  <c r="M298" i="12"/>
  <c r="I298" i="12"/>
  <c r="M314" i="12"/>
  <c r="I314" i="12"/>
  <c r="M330" i="12"/>
  <c r="I330" i="12"/>
  <c r="M346" i="12"/>
  <c r="I346" i="12"/>
  <c r="AD354" i="12"/>
  <c r="AE354" i="12"/>
  <c r="AD184" i="12"/>
  <c r="L187" i="12"/>
  <c r="AD188" i="12"/>
  <c r="L191" i="12"/>
  <c r="AD192" i="12"/>
  <c r="L195" i="12"/>
  <c r="AD196" i="12"/>
  <c r="L199" i="12"/>
  <c r="AD200" i="12"/>
  <c r="L203" i="12"/>
  <c r="AD204" i="12"/>
  <c r="J206" i="12"/>
  <c r="H285" i="12"/>
  <c r="L285" i="12"/>
  <c r="M289" i="12"/>
  <c r="I289" i="12"/>
  <c r="M293" i="12"/>
  <c r="I293" i="12"/>
  <c r="M297" i="12"/>
  <c r="I297" i="12"/>
  <c r="M301" i="12"/>
  <c r="I301" i="12"/>
  <c r="M305" i="12"/>
  <c r="I305" i="12"/>
  <c r="M309" i="12"/>
  <c r="I309" i="12"/>
  <c r="M313" i="12"/>
  <c r="I313" i="12"/>
  <c r="M317" i="12"/>
  <c r="I317" i="12"/>
  <c r="M321" i="12"/>
  <c r="I321" i="12"/>
  <c r="M325" i="12"/>
  <c r="I325" i="12"/>
  <c r="M329" i="12"/>
  <c r="I329" i="12"/>
  <c r="M333" i="12"/>
  <c r="I333" i="12"/>
  <c r="M337" i="12"/>
  <c r="I337" i="12"/>
  <c r="M341" i="12"/>
  <c r="I341" i="12"/>
  <c r="M345" i="12"/>
  <c r="I345" i="12"/>
  <c r="AD348" i="12"/>
  <c r="AE348" i="12"/>
  <c r="I350" i="12"/>
  <c r="M350" i="12"/>
  <c r="AD356" i="12"/>
  <c r="AE356" i="12"/>
  <c r="AD365" i="12"/>
  <c r="AE365" i="12"/>
  <c r="I367" i="12"/>
  <c r="M367" i="12"/>
  <c r="J376" i="12"/>
  <c r="L376" i="12"/>
  <c r="M380" i="12"/>
  <c r="I380" i="12"/>
  <c r="AE415" i="12"/>
  <c r="AD415" i="12"/>
  <c r="H416" i="12"/>
  <c r="L416" i="12"/>
  <c r="AE206" i="12"/>
  <c r="AD206" i="12"/>
  <c r="J208" i="12"/>
  <c r="AE208" i="12"/>
  <c r="AD208" i="12"/>
  <c r="J210" i="12"/>
  <c r="AE210" i="12"/>
  <c r="AD210" i="12"/>
  <c r="J212" i="12"/>
  <c r="AE212" i="12"/>
  <c r="AD212" i="12"/>
  <c r="J214" i="12"/>
  <c r="AE214" i="12"/>
  <c r="AD214" i="12"/>
  <c r="J216" i="12"/>
  <c r="AE216" i="12"/>
  <c r="AD216" i="12"/>
  <c r="J218" i="12"/>
  <c r="AE218" i="12"/>
  <c r="AD218" i="12"/>
  <c r="J220" i="12"/>
  <c r="AE220" i="12"/>
  <c r="AD220" i="12"/>
  <c r="J222" i="12"/>
  <c r="AE222" i="12"/>
  <c r="AD222" i="12"/>
  <c r="J224" i="12"/>
  <c r="AE224" i="12"/>
  <c r="AD224" i="12"/>
  <c r="J226" i="12"/>
  <c r="AE226" i="12"/>
  <c r="AD226" i="12"/>
  <c r="J228" i="12"/>
  <c r="AE228" i="12"/>
  <c r="AD228" i="12"/>
  <c r="J230" i="12"/>
  <c r="AE230" i="12"/>
  <c r="AD230" i="12"/>
  <c r="J232" i="12"/>
  <c r="AE232" i="12"/>
  <c r="AD232" i="12"/>
  <c r="J234" i="12"/>
  <c r="AE234" i="12"/>
  <c r="AD234" i="12"/>
  <c r="J236" i="12"/>
  <c r="AE236" i="12"/>
  <c r="AD236" i="12"/>
  <c r="J238" i="12"/>
  <c r="AE238" i="12"/>
  <c r="AD238" i="12"/>
  <c r="J240" i="12"/>
  <c r="AE240" i="12"/>
  <c r="AD240" i="12"/>
  <c r="J242" i="12"/>
  <c r="AE242" i="12"/>
  <c r="AD242" i="12"/>
  <c r="J244" i="12"/>
  <c r="AE244" i="12"/>
  <c r="AD244" i="12"/>
  <c r="J246" i="12"/>
  <c r="AE246" i="12"/>
  <c r="AD246" i="12"/>
  <c r="J248" i="12"/>
  <c r="AE248" i="12"/>
  <c r="AD248" i="12"/>
  <c r="J250" i="12"/>
  <c r="AE250" i="12"/>
  <c r="AD250" i="12"/>
  <c r="J252" i="12"/>
  <c r="AE252" i="12"/>
  <c r="AD252" i="12"/>
  <c r="J254" i="12"/>
  <c r="AE254" i="12"/>
  <c r="AD254" i="12"/>
  <c r="J256" i="12"/>
  <c r="AE256" i="12"/>
  <c r="AD256" i="12"/>
  <c r="J258" i="12"/>
  <c r="AE258" i="12"/>
  <c r="AD258" i="12"/>
  <c r="J260" i="12"/>
  <c r="AE260" i="12"/>
  <c r="AD260" i="12"/>
  <c r="J262" i="12"/>
  <c r="AE262" i="12"/>
  <c r="AD262" i="12"/>
  <c r="J264" i="12"/>
  <c r="AE264" i="12"/>
  <c r="AD264" i="12"/>
  <c r="J266" i="12"/>
  <c r="AE266" i="12"/>
  <c r="AD266" i="12"/>
  <c r="J268" i="12"/>
  <c r="AE268" i="12"/>
  <c r="AD268" i="12"/>
  <c r="J270" i="12"/>
  <c r="AE270" i="12"/>
  <c r="AD270" i="12"/>
  <c r="J272" i="12"/>
  <c r="AE272" i="12"/>
  <c r="AD272" i="12"/>
  <c r="J274" i="12"/>
  <c r="AE274" i="12"/>
  <c r="AD274" i="12"/>
  <c r="J276" i="12"/>
  <c r="AE276" i="12"/>
  <c r="AD276" i="12"/>
  <c r="J278" i="12"/>
  <c r="AE278" i="12"/>
  <c r="AD278" i="12"/>
  <c r="J280" i="12"/>
  <c r="AE280" i="12"/>
  <c r="AD280" i="12"/>
  <c r="J282" i="12"/>
  <c r="AE282" i="12"/>
  <c r="AD282" i="12"/>
  <c r="M285" i="12"/>
  <c r="I285" i="12"/>
  <c r="AE285" i="12"/>
  <c r="AD285" i="12"/>
  <c r="M292" i="12"/>
  <c r="I292" i="12"/>
  <c r="M296" i="12"/>
  <c r="I296" i="12"/>
  <c r="M300" i="12"/>
  <c r="I300" i="12"/>
  <c r="M304" i="12"/>
  <c r="I304" i="12"/>
  <c r="M308" i="12"/>
  <c r="I308" i="12"/>
  <c r="M312" i="12"/>
  <c r="I312" i="12"/>
  <c r="M316" i="12"/>
  <c r="I316" i="12"/>
  <c r="M320" i="12"/>
  <c r="I320" i="12"/>
  <c r="M324" i="12"/>
  <c r="I324" i="12"/>
  <c r="M328" i="12"/>
  <c r="I328" i="12"/>
  <c r="M332" i="12"/>
  <c r="I332" i="12"/>
  <c r="M336" i="12"/>
  <c r="I336" i="12"/>
  <c r="M340" i="12"/>
  <c r="I340" i="12"/>
  <c r="M344" i="12"/>
  <c r="I344" i="12"/>
  <c r="M348" i="12"/>
  <c r="I348" i="12"/>
  <c r="J350" i="12"/>
  <c r="L350" i="12"/>
  <c r="M352" i="12"/>
  <c r="J354" i="12"/>
  <c r="L354" i="12"/>
  <c r="J364" i="12"/>
  <c r="L364" i="12"/>
  <c r="M370" i="12"/>
  <c r="K370" i="12"/>
  <c r="J371" i="12"/>
  <c r="L371" i="12"/>
  <c r="J372" i="12"/>
  <c r="L372" i="12"/>
  <c r="AD373" i="12"/>
  <c r="AE373" i="12"/>
  <c r="M375" i="12"/>
  <c r="I375" i="12"/>
  <c r="J406" i="12"/>
  <c r="L406" i="12"/>
  <c r="AE407" i="12"/>
  <c r="AD407" i="12"/>
  <c r="H408" i="12"/>
  <c r="L408" i="12"/>
  <c r="K409" i="12"/>
  <c r="M409" i="12"/>
  <c r="I179" i="12"/>
  <c r="I180" i="12"/>
  <c r="I181" i="12"/>
  <c r="AD182" i="12"/>
  <c r="AE184" i="12"/>
  <c r="AD186" i="12"/>
  <c r="AE188" i="12"/>
  <c r="AD190" i="12"/>
  <c r="AE192" i="12"/>
  <c r="AD194" i="12"/>
  <c r="AE196" i="12"/>
  <c r="AD198" i="12"/>
  <c r="AE200" i="12"/>
  <c r="AD202" i="12"/>
  <c r="AE204" i="12"/>
  <c r="M207" i="12"/>
  <c r="M209" i="12"/>
  <c r="M211" i="12"/>
  <c r="M213" i="12"/>
  <c r="M215" i="12"/>
  <c r="M217" i="12"/>
  <c r="M219" i="12"/>
  <c r="M221" i="12"/>
  <c r="M223" i="12"/>
  <c r="M225" i="12"/>
  <c r="M227" i="12"/>
  <c r="M229" i="12"/>
  <c r="M231" i="12"/>
  <c r="M233" i="12"/>
  <c r="M235" i="12"/>
  <c r="M237" i="12"/>
  <c r="M239" i="12"/>
  <c r="M241" i="12"/>
  <c r="M243" i="12"/>
  <c r="M245" i="12"/>
  <c r="M247" i="12"/>
  <c r="M249" i="12"/>
  <c r="M251" i="12"/>
  <c r="M253" i="12"/>
  <c r="M255" i="12"/>
  <c r="M257" i="12"/>
  <c r="M259" i="12"/>
  <c r="M261" i="12"/>
  <c r="M263" i="12"/>
  <c r="M265" i="12"/>
  <c r="M267" i="12"/>
  <c r="M269" i="12"/>
  <c r="M271" i="12"/>
  <c r="M273" i="12"/>
  <c r="M275" i="12"/>
  <c r="M277" i="12"/>
  <c r="M279" i="12"/>
  <c r="M281" i="12"/>
  <c r="M283" i="12"/>
  <c r="J284" i="12"/>
  <c r="H287" i="12"/>
  <c r="L287" i="12"/>
  <c r="J288" i="12"/>
  <c r="M291" i="12"/>
  <c r="I291" i="12"/>
  <c r="M295" i="12"/>
  <c r="I295" i="12"/>
  <c r="M299" i="12"/>
  <c r="I299" i="12"/>
  <c r="M303" i="12"/>
  <c r="I303" i="12"/>
  <c r="M307" i="12"/>
  <c r="I307" i="12"/>
  <c r="M311" i="12"/>
  <c r="I311" i="12"/>
  <c r="M315" i="12"/>
  <c r="I315" i="12"/>
  <c r="M319" i="12"/>
  <c r="I319" i="12"/>
  <c r="M323" i="12"/>
  <c r="I323" i="12"/>
  <c r="M327" i="12"/>
  <c r="I327" i="12"/>
  <c r="M331" i="12"/>
  <c r="I331" i="12"/>
  <c r="M335" i="12"/>
  <c r="I335" i="12"/>
  <c r="M339" i="12"/>
  <c r="I339" i="12"/>
  <c r="M343" i="12"/>
  <c r="I343" i="12"/>
  <c r="M347" i="12"/>
  <c r="I347" i="12"/>
  <c r="M361" i="12"/>
  <c r="I361" i="12"/>
  <c r="AD362" i="12"/>
  <c r="AE362" i="12"/>
  <c r="M369" i="12"/>
  <c r="I369" i="12"/>
  <c r="J385" i="12"/>
  <c r="L385" i="12"/>
  <c r="M386" i="12"/>
  <c r="I386" i="12"/>
  <c r="J387" i="12"/>
  <c r="L387" i="12"/>
  <c r="J388" i="12"/>
  <c r="L388" i="12"/>
  <c r="L288" i="12"/>
  <c r="J349" i="12"/>
  <c r="L349" i="12"/>
  <c r="M354" i="12"/>
  <c r="K354" i="12"/>
  <c r="J355" i="12"/>
  <c r="L355" i="12"/>
  <c r="M359" i="12"/>
  <c r="J362" i="12"/>
  <c r="L362" i="12"/>
  <c r="M363" i="12"/>
  <c r="AD364" i="12"/>
  <c r="AE364" i="12"/>
  <c r="M368" i="12"/>
  <c r="AD370" i="12"/>
  <c r="AE370" i="12"/>
  <c r="AD376" i="12"/>
  <c r="AE376" i="12"/>
  <c r="H399" i="12"/>
  <c r="L399" i="12"/>
  <c r="J401" i="12"/>
  <c r="H403" i="12"/>
  <c r="L403" i="12"/>
  <c r="AE408" i="12"/>
  <c r="AD408" i="12"/>
  <c r="M284" i="12"/>
  <c r="I284" i="12"/>
  <c r="M286" i="12"/>
  <c r="I286" i="12"/>
  <c r="M288" i="12"/>
  <c r="I288" i="12"/>
  <c r="L289" i="12"/>
  <c r="H289" i="12"/>
  <c r="L290" i="12"/>
  <c r="H290" i="12"/>
  <c r="L291" i="12"/>
  <c r="H291" i="12"/>
  <c r="L292" i="12"/>
  <c r="H292" i="12"/>
  <c r="L293" i="12"/>
  <c r="H293" i="12"/>
  <c r="L294" i="12"/>
  <c r="H294" i="12"/>
  <c r="L295" i="12"/>
  <c r="H295" i="12"/>
  <c r="L296" i="12"/>
  <c r="H296" i="12"/>
  <c r="L297" i="12"/>
  <c r="H297" i="12"/>
  <c r="L298" i="12"/>
  <c r="H298" i="12"/>
  <c r="L299" i="12"/>
  <c r="H299" i="12"/>
  <c r="L300" i="12"/>
  <c r="H300" i="12"/>
  <c r="L301" i="12"/>
  <c r="H301" i="12"/>
  <c r="L302" i="12"/>
  <c r="H302" i="12"/>
  <c r="L303" i="12"/>
  <c r="H303" i="12"/>
  <c r="L304" i="12"/>
  <c r="H304" i="12"/>
  <c r="L305" i="12"/>
  <c r="H305" i="12"/>
  <c r="L306" i="12"/>
  <c r="H306" i="12"/>
  <c r="L307" i="12"/>
  <c r="H307" i="12"/>
  <c r="L308" i="12"/>
  <c r="H308" i="12"/>
  <c r="L309" i="12"/>
  <c r="H309" i="12"/>
  <c r="L310" i="12"/>
  <c r="H310" i="12"/>
  <c r="L311" i="12"/>
  <c r="H311" i="12"/>
  <c r="L312" i="12"/>
  <c r="H312" i="12"/>
  <c r="L313" i="12"/>
  <c r="H313" i="12"/>
  <c r="L314" i="12"/>
  <c r="H314" i="12"/>
  <c r="L315" i="12"/>
  <c r="H315" i="12"/>
  <c r="L316" i="12"/>
  <c r="H316" i="12"/>
  <c r="L317" i="12"/>
  <c r="H317" i="12"/>
  <c r="L318" i="12"/>
  <c r="H318" i="12"/>
  <c r="L319" i="12"/>
  <c r="H319" i="12"/>
  <c r="L320" i="12"/>
  <c r="H320" i="12"/>
  <c r="L321" i="12"/>
  <c r="H321" i="12"/>
  <c r="L322" i="12"/>
  <c r="H322" i="12"/>
  <c r="L323" i="12"/>
  <c r="H323" i="12"/>
  <c r="L324" i="12"/>
  <c r="H324" i="12"/>
  <c r="L325" i="12"/>
  <c r="H325" i="12"/>
  <c r="L326" i="12"/>
  <c r="H326" i="12"/>
  <c r="L327" i="12"/>
  <c r="H327" i="12"/>
  <c r="L328" i="12"/>
  <c r="H328" i="12"/>
  <c r="L329" i="12"/>
  <c r="H329" i="12"/>
  <c r="L330" i="12"/>
  <c r="H330" i="12"/>
  <c r="L331" i="12"/>
  <c r="H331" i="12"/>
  <c r="L332" i="12"/>
  <c r="H332" i="12"/>
  <c r="L333" i="12"/>
  <c r="H333" i="12"/>
  <c r="L334" i="12"/>
  <c r="H334" i="12"/>
  <c r="L335" i="12"/>
  <c r="H335" i="12"/>
  <c r="L336" i="12"/>
  <c r="H336" i="12"/>
  <c r="L337" i="12"/>
  <c r="H337" i="12"/>
  <c r="L338" i="12"/>
  <c r="H338" i="12"/>
  <c r="L339" i="12"/>
  <c r="H339" i="12"/>
  <c r="L340" i="12"/>
  <c r="H340" i="12"/>
  <c r="L341" i="12"/>
  <c r="H341" i="12"/>
  <c r="L342" i="12"/>
  <c r="H342" i="12"/>
  <c r="L343" i="12"/>
  <c r="H343" i="12"/>
  <c r="L344" i="12"/>
  <c r="H344" i="12"/>
  <c r="L345" i="12"/>
  <c r="H345" i="12"/>
  <c r="L346" i="12"/>
  <c r="H346" i="12"/>
  <c r="L347" i="12"/>
  <c r="H347" i="12"/>
  <c r="L348" i="12"/>
  <c r="H348" i="12"/>
  <c r="M353" i="12"/>
  <c r="I353" i="12"/>
  <c r="J356" i="12"/>
  <c r="L356" i="12"/>
  <c r="AD357" i="12"/>
  <c r="AE357" i="12"/>
  <c r="M362" i="12"/>
  <c r="K362" i="12"/>
  <c r="J363" i="12"/>
  <c r="L363" i="12"/>
  <c r="J370" i="12"/>
  <c r="L370" i="12"/>
  <c r="M371" i="12"/>
  <c r="AD372" i="12"/>
  <c r="AE372" i="12"/>
  <c r="M376" i="12"/>
  <c r="I376" i="12"/>
  <c r="AD377" i="12"/>
  <c r="AE377" i="12"/>
  <c r="M382" i="12"/>
  <c r="I382" i="12"/>
  <c r="J383" i="12"/>
  <c r="L383" i="12"/>
  <c r="M387" i="12"/>
  <c r="I387" i="12"/>
  <c r="AD387" i="12"/>
  <c r="AE387" i="12"/>
  <c r="J390" i="12"/>
  <c r="L390" i="12"/>
  <c r="AE391" i="12"/>
  <c r="AD391" i="12"/>
  <c r="H392" i="12"/>
  <c r="L392" i="12"/>
  <c r="K393" i="12"/>
  <c r="K400" i="12"/>
  <c r="M400" i="12"/>
  <c r="J352" i="12"/>
  <c r="AD353" i="12"/>
  <c r="AE353" i="12"/>
  <c r="M357" i="12"/>
  <c r="J358" i="12"/>
  <c r="L358" i="12"/>
  <c r="J360" i="12"/>
  <c r="AD361" i="12"/>
  <c r="AE361" i="12"/>
  <c r="M365" i="12"/>
  <c r="J366" i="12"/>
  <c r="L366" i="12"/>
  <c r="J368" i="12"/>
  <c r="AD369" i="12"/>
  <c r="AE369" i="12"/>
  <c r="M373" i="12"/>
  <c r="J374" i="12"/>
  <c r="L374" i="12"/>
  <c r="J377" i="12"/>
  <c r="M379" i="12"/>
  <c r="I379" i="12"/>
  <c r="J380" i="12"/>
  <c r="L380" i="12"/>
  <c r="M384" i="12"/>
  <c r="I384" i="12"/>
  <c r="AD384" i="12"/>
  <c r="AE384" i="12"/>
  <c r="K396" i="12"/>
  <c r="M396" i="12"/>
  <c r="J397" i="12"/>
  <c r="J402" i="12"/>
  <c r="L402" i="12"/>
  <c r="K412" i="12"/>
  <c r="M412" i="12"/>
  <c r="J413" i="12"/>
  <c r="AD350" i="12"/>
  <c r="M356" i="12"/>
  <c r="M364" i="12"/>
  <c r="M372" i="12"/>
  <c r="M378" i="12"/>
  <c r="I378" i="12"/>
  <c r="J381" i="12"/>
  <c r="M383" i="12"/>
  <c r="I383" i="12"/>
  <c r="J384" i="12"/>
  <c r="L384" i="12"/>
  <c r="M388" i="12"/>
  <c r="I388" i="12"/>
  <c r="AE388" i="12"/>
  <c r="AD388" i="12"/>
  <c r="M389" i="12"/>
  <c r="AE395" i="12"/>
  <c r="AD395" i="12"/>
  <c r="H396" i="12"/>
  <c r="L396" i="12"/>
  <c r="K397" i="12"/>
  <c r="M397" i="12"/>
  <c r="AE404" i="12"/>
  <c r="AD404" i="12"/>
  <c r="AE411" i="12"/>
  <c r="AD411" i="12"/>
  <c r="H412" i="12"/>
  <c r="L412" i="12"/>
  <c r="K413" i="12"/>
  <c r="M413" i="12"/>
  <c r="AD351" i="12"/>
  <c r="AD355" i="12"/>
  <c r="AD359" i="12"/>
  <c r="AD363" i="12"/>
  <c r="AD367" i="12"/>
  <c r="AD371" i="12"/>
  <c r="M377" i="12"/>
  <c r="I377" i="12"/>
  <c r="M381" i="12"/>
  <c r="I381" i="12"/>
  <c r="M385" i="12"/>
  <c r="I385" i="12"/>
  <c r="H391" i="12"/>
  <c r="L391" i="12"/>
  <c r="J394" i="12"/>
  <c r="AE396" i="12"/>
  <c r="AD396" i="12"/>
  <c r="AE399" i="12"/>
  <c r="AD399" i="12"/>
  <c r="H400" i="12"/>
  <c r="L400" i="12"/>
  <c r="K404" i="12"/>
  <c r="M404" i="12"/>
  <c r="H407" i="12"/>
  <c r="L407" i="12"/>
  <c r="J410" i="12"/>
  <c r="AE412" i="12"/>
  <c r="AD412" i="12"/>
  <c r="AE416" i="12"/>
  <c r="AD416" i="12"/>
  <c r="K392" i="12"/>
  <c r="M392" i="12"/>
  <c r="H395" i="12"/>
  <c r="L395" i="12"/>
  <c r="J398" i="12"/>
  <c r="AE400" i="12"/>
  <c r="AD400" i="12"/>
  <c r="M401" i="12"/>
  <c r="AE403" i="12"/>
  <c r="AD403" i="12"/>
  <c r="H404" i="12"/>
  <c r="L404" i="12"/>
  <c r="K408" i="12"/>
  <c r="M408" i="12"/>
  <c r="H411" i="12"/>
  <c r="L411" i="12"/>
  <c r="M415" i="12"/>
  <c r="L389" i="12"/>
  <c r="AE390" i="12"/>
  <c r="L393" i="12"/>
  <c r="AE394" i="12"/>
  <c r="L397" i="12"/>
  <c r="AE398" i="12"/>
  <c r="L401" i="12"/>
  <c r="AE402" i="12"/>
  <c r="L405" i="12"/>
  <c r="AE406" i="12"/>
  <c r="L409" i="12"/>
  <c r="AE410" i="12"/>
  <c r="L413" i="12"/>
  <c r="AE414" i="12"/>
  <c r="M287" i="11"/>
  <c r="AT9" i="11"/>
  <c r="L411" i="11"/>
  <c r="L209" i="11"/>
  <c r="M43" i="11"/>
  <c r="M53" i="11"/>
  <c r="L197" i="11"/>
  <c r="M236" i="11"/>
  <c r="M243" i="11"/>
  <c r="L11" i="11"/>
  <c r="M2" i="11"/>
  <c r="M4" i="11"/>
  <c r="AT15" i="11"/>
  <c r="AS31" i="11"/>
  <c r="AT32" i="11"/>
  <c r="L393" i="11"/>
  <c r="M279" i="11"/>
  <c r="AT16" i="11"/>
  <c r="AS28" i="11"/>
  <c r="L30" i="11"/>
  <c r="L403" i="11"/>
  <c r="AT28" i="11"/>
  <c r="L210" i="11"/>
  <c r="L378" i="11"/>
  <c r="L397" i="11"/>
  <c r="L404" i="11"/>
  <c r="K43" i="11"/>
  <c r="M220" i="11"/>
  <c r="M259" i="11"/>
  <c r="M267" i="11"/>
  <c r="M270" i="11"/>
  <c r="M271" i="11"/>
  <c r="M280" i="11"/>
  <c r="L374" i="11"/>
  <c r="AS45" i="11"/>
  <c r="M371" i="11"/>
  <c r="M377" i="11"/>
  <c r="L412" i="11"/>
  <c r="AS21" i="11"/>
  <c r="AS23" i="11"/>
  <c r="M219" i="11"/>
  <c r="M228" i="11"/>
  <c r="M272" i="11"/>
  <c r="M286" i="11"/>
  <c r="M6" i="11"/>
  <c r="AS13" i="11"/>
  <c r="L26" i="11"/>
  <c r="M48" i="11"/>
  <c r="AS53" i="11"/>
  <c r="M56" i="11"/>
  <c r="M235" i="11"/>
  <c r="M244" i="11"/>
  <c r="M282" i="11"/>
  <c r="M284" i="11"/>
  <c r="L314" i="11"/>
  <c r="M369" i="11"/>
  <c r="M373" i="11"/>
  <c r="L386" i="11"/>
  <c r="L399" i="11"/>
  <c r="M8" i="11"/>
  <c r="AS17" i="11"/>
  <c r="AS19" i="11"/>
  <c r="AS30" i="11"/>
  <c r="M50" i="11"/>
  <c r="M58" i="11"/>
  <c r="L213" i="11"/>
  <c r="M227" i="11"/>
  <c r="M251" i="11"/>
  <c r="M252" i="11"/>
  <c r="M260" i="11"/>
  <c r="M268" i="11"/>
  <c r="L370" i="11"/>
  <c r="L381" i="11"/>
  <c r="L407" i="11"/>
  <c r="L415" i="11"/>
  <c r="M375" i="11"/>
  <c r="I375" i="11"/>
  <c r="L60" i="11"/>
  <c r="AO13" i="11"/>
  <c r="AP16" i="11"/>
  <c r="AO17" i="11"/>
  <c r="AO19" i="11"/>
  <c r="AO30" i="11"/>
  <c r="AO31" i="11"/>
  <c r="M45" i="11"/>
  <c r="M47" i="11"/>
  <c r="M55" i="11"/>
  <c r="L205" i="11"/>
  <c r="I268" i="11"/>
  <c r="I270" i="11"/>
  <c r="I282" i="11"/>
  <c r="M283" i="11"/>
  <c r="M288" i="11"/>
  <c r="I288" i="11"/>
  <c r="AS26" i="11"/>
  <c r="I48" i="11"/>
  <c r="I56" i="11"/>
  <c r="H30" i="11"/>
  <c r="M49" i="11"/>
  <c r="M57" i="11"/>
  <c r="L201" i="11"/>
  <c r="I287" i="11"/>
  <c r="L290" i="11"/>
  <c r="H290" i="11"/>
  <c r="L298" i="11"/>
  <c r="H298" i="11"/>
  <c r="L306" i="11"/>
  <c r="H306" i="11"/>
  <c r="L389" i="11"/>
  <c r="H370" i="11"/>
  <c r="H386" i="11"/>
  <c r="H399" i="11"/>
  <c r="H411" i="11"/>
  <c r="AQ49" i="11"/>
  <c r="AS49" i="11"/>
  <c r="M51" i="11"/>
  <c r="K390" i="11"/>
  <c r="M390" i="11"/>
  <c r="J395" i="11"/>
  <c r="L395" i="11"/>
  <c r="M11" i="11"/>
  <c r="AQ20" i="11"/>
  <c r="AS20" i="11"/>
  <c r="AQ24" i="11"/>
  <c r="AS24" i="11"/>
  <c r="AS29" i="11"/>
  <c r="AS47" i="11"/>
  <c r="AQ57" i="11"/>
  <c r="AS57" i="11"/>
  <c r="K60" i="11"/>
  <c r="M60" i="11"/>
  <c r="K224" i="11"/>
  <c r="M224" i="11"/>
  <c r="K240" i="11"/>
  <c r="M240" i="11"/>
  <c r="K256" i="11"/>
  <c r="M256" i="11"/>
  <c r="J300" i="11"/>
  <c r="L300" i="11"/>
  <c r="J308" i="11"/>
  <c r="L308" i="11"/>
  <c r="M367" i="11"/>
  <c r="J385" i="11"/>
  <c r="L385" i="11"/>
  <c r="K394" i="11"/>
  <c r="M394" i="11"/>
  <c r="J408" i="11"/>
  <c r="L408" i="11"/>
  <c r="AS2" i="11"/>
  <c r="AT10" i="11"/>
  <c r="L13" i="11"/>
  <c r="AQ15" i="11"/>
  <c r="AS15" i="11"/>
  <c r="AQ32" i="11"/>
  <c r="AS32" i="11"/>
  <c r="AZ32" i="11" s="1"/>
  <c r="K45" i="11"/>
  <c r="AS55" i="11"/>
  <c r="K215" i="11"/>
  <c r="M215" i="11"/>
  <c r="K231" i="11"/>
  <c r="M231" i="11"/>
  <c r="K247" i="11"/>
  <c r="M247" i="11"/>
  <c r="K263" i="11"/>
  <c r="M263" i="11"/>
  <c r="K276" i="11"/>
  <c r="M276" i="11"/>
  <c r="AT2" i="11"/>
  <c r="M5" i="11"/>
  <c r="M7" i="11"/>
  <c r="M9" i="11"/>
  <c r="AT14" i="11"/>
  <c r="AQ22" i="11"/>
  <c r="AS22" i="11"/>
  <c r="AQ27" i="11"/>
  <c r="AS27" i="11"/>
  <c r="K53" i="11"/>
  <c r="AT17" i="11"/>
  <c r="L20" i="11"/>
  <c r="M44" i="11"/>
  <c r="K47" i="11"/>
  <c r="M52" i="11"/>
  <c r="K55" i="11"/>
  <c r="J316" i="11"/>
  <c r="L316" i="11"/>
  <c r="J400" i="11"/>
  <c r="L400" i="11"/>
  <c r="AT22" i="11"/>
  <c r="AT24" i="11"/>
  <c r="AZ24" i="11" s="1"/>
  <c r="AS25" i="11"/>
  <c r="AS43" i="11"/>
  <c r="M46" i="11"/>
  <c r="AS51" i="11"/>
  <c r="M54" i="11"/>
  <c r="M61" i="11"/>
  <c r="J292" i="11"/>
  <c r="L292" i="11"/>
  <c r="J391" i="11"/>
  <c r="L391" i="11"/>
  <c r="L368" i="11"/>
  <c r="L372" i="11"/>
  <c r="L376" i="11"/>
  <c r="L382" i="11"/>
  <c r="J209" i="11"/>
  <c r="M216" i="11"/>
  <c r="M223" i="11"/>
  <c r="M232" i="11"/>
  <c r="M239" i="11"/>
  <c r="M248" i="11"/>
  <c r="M255" i="11"/>
  <c r="M264" i="11"/>
  <c r="M275" i="11"/>
  <c r="M366" i="11"/>
  <c r="M392" i="11"/>
  <c r="M396" i="11"/>
  <c r="L3" i="11"/>
  <c r="AS3" i="11"/>
  <c r="AS4" i="11"/>
  <c r="AS5" i="11"/>
  <c r="AS6" i="11"/>
  <c r="AS7" i="11"/>
  <c r="AS8" i="11"/>
  <c r="M10" i="11"/>
  <c r="AT11" i="11"/>
  <c r="AQ18" i="11"/>
  <c r="AS18" i="11"/>
  <c r="AD22" i="11"/>
  <c r="AE22" i="11"/>
  <c r="H23" i="11"/>
  <c r="L23" i="11"/>
  <c r="AP25" i="11"/>
  <c r="AT25" i="11"/>
  <c r="H27" i="11"/>
  <c r="L27" i="11"/>
  <c r="AP29" i="11"/>
  <c r="AT29" i="11"/>
  <c r="H31" i="11"/>
  <c r="L31" i="11"/>
  <c r="AD32" i="11"/>
  <c r="AE32" i="11"/>
  <c r="AT33" i="11"/>
  <c r="AP33" i="11"/>
  <c r="M35" i="11"/>
  <c r="I35" i="11"/>
  <c r="AT37" i="11"/>
  <c r="AP37" i="11"/>
  <c r="M39" i="11"/>
  <c r="I39" i="11"/>
  <c r="AT41" i="11"/>
  <c r="AP41" i="11"/>
  <c r="L68" i="11"/>
  <c r="H68" i="11"/>
  <c r="L84" i="11"/>
  <c r="H84" i="11"/>
  <c r="L100" i="11"/>
  <c r="H100" i="11"/>
  <c r="L116" i="11"/>
  <c r="H116" i="11"/>
  <c r="L132" i="11"/>
  <c r="H132" i="11"/>
  <c r="L148" i="11"/>
  <c r="H148" i="11"/>
  <c r="K368" i="11"/>
  <c r="M368" i="11"/>
  <c r="K372" i="11"/>
  <c r="M372" i="11"/>
  <c r="K376" i="11"/>
  <c r="M376" i="11"/>
  <c r="AE380" i="11"/>
  <c r="AD380" i="11"/>
  <c r="J383" i="11"/>
  <c r="L383" i="11"/>
  <c r="AE388" i="11"/>
  <c r="AD388" i="11"/>
  <c r="L2" i="11"/>
  <c r="M3" i="11"/>
  <c r="AT3" i="11"/>
  <c r="AZ3" i="11" s="1"/>
  <c r="L4" i="11"/>
  <c r="AT4" i="11"/>
  <c r="L5" i="11"/>
  <c r="AT5" i="11"/>
  <c r="L6" i="11"/>
  <c r="AT6" i="11"/>
  <c r="L7" i="11"/>
  <c r="AT7" i="11"/>
  <c r="AZ7" i="11" s="1"/>
  <c r="L8" i="11"/>
  <c r="AT8" i="11"/>
  <c r="L9" i="11"/>
  <c r="AS9" i="11"/>
  <c r="I10" i="11"/>
  <c r="AD10" i="11"/>
  <c r="AS10" i="11"/>
  <c r="AO10" i="11"/>
  <c r="AP11" i="11"/>
  <c r="L12" i="11"/>
  <c r="AS12" i="11"/>
  <c r="M13" i="11"/>
  <c r="AT13" i="11"/>
  <c r="L14" i="11"/>
  <c r="L16" i="11"/>
  <c r="L18" i="11"/>
  <c r="AD20" i="11"/>
  <c r="AE20" i="11"/>
  <c r="H21" i="11"/>
  <c r="L21" i="11"/>
  <c r="AD26" i="11"/>
  <c r="AE26" i="11"/>
  <c r="M34" i="11"/>
  <c r="I34" i="11"/>
  <c r="AT36" i="11"/>
  <c r="AP36" i="11"/>
  <c r="M38" i="11"/>
  <c r="I38" i="11"/>
  <c r="AT40" i="11"/>
  <c r="AP40" i="11"/>
  <c r="M42" i="11"/>
  <c r="I42" i="11"/>
  <c r="L72" i="11"/>
  <c r="H72" i="11"/>
  <c r="L88" i="11"/>
  <c r="H88" i="11"/>
  <c r="L104" i="11"/>
  <c r="H104" i="11"/>
  <c r="L120" i="11"/>
  <c r="H120" i="11"/>
  <c r="L136" i="11"/>
  <c r="H136" i="11"/>
  <c r="L152" i="11"/>
  <c r="H152" i="11"/>
  <c r="M208" i="11"/>
  <c r="I208" i="11"/>
  <c r="M211" i="11"/>
  <c r="I211" i="11"/>
  <c r="I2" i="11"/>
  <c r="AO2" i="11"/>
  <c r="AW2" i="11"/>
  <c r="AD3" i="11"/>
  <c r="I4" i="11"/>
  <c r="AD4" i="11"/>
  <c r="I5" i="11"/>
  <c r="AD5" i="11"/>
  <c r="I6" i="11"/>
  <c r="AD6" i="11"/>
  <c r="I7" i="11"/>
  <c r="AD7" i="11"/>
  <c r="I8" i="11"/>
  <c r="AD8" i="11"/>
  <c r="AQ8" i="11"/>
  <c r="I9" i="11"/>
  <c r="AP9" i="11"/>
  <c r="J11" i="11"/>
  <c r="H12" i="11"/>
  <c r="M12" i="11"/>
  <c r="AO12" i="11"/>
  <c r="AT12" i="11"/>
  <c r="AD13" i="11"/>
  <c r="M14" i="11"/>
  <c r="I14" i="11"/>
  <c r="AS14" i="11"/>
  <c r="M16" i="11"/>
  <c r="I16" i="11"/>
  <c r="AS16" i="11"/>
  <c r="M18" i="11"/>
  <c r="I18" i="11"/>
  <c r="AT18" i="11"/>
  <c r="H19" i="11"/>
  <c r="L19" i="11"/>
  <c r="AP19" i="11"/>
  <c r="AT19" i="11"/>
  <c r="AT20" i="11"/>
  <c r="AP23" i="11"/>
  <c r="AT23" i="11"/>
  <c r="L24" i="11"/>
  <c r="H25" i="11"/>
  <c r="L25" i="11"/>
  <c r="AT26" i="11"/>
  <c r="AP27" i="11"/>
  <c r="AT27" i="11"/>
  <c r="L28" i="11"/>
  <c r="H29" i="11"/>
  <c r="L29" i="11"/>
  <c r="AD30" i="11"/>
  <c r="AE30" i="11"/>
  <c r="AP31" i="11"/>
  <c r="AT31" i="11"/>
  <c r="H33" i="11"/>
  <c r="L33" i="11"/>
  <c r="AT35" i="11"/>
  <c r="AP35" i="11"/>
  <c r="M37" i="11"/>
  <c r="I37" i="11"/>
  <c r="AT39" i="11"/>
  <c r="AP39" i="11"/>
  <c r="M41" i="11"/>
  <c r="I41" i="11"/>
  <c r="AE59" i="11"/>
  <c r="AD59" i="11"/>
  <c r="L76" i="11"/>
  <c r="H76" i="11"/>
  <c r="L92" i="11"/>
  <c r="H92" i="11"/>
  <c r="L108" i="11"/>
  <c r="H108" i="11"/>
  <c r="L124" i="11"/>
  <c r="H124" i="11"/>
  <c r="L140" i="11"/>
  <c r="H140" i="11"/>
  <c r="L156" i="11"/>
  <c r="H156" i="11"/>
  <c r="AE200" i="11"/>
  <c r="AD200" i="11"/>
  <c r="L203" i="11"/>
  <c r="J203" i="11"/>
  <c r="AP2" i="11"/>
  <c r="AX9" i="11"/>
  <c r="L10" i="11"/>
  <c r="H10" i="11"/>
  <c r="AW10" i="11"/>
  <c r="AS11" i="11"/>
  <c r="AO11" i="11"/>
  <c r="AX11" i="11"/>
  <c r="AE12" i="11"/>
  <c r="H14" i="11"/>
  <c r="AE14" i="11"/>
  <c r="L15" i="11"/>
  <c r="AD15" i="11"/>
  <c r="AP15" i="11"/>
  <c r="H16" i="11"/>
  <c r="AE16" i="11"/>
  <c r="L17" i="11"/>
  <c r="AD17" i="11"/>
  <c r="AP17" i="11"/>
  <c r="H18" i="11"/>
  <c r="AE18" i="11"/>
  <c r="AP21" i="11"/>
  <c r="AT21" i="11"/>
  <c r="L22" i="11"/>
  <c r="AD24" i="11"/>
  <c r="AE24" i="11"/>
  <c r="AD28" i="11"/>
  <c r="AE28" i="11"/>
  <c r="AT30" i="11"/>
  <c r="L32" i="11"/>
  <c r="AT34" i="11"/>
  <c r="AP34" i="11"/>
  <c r="M36" i="11"/>
  <c r="I36" i="11"/>
  <c r="AT38" i="11"/>
  <c r="AP38" i="11"/>
  <c r="M40" i="11"/>
  <c r="I40" i="11"/>
  <c r="L43" i="11"/>
  <c r="H43" i="11"/>
  <c r="L45" i="11"/>
  <c r="H45" i="11"/>
  <c r="L47" i="11"/>
  <c r="H47" i="11"/>
  <c r="L49" i="11"/>
  <c r="H49" i="11"/>
  <c r="L51" i="11"/>
  <c r="H51" i="11"/>
  <c r="L53" i="11"/>
  <c r="H53" i="11"/>
  <c r="L55" i="11"/>
  <c r="H55" i="11"/>
  <c r="L57" i="11"/>
  <c r="H57" i="11"/>
  <c r="L80" i="11"/>
  <c r="H80" i="11"/>
  <c r="L96" i="11"/>
  <c r="H96" i="11"/>
  <c r="L112" i="11"/>
  <c r="H112" i="11"/>
  <c r="L128" i="11"/>
  <c r="H128" i="11"/>
  <c r="L144" i="11"/>
  <c r="H144" i="11"/>
  <c r="L160" i="11"/>
  <c r="H160" i="11"/>
  <c r="M196" i="11"/>
  <c r="I196" i="11"/>
  <c r="M15" i="11"/>
  <c r="I15" i="11"/>
  <c r="M17" i="11"/>
  <c r="I17" i="11"/>
  <c r="M19" i="11"/>
  <c r="I19" i="11"/>
  <c r="M21" i="11"/>
  <c r="I21" i="11"/>
  <c r="M23" i="11"/>
  <c r="I23" i="11"/>
  <c r="M25" i="11"/>
  <c r="I25" i="11"/>
  <c r="M27" i="11"/>
  <c r="I27" i="11"/>
  <c r="M29" i="11"/>
  <c r="I29" i="11"/>
  <c r="M31" i="11"/>
  <c r="I31" i="11"/>
  <c r="M33" i="11"/>
  <c r="I33" i="11"/>
  <c r="AE42" i="11"/>
  <c r="AD42" i="11"/>
  <c r="AO43" i="11"/>
  <c r="AE44" i="11"/>
  <c r="AD44" i="11"/>
  <c r="AO45" i="11"/>
  <c r="AE46" i="11"/>
  <c r="AD46" i="11"/>
  <c r="AO47" i="11"/>
  <c r="AE48" i="11"/>
  <c r="AD48" i="11"/>
  <c r="AO49" i="11"/>
  <c r="AE50" i="11"/>
  <c r="AD50" i="11"/>
  <c r="AO51" i="11"/>
  <c r="AE52" i="11"/>
  <c r="AD52" i="11"/>
  <c r="AO53" i="11"/>
  <c r="AE54" i="11"/>
  <c r="AD54" i="11"/>
  <c r="AO55" i="11"/>
  <c r="AE56" i="11"/>
  <c r="AD56" i="11"/>
  <c r="AO57" i="11"/>
  <c r="AE58" i="11"/>
  <c r="AD58" i="11"/>
  <c r="L59" i="11"/>
  <c r="J64" i="11"/>
  <c r="L64" i="11"/>
  <c r="L67" i="11"/>
  <c r="H67" i="11"/>
  <c r="L71" i="11"/>
  <c r="H71" i="11"/>
  <c r="L75" i="11"/>
  <c r="H75" i="11"/>
  <c r="L79" i="11"/>
  <c r="H79" i="11"/>
  <c r="L83" i="11"/>
  <c r="H83" i="11"/>
  <c r="L87" i="11"/>
  <c r="H87" i="11"/>
  <c r="L91" i="11"/>
  <c r="H91" i="11"/>
  <c r="L95" i="11"/>
  <c r="H95" i="11"/>
  <c r="L99" i="11"/>
  <c r="H99" i="11"/>
  <c r="L103" i="11"/>
  <c r="H103" i="11"/>
  <c r="L107" i="11"/>
  <c r="H107" i="11"/>
  <c r="L111" i="11"/>
  <c r="H111" i="11"/>
  <c r="L115" i="11"/>
  <c r="H115" i="11"/>
  <c r="L119" i="11"/>
  <c r="H119" i="11"/>
  <c r="L123" i="11"/>
  <c r="H123" i="11"/>
  <c r="L127" i="11"/>
  <c r="H127" i="11"/>
  <c r="L131" i="11"/>
  <c r="H131" i="11"/>
  <c r="L135" i="11"/>
  <c r="H135" i="11"/>
  <c r="L139" i="11"/>
  <c r="H139" i="11"/>
  <c r="L143" i="11"/>
  <c r="H143" i="11"/>
  <c r="L147" i="11"/>
  <c r="H147" i="11"/>
  <c r="L151" i="11"/>
  <c r="H151" i="11"/>
  <c r="L155" i="11"/>
  <c r="H155" i="11"/>
  <c r="L159" i="11"/>
  <c r="H159" i="11"/>
  <c r="M200" i="11"/>
  <c r="I200" i="11"/>
  <c r="AE204" i="11"/>
  <c r="AD204" i="11"/>
  <c r="L219" i="11"/>
  <c r="J219" i="11"/>
  <c r="H229" i="11"/>
  <c r="L229" i="11"/>
  <c r="K230" i="11"/>
  <c r="M230" i="11"/>
  <c r="J240" i="11"/>
  <c r="L240" i="11"/>
  <c r="L251" i="11"/>
  <c r="J251" i="11"/>
  <c r="H261" i="11"/>
  <c r="L261" i="11"/>
  <c r="K262" i="11"/>
  <c r="M262" i="11"/>
  <c r="AD315" i="11"/>
  <c r="AE315" i="11"/>
  <c r="AD19" i="11"/>
  <c r="AW30" i="11"/>
  <c r="AW32" i="11"/>
  <c r="AW33" i="11"/>
  <c r="AW34" i="11"/>
  <c r="AW35" i="11"/>
  <c r="AW36" i="11"/>
  <c r="AW37" i="11"/>
  <c r="AW38" i="11"/>
  <c r="AW39" i="11"/>
  <c r="AW40" i="11"/>
  <c r="AW41" i="11"/>
  <c r="AX42" i="11"/>
  <c r="AW42" i="11"/>
  <c r="AT43" i="11"/>
  <c r="AP43" i="11"/>
  <c r="AX44" i="11"/>
  <c r="AW44" i="11"/>
  <c r="AT45" i="11"/>
  <c r="AP45" i="11"/>
  <c r="AX46" i="11"/>
  <c r="AW46" i="11"/>
  <c r="AT47" i="11"/>
  <c r="AP47" i="11"/>
  <c r="AX48" i="11"/>
  <c r="AW48" i="11"/>
  <c r="AT49" i="11"/>
  <c r="AP49" i="11"/>
  <c r="AX50" i="11"/>
  <c r="AW50" i="11"/>
  <c r="AT51" i="11"/>
  <c r="AP51" i="11"/>
  <c r="AX52" i="11"/>
  <c r="AW52" i="11"/>
  <c r="AT53" i="11"/>
  <c r="AP53" i="11"/>
  <c r="AX54" i="11"/>
  <c r="AW54" i="11"/>
  <c r="AT55" i="11"/>
  <c r="AP55" i="11"/>
  <c r="AX56" i="11"/>
  <c r="AW56" i="11"/>
  <c r="AT57" i="11"/>
  <c r="AP57" i="11"/>
  <c r="AE60" i="11"/>
  <c r="L61" i="11"/>
  <c r="H61" i="11"/>
  <c r="M63" i="11"/>
  <c r="I63" i="11"/>
  <c r="K64" i="11"/>
  <c r="M64" i="11"/>
  <c r="L66" i="11"/>
  <c r="H66" i="11"/>
  <c r="L70" i="11"/>
  <c r="H70" i="11"/>
  <c r="L74" i="11"/>
  <c r="H74" i="11"/>
  <c r="L78" i="11"/>
  <c r="H78" i="11"/>
  <c r="L82" i="11"/>
  <c r="H82" i="11"/>
  <c r="L86" i="11"/>
  <c r="H86" i="11"/>
  <c r="L90" i="11"/>
  <c r="H90" i="11"/>
  <c r="L94" i="11"/>
  <c r="H94" i="11"/>
  <c r="L98" i="11"/>
  <c r="H98" i="11"/>
  <c r="L102" i="11"/>
  <c r="H102" i="11"/>
  <c r="L106" i="11"/>
  <c r="H106" i="11"/>
  <c r="L110" i="11"/>
  <c r="H110" i="11"/>
  <c r="L114" i="11"/>
  <c r="H114" i="11"/>
  <c r="L118" i="11"/>
  <c r="H118" i="11"/>
  <c r="L122" i="11"/>
  <c r="H122" i="11"/>
  <c r="L126" i="11"/>
  <c r="H126" i="11"/>
  <c r="L130" i="11"/>
  <c r="H130" i="11"/>
  <c r="L134" i="11"/>
  <c r="H134" i="11"/>
  <c r="L138" i="11"/>
  <c r="H138" i="11"/>
  <c r="L142" i="11"/>
  <c r="H142" i="11"/>
  <c r="L146" i="11"/>
  <c r="H146" i="11"/>
  <c r="L150" i="11"/>
  <c r="H150" i="11"/>
  <c r="L154" i="11"/>
  <c r="H154" i="11"/>
  <c r="L158" i="11"/>
  <c r="H158" i="11"/>
  <c r="L195" i="11"/>
  <c r="J195" i="11"/>
  <c r="M204" i="11"/>
  <c r="I204" i="11"/>
  <c r="L207" i="11"/>
  <c r="J207" i="11"/>
  <c r="L282" i="11"/>
  <c r="H282" i="11"/>
  <c r="M304" i="11"/>
  <c r="I304" i="11"/>
  <c r="M20" i="11"/>
  <c r="I20" i="11"/>
  <c r="M22" i="11"/>
  <c r="I22" i="11"/>
  <c r="M24" i="11"/>
  <c r="I24" i="11"/>
  <c r="M26" i="11"/>
  <c r="I26" i="11"/>
  <c r="M28" i="11"/>
  <c r="I28" i="11"/>
  <c r="M30" i="11"/>
  <c r="I30" i="11"/>
  <c r="M32" i="11"/>
  <c r="I32" i="11"/>
  <c r="AS33" i="11"/>
  <c r="L34" i="11"/>
  <c r="H34" i="11"/>
  <c r="AS34" i="11"/>
  <c r="L35" i="11"/>
  <c r="H35" i="11"/>
  <c r="AS35" i="11"/>
  <c r="L36" i="11"/>
  <c r="H36" i="11"/>
  <c r="AS36" i="11"/>
  <c r="L37" i="11"/>
  <c r="H37" i="11"/>
  <c r="AS37" i="11"/>
  <c r="L38" i="11"/>
  <c r="H38" i="11"/>
  <c r="AS38" i="11"/>
  <c r="L39" i="11"/>
  <c r="H39" i="11"/>
  <c r="AS39" i="11"/>
  <c r="L40" i="11"/>
  <c r="H40" i="11"/>
  <c r="AS40" i="11"/>
  <c r="L41" i="11"/>
  <c r="H41" i="11"/>
  <c r="AS41" i="11"/>
  <c r="L42" i="11"/>
  <c r="H42" i="11"/>
  <c r="M62" i="11"/>
  <c r="I62" i="11"/>
  <c r="J63" i="11"/>
  <c r="L63" i="11"/>
  <c r="L69" i="11"/>
  <c r="H69" i="11"/>
  <c r="L73" i="11"/>
  <c r="H73" i="11"/>
  <c r="L77" i="11"/>
  <c r="H77" i="11"/>
  <c r="L81" i="11"/>
  <c r="H81" i="11"/>
  <c r="L85" i="11"/>
  <c r="H85" i="11"/>
  <c r="L89" i="11"/>
  <c r="H89" i="11"/>
  <c r="L93" i="11"/>
  <c r="H93" i="11"/>
  <c r="L97" i="11"/>
  <c r="H97" i="11"/>
  <c r="L101" i="11"/>
  <c r="H101" i="11"/>
  <c r="L105" i="11"/>
  <c r="H105" i="11"/>
  <c r="L109" i="11"/>
  <c r="H109" i="11"/>
  <c r="L113" i="11"/>
  <c r="H113" i="11"/>
  <c r="L117" i="11"/>
  <c r="H117" i="11"/>
  <c r="L121" i="11"/>
  <c r="H121" i="11"/>
  <c r="L125" i="11"/>
  <c r="H125" i="11"/>
  <c r="L129" i="11"/>
  <c r="H129" i="11"/>
  <c r="L133" i="11"/>
  <c r="H133" i="11"/>
  <c r="L137" i="11"/>
  <c r="H137" i="11"/>
  <c r="L141" i="11"/>
  <c r="H141" i="11"/>
  <c r="L145" i="11"/>
  <c r="H145" i="11"/>
  <c r="L149" i="11"/>
  <c r="H149" i="11"/>
  <c r="L153" i="11"/>
  <c r="H153" i="11"/>
  <c r="L157" i="11"/>
  <c r="H157" i="11"/>
  <c r="AE196" i="11"/>
  <c r="AD196" i="11"/>
  <c r="L199" i="11"/>
  <c r="J199" i="11"/>
  <c r="AE208" i="11"/>
  <c r="AD208" i="11"/>
  <c r="AD211" i="11"/>
  <c r="AE211" i="11"/>
  <c r="AD212" i="11"/>
  <c r="AE212" i="11"/>
  <c r="K214" i="11"/>
  <c r="M214" i="11"/>
  <c r="J224" i="11"/>
  <c r="L224" i="11"/>
  <c r="L235" i="11"/>
  <c r="J235" i="11"/>
  <c r="H245" i="11"/>
  <c r="L245" i="11"/>
  <c r="K246" i="11"/>
  <c r="M246" i="11"/>
  <c r="J256" i="11"/>
  <c r="L256" i="11"/>
  <c r="L267" i="11"/>
  <c r="J267" i="11"/>
  <c r="K277" i="11"/>
  <c r="M277" i="11"/>
  <c r="K278" i="11"/>
  <c r="M278" i="11"/>
  <c r="H295" i="11"/>
  <c r="L295" i="11"/>
  <c r="J296" i="11"/>
  <c r="L296" i="11"/>
  <c r="AD301" i="11"/>
  <c r="AE301" i="11"/>
  <c r="M336" i="11"/>
  <c r="I336" i="11"/>
  <c r="L161" i="11"/>
  <c r="H161" i="11"/>
  <c r="L162" i="11"/>
  <c r="H162" i="11"/>
  <c r="L163" i="11"/>
  <c r="H163" i="11"/>
  <c r="L164" i="11"/>
  <c r="H164" i="11"/>
  <c r="L165" i="11"/>
  <c r="H165" i="11"/>
  <c r="L166" i="11"/>
  <c r="H166" i="11"/>
  <c r="L167" i="11"/>
  <c r="H167" i="11"/>
  <c r="L168" i="11"/>
  <c r="H168" i="11"/>
  <c r="L169" i="11"/>
  <c r="H169" i="11"/>
  <c r="L170" i="11"/>
  <c r="H170" i="11"/>
  <c r="L171" i="11"/>
  <c r="H171" i="11"/>
  <c r="L172" i="11"/>
  <c r="H172" i="11"/>
  <c r="L173" i="11"/>
  <c r="H173" i="11"/>
  <c r="L174" i="11"/>
  <c r="H174" i="11"/>
  <c r="L175" i="11"/>
  <c r="H175" i="11"/>
  <c r="L176" i="11"/>
  <c r="H176" i="11"/>
  <c r="L177" i="11"/>
  <c r="H177" i="11"/>
  <c r="L178" i="11"/>
  <c r="H178" i="11"/>
  <c r="L179" i="11"/>
  <c r="H179" i="11"/>
  <c r="L180" i="11"/>
  <c r="H180" i="11"/>
  <c r="L181" i="11"/>
  <c r="H181" i="11"/>
  <c r="L182" i="11"/>
  <c r="H182" i="11"/>
  <c r="L183" i="11"/>
  <c r="H183" i="11"/>
  <c r="L184" i="11"/>
  <c r="H184" i="11"/>
  <c r="L185" i="11"/>
  <c r="H185" i="11"/>
  <c r="L186" i="11"/>
  <c r="H186" i="11"/>
  <c r="L187" i="11"/>
  <c r="H187" i="11"/>
  <c r="L188" i="11"/>
  <c r="H188" i="11"/>
  <c r="L189" i="11"/>
  <c r="H189" i="11"/>
  <c r="L190" i="11"/>
  <c r="H190" i="11"/>
  <c r="L191" i="11"/>
  <c r="H191" i="11"/>
  <c r="L192" i="11"/>
  <c r="H192" i="11"/>
  <c r="L193" i="11"/>
  <c r="H193" i="11"/>
  <c r="H194" i="11"/>
  <c r="L194" i="11"/>
  <c r="H198" i="11"/>
  <c r="L198" i="11"/>
  <c r="H202" i="11"/>
  <c r="L202" i="11"/>
  <c r="H206" i="11"/>
  <c r="L206" i="11"/>
  <c r="H210" i="11"/>
  <c r="J211" i="11"/>
  <c r="L211" i="11"/>
  <c r="H217" i="11"/>
  <c r="L217" i="11"/>
  <c r="K218" i="11"/>
  <c r="M218" i="11"/>
  <c r="L223" i="11"/>
  <c r="J223" i="11"/>
  <c r="J228" i="11"/>
  <c r="L228" i="11"/>
  <c r="H233" i="11"/>
  <c r="L233" i="11"/>
  <c r="K234" i="11"/>
  <c r="M234" i="11"/>
  <c r="L239" i="11"/>
  <c r="J239" i="11"/>
  <c r="J244" i="11"/>
  <c r="L244" i="11"/>
  <c r="H249" i="11"/>
  <c r="L249" i="11"/>
  <c r="K250" i="11"/>
  <c r="M250" i="11"/>
  <c r="L255" i="11"/>
  <c r="J255" i="11"/>
  <c r="J260" i="11"/>
  <c r="L260" i="11"/>
  <c r="H265" i="11"/>
  <c r="L265" i="11"/>
  <c r="K266" i="11"/>
  <c r="M266" i="11"/>
  <c r="K273" i="11"/>
  <c r="M273" i="11"/>
  <c r="L278" i="11"/>
  <c r="H278" i="11"/>
  <c r="AD291" i="11"/>
  <c r="AE291" i="11"/>
  <c r="H303" i="11"/>
  <c r="L303" i="11"/>
  <c r="J304" i="11"/>
  <c r="L304" i="11"/>
  <c r="AD309" i="11"/>
  <c r="AE309" i="11"/>
  <c r="M312" i="11"/>
  <c r="I312" i="11"/>
  <c r="M334" i="11"/>
  <c r="I334" i="11"/>
  <c r="J366" i="11"/>
  <c r="L366" i="11"/>
  <c r="L44" i="11"/>
  <c r="H44" i="11"/>
  <c r="L46" i="11"/>
  <c r="H46" i="11"/>
  <c r="L48" i="11"/>
  <c r="H48" i="11"/>
  <c r="L50" i="11"/>
  <c r="H50" i="11"/>
  <c r="L52" i="11"/>
  <c r="H52" i="11"/>
  <c r="L54" i="11"/>
  <c r="H54" i="11"/>
  <c r="L56" i="11"/>
  <c r="H56" i="11"/>
  <c r="L58" i="11"/>
  <c r="H58" i="11"/>
  <c r="J60" i="11"/>
  <c r="AE63" i="11"/>
  <c r="AD63" i="11"/>
  <c r="M66" i="11"/>
  <c r="I66" i="11"/>
  <c r="M67" i="11"/>
  <c r="I67" i="11"/>
  <c r="M68" i="11"/>
  <c r="I68" i="11"/>
  <c r="M69" i="11"/>
  <c r="I69" i="11"/>
  <c r="M70" i="11"/>
  <c r="I70" i="11"/>
  <c r="M71" i="11"/>
  <c r="I71" i="11"/>
  <c r="M72" i="11"/>
  <c r="I72" i="11"/>
  <c r="M73" i="11"/>
  <c r="I73" i="11"/>
  <c r="M74" i="11"/>
  <c r="I74" i="11"/>
  <c r="M75" i="11"/>
  <c r="I75" i="11"/>
  <c r="M76" i="11"/>
  <c r="I76" i="11"/>
  <c r="M77" i="11"/>
  <c r="I77" i="11"/>
  <c r="M78" i="11"/>
  <c r="I78" i="11"/>
  <c r="M79" i="11"/>
  <c r="I79" i="11"/>
  <c r="M80" i="11"/>
  <c r="I80" i="11"/>
  <c r="M81" i="11"/>
  <c r="I81" i="11"/>
  <c r="M82" i="11"/>
  <c r="I82" i="11"/>
  <c r="M83" i="11"/>
  <c r="I83" i="11"/>
  <c r="M84" i="11"/>
  <c r="I84" i="11"/>
  <c r="M85" i="11"/>
  <c r="I85" i="11"/>
  <c r="M86" i="11"/>
  <c r="I86" i="11"/>
  <c r="M87" i="11"/>
  <c r="I87" i="11"/>
  <c r="M88" i="11"/>
  <c r="I88" i="11"/>
  <c r="M89" i="11"/>
  <c r="I89" i="11"/>
  <c r="M90" i="11"/>
  <c r="I90" i="11"/>
  <c r="M91" i="11"/>
  <c r="I91" i="11"/>
  <c r="M92" i="11"/>
  <c r="I92" i="11"/>
  <c r="M93" i="11"/>
  <c r="I93" i="11"/>
  <c r="M94" i="11"/>
  <c r="I94" i="11"/>
  <c r="M95" i="11"/>
  <c r="I95" i="11"/>
  <c r="M96" i="11"/>
  <c r="I96" i="11"/>
  <c r="M97" i="11"/>
  <c r="I97" i="11"/>
  <c r="M98" i="11"/>
  <c r="I98" i="11"/>
  <c r="M99" i="11"/>
  <c r="I99" i="11"/>
  <c r="M100" i="11"/>
  <c r="I100" i="11"/>
  <c r="M101" i="11"/>
  <c r="I101" i="11"/>
  <c r="M102" i="11"/>
  <c r="I102" i="11"/>
  <c r="M103" i="11"/>
  <c r="I103" i="11"/>
  <c r="M104" i="11"/>
  <c r="I104" i="11"/>
  <c r="M105" i="11"/>
  <c r="I105" i="11"/>
  <c r="M106" i="11"/>
  <c r="I106" i="11"/>
  <c r="M107" i="11"/>
  <c r="I107" i="11"/>
  <c r="M108" i="11"/>
  <c r="I108" i="11"/>
  <c r="M109" i="11"/>
  <c r="I109" i="11"/>
  <c r="M110" i="11"/>
  <c r="I110" i="11"/>
  <c r="M111" i="11"/>
  <c r="I111" i="11"/>
  <c r="M112" i="11"/>
  <c r="I112" i="11"/>
  <c r="M113" i="11"/>
  <c r="I113" i="11"/>
  <c r="M114" i="11"/>
  <c r="I114" i="11"/>
  <c r="M115" i="11"/>
  <c r="I115" i="11"/>
  <c r="M116" i="11"/>
  <c r="I116" i="11"/>
  <c r="M117" i="11"/>
  <c r="I117" i="11"/>
  <c r="M118" i="11"/>
  <c r="I118" i="11"/>
  <c r="M119" i="11"/>
  <c r="I119" i="11"/>
  <c r="M120" i="11"/>
  <c r="I120" i="11"/>
  <c r="M121" i="11"/>
  <c r="I121" i="11"/>
  <c r="M122" i="11"/>
  <c r="I122" i="11"/>
  <c r="M123" i="11"/>
  <c r="I123" i="11"/>
  <c r="M124" i="11"/>
  <c r="I124" i="11"/>
  <c r="M125" i="11"/>
  <c r="I125" i="11"/>
  <c r="M126" i="11"/>
  <c r="I126" i="11"/>
  <c r="M127" i="11"/>
  <c r="I127" i="11"/>
  <c r="M128" i="11"/>
  <c r="I128" i="11"/>
  <c r="M129" i="11"/>
  <c r="I129" i="11"/>
  <c r="M130" i="11"/>
  <c r="I130" i="11"/>
  <c r="M131" i="11"/>
  <c r="I131" i="11"/>
  <c r="M132" i="11"/>
  <c r="I132" i="11"/>
  <c r="M133" i="11"/>
  <c r="I133" i="11"/>
  <c r="M134" i="11"/>
  <c r="I134" i="11"/>
  <c r="M135" i="11"/>
  <c r="I135" i="11"/>
  <c r="M136" i="11"/>
  <c r="I136" i="11"/>
  <c r="M137" i="11"/>
  <c r="I137" i="11"/>
  <c r="M138" i="11"/>
  <c r="I138" i="11"/>
  <c r="M139" i="11"/>
  <c r="I139" i="11"/>
  <c r="M140" i="11"/>
  <c r="I140" i="11"/>
  <c r="M141" i="11"/>
  <c r="I141" i="11"/>
  <c r="M142" i="11"/>
  <c r="I142" i="11"/>
  <c r="M143" i="11"/>
  <c r="I143" i="11"/>
  <c r="M144" i="11"/>
  <c r="I144" i="11"/>
  <c r="M145" i="11"/>
  <c r="I145" i="11"/>
  <c r="M146" i="11"/>
  <c r="I146" i="11"/>
  <c r="M147" i="11"/>
  <c r="I147" i="11"/>
  <c r="M148" i="11"/>
  <c r="I148" i="11"/>
  <c r="M149" i="11"/>
  <c r="I149" i="11"/>
  <c r="M150" i="11"/>
  <c r="I150" i="11"/>
  <c r="M151" i="11"/>
  <c r="I151" i="11"/>
  <c r="M152" i="11"/>
  <c r="I152" i="11"/>
  <c r="M153" i="11"/>
  <c r="I153" i="11"/>
  <c r="M154" i="11"/>
  <c r="I154" i="11"/>
  <c r="M155" i="11"/>
  <c r="I155" i="11"/>
  <c r="M156" i="11"/>
  <c r="I156" i="11"/>
  <c r="M157" i="11"/>
  <c r="I157" i="11"/>
  <c r="M158" i="11"/>
  <c r="I158" i="11"/>
  <c r="M159" i="11"/>
  <c r="I159" i="11"/>
  <c r="M160" i="11"/>
  <c r="I160" i="11"/>
  <c r="M161" i="11"/>
  <c r="I161" i="11"/>
  <c r="M162" i="11"/>
  <c r="I162" i="11"/>
  <c r="M163" i="11"/>
  <c r="I163" i="11"/>
  <c r="M164" i="11"/>
  <c r="I164" i="11"/>
  <c r="M165" i="11"/>
  <c r="I165" i="11"/>
  <c r="M166" i="11"/>
  <c r="I166" i="11"/>
  <c r="M167" i="11"/>
  <c r="I167" i="11"/>
  <c r="M168" i="11"/>
  <c r="I168" i="11"/>
  <c r="M169" i="11"/>
  <c r="I169" i="11"/>
  <c r="M170" i="11"/>
  <c r="I170" i="11"/>
  <c r="M171" i="11"/>
  <c r="I171" i="11"/>
  <c r="M172" i="11"/>
  <c r="I172" i="11"/>
  <c r="M173" i="11"/>
  <c r="I173" i="11"/>
  <c r="M174" i="11"/>
  <c r="I174" i="11"/>
  <c r="M175" i="11"/>
  <c r="I175" i="11"/>
  <c r="M176" i="11"/>
  <c r="I176" i="11"/>
  <c r="M177" i="11"/>
  <c r="I177" i="11"/>
  <c r="M178" i="11"/>
  <c r="I178" i="11"/>
  <c r="M179" i="11"/>
  <c r="I179" i="11"/>
  <c r="M180" i="11"/>
  <c r="I180" i="11"/>
  <c r="M181" i="11"/>
  <c r="I181" i="11"/>
  <c r="M182" i="11"/>
  <c r="I182" i="11"/>
  <c r="M183" i="11"/>
  <c r="I183" i="11"/>
  <c r="M184" i="11"/>
  <c r="I184" i="11"/>
  <c r="M185" i="11"/>
  <c r="I185" i="11"/>
  <c r="M186" i="11"/>
  <c r="I186" i="11"/>
  <c r="M187" i="11"/>
  <c r="I187" i="11"/>
  <c r="M188" i="11"/>
  <c r="I188" i="11"/>
  <c r="M189" i="11"/>
  <c r="I189" i="11"/>
  <c r="M190" i="11"/>
  <c r="I190" i="11"/>
  <c r="M191" i="11"/>
  <c r="I191" i="11"/>
  <c r="M192" i="11"/>
  <c r="I192" i="11"/>
  <c r="M193" i="11"/>
  <c r="I193" i="11"/>
  <c r="M194" i="11"/>
  <c r="I194" i="11"/>
  <c r="AE194" i="11"/>
  <c r="AD194" i="11"/>
  <c r="M198" i="11"/>
  <c r="I198" i="11"/>
  <c r="AE198" i="11"/>
  <c r="AD198" i="11"/>
  <c r="M202" i="11"/>
  <c r="I202" i="11"/>
  <c r="AE202" i="11"/>
  <c r="AD202" i="11"/>
  <c r="M206" i="11"/>
  <c r="I206" i="11"/>
  <c r="AE206" i="11"/>
  <c r="AD206" i="11"/>
  <c r="M210" i="11"/>
  <c r="I210" i="11"/>
  <c r="J212" i="11"/>
  <c r="L212" i="11"/>
  <c r="J216" i="11"/>
  <c r="L216" i="11"/>
  <c r="H221" i="11"/>
  <c r="L221" i="11"/>
  <c r="K222" i="11"/>
  <c r="M222" i="11"/>
  <c r="L227" i="11"/>
  <c r="J227" i="11"/>
  <c r="J232" i="11"/>
  <c r="L232" i="11"/>
  <c r="H237" i="11"/>
  <c r="L237" i="11"/>
  <c r="K238" i="11"/>
  <c r="M238" i="11"/>
  <c r="L243" i="11"/>
  <c r="J243" i="11"/>
  <c r="J248" i="11"/>
  <c r="L248" i="11"/>
  <c r="H253" i="11"/>
  <c r="L253" i="11"/>
  <c r="K254" i="11"/>
  <c r="M254" i="11"/>
  <c r="L259" i="11"/>
  <c r="J259" i="11"/>
  <c r="J264" i="11"/>
  <c r="L264" i="11"/>
  <c r="K269" i="11"/>
  <c r="M269" i="11"/>
  <c r="L274" i="11"/>
  <c r="H274" i="11"/>
  <c r="M274" i="11"/>
  <c r="K285" i="11"/>
  <c r="M285" i="11"/>
  <c r="AD299" i="11"/>
  <c r="AE299" i="11"/>
  <c r="H311" i="11"/>
  <c r="L311" i="11"/>
  <c r="J312" i="11"/>
  <c r="L312" i="11"/>
  <c r="AD317" i="11"/>
  <c r="AE317" i="11"/>
  <c r="M320" i="11"/>
  <c r="I320" i="11"/>
  <c r="M352" i="11"/>
  <c r="I352" i="11"/>
  <c r="AT42" i="11"/>
  <c r="AP42" i="11"/>
  <c r="AS42" i="11"/>
  <c r="AT44" i="11"/>
  <c r="AP44" i="11"/>
  <c r="AS44" i="11"/>
  <c r="AT46" i="11"/>
  <c r="AP46" i="11"/>
  <c r="AS46" i="11"/>
  <c r="AT48" i="11"/>
  <c r="AP48" i="11"/>
  <c r="AS48" i="11"/>
  <c r="AT50" i="11"/>
  <c r="AP50" i="11"/>
  <c r="AS50" i="11"/>
  <c r="AT52" i="11"/>
  <c r="AP52" i="11"/>
  <c r="AS52" i="11"/>
  <c r="AT54" i="11"/>
  <c r="AP54" i="11"/>
  <c r="AS54" i="11"/>
  <c r="AT56" i="11"/>
  <c r="AP56" i="11"/>
  <c r="AS56" i="11"/>
  <c r="M59" i="11"/>
  <c r="I59" i="11"/>
  <c r="L62" i="11"/>
  <c r="H62" i="11"/>
  <c r="L65" i="11"/>
  <c r="H65" i="11"/>
  <c r="M65" i="11"/>
  <c r="H196" i="11"/>
  <c r="L196" i="11"/>
  <c r="J197" i="11"/>
  <c r="H200" i="11"/>
  <c r="L200" i="11"/>
  <c r="J201" i="11"/>
  <c r="H204" i="11"/>
  <c r="L204" i="11"/>
  <c r="H208" i="11"/>
  <c r="L208" i="11"/>
  <c r="L215" i="11"/>
  <c r="J215" i="11"/>
  <c r="J220" i="11"/>
  <c r="L220" i="11"/>
  <c r="H225" i="11"/>
  <c r="L225" i="11"/>
  <c r="K226" i="11"/>
  <c r="M226" i="11"/>
  <c r="L231" i="11"/>
  <c r="J231" i="11"/>
  <c r="J236" i="11"/>
  <c r="L236" i="11"/>
  <c r="H241" i="11"/>
  <c r="L241" i="11"/>
  <c r="K242" i="11"/>
  <c r="M242" i="11"/>
  <c r="L247" i="11"/>
  <c r="J247" i="11"/>
  <c r="J252" i="11"/>
  <c r="L252" i="11"/>
  <c r="H257" i="11"/>
  <c r="L257" i="11"/>
  <c r="K258" i="11"/>
  <c r="M258" i="11"/>
  <c r="L263" i="11"/>
  <c r="J263" i="11"/>
  <c r="L270" i="11"/>
  <c r="H270" i="11"/>
  <c r="K281" i="11"/>
  <c r="M281" i="11"/>
  <c r="L286" i="11"/>
  <c r="H286" i="11"/>
  <c r="AD293" i="11"/>
  <c r="AE293" i="11"/>
  <c r="M296" i="11"/>
  <c r="I296" i="11"/>
  <c r="AD307" i="11"/>
  <c r="AE307" i="11"/>
  <c r="H319" i="11"/>
  <c r="L319" i="11"/>
  <c r="M350" i="11"/>
  <c r="I350" i="11"/>
  <c r="M213" i="11"/>
  <c r="I213" i="11"/>
  <c r="AE213" i="11"/>
  <c r="AD213" i="11"/>
  <c r="H214" i="11"/>
  <c r="L214" i="11"/>
  <c r="AE217" i="11"/>
  <c r="AD217" i="11"/>
  <c r="H218" i="11"/>
  <c r="L218" i="11"/>
  <c r="AE221" i="11"/>
  <c r="AD221" i="11"/>
  <c r="H222" i="11"/>
  <c r="L222" i="11"/>
  <c r="AE225" i="11"/>
  <c r="AD225" i="11"/>
  <c r="H226" i="11"/>
  <c r="L226" i="11"/>
  <c r="AE229" i="11"/>
  <c r="AD229" i="11"/>
  <c r="H230" i="11"/>
  <c r="L230" i="11"/>
  <c r="AE233" i="11"/>
  <c r="AD233" i="11"/>
  <c r="H234" i="11"/>
  <c r="L234" i="11"/>
  <c r="AE237" i="11"/>
  <c r="AD237" i="11"/>
  <c r="H238" i="11"/>
  <c r="L238" i="11"/>
  <c r="AE241" i="11"/>
  <c r="AD241" i="11"/>
  <c r="H242" i="11"/>
  <c r="L242" i="11"/>
  <c r="AE245" i="11"/>
  <c r="AD245" i="11"/>
  <c r="H246" i="11"/>
  <c r="L246" i="11"/>
  <c r="AE249" i="11"/>
  <c r="AD249" i="11"/>
  <c r="H250" i="11"/>
  <c r="L250" i="11"/>
  <c r="AE253" i="11"/>
  <c r="AD253" i="11"/>
  <c r="H254" i="11"/>
  <c r="L254" i="11"/>
  <c r="AE257" i="11"/>
  <c r="AD257" i="11"/>
  <c r="H258" i="11"/>
  <c r="L258" i="11"/>
  <c r="AE261" i="11"/>
  <c r="AD261" i="11"/>
  <c r="H262" i="11"/>
  <c r="L262" i="11"/>
  <c r="AE265" i="11"/>
  <c r="AD265" i="11"/>
  <c r="H266" i="11"/>
  <c r="L266" i="11"/>
  <c r="J294" i="11"/>
  <c r="L294" i="11"/>
  <c r="J302" i="11"/>
  <c r="L302" i="11"/>
  <c r="J310" i="11"/>
  <c r="L310" i="11"/>
  <c r="J318" i="11"/>
  <c r="L318" i="11"/>
  <c r="M328" i="11"/>
  <c r="I328" i="11"/>
  <c r="M344" i="11"/>
  <c r="I344" i="11"/>
  <c r="M360" i="11"/>
  <c r="I360" i="11"/>
  <c r="M195" i="11"/>
  <c r="I195" i="11"/>
  <c r="M197" i="11"/>
  <c r="I197" i="11"/>
  <c r="M199" i="11"/>
  <c r="I199" i="11"/>
  <c r="M201" i="11"/>
  <c r="I201" i="11"/>
  <c r="M203" i="11"/>
  <c r="I203" i="11"/>
  <c r="M205" i="11"/>
  <c r="I205" i="11"/>
  <c r="M207" i="11"/>
  <c r="I207" i="11"/>
  <c r="M209" i="11"/>
  <c r="I209" i="11"/>
  <c r="M212" i="11"/>
  <c r="I212" i="11"/>
  <c r="AE214" i="11"/>
  <c r="AD214" i="11"/>
  <c r="AE218" i="11"/>
  <c r="AD218" i="11"/>
  <c r="AE222" i="11"/>
  <c r="AD222" i="11"/>
  <c r="AE226" i="11"/>
  <c r="AD226" i="11"/>
  <c r="AE230" i="11"/>
  <c r="AD230" i="11"/>
  <c r="AE234" i="11"/>
  <c r="AD234" i="11"/>
  <c r="AE238" i="11"/>
  <c r="AD238" i="11"/>
  <c r="AE242" i="11"/>
  <c r="AD242" i="11"/>
  <c r="AE246" i="11"/>
  <c r="AD246" i="11"/>
  <c r="AE250" i="11"/>
  <c r="AD250" i="11"/>
  <c r="AE254" i="11"/>
  <c r="AD254" i="11"/>
  <c r="AE258" i="11"/>
  <c r="AD258" i="11"/>
  <c r="AE262" i="11"/>
  <c r="AD262" i="11"/>
  <c r="AE266" i="11"/>
  <c r="AD266" i="11"/>
  <c r="L271" i="11"/>
  <c r="H271" i="11"/>
  <c r="L275" i="11"/>
  <c r="H275" i="11"/>
  <c r="L279" i="11"/>
  <c r="H279" i="11"/>
  <c r="L283" i="11"/>
  <c r="H283" i="11"/>
  <c r="L287" i="11"/>
  <c r="H287" i="11"/>
  <c r="M290" i="11"/>
  <c r="I290" i="11"/>
  <c r="H293" i="11"/>
  <c r="L293" i="11"/>
  <c r="M298" i="11"/>
  <c r="I298" i="11"/>
  <c r="H301" i="11"/>
  <c r="L301" i="11"/>
  <c r="M306" i="11"/>
  <c r="I306" i="11"/>
  <c r="H309" i="11"/>
  <c r="L309" i="11"/>
  <c r="M314" i="11"/>
  <c r="I314" i="11"/>
  <c r="H317" i="11"/>
  <c r="L317" i="11"/>
  <c r="M326" i="11"/>
  <c r="I326" i="11"/>
  <c r="M342" i="11"/>
  <c r="I342" i="11"/>
  <c r="M358" i="11"/>
  <c r="I358" i="11"/>
  <c r="AE215" i="11"/>
  <c r="M217" i="11"/>
  <c r="AE219" i="11"/>
  <c r="M221" i="11"/>
  <c r="AE223" i="11"/>
  <c r="M225" i="11"/>
  <c r="AE227" i="11"/>
  <c r="M229" i="11"/>
  <c r="AE231" i="11"/>
  <c r="M233" i="11"/>
  <c r="AE235" i="11"/>
  <c r="M237" i="11"/>
  <c r="AE239" i="11"/>
  <c r="M241" i="11"/>
  <c r="AE243" i="11"/>
  <c r="M245" i="11"/>
  <c r="AE247" i="11"/>
  <c r="M249" i="11"/>
  <c r="AE251" i="11"/>
  <c r="M253" i="11"/>
  <c r="AE255" i="11"/>
  <c r="M257" i="11"/>
  <c r="AE259" i="11"/>
  <c r="M261" i="11"/>
  <c r="AE263" i="11"/>
  <c r="M265" i="11"/>
  <c r="AE267" i="11"/>
  <c r="L269" i="11"/>
  <c r="H269" i="11"/>
  <c r="AE271" i="11"/>
  <c r="L273" i="11"/>
  <c r="H273" i="11"/>
  <c r="AE275" i="11"/>
  <c r="L277" i="11"/>
  <c r="H277" i="11"/>
  <c r="AE279" i="11"/>
  <c r="L281" i="11"/>
  <c r="H281" i="11"/>
  <c r="AE283" i="11"/>
  <c r="L285" i="11"/>
  <c r="H285" i="11"/>
  <c r="AE287" i="11"/>
  <c r="H289" i="11"/>
  <c r="L289" i="11"/>
  <c r="M292" i="11"/>
  <c r="I292" i="11"/>
  <c r="H297" i="11"/>
  <c r="L297" i="11"/>
  <c r="M300" i="11"/>
  <c r="I300" i="11"/>
  <c r="H305" i="11"/>
  <c r="L305" i="11"/>
  <c r="M308" i="11"/>
  <c r="I308" i="11"/>
  <c r="H313" i="11"/>
  <c r="L313" i="11"/>
  <c r="M316" i="11"/>
  <c r="I316" i="11"/>
  <c r="M324" i="11"/>
  <c r="I324" i="11"/>
  <c r="M332" i="11"/>
  <c r="I332" i="11"/>
  <c r="M340" i="11"/>
  <c r="I340" i="11"/>
  <c r="M348" i="11"/>
  <c r="I348" i="11"/>
  <c r="M356" i="11"/>
  <c r="I356" i="11"/>
  <c r="M364" i="11"/>
  <c r="I364" i="11"/>
  <c r="AE216" i="11"/>
  <c r="AE220" i="11"/>
  <c r="AE224" i="11"/>
  <c r="AE228" i="11"/>
  <c r="AE232" i="11"/>
  <c r="AE236" i="11"/>
  <c r="AE240" i="11"/>
  <c r="AE244" i="11"/>
  <c r="AE248" i="11"/>
  <c r="AE252" i="11"/>
  <c r="AE256" i="11"/>
  <c r="AE260" i="11"/>
  <c r="AE264" i="11"/>
  <c r="L268" i="11"/>
  <c r="H268" i="11"/>
  <c r="AE270" i="11"/>
  <c r="L272" i="11"/>
  <c r="H272" i="11"/>
  <c r="AE274" i="11"/>
  <c r="L276" i="11"/>
  <c r="H276" i="11"/>
  <c r="AE278" i="11"/>
  <c r="L280" i="11"/>
  <c r="H280" i="11"/>
  <c r="AE282" i="11"/>
  <c r="L284" i="11"/>
  <c r="H284" i="11"/>
  <c r="AE286" i="11"/>
  <c r="L288" i="11"/>
  <c r="H288" i="11"/>
  <c r="H291" i="11"/>
  <c r="L291" i="11"/>
  <c r="M294" i="11"/>
  <c r="I294" i="11"/>
  <c r="H299" i="11"/>
  <c r="L299" i="11"/>
  <c r="M302" i="11"/>
  <c r="I302" i="11"/>
  <c r="H307" i="11"/>
  <c r="L307" i="11"/>
  <c r="M310" i="11"/>
  <c r="I310" i="11"/>
  <c r="H315" i="11"/>
  <c r="L315" i="11"/>
  <c r="M318" i="11"/>
  <c r="I318" i="11"/>
  <c r="M321" i="11"/>
  <c r="I321" i="11"/>
  <c r="M322" i="11"/>
  <c r="I322" i="11"/>
  <c r="M330" i="11"/>
  <c r="I330" i="11"/>
  <c r="M338" i="11"/>
  <c r="I338" i="11"/>
  <c r="M346" i="11"/>
  <c r="I346" i="11"/>
  <c r="M354" i="11"/>
  <c r="I354" i="11"/>
  <c r="M362" i="11"/>
  <c r="I362" i="11"/>
  <c r="M289" i="11"/>
  <c r="I289" i="11"/>
  <c r="M291" i="11"/>
  <c r="I291" i="11"/>
  <c r="M293" i="11"/>
  <c r="I293" i="11"/>
  <c r="M295" i="11"/>
  <c r="I295" i="11"/>
  <c r="M297" i="11"/>
  <c r="I297" i="11"/>
  <c r="M299" i="11"/>
  <c r="I299" i="11"/>
  <c r="M301" i="11"/>
  <c r="I301" i="11"/>
  <c r="M303" i="11"/>
  <c r="I303" i="11"/>
  <c r="M305" i="11"/>
  <c r="I305" i="11"/>
  <c r="M307" i="11"/>
  <c r="I307" i="11"/>
  <c r="M309" i="11"/>
  <c r="I309" i="11"/>
  <c r="M311" i="11"/>
  <c r="I311" i="11"/>
  <c r="M313" i="11"/>
  <c r="I313" i="11"/>
  <c r="M315" i="11"/>
  <c r="I315" i="11"/>
  <c r="M317" i="11"/>
  <c r="I317" i="11"/>
  <c r="M319" i="11"/>
  <c r="I319" i="11"/>
  <c r="K370" i="11"/>
  <c r="M370" i="11"/>
  <c r="K374" i="11"/>
  <c r="M374" i="11"/>
  <c r="J379" i="11"/>
  <c r="L379" i="11"/>
  <c r="AE384" i="11"/>
  <c r="AD384" i="11"/>
  <c r="J387" i="11"/>
  <c r="L387" i="11"/>
  <c r="L320" i="11"/>
  <c r="H320" i="11"/>
  <c r="M323" i="11"/>
  <c r="I323" i="11"/>
  <c r="M325" i="11"/>
  <c r="I325" i="11"/>
  <c r="M327" i="11"/>
  <c r="I327" i="11"/>
  <c r="M329" i="11"/>
  <c r="I329" i="11"/>
  <c r="M331" i="11"/>
  <c r="I331" i="11"/>
  <c r="M333" i="11"/>
  <c r="I333" i="11"/>
  <c r="M335" i="11"/>
  <c r="I335" i="11"/>
  <c r="M337" i="11"/>
  <c r="I337" i="11"/>
  <c r="M339" i="11"/>
  <c r="I339" i="11"/>
  <c r="M341" i="11"/>
  <c r="I341" i="11"/>
  <c r="M343" i="11"/>
  <c r="I343" i="11"/>
  <c r="M345" i="11"/>
  <c r="I345" i="11"/>
  <c r="M347" i="11"/>
  <c r="I347" i="11"/>
  <c r="M349" i="11"/>
  <c r="I349" i="11"/>
  <c r="M351" i="11"/>
  <c r="I351" i="11"/>
  <c r="M353" i="11"/>
  <c r="I353" i="11"/>
  <c r="M355" i="11"/>
  <c r="I355" i="11"/>
  <c r="M357" i="11"/>
  <c r="I357" i="11"/>
  <c r="M359" i="11"/>
  <c r="I359" i="11"/>
  <c r="M361" i="11"/>
  <c r="I361" i="11"/>
  <c r="M363" i="11"/>
  <c r="I363" i="11"/>
  <c r="M365" i="11"/>
  <c r="I365" i="11"/>
  <c r="H321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J367" i="11"/>
  <c r="AE367" i="11"/>
  <c r="AD367" i="11"/>
  <c r="AE369" i="11"/>
  <c r="AD369" i="11"/>
  <c r="AE371" i="11"/>
  <c r="AD371" i="11"/>
  <c r="AE373" i="11"/>
  <c r="AD373" i="11"/>
  <c r="AE375" i="11"/>
  <c r="AD375" i="11"/>
  <c r="AE377" i="11"/>
  <c r="AD377" i="11"/>
  <c r="AE381" i="11"/>
  <c r="AD381" i="11"/>
  <c r="AE385" i="11"/>
  <c r="AD385" i="11"/>
  <c r="K391" i="11"/>
  <c r="M391" i="11"/>
  <c r="K395" i="11"/>
  <c r="M395" i="11"/>
  <c r="AE398" i="11"/>
  <c r="AD398" i="11"/>
  <c r="J401" i="11"/>
  <c r="L401" i="11"/>
  <c r="AE406" i="11"/>
  <c r="AD406" i="11"/>
  <c r="J409" i="11"/>
  <c r="L409" i="11"/>
  <c r="AE414" i="11"/>
  <c r="AD414" i="11"/>
  <c r="AD366" i="11"/>
  <c r="AE378" i="11"/>
  <c r="AD378" i="11"/>
  <c r="AE382" i="11"/>
  <c r="AD382" i="11"/>
  <c r="AE386" i="11"/>
  <c r="AD386" i="11"/>
  <c r="AE365" i="11"/>
  <c r="L367" i="11"/>
  <c r="AE368" i="11"/>
  <c r="AD368" i="11"/>
  <c r="L369" i="11"/>
  <c r="AE370" i="11"/>
  <c r="AD370" i="11"/>
  <c r="L371" i="11"/>
  <c r="O371" i="11" s="1"/>
  <c r="AE372" i="11"/>
  <c r="AD372" i="11"/>
  <c r="L373" i="11"/>
  <c r="AE374" i="11"/>
  <c r="AD374" i="11"/>
  <c r="L375" i="11"/>
  <c r="AE376" i="11"/>
  <c r="AD376" i="11"/>
  <c r="L377" i="11"/>
  <c r="AE379" i="11"/>
  <c r="AD379" i="11"/>
  <c r="L380" i="11"/>
  <c r="AE383" i="11"/>
  <c r="AD383" i="11"/>
  <c r="L384" i="11"/>
  <c r="AE387" i="11"/>
  <c r="AD387" i="11"/>
  <c r="L388" i="11"/>
  <c r="K389" i="11"/>
  <c r="M389" i="11"/>
  <c r="K393" i="11"/>
  <c r="M393" i="11"/>
  <c r="K397" i="11"/>
  <c r="M397" i="11"/>
  <c r="AE402" i="11"/>
  <c r="AD402" i="11"/>
  <c r="J405" i="11"/>
  <c r="L405" i="11"/>
  <c r="AE410" i="11"/>
  <c r="AD410" i="11"/>
  <c r="J413" i="11"/>
  <c r="L413" i="11"/>
  <c r="M378" i="11"/>
  <c r="M379" i="11"/>
  <c r="M380" i="11"/>
  <c r="M381" i="11"/>
  <c r="M382" i="11"/>
  <c r="M383" i="11"/>
  <c r="M384" i="11"/>
  <c r="O384" i="11" s="1"/>
  <c r="M385" i="11"/>
  <c r="O385" i="11" s="1"/>
  <c r="M386" i="11"/>
  <c r="M387" i="11"/>
  <c r="M388" i="11"/>
  <c r="AE390" i="11"/>
  <c r="AD390" i="11"/>
  <c r="AE392" i="11"/>
  <c r="AD392" i="11"/>
  <c r="AE394" i="11"/>
  <c r="AD394" i="11"/>
  <c r="AE396" i="11"/>
  <c r="AD396" i="11"/>
  <c r="AE399" i="11"/>
  <c r="AD399" i="11"/>
  <c r="AE403" i="11"/>
  <c r="AD403" i="11"/>
  <c r="AE407" i="11"/>
  <c r="AD407" i="11"/>
  <c r="AE411" i="11"/>
  <c r="AD411" i="11"/>
  <c r="AE415" i="11"/>
  <c r="AD415" i="11"/>
  <c r="L416" i="11"/>
  <c r="AE400" i="11"/>
  <c r="AD400" i="11"/>
  <c r="AE404" i="11"/>
  <c r="AD404" i="11"/>
  <c r="AE408" i="11"/>
  <c r="AD408" i="11"/>
  <c r="AE412" i="11"/>
  <c r="AD412" i="11"/>
  <c r="AE416" i="11"/>
  <c r="AD416" i="11"/>
  <c r="AE389" i="11"/>
  <c r="AD389" i="11"/>
  <c r="L390" i="11"/>
  <c r="AE391" i="11"/>
  <c r="AD391" i="11"/>
  <c r="L392" i="11"/>
  <c r="AE393" i="11"/>
  <c r="AD393" i="11"/>
  <c r="L394" i="11"/>
  <c r="AE395" i="11"/>
  <c r="AD395" i="11"/>
  <c r="L396" i="11"/>
  <c r="AE397" i="11"/>
  <c r="AD397" i="11"/>
  <c r="L398" i="11"/>
  <c r="AE401" i="11"/>
  <c r="AD401" i="11"/>
  <c r="L402" i="11"/>
  <c r="AE405" i="11"/>
  <c r="AD405" i="11"/>
  <c r="L406" i="11"/>
  <c r="AE409" i="11"/>
  <c r="AD409" i="11"/>
  <c r="L410" i="11"/>
  <c r="AE413" i="11"/>
  <c r="AD413" i="11"/>
  <c r="L414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AT21" i="10"/>
  <c r="M354" i="10"/>
  <c r="L311" i="10"/>
  <c r="L352" i="10"/>
  <c r="L244" i="10"/>
  <c r="M6" i="10"/>
  <c r="M78" i="10"/>
  <c r="M86" i="10"/>
  <c r="M175" i="10"/>
  <c r="M361" i="10"/>
  <c r="L334" i="10"/>
  <c r="L339" i="10"/>
  <c r="L331" i="10"/>
  <c r="L326" i="10"/>
  <c r="M357" i="10"/>
  <c r="L350" i="10"/>
  <c r="L323" i="10"/>
  <c r="L347" i="10"/>
  <c r="L342" i="10"/>
  <c r="M359" i="10"/>
  <c r="L349" i="10"/>
  <c r="L341" i="10"/>
  <c r="L333" i="10"/>
  <c r="L325" i="10"/>
  <c r="L322" i="10"/>
  <c r="L319" i="10"/>
  <c r="L313" i="10"/>
  <c r="I175" i="10"/>
  <c r="M352" i="10"/>
  <c r="L348" i="10"/>
  <c r="L340" i="10"/>
  <c r="L332" i="10"/>
  <c r="L324" i="10"/>
  <c r="L321" i="10"/>
  <c r="L315" i="10"/>
  <c r="L312" i="10"/>
  <c r="L310" i="10"/>
  <c r="L242" i="10"/>
  <c r="AT25" i="10"/>
  <c r="L43" i="10"/>
  <c r="M68" i="10"/>
  <c r="M198" i="10"/>
  <c r="M201" i="10"/>
  <c r="L228" i="10"/>
  <c r="M294" i="10"/>
  <c r="M386" i="10"/>
  <c r="L317" i="10"/>
  <c r="AT2" i="10"/>
  <c r="M8" i="10"/>
  <c r="M32" i="10"/>
  <c r="M183" i="10"/>
  <c r="M285" i="10"/>
  <c r="M302" i="10"/>
  <c r="M353" i="10"/>
  <c r="M194" i="10"/>
  <c r="AT6" i="10"/>
  <c r="M22" i="10"/>
  <c r="AS39" i="10"/>
  <c r="AT55" i="10"/>
  <c r="M62" i="10"/>
  <c r="M70" i="10"/>
  <c r="M174" i="10"/>
  <c r="M205" i="10"/>
  <c r="M206" i="10"/>
  <c r="L226" i="10"/>
  <c r="L248" i="10"/>
  <c r="M363" i="10"/>
  <c r="L344" i="10"/>
  <c r="L336" i="10"/>
  <c r="L328" i="10"/>
  <c r="L320" i="10"/>
  <c r="L318" i="10"/>
  <c r="M20" i="10"/>
  <c r="M36" i="10"/>
  <c r="AT39" i="10"/>
  <c r="M54" i="10"/>
  <c r="M193" i="10"/>
  <c r="L208" i="10"/>
  <c r="L216" i="10"/>
  <c r="L232" i="10"/>
  <c r="M286" i="10"/>
  <c r="L294" i="10"/>
  <c r="L345" i="10"/>
  <c r="L337" i="10"/>
  <c r="L329" i="10"/>
  <c r="L314" i="10"/>
  <c r="I78" i="10"/>
  <c r="L351" i="10"/>
  <c r="L346" i="10"/>
  <c r="L343" i="10"/>
  <c r="L338" i="10"/>
  <c r="L335" i="10"/>
  <c r="L330" i="10"/>
  <c r="L327" i="10"/>
  <c r="AO39" i="10"/>
  <c r="M73" i="10"/>
  <c r="M197" i="10"/>
  <c r="I363" i="10"/>
  <c r="I361" i="10"/>
  <c r="H318" i="10"/>
  <c r="L316" i="10"/>
  <c r="M63" i="10"/>
  <c r="M67" i="10"/>
  <c r="M89" i="10"/>
  <c r="M362" i="10"/>
  <c r="AT8" i="10"/>
  <c r="I36" i="10"/>
  <c r="M365" i="10"/>
  <c r="M355" i="10"/>
  <c r="I6" i="10"/>
  <c r="L20" i="10"/>
  <c r="AP21" i="10"/>
  <c r="I22" i="10"/>
  <c r="AP39" i="10"/>
  <c r="I62" i="10"/>
  <c r="M179" i="10"/>
  <c r="M190" i="10"/>
  <c r="I285" i="10"/>
  <c r="H294" i="10"/>
  <c r="M358" i="10"/>
  <c r="H320" i="10"/>
  <c r="AT4" i="10"/>
  <c r="I20" i="10"/>
  <c r="I32" i="10"/>
  <c r="I201" i="10"/>
  <c r="M388" i="10"/>
  <c r="AE412" i="10"/>
  <c r="AE411" i="10"/>
  <c r="AE410" i="10"/>
  <c r="AE409" i="10"/>
  <c r="AE408" i="10"/>
  <c r="AE407" i="10"/>
  <c r="AE406" i="10"/>
  <c r="AE405" i="10"/>
  <c r="AE404" i="10"/>
  <c r="AE403" i="10"/>
  <c r="AE402" i="10"/>
  <c r="AE401" i="10"/>
  <c r="AE400" i="10"/>
  <c r="AE399" i="10"/>
  <c r="AE398" i="10"/>
  <c r="AE397" i="10"/>
  <c r="AE396" i="10"/>
  <c r="AE395" i="10"/>
  <c r="AD392" i="10"/>
  <c r="AD388" i="10"/>
  <c r="AD384" i="10"/>
  <c r="AD380" i="10"/>
  <c r="AD376" i="10"/>
  <c r="AD372" i="10"/>
  <c r="AD368" i="10"/>
  <c r="AD364" i="10"/>
  <c r="AD360" i="10"/>
  <c r="AD356" i="10"/>
  <c r="AD352" i="10"/>
  <c r="AD348" i="10"/>
  <c r="AD344" i="10"/>
  <c r="AD340" i="10"/>
  <c r="AD336" i="10"/>
  <c r="AD332" i="10"/>
  <c r="AE391" i="10"/>
  <c r="AE387" i="10"/>
  <c r="AE383" i="10"/>
  <c r="AE379" i="10"/>
  <c r="AE375" i="10"/>
  <c r="AE371" i="10"/>
  <c r="AE367" i="10"/>
  <c r="AE363" i="10"/>
  <c r="AE359" i="10"/>
  <c r="AE355" i="10"/>
  <c r="AE351" i="10"/>
  <c r="AE347" i="10"/>
  <c r="AE343" i="10"/>
  <c r="AE339" i="10"/>
  <c r="AE335" i="10"/>
  <c r="AD333" i="10"/>
  <c r="AD394" i="10"/>
  <c r="AE392" i="10"/>
  <c r="AD390" i="10"/>
  <c r="AE388" i="10"/>
  <c r="AD386" i="10"/>
  <c r="AE384" i="10"/>
  <c r="AD382" i="10"/>
  <c r="AE380" i="10"/>
  <c r="AD378" i="10"/>
  <c r="AE376" i="10"/>
  <c r="AD374" i="10"/>
  <c r="AE372" i="10"/>
  <c r="AD370" i="10"/>
  <c r="AE368" i="10"/>
  <c r="AD366" i="10"/>
  <c r="AE364" i="10"/>
  <c r="AD362" i="10"/>
  <c r="AE360" i="10"/>
  <c r="AD358" i="10"/>
  <c r="AE356" i="10"/>
  <c r="AD354" i="10"/>
  <c r="AE352" i="10"/>
  <c r="AD350" i="10"/>
  <c r="AE348" i="10"/>
  <c r="AD346" i="10"/>
  <c r="AE344" i="10"/>
  <c r="AD342" i="10"/>
  <c r="AE340" i="10"/>
  <c r="AD338" i="10"/>
  <c r="AE336" i="10"/>
  <c r="AD334" i="10"/>
  <c r="AE332" i="10"/>
  <c r="I415" i="10"/>
  <c r="M415" i="10"/>
  <c r="I411" i="10"/>
  <c r="M411" i="10"/>
  <c r="I310" i="10"/>
  <c r="M310" i="10"/>
  <c r="I416" i="10"/>
  <c r="M416" i="10"/>
  <c r="I412" i="10"/>
  <c r="M412" i="10"/>
  <c r="I413" i="10"/>
  <c r="M413" i="10"/>
  <c r="I414" i="10"/>
  <c r="M414" i="10"/>
  <c r="H392" i="10"/>
  <c r="L392" i="10"/>
  <c r="H390" i="10"/>
  <c r="L390" i="10"/>
  <c r="H388" i="10"/>
  <c r="L388" i="10"/>
  <c r="H386" i="10"/>
  <c r="L386" i="10"/>
  <c r="M385" i="10"/>
  <c r="H385" i="10"/>
  <c r="L385" i="10"/>
  <c r="M384" i="10"/>
  <c r="H384" i="10"/>
  <c r="L384" i="10"/>
  <c r="M383" i="10"/>
  <c r="H383" i="10"/>
  <c r="L383" i="10"/>
  <c r="M382" i="10"/>
  <c r="H382" i="10"/>
  <c r="L382" i="10"/>
  <c r="M381" i="10"/>
  <c r="H381" i="10"/>
  <c r="L381" i="10"/>
  <c r="M380" i="10"/>
  <c r="H380" i="10"/>
  <c r="L380" i="10"/>
  <c r="M379" i="10"/>
  <c r="H379" i="10"/>
  <c r="L379" i="10"/>
  <c r="M378" i="10"/>
  <c r="H378" i="10"/>
  <c r="L378" i="10"/>
  <c r="M377" i="10"/>
  <c r="H377" i="10"/>
  <c r="L377" i="10"/>
  <c r="M376" i="10"/>
  <c r="H376" i="10"/>
  <c r="L376" i="10"/>
  <c r="M375" i="10"/>
  <c r="H375" i="10"/>
  <c r="L375" i="10"/>
  <c r="M374" i="10"/>
  <c r="H374" i="10"/>
  <c r="L374" i="10"/>
  <c r="M373" i="10"/>
  <c r="H373" i="10"/>
  <c r="L373" i="10"/>
  <c r="M372" i="10"/>
  <c r="H372" i="10"/>
  <c r="L372" i="10"/>
  <c r="M371" i="10"/>
  <c r="H371" i="10"/>
  <c r="L371" i="10"/>
  <c r="M370" i="10"/>
  <c r="H370" i="10"/>
  <c r="L370" i="10"/>
  <c r="M369" i="10"/>
  <c r="H369" i="10"/>
  <c r="L369" i="10"/>
  <c r="M368" i="10"/>
  <c r="H368" i="10"/>
  <c r="L368" i="10"/>
  <c r="M367" i="10"/>
  <c r="H367" i="10"/>
  <c r="L367" i="10"/>
  <c r="M366" i="10"/>
  <c r="K365" i="10"/>
  <c r="K361" i="10"/>
  <c r="K357" i="10"/>
  <c r="K353" i="10"/>
  <c r="M390" i="10"/>
  <c r="K364" i="10"/>
  <c r="K360" i="10"/>
  <c r="K356" i="10"/>
  <c r="M410" i="10"/>
  <c r="I410" i="10"/>
  <c r="M409" i="10"/>
  <c r="M408" i="10"/>
  <c r="M407" i="10"/>
  <c r="I407" i="10"/>
  <c r="M406" i="10"/>
  <c r="M405" i="10"/>
  <c r="I405" i="10"/>
  <c r="M404" i="10"/>
  <c r="M403" i="10"/>
  <c r="M402" i="10"/>
  <c r="I402" i="10"/>
  <c r="M401" i="10"/>
  <c r="M400" i="10"/>
  <c r="M399" i="10"/>
  <c r="I399" i="10"/>
  <c r="M398" i="10"/>
  <c r="M397" i="10"/>
  <c r="I397" i="10"/>
  <c r="M396" i="10"/>
  <c r="M395" i="10"/>
  <c r="I395" i="10"/>
  <c r="M394" i="10"/>
  <c r="M393" i="10"/>
  <c r="M391" i="10"/>
  <c r="M389" i="10"/>
  <c r="M387" i="10"/>
  <c r="K362" i="10"/>
  <c r="K358" i="10"/>
  <c r="K354" i="10"/>
  <c r="I322" i="10"/>
  <c r="M322" i="10"/>
  <c r="I321" i="10"/>
  <c r="M321" i="10"/>
  <c r="M392" i="10"/>
  <c r="L416" i="10"/>
  <c r="L415" i="10"/>
  <c r="L414" i="10"/>
  <c r="L413" i="10"/>
  <c r="L412" i="10"/>
  <c r="L411" i="10"/>
  <c r="L410" i="10"/>
  <c r="L409" i="10"/>
  <c r="L408" i="10"/>
  <c r="L407" i="10"/>
  <c r="L406" i="10"/>
  <c r="N406" i="10" s="1"/>
  <c r="L405" i="10"/>
  <c r="L404" i="10"/>
  <c r="L403" i="10"/>
  <c r="L402" i="10"/>
  <c r="L401" i="10"/>
  <c r="L400" i="10"/>
  <c r="L399" i="10"/>
  <c r="L398" i="10"/>
  <c r="L397" i="10"/>
  <c r="L396" i="10"/>
  <c r="N396" i="10" s="1"/>
  <c r="L395" i="10"/>
  <c r="L394" i="10"/>
  <c r="H393" i="10"/>
  <c r="L393" i="10"/>
  <c r="H391" i="10"/>
  <c r="L391" i="10"/>
  <c r="H389" i="10"/>
  <c r="L389" i="10"/>
  <c r="H387" i="10"/>
  <c r="L387" i="10"/>
  <c r="M364" i="10"/>
  <c r="K363" i="10"/>
  <c r="M360" i="10"/>
  <c r="K359" i="10"/>
  <c r="M356" i="10"/>
  <c r="K355" i="10"/>
  <c r="L366" i="10"/>
  <c r="H366" i="10"/>
  <c r="L365" i="10"/>
  <c r="H365" i="10"/>
  <c r="L364" i="10"/>
  <c r="H364" i="10"/>
  <c r="L363" i="10"/>
  <c r="H363" i="10"/>
  <c r="L362" i="10"/>
  <c r="H362" i="10"/>
  <c r="L361" i="10"/>
  <c r="H361" i="10"/>
  <c r="L360" i="10"/>
  <c r="H360" i="10"/>
  <c r="L359" i="10"/>
  <c r="H359" i="10"/>
  <c r="L358" i="10"/>
  <c r="H358" i="10"/>
  <c r="L357" i="10"/>
  <c r="H357" i="10"/>
  <c r="L356" i="10"/>
  <c r="H356" i="10"/>
  <c r="L355" i="10"/>
  <c r="H355" i="10"/>
  <c r="L354" i="10"/>
  <c r="H354" i="10"/>
  <c r="L353" i="10"/>
  <c r="H353" i="10"/>
  <c r="I320" i="10"/>
  <c r="M320" i="10"/>
  <c r="I319" i="10"/>
  <c r="M319" i="10"/>
  <c r="J352" i="10"/>
  <c r="I318" i="10"/>
  <c r="M318" i="10"/>
  <c r="I317" i="10"/>
  <c r="M317" i="10"/>
  <c r="I316" i="10"/>
  <c r="M316" i="10"/>
  <c r="I315" i="10"/>
  <c r="M315" i="10"/>
  <c r="I314" i="10"/>
  <c r="M314" i="10"/>
  <c r="I313" i="10"/>
  <c r="M313" i="10"/>
  <c r="I312" i="10"/>
  <c r="M312" i="10"/>
  <c r="I351" i="10"/>
  <c r="M351" i="10"/>
  <c r="I350" i="10"/>
  <c r="M350" i="10"/>
  <c r="I349" i="10"/>
  <c r="M349" i="10"/>
  <c r="I348" i="10"/>
  <c r="M348" i="10"/>
  <c r="I347" i="10"/>
  <c r="M347" i="10"/>
  <c r="I346" i="10"/>
  <c r="M346" i="10"/>
  <c r="I345" i="10"/>
  <c r="M345" i="10"/>
  <c r="I344" i="10"/>
  <c r="M344" i="10"/>
  <c r="I343" i="10"/>
  <c r="M343" i="10"/>
  <c r="I342" i="10"/>
  <c r="M342" i="10"/>
  <c r="I341" i="10"/>
  <c r="M341" i="10"/>
  <c r="I340" i="10"/>
  <c r="M340" i="10"/>
  <c r="I339" i="10"/>
  <c r="M339" i="10"/>
  <c r="I338" i="10"/>
  <c r="M338" i="10"/>
  <c r="I337" i="10"/>
  <c r="M337" i="10"/>
  <c r="I336" i="10"/>
  <c r="M336" i="10"/>
  <c r="I335" i="10"/>
  <c r="M335" i="10"/>
  <c r="I334" i="10"/>
  <c r="M334" i="10"/>
  <c r="I333" i="10"/>
  <c r="M333" i="10"/>
  <c r="I332" i="10"/>
  <c r="M332" i="10"/>
  <c r="I331" i="10"/>
  <c r="M331" i="10"/>
  <c r="I330" i="10"/>
  <c r="M330" i="10"/>
  <c r="I329" i="10"/>
  <c r="M329" i="10"/>
  <c r="I328" i="10"/>
  <c r="M328" i="10"/>
  <c r="I327" i="10"/>
  <c r="M327" i="10"/>
  <c r="I326" i="10"/>
  <c r="M326" i="10"/>
  <c r="I325" i="10"/>
  <c r="M325" i="10"/>
  <c r="I324" i="10"/>
  <c r="M324" i="10"/>
  <c r="I323" i="10"/>
  <c r="M323" i="10"/>
  <c r="I311" i="10"/>
  <c r="M311" i="10"/>
  <c r="L309" i="10"/>
  <c r="M309" i="10"/>
  <c r="M18" i="10"/>
  <c r="K29" i="10"/>
  <c r="M29" i="10"/>
  <c r="M2" i="10"/>
  <c r="AR4" i="10"/>
  <c r="L24" i="10"/>
  <c r="L26" i="10"/>
  <c r="M28" i="10"/>
  <c r="M30" i="10"/>
  <c r="M33" i="10"/>
  <c r="M34" i="10"/>
  <c r="M37" i="10"/>
  <c r="M38" i="10"/>
  <c r="L40" i="10"/>
  <c r="M46" i="10"/>
  <c r="L51" i="10"/>
  <c r="L53" i="10"/>
  <c r="M55" i="10"/>
  <c r="K63" i="10"/>
  <c r="K67" i="10"/>
  <c r="M79" i="10"/>
  <c r="M83" i="10"/>
  <c r="J256" i="10"/>
  <c r="L256" i="10"/>
  <c r="M14" i="10"/>
  <c r="L22" i="10"/>
  <c r="AT23" i="10"/>
  <c r="M24" i="10"/>
  <c r="AT27" i="10"/>
  <c r="M31" i="10"/>
  <c r="M35" i="10"/>
  <c r="AS40" i="10"/>
  <c r="AS47" i="10"/>
  <c r="L48" i="10"/>
  <c r="M51" i="10"/>
  <c r="K73" i="10"/>
  <c r="M76" i="10"/>
  <c r="M4" i="10"/>
  <c r="M16" i="10"/>
  <c r="M60" i="10"/>
  <c r="M84" i="10"/>
  <c r="M182" i="10"/>
  <c r="M189" i="10"/>
  <c r="M196" i="10"/>
  <c r="L238" i="10"/>
  <c r="L254" i="10"/>
  <c r="L290" i="10"/>
  <c r="K89" i="10"/>
  <c r="L224" i="10"/>
  <c r="L234" i="10"/>
  <c r="L240" i="10"/>
  <c r="L250" i="10"/>
  <c r="M284" i="10"/>
  <c r="M290" i="10"/>
  <c r="L298" i="10"/>
  <c r="L302" i="10"/>
  <c r="L306" i="10"/>
  <c r="M178" i="10"/>
  <c r="M202" i="10"/>
  <c r="L230" i="10"/>
  <c r="L236" i="10"/>
  <c r="L246" i="10"/>
  <c r="L252" i="10"/>
  <c r="M281" i="10"/>
  <c r="M282" i="10"/>
  <c r="L286" i="10"/>
  <c r="M298" i="10"/>
  <c r="M306" i="10"/>
  <c r="AS10" i="10"/>
  <c r="M26" i="10"/>
  <c r="L28" i="10"/>
  <c r="M43" i="10"/>
  <c r="AT47" i="10"/>
  <c r="L288" i="10"/>
  <c r="L292" i="10"/>
  <c r="L296" i="10"/>
  <c r="L300" i="10"/>
  <c r="L304" i="10"/>
  <c r="L308" i="10"/>
  <c r="I2" i="10"/>
  <c r="AS2" i="10"/>
  <c r="L10" i="10"/>
  <c r="I24" i="10"/>
  <c r="AP25" i="10"/>
  <c r="H26" i="10"/>
  <c r="I30" i="10"/>
  <c r="I34" i="10"/>
  <c r="I38" i="10"/>
  <c r="AO40" i="10"/>
  <c r="H43" i="10"/>
  <c r="AO47" i="10"/>
  <c r="AS48" i="10"/>
  <c r="I54" i="10"/>
  <c r="AP55" i="10"/>
  <c r="M59" i="10"/>
  <c r="M65" i="10"/>
  <c r="I70" i="10"/>
  <c r="M71" i="10"/>
  <c r="I84" i="10"/>
  <c r="I193" i="10"/>
  <c r="I196" i="10"/>
  <c r="I198" i="10"/>
  <c r="I205" i="10"/>
  <c r="H208" i="10"/>
  <c r="L212" i="10"/>
  <c r="H216" i="10"/>
  <c r="L220" i="10"/>
  <c r="H224" i="10"/>
  <c r="I286" i="10"/>
  <c r="M288" i="10"/>
  <c r="M292" i="10"/>
  <c r="I294" i="10"/>
  <c r="M296" i="10"/>
  <c r="M300" i="10"/>
  <c r="M304" i="10"/>
  <c r="M308" i="10"/>
  <c r="I8" i="10"/>
  <c r="AP27" i="10"/>
  <c r="I174" i="10"/>
  <c r="I183" i="10"/>
  <c r="I284" i="10"/>
  <c r="AP2" i="10"/>
  <c r="L14" i="10"/>
  <c r="L16" i="10"/>
  <c r="L18" i="10"/>
  <c r="I68" i="10"/>
  <c r="M75" i="10"/>
  <c r="M81" i="10"/>
  <c r="I86" i="10"/>
  <c r="M87" i="10"/>
  <c r="J4" i="10"/>
  <c r="AS4" i="10"/>
  <c r="AO4" i="10"/>
  <c r="J6" i="10"/>
  <c r="AS6" i="10"/>
  <c r="AO6" i="10"/>
  <c r="J8" i="10"/>
  <c r="AS8" i="10"/>
  <c r="AO8" i="10"/>
  <c r="AR9" i="10"/>
  <c r="AT9" i="10"/>
  <c r="I10" i="10"/>
  <c r="M10" i="10"/>
  <c r="AP10" i="10"/>
  <c r="AT10" i="10"/>
  <c r="J11" i="10"/>
  <c r="H12" i="10"/>
  <c r="L12" i="10"/>
  <c r="AW13" i="10"/>
  <c r="AX13" i="10"/>
  <c r="AW15" i="10"/>
  <c r="AX15" i="10"/>
  <c r="AW17" i="10"/>
  <c r="AX17" i="10"/>
  <c r="AW19" i="10"/>
  <c r="AX19" i="10"/>
  <c r="AW38" i="10"/>
  <c r="AX38" i="10"/>
  <c r="AE39" i="10"/>
  <c r="AD39" i="10"/>
  <c r="L41" i="10"/>
  <c r="H41" i="10"/>
  <c r="AQ43" i="10"/>
  <c r="AS43" i="10"/>
  <c r="AQ44" i="10"/>
  <c r="AS44" i="10"/>
  <c r="L57" i="10"/>
  <c r="J57" i="10"/>
  <c r="L71" i="10"/>
  <c r="H71" i="10"/>
  <c r="K72" i="10"/>
  <c r="AE75" i="10"/>
  <c r="AD75" i="10"/>
  <c r="I85" i="10"/>
  <c r="M85" i="10"/>
  <c r="L174" i="10"/>
  <c r="J174" i="10"/>
  <c r="H184" i="10"/>
  <c r="L184" i="10"/>
  <c r="K185" i="10"/>
  <c r="M185" i="10"/>
  <c r="M226" i="10"/>
  <c r="I226" i="10"/>
  <c r="AE287" i="10"/>
  <c r="AD287" i="10"/>
  <c r="J289" i="10"/>
  <c r="L289" i="10"/>
  <c r="AE291" i="10"/>
  <c r="AD291" i="10"/>
  <c r="J293" i="10"/>
  <c r="L293" i="10"/>
  <c r="AE295" i="10"/>
  <c r="AD295" i="10"/>
  <c r="J297" i="10"/>
  <c r="L297" i="10"/>
  <c r="AE299" i="10"/>
  <c r="AD299" i="10"/>
  <c r="J301" i="10"/>
  <c r="L301" i="10"/>
  <c r="AE303" i="10"/>
  <c r="AD303" i="10"/>
  <c r="J305" i="10"/>
  <c r="L305" i="10"/>
  <c r="AE307" i="10"/>
  <c r="AD307" i="10"/>
  <c r="AW3" i="10"/>
  <c r="AX3" i="10"/>
  <c r="AW5" i="10"/>
  <c r="AX5" i="10"/>
  <c r="AW7" i="10"/>
  <c r="AX7" i="10"/>
  <c r="AE9" i="10"/>
  <c r="AD9" i="10"/>
  <c r="AO9" i="10"/>
  <c r="AS9" i="10"/>
  <c r="AX9" i="10"/>
  <c r="AW9" i="10"/>
  <c r="AD11" i="10"/>
  <c r="AE11" i="10"/>
  <c r="AT11" i="10"/>
  <c r="AQ12" i="10"/>
  <c r="L13" i="10"/>
  <c r="H13" i="10"/>
  <c r="M13" i="10"/>
  <c r="AE13" i="10"/>
  <c r="AD13" i="10"/>
  <c r="AT13" i="10"/>
  <c r="K15" i="10"/>
  <c r="M15" i="10"/>
  <c r="AE15" i="10"/>
  <c r="AD15" i="10"/>
  <c r="AT15" i="10"/>
  <c r="K17" i="10"/>
  <c r="M17" i="10"/>
  <c r="AE17" i="10"/>
  <c r="AD17" i="10"/>
  <c r="AT17" i="10"/>
  <c r="K19" i="10"/>
  <c r="M19" i="10"/>
  <c r="AE19" i="10"/>
  <c r="AD19" i="10"/>
  <c r="AT19" i="10"/>
  <c r="K21" i="10"/>
  <c r="M21" i="10"/>
  <c r="AS22" i="10"/>
  <c r="AO22" i="10"/>
  <c r="K23" i="10"/>
  <c r="M23" i="10"/>
  <c r="AS24" i="10"/>
  <c r="AO24" i="10"/>
  <c r="K25" i="10"/>
  <c r="M25" i="10"/>
  <c r="AS26" i="10"/>
  <c r="AO26" i="10"/>
  <c r="K27" i="10"/>
  <c r="M27" i="10"/>
  <c r="AS28" i="10"/>
  <c r="AO28" i="10"/>
  <c r="L46" i="10"/>
  <c r="H46" i="10"/>
  <c r="J47" i="10"/>
  <c r="L47" i="10"/>
  <c r="AR50" i="10"/>
  <c r="AT50" i="10"/>
  <c r="M52" i="10"/>
  <c r="I52" i="10"/>
  <c r="I61" i="10"/>
  <c r="M61" i="10"/>
  <c r="L79" i="10"/>
  <c r="H79" i="10"/>
  <c r="K80" i="10"/>
  <c r="AE83" i="10"/>
  <c r="AD83" i="10"/>
  <c r="L196" i="10"/>
  <c r="H196" i="10"/>
  <c r="M234" i="10"/>
  <c r="I234" i="10"/>
  <c r="AX2" i="10"/>
  <c r="AW2" i="10"/>
  <c r="AE3" i="10"/>
  <c r="AD3" i="10"/>
  <c r="AT3" i="10"/>
  <c r="L4" i="10"/>
  <c r="K5" i="10"/>
  <c r="M5" i="10"/>
  <c r="AE5" i="10"/>
  <c r="AD5" i="10"/>
  <c r="AT5" i="10"/>
  <c r="L6" i="10"/>
  <c r="K7" i="10"/>
  <c r="M7" i="10"/>
  <c r="AE7" i="10"/>
  <c r="AD7" i="10"/>
  <c r="AT7" i="10"/>
  <c r="L8" i="10"/>
  <c r="K9" i="10"/>
  <c r="M9" i="10"/>
  <c r="L11" i="10"/>
  <c r="AE12" i="10"/>
  <c r="AD12" i="10"/>
  <c r="H15" i="10"/>
  <c r="L15" i="10"/>
  <c r="H17" i="10"/>
  <c r="L17" i="10"/>
  <c r="H19" i="10"/>
  <c r="L19" i="10"/>
  <c r="L29" i="10"/>
  <c r="H29" i="10"/>
  <c r="L30" i="10"/>
  <c r="H30" i="10"/>
  <c r="L31" i="10"/>
  <c r="H31" i="10"/>
  <c r="L32" i="10"/>
  <c r="H32" i="10"/>
  <c r="L33" i="10"/>
  <c r="H33" i="10"/>
  <c r="L34" i="10"/>
  <c r="H34" i="10"/>
  <c r="L35" i="10"/>
  <c r="H35" i="10"/>
  <c r="L36" i="10"/>
  <c r="H36" i="10"/>
  <c r="L37" i="10"/>
  <c r="H37" i="10"/>
  <c r="L38" i="10"/>
  <c r="H38" i="10"/>
  <c r="J39" i="10"/>
  <c r="L39" i="10"/>
  <c r="AR42" i="10"/>
  <c r="AT42" i="10"/>
  <c r="M44" i="10"/>
  <c r="I44" i="10"/>
  <c r="AS49" i="10"/>
  <c r="AO49" i="10"/>
  <c r="AX49" i="10"/>
  <c r="AW49" i="10"/>
  <c r="AQ56" i="10"/>
  <c r="AS56" i="10"/>
  <c r="AT57" i="10"/>
  <c r="AP57" i="10"/>
  <c r="AE59" i="10"/>
  <c r="AD59" i="10"/>
  <c r="I69" i="10"/>
  <c r="M69" i="10"/>
  <c r="L87" i="10"/>
  <c r="H87" i="10"/>
  <c r="K88" i="10"/>
  <c r="J179" i="10"/>
  <c r="L179" i="10"/>
  <c r="K191" i="10"/>
  <c r="M191" i="10"/>
  <c r="K192" i="10"/>
  <c r="M192" i="10"/>
  <c r="M242" i="10"/>
  <c r="I242" i="10"/>
  <c r="H2" i="10"/>
  <c r="L2" i="10"/>
  <c r="AD2" i="10"/>
  <c r="AE2" i="10"/>
  <c r="L3" i="10"/>
  <c r="H3" i="10"/>
  <c r="H5" i="10"/>
  <c r="L5" i="10"/>
  <c r="H7" i="10"/>
  <c r="L7" i="10"/>
  <c r="H9" i="10"/>
  <c r="L9" i="10"/>
  <c r="M11" i="10"/>
  <c r="I11" i="10"/>
  <c r="AQ11" i="10"/>
  <c r="AS11" i="10"/>
  <c r="AX12" i="10"/>
  <c r="AW12" i="10"/>
  <c r="J14" i="10"/>
  <c r="AS14" i="10"/>
  <c r="AO14" i="10"/>
  <c r="AT14" i="10"/>
  <c r="J16" i="10"/>
  <c r="AS16" i="10"/>
  <c r="AO16" i="10"/>
  <c r="AT16" i="10"/>
  <c r="J18" i="10"/>
  <c r="AS18" i="10"/>
  <c r="AO18" i="10"/>
  <c r="AT18" i="10"/>
  <c r="J20" i="10"/>
  <c r="AS20" i="10"/>
  <c r="AO20" i="10"/>
  <c r="AT20" i="10"/>
  <c r="AW21" i="10"/>
  <c r="AX21" i="10"/>
  <c r="AW23" i="10"/>
  <c r="AX23" i="10"/>
  <c r="AW25" i="10"/>
  <c r="AX25" i="10"/>
  <c r="AW27" i="10"/>
  <c r="AX27" i="10"/>
  <c r="AS41" i="10"/>
  <c r="AO41" i="10"/>
  <c r="AX41" i="10"/>
  <c r="AW41" i="10"/>
  <c r="AW46" i="10"/>
  <c r="AX46" i="10"/>
  <c r="AE47" i="10"/>
  <c r="AD47" i="10"/>
  <c r="L49" i="10"/>
  <c r="H49" i="10"/>
  <c r="AQ51" i="10"/>
  <c r="AS51" i="10"/>
  <c r="AQ52" i="10"/>
  <c r="AS52" i="10"/>
  <c r="AO53" i="10"/>
  <c r="AS53" i="10"/>
  <c r="L63" i="10"/>
  <c r="H63" i="10"/>
  <c r="K64" i="10"/>
  <c r="AE67" i="10"/>
  <c r="AD67" i="10"/>
  <c r="I77" i="10"/>
  <c r="M77" i="10"/>
  <c r="M250" i="10"/>
  <c r="I250" i="10"/>
  <c r="M259" i="10"/>
  <c r="I259" i="10"/>
  <c r="AT22" i="10"/>
  <c r="AT24" i="10"/>
  <c r="AT26" i="10"/>
  <c r="AT28" i="10"/>
  <c r="AT40" i="10"/>
  <c r="AP40" i="10"/>
  <c r="M41" i="10"/>
  <c r="I41" i="10"/>
  <c r="AT41" i="10"/>
  <c r="AP41" i="10"/>
  <c r="AS42" i="10"/>
  <c r="AO42" i="10"/>
  <c r="AT48" i="10"/>
  <c r="AP48" i="10"/>
  <c r="M49" i="10"/>
  <c r="I49" i="10"/>
  <c r="AT49" i="10"/>
  <c r="AP49" i="10"/>
  <c r="AS50" i="10"/>
  <c r="AO50" i="10"/>
  <c r="J56" i="10"/>
  <c r="L56" i="10"/>
  <c r="AE61" i="10"/>
  <c r="AD61" i="10"/>
  <c r="L65" i="10"/>
  <c r="H65" i="10"/>
  <c r="AE69" i="10"/>
  <c r="AD69" i="10"/>
  <c r="L73" i="10"/>
  <c r="H73" i="10"/>
  <c r="AE77" i="10"/>
  <c r="AD77" i="10"/>
  <c r="L81" i="10"/>
  <c r="H81" i="10"/>
  <c r="AE85" i="10"/>
  <c r="AD85" i="10"/>
  <c r="L89" i="10"/>
  <c r="H89" i="10"/>
  <c r="L178" i="10"/>
  <c r="J178" i="10"/>
  <c r="J183" i="10"/>
  <c r="L183" i="10"/>
  <c r="K187" i="10"/>
  <c r="M187" i="10"/>
  <c r="L192" i="10"/>
  <c r="H192" i="10"/>
  <c r="K203" i="10"/>
  <c r="M203" i="10"/>
  <c r="J214" i="10"/>
  <c r="L214" i="10"/>
  <c r="J222" i="10"/>
  <c r="L222" i="10"/>
  <c r="M258" i="10"/>
  <c r="I258" i="10"/>
  <c r="H282" i="10"/>
  <c r="L282" i="10"/>
  <c r="K289" i="10"/>
  <c r="M289" i="10"/>
  <c r="K293" i="10"/>
  <c r="M293" i="10"/>
  <c r="K297" i="10"/>
  <c r="M297" i="10"/>
  <c r="K301" i="10"/>
  <c r="M301" i="10"/>
  <c r="K305" i="10"/>
  <c r="M305" i="10"/>
  <c r="M3" i="10"/>
  <c r="AS3" i="10"/>
  <c r="AO3" i="10"/>
  <c r="AS5" i="10"/>
  <c r="AO5" i="10"/>
  <c r="AS7" i="10"/>
  <c r="AO7" i="10"/>
  <c r="M12" i="10"/>
  <c r="I12" i="10"/>
  <c r="AS13" i="10"/>
  <c r="AO13" i="10"/>
  <c r="AS15" i="10"/>
  <c r="AO15" i="10"/>
  <c r="AS17" i="10"/>
  <c r="AO17" i="10"/>
  <c r="AS19" i="10"/>
  <c r="AO19" i="10"/>
  <c r="L21" i="10"/>
  <c r="AD21" i="10"/>
  <c r="AS21" i="10"/>
  <c r="AO21" i="10"/>
  <c r="L23" i="10"/>
  <c r="AD23" i="10"/>
  <c r="AS23" i="10"/>
  <c r="AO23" i="10"/>
  <c r="L25" i="10"/>
  <c r="AD25" i="10"/>
  <c r="AS25" i="10"/>
  <c r="AO25" i="10"/>
  <c r="L27" i="10"/>
  <c r="AD27" i="10"/>
  <c r="AS27" i="10"/>
  <c r="AO27" i="10"/>
  <c r="AX28" i="10"/>
  <c r="AW28" i="10"/>
  <c r="AS29" i="10"/>
  <c r="AO29" i="10"/>
  <c r="AX29" i="10"/>
  <c r="AW29" i="10"/>
  <c r="AS30" i="10"/>
  <c r="AO30" i="10"/>
  <c r="AX30" i="10"/>
  <c r="AW30" i="10"/>
  <c r="AS31" i="10"/>
  <c r="AO31" i="10"/>
  <c r="AX31" i="10"/>
  <c r="AW31" i="10"/>
  <c r="AS32" i="10"/>
  <c r="AO32" i="10"/>
  <c r="AX32" i="10"/>
  <c r="AW32" i="10"/>
  <c r="AS33" i="10"/>
  <c r="AO33" i="10"/>
  <c r="AX33" i="10"/>
  <c r="AW33" i="10"/>
  <c r="AS34" i="10"/>
  <c r="AO34" i="10"/>
  <c r="AX34" i="10"/>
  <c r="AW34" i="10"/>
  <c r="AS35" i="10"/>
  <c r="AO35" i="10"/>
  <c r="AX35" i="10"/>
  <c r="AW35" i="10"/>
  <c r="AS36" i="10"/>
  <c r="AO36" i="10"/>
  <c r="AX36" i="10"/>
  <c r="AW36" i="10"/>
  <c r="AS37" i="10"/>
  <c r="AO37" i="10"/>
  <c r="AX37" i="10"/>
  <c r="AW37" i="10"/>
  <c r="AQ39" i="10"/>
  <c r="M40" i="10"/>
  <c r="I40" i="10"/>
  <c r="L42" i="10"/>
  <c r="H42" i="10"/>
  <c r="M42" i="10"/>
  <c r="J43" i="10"/>
  <c r="AE43" i="10"/>
  <c r="AD43" i="10"/>
  <c r="L45" i="10"/>
  <c r="H45" i="10"/>
  <c r="AS45" i="10"/>
  <c r="AO45" i="10"/>
  <c r="AX45" i="10"/>
  <c r="AW45" i="10"/>
  <c r="AQ47" i="10"/>
  <c r="M48" i="10"/>
  <c r="I48" i="10"/>
  <c r="L50" i="10"/>
  <c r="H50" i="10"/>
  <c r="M50" i="10"/>
  <c r="J51" i="10"/>
  <c r="AE51" i="10"/>
  <c r="AD51" i="10"/>
  <c r="M53" i="10"/>
  <c r="I53" i="10"/>
  <c r="AS54" i="10"/>
  <c r="AO54" i="10"/>
  <c r="L55" i="10"/>
  <c r="J55" i="10"/>
  <c r="L59" i="10"/>
  <c r="H59" i="10"/>
  <c r="AE63" i="10"/>
  <c r="AD63" i="10"/>
  <c r="M64" i="10"/>
  <c r="L67" i="10"/>
  <c r="H67" i="10"/>
  <c r="AE71" i="10"/>
  <c r="AD71" i="10"/>
  <c r="M72" i="10"/>
  <c r="L75" i="10"/>
  <c r="H75" i="10"/>
  <c r="AE79" i="10"/>
  <c r="AD79" i="10"/>
  <c r="M80" i="10"/>
  <c r="L83" i="10"/>
  <c r="H83" i="10"/>
  <c r="AE87" i="10"/>
  <c r="AD87" i="10"/>
  <c r="M88" i="10"/>
  <c r="H176" i="10"/>
  <c r="L176" i="10"/>
  <c r="K177" i="10"/>
  <c r="M177" i="10"/>
  <c r="L182" i="10"/>
  <c r="J182" i="10"/>
  <c r="L188" i="10"/>
  <c r="H188" i="10"/>
  <c r="M188" i="10"/>
  <c r="K199" i="10"/>
  <c r="M199" i="10"/>
  <c r="L204" i="10"/>
  <c r="H204" i="10"/>
  <c r="M204" i="10"/>
  <c r="M230" i="10"/>
  <c r="I230" i="10"/>
  <c r="M238" i="10"/>
  <c r="I238" i="10"/>
  <c r="M246" i="10"/>
  <c r="I246" i="10"/>
  <c r="M254" i="10"/>
  <c r="I254" i="10"/>
  <c r="M269" i="10"/>
  <c r="I269" i="10"/>
  <c r="AD10" i="10"/>
  <c r="AT12" i="10"/>
  <c r="AP12" i="10"/>
  <c r="AS12" i="10"/>
  <c r="H21" i="10"/>
  <c r="H23" i="10"/>
  <c r="H25" i="10"/>
  <c r="H27" i="10"/>
  <c r="AT29" i="10"/>
  <c r="AP29" i="10"/>
  <c r="AT30" i="10"/>
  <c r="AP30" i="10"/>
  <c r="AT31" i="10"/>
  <c r="AP31" i="10"/>
  <c r="AT32" i="10"/>
  <c r="AP32" i="10"/>
  <c r="AT33" i="10"/>
  <c r="AP33" i="10"/>
  <c r="AT34" i="10"/>
  <c r="AP34" i="10"/>
  <c r="AT35" i="10"/>
  <c r="AP35" i="10"/>
  <c r="AT36" i="10"/>
  <c r="AP36" i="10"/>
  <c r="AT37" i="10"/>
  <c r="AP37" i="10"/>
  <c r="AS38" i="10"/>
  <c r="AO38" i="10"/>
  <c r="AT38" i="10"/>
  <c r="M39" i="10"/>
  <c r="AT43" i="10"/>
  <c r="L44" i="10"/>
  <c r="AE44" i="10"/>
  <c r="AT44" i="10"/>
  <c r="AP44" i="10"/>
  <c r="AX44" i="10"/>
  <c r="M45" i="10"/>
  <c r="I45" i="10"/>
  <c r="AT45" i="10"/>
  <c r="AP45" i="10"/>
  <c r="AS46" i="10"/>
  <c r="AO46" i="10"/>
  <c r="AT46" i="10"/>
  <c r="M47" i="10"/>
  <c r="AT51" i="10"/>
  <c r="L52" i="10"/>
  <c r="AE52" i="10"/>
  <c r="AT52" i="10"/>
  <c r="AP52" i="10"/>
  <c r="AX52" i="10"/>
  <c r="AD54" i="10"/>
  <c r="AT54" i="10"/>
  <c r="AS55" i="10"/>
  <c r="M56" i="10"/>
  <c r="AT56" i="10"/>
  <c r="AO57" i="10"/>
  <c r="AS57" i="10"/>
  <c r="M58" i="10"/>
  <c r="L61" i="10"/>
  <c r="H61" i="10"/>
  <c r="AE65" i="10"/>
  <c r="AD65" i="10"/>
  <c r="M66" i="10"/>
  <c r="L69" i="10"/>
  <c r="H69" i="10"/>
  <c r="AE73" i="10"/>
  <c r="AD73" i="10"/>
  <c r="M74" i="10"/>
  <c r="L77" i="10"/>
  <c r="H77" i="10"/>
  <c r="AE81" i="10"/>
  <c r="AD81" i="10"/>
  <c r="M82" i="10"/>
  <c r="L85" i="10"/>
  <c r="H85" i="10"/>
  <c r="J175" i="10"/>
  <c r="L175" i="10"/>
  <c r="H180" i="10"/>
  <c r="L180" i="10"/>
  <c r="K181" i="10"/>
  <c r="M181" i="10"/>
  <c r="J186" i="10"/>
  <c r="K195" i="10"/>
  <c r="M195" i="10"/>
  <c r="L200" i="10"/>
  <c r="H200" i="10"/>
  <c r="M200" i="10"/>
  <c r="J210" i="10"/>
  <c r="L210" i="10"/>
  <c r="J218" i="10"/>
  <c r="L218" i="10"/>
  <c r="M266" i="10"/>
  <c r="I266" i="10"/>
  <c r="AT53" i="10"/>
  <c r="AP53" i="10"/>
  <c r="AE55" i="10"/>
  <c r="AD56" i="10"/>
  <c r="AX57" i="10"/>
  <c r="L58" i="10"/>
  <c r="H58" i="10"/>
  <c r="L60" i="10"/>
  <c r="H60" i="10"/>
  <c r="L62" i="10"/>
  <c r="H62" i="10"/>
  <c r="L64" i="10"/>
  <c r="H64" i="10"/>
  <c r="L66" i="10"/>
  <c r="H66" i="10"/>
  <c r="L68" i="10"/>
  <c r="H68" i="10"/>
  <c r="L70" i="10"/>
  <c r="H70" i="10"/>
  <c r="L72" i="10"/>
  <c r="H72" i="10"/>
  <c r="L74" i="10"/>
  <c r="H74" i="10"/>
  <c r="L76" i="10"/>
  <c r="H76" i="10"/>
  <c r="L78" i="10"/>
  <c r="H78" i="10"/>
  <c r="L80" i="10"/>
  <c r="H80" i="10"/>
  <c r="L82" i="10"/>
  <c r="H82" i="10"/>
  <c r="L84" i="10"/>
  <c r="H84" i="10"/>
  <c r="L86" i="10"/>
  <c r="H86" i="10"/>
  <c r="L88" i="10"/>
  <c r="H88" i="10"/>
  <c r="L90" i="10"/>
  <c r="H90" i="10"/>
  <c r="L91" i="10"/>
  <c r="H91" i="10"/>
  <c r="L92" i="10"/>
  <c r="H92" i="10"/>
  <c r="L93" i="10"/>
  <c r="H93" i="10"/>
  <c r="L94" i="10"/>
  <c r="H94" i="10"/>
  <c r="L95" i="10"/>
  <c r="H95" i="10"/>
  <c r="L96" i="10"/>
  <c r="H96" i="10"/>
  <c r="L97" i="10"/>
  <c r="H97" i="10"/>
  <c r="L98" i="10"/>
  <c r="H98" i="10"/>
  <c r="L99" i="10"/>
  <c r="H99" i="10"/>
  <c r="L100" i="10"/>
  <c r="H100" i="10"/>
  <c r="L101" i="10"/>
  <c r="H101" i="10"/>
  <c r="L102" i="10"/>
  <c r="H102" i="10"/>
  <c r="L103" i="10"/>
  <c r="H103" i="10"/>
  <c r="L104" i="10"/>
  <c r="H104" i="10"/>
  <c r="L105" i="10"/>
  <c r="H105" i="10"/>
  <c r="L106" i="10"/>
  <c r="H106" i="10"/>
  <c r="L107" i="10"/>
  <c r="H107" i="10"/>
  <c r="L108" i="10"/>
  <c r="H108" i="10"/>
  <c r="L109" i="10"/>
  <c r="H109" i="10"/>
  <c r="L110" i="10"/>
  <c r="H110" i="10"/>
  <c r="L111" i="10"/>
  <c r="H111" i="10"/>
  <c r="L112" i="10"/>
  <c r="H112" i="10"/>
  <c r="L113" i="10"/>
  <c r="H113" i="10"/>
  <c r="L114" i="10"/>
  <c r="H114" i="10"/>
  <c r="L115" i="10"/>
  <c r="H115" i="10"/>
  <c r="L116" i="10"/>
  <c r="H116" i="10"/>
  <c r="L117" i="10"/>
  <c r="H117" i="10"/>
  <c r="L118" i="10"/>
  <c r="H118" i="10"/>
  <c r="L119" i="10"/>
  <c r="H119" i="10"/>
  <c r="L120" i="10"/>
  <c r="H120" i="10"/>
  <c r="L121" i="10"/>
  <c r="H121" i="10"/>
  <c r="L122" i="10"/>
  <c r="H122" i="10"/>
  <c r="L123" i="10"/>
  <c r="H123" i="10"/>
  <c r="L124" i="10"/>
  <c r="H124" i="10"/>
  <c r="L125" i="10"/>
  <c r="H125" i="10"/>
  <c r="L126" i="10"/>
  <c r="H126" i="10"/>
  <c r="L127" i="10"/>
  <c r="H127" i="10"/>
  <c r="L128" i="10"/>
  <c r="H128" i="10"/>
  <c r="L129" i="10"/>
  <c r="H129" i="10"/>
  <c r="L130" i="10"/>
  <c r="H130" i="10"/>
  <c r="L131" i="10"/>
  <c r="H131" i="10"/>
  <c r="L132" i="10"/>
  <c r="H132" i="10"/>
  <c r="L133" i="10"/>
  <c r="H133" i="10"/>
  <c r="L134" i="10"/>
  <c r="H134" i="10"/>
  <c r="L135" i="10"/>
  <c r="H135" i="10"/>
  <c r="L136" i="10"/>
  <c r="H136" i="10"/>
  <c r="L137" i="10"/>
  <c r="H137" i="10"/>
  <c r="L138" i="10"/>
  <c r="H138" i="10"/>
  <c r="L139" i="10"/>
  <c r="H139" i="10"/>
  <c r="L140" i="10"/>
  <c r="H140" i="10"/>
  <c r="L141" i="10"/>
  <c r="H141" i="10"/>
  <c r="L142" i="10"/>
  <c r="H142" i="10"/>
  <c r="L143" i="10"/>
  <c r="H143" i="10"/>
  <c r="L144" i="10"/>
  <c r="H144" i="10"/>
  <c r="L145" i="10"/>
  <c r="H145" i="10"/>
  <c r="L146" i="10"/>
  <c r="H146" i="10"/>
  <c r="L147" i="10"/>
  <c r="H147" i="10"/>
  <c r="L148" i="10"/>
  <c r="H148" i="10"/>
  <c r="L149" i="10"/>
  <c r="H149" i="10"/>
  <c r="L150" i="10"/>
  <c r="H150" i="10"/>
  <c r="L151" i="10"/>
  <c r="H151" i="10"/>
  <c r="L152" i="10"/>
  <c r="H152" i="10"/>
  <c r="L153" i="10"/>
  <c r="H153" i="10"/>
  <c r="L154" i="10"/>
  <c r="H154" i="10"/>
  <c r="L155" i="10"/>
  <c r="H155" i="10"/>
  <c r="L156" i="10"/>
  <c r="H156" i="10"/>
  <c r="L157" i="10"/>
  <c r="H157" i="10"/>
  <c r="L158" i="10"/>
  <c r="H158" i="10"/>
  <c r="L159" i="10"/>
  <c r="H159" i="10"/>
  <c r="L160" i="10"/>
  <c r="H160" i="10"/>
  <c r="L161" i="10"/>
  <c r="H161" i="10"/>
  <c r="L162" i="10"/>
  <c r="H162" i="10"/>
  <c r="L163" i="10"/>
  <c r="H163" i="10"/>
  <c r="L164" i="10"/>
  <c r="H164" i="10"/>
  <c r="L165" i="10"/>
  <c r="H165" i="10"/>
  <c r="L166" i="10"/>
  <c r="H166" i="10"/>
  <c r="L167" i="10"/>
  <c r="H167" i="10"/>
  <c r="L168" i="10"/>
  <c r="H168" i="10"/>
  <c r="L169" i="10"/>
  <c r="H169" i="10"/>
  <c r="L170" i="10"/>
  <c r="H170" i="10"/>
  <c r="L171" i="10"/>
  <c r="H171" i="10"/>
  <c r="L172" i="10"/>
  <c r="H172" i="10"/>
  <c r="L173" i="10"/>
  <c r="H173" i="10"/>
  <c r="AE176" i="10"/>
  <c r="AD176" i="10"/>
  <c r="H177" i="10"/>
  <c r="L177" i="10"/>
  <c r="AE180" i="10"/>
  <c r="AD180" i="10"/>
  <c r="H181" i="10"/>
  <c r="L181" i="10"/>
  <c r="AE184" i="10"/>
  <c r="AD184" i="10"/>
  <c r="H185" i="10"/>
  <c r="L185" i="10"/>
  <c r="K186" i="10"/>
  <c r="M186" i="10"/>
  <c r="H209" i="10"/>
  <c r="L209" i="10"/>
  <c r="H213" i="10"/>
  <c r="L213" i="10"/>
  <c r="H217" i="10"/>
  <c r="L217" i="10"/>
  <c r="H221" i="10"/>
  <c r="L221" i="10"/>
  <c r="M261" i="10"/>
  <c r="I261" i="10"/>
  <c r="M277" i="10"/>
  <c r="I277" i="10"/>
  <c r="AX53" i="10"/>
  <c r="L54" i="10"/>
  <c r="H54" i="10"/>
  <c r="AW54" i="10"/>
  <c r="M57" i="10"/>
  <c r="I57" i="10"/>
  <c r="M90" i="10"/>
  <c r="I90" i="10"/>
  <c r="M91" i="10"/>
  <c r="I91" i="10"/>
  <c r="M92" i="10"/>
  <c r="I92" i="10"/>
  <c r="M93" i="10"/>
  <c r="I93" i="10"/>
  <c r="M94" i="10"/>
  <c r="I94" i="10"/>
  <c r="M95" i="10"/>
  <c r="I95" i="10"/>
  <c r="M96" i="10"/>
  <c r="I96" i="10"/>
  <c r="M97" i="10"/>
  <c r="I97" i="10"/>
  <c r="M98" i="10"/>
  <c r="I98" i="10"/>
  <c r="M99" i="10"/>
  <c r="I99" i="10"/>
  <c r="M100" i="10"/>
  <c r="I100" i="10"/>
  <c r="M101" i="10"/>
  <c r="I101" i="10"/>
  <c r="M102" i="10"/>
  <c r="I102" i="10"/>
  <c r="M103" i="10"/>
  <c r="I103" i="10"/>
  <c r="M104" i="10"/>
  <c r="I104" i="10"/>
  <c r="M105" i="10"/>
  <c r="I105" i="10"/>
  <c r="M106" i="10"/>
  <c r="I106" i="10"/>
  <c r="M107" i="10"/>
  <c r="I107" i="10"/>
  <c r="M108" i="10"/>
  <c r="I108" i="10"/>
  <c r="M109" i="10"/>
  <c r="I109" i="10"/>
  <c r="M110" i="10"/>
  <c r="I110" i="10"/>
  <c r="M111" i="10"/>
  <c r="I111" i="10"/>
  <c r="M112" i="10"/>
  <c r="I112" i="10"/>
  <c r="M113" i="10"/>
  <c r="I113" i="10"/>
  <c r="M114" i="10"/>
  <c r="I114" i="10"/>
  <c r="M115" i="10"/>
  <c r="I115" i="10"/>
  <c r="M116" i="10"/>
  <c r="I116" i="10"/>
  <c r="M117" i="10"/>
  <c r="I117" i="10"/>
  <c r="M118" i="10"/>
  <c r="I118" i="10"/>
  <c r="M119" i="10"/>
  <c r="I119" i="10"/>
  <c r="M120" i="10"/>
  <c r="I120" i="10"/>
  <c r="M121" i="10"/>
  <c r="I121" i="10"/>
  <c r="M122" i="10"/>
  <c r="I122" i="10"/>
  <c r="M123" i="10"/>
  <c r="I123" i="10"/>
  <c r="M124" i="10"/>
  <c r="I124" i="10"/>
  <c r="M125" i="10"/>
  <c r="I125" i="10"/>
  <c r="M126" i="10"/>
  <c r="I126" i="10"/>
  <c r="M127" i="10"/>
  <c r="I127" i="10"/>
  <c r="M128" i="10"/>
  <c r="I128" i="10"/>
  <c r="M129" i="10"/>
  <c r="I129" i="10"/>
  <c r="M130" i="10"/>
  <c r="I130" i="10"/>
  <c r="M131" i="10"/>
  <c r="I131" i="10"/>
  <c r="M132" i="10"/>
  <c r="I132" i="10"/>
  <c r="M133" i="10"/>
  <c r="I133" i="10"/>
  <c r="M134" i="10"/>
  <c r="I134" i="10"/>
  <c r="M135" i="10"/>
  <c r="I135" i="10"/>
  <c r="M136" i="10"/>
  <c r="I136" i="10"/>
  <c r="M137" i="10"/>
  <c r="I137" i="10"/>
  <c r="M138" i="10"/>
  <c r="I138" i="10"/>
  <c r="M139" i="10"/>
  <c r="I139" i="10"/>
  <c r="M140" i="10"/>
  <c r="I140" i="10"/>
  <c r="M141" i="10"/>
  <c r="I141" i="10"/>
  <c r="M142" i="10"/>
  <c r="I142" i="10"/>
  <c r="M143" i="10"/>
  <c r="I143" i="10"/>
  <c r="M144" i="10"/>
  <c r="I144" i="10"/>
  <c r="M145" i="10"/>
  <c r="I145" i="10"/>
  <c r="M146" i="10"/>
  <c r="I146" i="10"/>
  <c r="M147" i="10"/>
  <c r="I147" i="10"/>
  <c r="M148" i="10"/>
  <c r="I148" i="10"/>
  <c r="M149" i="10"/>
  <c r="I149" i="10"/>
  <c r="M150" i="10"/>
  <c r="I150" i="10"/>
  <c r="M151" i="10"/>
  <c r="I151" i="10"/>
  <c r="M152" i="10"/>
  <c r="I152" i="10"/>
  <c r="M153" i="10"/>
  <c r="I153" i="10"/>
  <c r="M154" i="10"/>
  <c r="I154" i="10"/>
  <c r="M155" i="10"/>
  <c r="I155" i="10"/>
  <c r="M156" i="10"/>
  <c r="I156" i="10"/>
  <c r="M157" i="10"/>
  <c r="I157" i="10"/>
  <c r="M158" i="10"/>
  <c r="I158" i="10"/>
  <c r="M159" i="10"/>
  <c r="I159" i="10"/>
  <c r="M160" i="10"/>
  <c r="I160" i="10"/>
  <c r="M161" i="10"/>
  <c r="I161" i="10"/>
  <c r="M162" i="10"/>
  <c r="I162" i="10"/>
  <c r="M163" i="10"/>
  <c r="I163" i="10"/>
  <c r="M164" i="10"/>
  <c r="I164" i="10"/>
  <c r="M165" i="10"/>
  <c r="I165" i="10"/>
  <c r="M166" i="10"/>
  <c r="I166" i="10"/>
  <c r="M167" i="10"/>
  <c r="I167" i="10"/>
  <c r="M168" i="10"/>
  <c r="I168" i="10"/>
  <c r="M169" i="10"/>
  <c r="I169" i="10"/>
  <c r="M170" i="10"/>
  <c r="I170" i="10"/>
  <c r="M171" i="10"/>
  <c r="I171" i="10"/>
  <c r="M172" i="10"/>
  <c r="I172" i="10"/>
  <c r="M173" i="10"/>
  <c r="I173" i="10"/>
  <c r="AE173" i="10"/>
  <c r="AD173" i="10"/>
  <c r="AE177" i="10"/>
  <c r="AD177" i="10"/>
  <c r="AE181" i="10"/>
  <c r="AD181" i="10"/>
  <c r="AE185" i="10"/>
  <c r="AD185" i="10"/>
  <c r="L189" i="10"/>
  <c r="H189" i="10"/>
  <c r="L193" i="10"/>
  <c r="H193" i="10"/>
  <c r="L197" i="10"/>
  <c r="H197" i="10"/>
  <c r="L201" i="10"/>
  <c r="H201" i="10"/>
  <c r="L205" i="10"/>
  <c r="H205" i="10"/>
  <c r="M208" i="10"/>
  <c r="I208" i="10"/>
  <c r="AD209" i="10"/>
  <c r="AE209" i="10"/>
  <c r="M212" i="10"/>
  <c r="I212" i="10"/>
  <c r="AD213" i="10"/>
  <c r="AE213" i="10"/>
  <c r="M216" i="10"/>
  <c r="I216" i="10"/>
  <c r="AD217" i="10"/>
  <c r="AE217" i="10"/>
  <c r="M220" i="10"/>
  <c r="I220" i="10"/>
  <c r="AD221" i="10"/>
  <c r="AE221" i="10"/>
  <c r="M224" i="10"/>
  <c r="I224" i="10"/>
  <c r="J225" i="10"/>
  <c r="H228" i="10"/>
  <c r="J229" i="10"/>
  <c r="H232" i="10"/>
  <c r="J233" i="10"/>
  <c r="H236" i="10"/>
  <c r="J237" i="10"/>
  <c r="H240" i="10"/>
  <c r="J241" i="10"/>
  <c r="H244" i="10"/>
  <c r="J245" i="10"/>
  <c r="H248" i="10"/>
  <c r="J249" i="10"/>
  <c r="H252" i="10"/>
  <c r="J253" i="10"/>
  <c r="H256" i="10"/>
  <c r="J257" i="10"/>
  <c r="M260" i="10"/>
  <c r="I260" i="10"/>
  <c r="M274" i="10"/>
  <c r="I274" i="10"/>
  <c r="AE174" i="10"/>
  <c r="M176" i="10"/>
  <c r="AE178" i="10"/>
  <c r="M180" i="10"/>
  <c r="AE182" i="10"/>
  <c r="M184" i="10"/>
  <c r="L186" i="10"/>
  <c r="L187" i="10"/>
  <c r="H187" i="10"/>
  <c r="AE189" i="10"/>
  <c r="L191" i="10"/>
  <c r="H191" i="10"/>
  <c r="AE193" i="10"/>
  <c r="L195" i="10"/>
  <c r="H195" i="10"/>
  <c r="AE197" i="10"/>
  <c r="L199" i="10"/>
  <c r="H199" i="10"/>
  <c r="AE201" i="10"/>
  <c r="L203" i="10"/>
  <c r="H203" i="10"/>
  <c r="AE205" i="10"/>
  <c r="H207" i="10"/>
  <c r="L207" i="10"/>
  <c r="J208" i="10"/>
  <c r="H211" i="10"/>
  <c r="L211" i="10"/>
  <c r="J212" i="10"/>
  <c r="H215" i="10"/>
  <c r="L215" i="10"/>
  <c r="J216" i="10"/>
  <c r="H219" i="10"/>
  <c r="L219" i="10"/>
  <c r="J220" i="10"/>
  <c r="H223" i="10"/>
  <c r="L223" i="10"/>
  <c r="M228" i="10"/>
  <c r="I228" i="10"/>
  <c r="M232" i="10"/>
  <c r="I232" i="10"/>
  <c r="M236" i="10"/>
  <c r="I236" i="10"/>
  <c r="M240" i="10"/>
  <c r="I240" i="10"/>
  <c r="M244" i="10"/>
  <c r="I244" i="10"/>
  <c r="M248" i="10"/>
  <c r="I248" i="10"/>
  <c r="M252" i="10"/>
  <c r="I252" i="10"/>
  <c r="M256" i="10"/>
  <c r="I256" i="10"/>
  <c r="M265" i="10"/>
  <c r="I265" i="10"/>
  <c r="M273" i="10"/>
  <c r="I273" i="10"/>
  <c r="J281" i="10"/>
  <c r="L281" i="10"/>
  <c r="AE175" i="10"/>
  <c r="AE179" i="10"/>
  <c r="AE183" i="10"/>
  <c r="AE188" i="10"/>
  <c r="L190" i="10"/>
  <c r="H190" i="10"/>
  <c r="AE192" i="10"/>
  <c r="L194" i="10"/>
  <c r="H194" i="10"/>
  <c r="AE196" i="10"/>
  <c r="L198" i="10"/>
  <c r="H198" i="10"/>
  <c r="AE200" i="10"/>
  <c r="L202" i="10"/>
  <c r="H202" i="10"/>
  <c r="AE204" i="10"/>
  <c r="L206" i="10"/>
  <c r="H206" i="10"/>
  <c r="M210" i="10"/>
  <c r="I210" i="10"/>
  <c r="M214" i="10"/>
  <c r="I214" i="10"/>
  <c r="M218" i="10"/>
  <c r="I218" i="10"/>
  <c r="M222" i="10"/>
  <c r="I222" i="10"/>
  <c r="H226" i="10"/>
  <c r="H230" i="10"/>
  <c r="H234" i="10"/>
  <c r="H238" i="10"/>
  <c r="H242" i="10"/>
  <c r="H246" i="10"/>
  <c r="H250" i="10"/>
  <c r="H254" i="10"/>
  <c r="L258" i="10"/>
  <c r="H258" i="10"/>
  <c r="L259" i="10"/>
  <c r="H259" i="10"/>
  <c r="L260" i="10"/>
  <c r="H260" i="10"/>
  <c r="M262" i="10"/>
  <c r="I262" i="10"/>
  <c r="M270" i="10"/>
  <c r="I270" i="10"/>
  <c r="M278" i="10"/>
  <c r="I278" i="10"/>
  <c r="M207" i="10"/>
  <c r="I207" i="10"/>
  <c r="M209" i="10"/>
  <c r="I209" i="10"/>
  <c r="M211" i="10"/>
  <c r="I211" i="10"/>
  <c r="M213" i="10"/>
  <c r="I213" i="10"/>
  <c r="M215" i="10"/>
  <c r="I215" i="10"/>
  <c r="M217" i="10"/>
  <c r="I217" i="10"/>
  <c r="M219" i="10"/>
  <c r="I219" i="10"/>
  <c r="M221" i="10"/>
  <c r="I221" i="10"/>
  <c r="M223" i="10"/>
  <c r="I223" i="10"/>
  <c r="M264" i="10"/>
  <c r="I264" i="10"/>
  <c r="M268" i="10"/>
  <c r="I268" i="10"/>
  <c r="M272" i="10"/>
  <c r="I272" i="10"/>
  <c r="M276" i="10"/>
  <c r="I276" i="10"/>
  <c r="M280" i="10"/>
  <c r="I280" i="10"/>
  <c r="AE283" i="10"/>
  <c r="AD283" i="10"/>
  <c r="L225" i="10"/>
  <c r="L227" i="10"/>
  <c r="L229" i="10"/>
  <c r="L231" i="10"/>
  <c r="L233" i="10"/>
  <c r="L235" i="10"/>
  <c r="L237" i="10"/>
  <c r="L239" i="10"/>
  <c r="L241" i="10"/>
  <c r="L243" i="10"/>
  <c r="L245" i="10"/>
  <c r="L247" i="10"/>
  <c r="L249" i="10"/>
  <c r="L251" i="10"/>
  <c r="L253" i="10"/>
  <c r="L255" i="10"/>
  <c r="L257" i="10"/>
  <c r="M263" i="10"/>
  <c r="I263" i="10"/>
  <c r="M267" i="10"/>
  <c r="I267" i="10"/>
  <c r="M271" i="10"/>
  <c r="I271" i="10"/>
  <c r="M275" i="10"/>
  <c r="I275" i="10"/>
  <c r="M279" i="10"/>
  <c r="I279" i="10"/>
  <c r="J285" i="10"/>
  <c r="L285" i="10"/>
  <c r="M225" i="10"/>
  <c r="I225" i="10"/>
  <c r="M227" i="10"/>
  <c r="I227" i="10"/>
  <c r="M229" i="10"/>
  <c r="I229" i="10"/>
  <c r="M231" i="10"/>
  <c r="I231" i="10"/>
  <c r="M233" i="10"/>
  <c r="I233" i="10"/>
  <c r="M235" i="10"/>
  <c r="I235" i="10"/>
  <c r="M237" i="10"/>
  <c r="I237" i="10"/>
  <c r="M239" i="10"/>
  <c r="I239" i="10"/>
  <c r="M241" i="10"/>
  <c r="I241" i="10"/>
  <c r="M243" i="10"/>
  <c r="I243" i="10"/>
  <c r="M245" i="10"/>
  <c r="I245" i="10"/>
  <c r="M247" i="10"/>
  <c r="I247" i="10"/>
  <c r="M249" i="10"/>
  <c r="I249" i="10"/>
  <c r="M251" i="10"/>
  <c r="I251" i="10"/>
  <c r="M253" i="10"/>
  <c r="I253" i="10"/>
  <c r="M255" i="10"/>
  <c r="I255" i="10"/>
  <c r="M257" i="10"/>
  <c r="I257" i="10"/>
  <c r="K283" i="10"/>
  <c r="M283" i="10"/>
  <c r="J287" i="10"/>
  <c r="L287" i="10"/>
  <c r="AE289" i="10"/>
  <c r="AD289" i="10"/>
  <c r="J291" i="10"/>
  <c r="L291" i="10"/>
  <c r="AE293" i="10"/>
  <c r="AD293" i="10"/>
  <c r="J295" i="10"/>
  <c r="L295" i="10"/>
  <c r="AE297" i="10"/>
  <c r="AD297" i="10"/>
  <c r="J299" i="10"/>
  <c r="L299" i="10"/>
  <c r="AE301" i="10"/>
  <c r="AD301" i="10"/>
  <c r="J303" i="10"/>
  <c r="L303" i="10"/>
  <c r="AE305" i="10"/>
  <c r="AD305" i="10"/>
  <c r="J307" i="10"/>
  <c r="L307" i="10"/>
  <c r="L261" i="10"/>
  <c r="H261" i="10"/>
  <c r="L262" i="10"/>
  <c r="H262" i="10"/>
  <c r="L263" i="10"/>
  <c r="H263" i="10"/>
  <c r="L264" i="10"/>
  <c r="H264" i="10"/>
  <c r="L265" i="10"/>
  <c r="H265" i="10"/>
  <c r="L266" i="10"/>
  <c r="H266" i="10"/>
  <c r="L267" i="10"/>
  <c r="H267" i="10"/>
  <c r="L268" i="10"/>
  <c r="H268" i="10"/>
  <c r="L269" i="10"/>
  <c r="H269" i="10"/>
  <c r="L270" i="10"/>
  <c r="H270" i="10"/>
  <c r="L271" i="10"/>
  <c r="H271" i="10"/>
  <c r="L272" i="10"/>
  <c r="H272" i="10"/>
  <c r="L273" i="10"/>
  <c r="H273" i="10"/>
  <c r="L274" i="10"/>
  <c r="H274" i="10"/>
  <c r="L275" i="10"/>
  <c r="H275" i="10"/>
  <c r="L276" i="10"/>
  <c r="H276" i="10"/>
  <c r="L277" i="10"/>
  <c r="H277" i="10"/>
  <c r="L278" i="10"/>
  <c r="H278" i="10"/>
  <c r="L279" i="10"/>
  <c r="H279" i="10"/>
  <c r="L280" i="10"/>
  <c r="H280" i="10"/>
  <c r="AE282" i="10"/>
  <c r="AD282" i="10"/>
  <c r="H283" i="10"/>
  <c r="L283" i="10"/>
  <c r="K287" i="10"/>
  <c r="M287" i="10"/>
  <c r="K291" i="10"/>
  <c r="M291" i="10"/>
  <c r="K295" i="10"/>
  <c r="M295" i="10"/>
  <c r="K299" i="10"/>
  <c r="M299" i="10"/>
  <c r="K303" i="10"/>
  <c r="M303" i="10"/>
  <c r="K307" i="10"/>
  <c r="M307" i="10"/>
  <c r="AE286" i="10"/>
  <c r="AD286" i="10"/>
  <c r="AE288" i="10"/>
  <c r="AD288" i="10"/>
  <c r="AE290" i="10"/>
  <c r="AD290" i="10"/>
  <c r="AE292" i="10"/>
  <c r="AD292" i="10"/>
  <c r="AE294" i="10"/>
  <c r="AD294" i="10"/>
  <c r="AE296" i="10"/>
  <c r="AD296" i="10"/>
  <c r="AE298" i="10"/>
  <c r="AD298" i="10"/>
  <c r="AE300" i="10"/>
  <c r="AD300" i="10"/>
  <c r="AE302" i="10"/>
  <c r="AD302" i="10"/>
  <c r="AE304" i="10"/>
  <c r="AD304" i="10"/>
  <c r="AE306" i="10"/>
  <c r="AD306" i="10"/>
  <c r="AE308" i="10"/>
  <c r="AD308" i="10"/>
  <c r="AE281" i="10"/>
  <c r="L284" i="10"/>
  <c r="N284" i="10" s="1"/>
  <c r="AE285" i="10"/>
  <c r="N412" i="13" l="1"/>
  <c r="AY49" i="13"/>
  <c r="N13" i="13"/>
  <c r="O21" i="13"/>
  <c r="O15" i="13"/>
  <c r="N199" i="13"/>
  <c r="AY57" i="13"/>
  <c r="N4" i="13"/>
  <c r="N226" i="13"/>
  <c r="O202" i="13"/>
  <c r="N198" i="13"/>
  <c r="AZ47" i="13"/>
  <c r="N400" i="13"/>
  <c r="AY35" i="13"/>
  <c r="AZ20" i="13"/>
  <c r="O414" i="13"/>
  <c r="N259" i="13"/>
  <c r="N416" i="13"/>
  <c r="O382" i="13"/>
  <c r="N107" i="13"/>
  <c r="AZ8" i="13"/>
  <c r="AY4" i="13"/>
  <c r="AY22" i="13"/>
  <c r="N218" i="13"/>
  <c r="N210" i="13"/>
  <c r="AY42" i="13"/>
  <c r="N287" i="13"/>
  <c r="N6" i="13"/>
  <c r="AZ52" i="13"/>
  <c r="O392" i="13"/>
  <c r="O374" i="13"/>
  <c r="O287" i="13"/>
  <c r="N96" i="13"/>
  <c r="N10" i="13"/>
  <c r="AZ43" i="13"/>
  <c r="N372" i="13"/>
  <c r="O259" i="13"/>
  <c r="N262" i="13"/>
  <c r="AY48" i="13"/>
  <c r="O416" i="13"/>
  <c r="N379" i="13"/>
  <c r="O371" i="13"/>
  <c r="AZ17" i="13"/>
  <c r="AY11" i="13"/>
  <c r="N392" i="13"/>
  <c r="N380" i="13"/>
  <c r="N251" i="13"/>
  <c r="N57" i="13"/>
  <c r="O380" i="13"/>
  <c r="N53" i="13"/>
  <c r="O412" i="13"/>
  <c r="N172" i="13"/>
  <c r="N92" i="13"/>
  <c r="N80" i="13"/>
  <c r="N72" i="13"/>
  <c r="N64" i="13"/>
  <c r="N414" i="13"/>
  <c r="N56" i="13"/>
  <c r="N54" i="13"/>
  <c r="N200" i="13"/>
  <c r="N378" i="13"/>
  <c r="N337" i="13"/>
  <c r="N333" i="13"/>
  <c r="N329" i="13"/>
  <c r="O297" i="13"/>
  <c r="O266" i="13"/>
  <c r="AY54" i="13"/>
  <c r="AY15" i="13"/>
  <c r="AY14" i="13"/>
  <c r="AY46" i="13"/>
  <c r="O261" i="13"/>
  <c r="N147" i="13"/>
  <c r="N95" i="13"/>
  <c r="N93" i="13"/>
  <c r="N91" i="13"/>
  <c r="N89" i="13"/>
  <c r="N87" i="13"/>
  <c r="N81" i="13"/>
  <c r="N79" i="13"/>
  <c r="N77" i="13"/>
  <c r="N75" i="13"/>
  <c r="N73" i="13"/>
  <c r="N67" i="13"/>
  <c r="N65" i="13"/>
  <c r="N63" i="13"/>
  <c r="N61" i="13"/>
  <c r="N59" i="13"/>
  <c r="AZ19" i="13"/>
  <c r="O7" i="13"/>
  <c r="AY13" i="13"/>
  <c r="N19" i="13"/>
  <c r="N184" i="13"/>
  <c r="N168" i="13"/>
  <c r="N152" i="13"/>
  <c r="N136" i="13"/>
  <c r="AY21" i="13"/>
  <c r="AY45" i="13"/>
  <c r="AZ54" i="13"/>
  <c r="AZ42" i="13"/>
  <c r="O269" i="13"/>
  <c r="O200" i="13"/>
  <c r="AZ57" i="13"/>
  <c r="AY44" i="13"/>
  <c r="AY55" i="13"/>
  <c r="O398" i="13"/>
  <c r="O314" i="13"/>
  <c r="N381" i="13"/>
  <c r="AY41" i="13"/>
  <c r="N83" i="13"/>
  <c r="AY23" i="13"/>
  <c r="O295" i="13"/>
  <c r="N88" i="13"/>
  <c r="N76" i="13"/>
  <c r="N60" i="13"/>
  <c r="O22" i="13"/>
  <c r="N283" i="13"/>
  <c r="O255" i="13"/>
  <c r="N260" i="13"/>
  <c r="O278" i="13"/>
  <c r="N203" i="13"/>
  <c r="O262" i="13"/>
  <c r="O277" i="13"/>
  <c r="O111" i="13"/>
  <c r="N257" i="13"/>
  <c r="AY52" i="13"/>
  <c r="BB52" i="13" s="1"/>
  <c r="N99" i="13"/>
  <c r="N20" i="13"/>
  <c r="AY10" i="13"/>
  <c r="O8" i="13"/>
  <c r="O375" i="13"/>
  <c r="O286" i="13"/>
  <c r="N247" i="13"/>
  <c r="N140" i="13"/>
  <c r="N97" i="13"/>
  <c r="O3" i="13"/>
  <c r="AY2" i="13"/>
  <c r="AZ48" i="13"/>
  <c r="N2" i="13"/>
  <c r="O372" i="13"/>
  <c r="O410" i="13"/>
  <c r="N376" i="13"/>
  <c r="AY43" i="13"/>
  <c r="N398" i="13"/>
  <c r="O271" i="13"/>
  <c r="N252" i="13"/>
  <c r="O222" i="13"/>
  <c r="N214" i="13"/>
  <c r="O206" i="13"/>
  <c r="AY5" i="13"/>
  <c r="AY33" i="13"/>
  <c r="AY53" i="13"/>
  <c r="N413" i="13"/>
  <c r="O296" i="13"/>
  <c r="O288" i="13"/>
  <c r="N258" i="13"/>
  <c r="N176" i="13"/>
  <c r="N160" i="13"/>
  <c r="N144" i="13"/>
  <c r="N128" i="13"/>
  <c r="O102" i="13"/>
  <c r="AY6" i="13"/>
  <c r="N23" i="13"/>
  <c r="N5" i="13"/>
  <c r="AZ41" i="13"/>
  <c r="BB41" i="13" s="1"/>
  <c r="AZ56" i="13"/>
  <c r="N410" i="13"/>
  <c r="O376" i="13"/>
  <c r="O370" i="13"/>
  <c r="O283" i="13"/>
  <c r="N204" i="13"/>
  <c r="N123" i="13"/>
  <c r="O100" i="13"/>
  <c r="O198" i="13"/>
  <c r="N55" i="13"/>
  <c r="N52" i="13"/>
  <c r="N50" i="13"/>
  <c r="N47" i="13"/>
  <c r="N45" i="13"/>
  <c r="N41" i="13"/>
  <c r="N33" i="13"/>
  <c r="N25" i="13"/>
  <c r="N11" i="13"/>
  <c r="N118" i="13"/>
  <c r="N24" i="13"/>
  <c r="AY18" i="13"/>
  <c r="O4" i="13"/>
  <c r="N405" i="13"/>
  <c r="O305" i="13"/>
  <c r="O301" i="13"/>
  <c r="O193" i="13"/>
  <c r="O189" i="13"/>
  <c r="O185" i="13"/>
  <c r="O181" i="13"/>
  <c r="O177" i="13"/>
  <c r="O173" i="13"/>
  <c r="N169" i="13"/>
  <c r="N165" i="13"/>
  <c r="N161" i="13"/>
  <c r="N157" i="13"/>
  <c r="N153" i="13"/>
  <c r="N149" i="13"/>
  <c r="N145" i="13"/>
  <c r="N141" i="13"/>
  <c r="N137" i="13"/>
  <c r="N133" i="13"/>
  <c r="N129" i="13"/>
  <c r="O205" i="13"/>
  <c r="N202" i="13"/>
  <c r="N115" i="13"/>
  <c r="O112" i="13"/>
  <c r="O104" i="13"/>
  <c r="N101" i="13"/>
  <c r="N51" i="13"/>
  <c r="N48" i="13"/>
  <c r="N46" i="13"/>
  <c r="N43" i="13"/>
  <c r="N37" i="13"/>
  <c r="N29" i="13"/>
  <c r="AY12" i="13"/>
  <c r="AY7" i="13"/>
  <c r="AY3" i="13"/>
  <c r="AZ4" i="13"/>
  <c r="N122" i="13"/>
  <c r="N114" i="13"/>
  <c r="AY37" i="13"/>
  <c r="AY31" i="13"/>
  <c r="AY29" i="13"/>
  <c r="AZ27" i="13"/>
  <c r="AZ25" i="13"/>
  <c r="AZ16" i="13"/>
  <c r="O14" i="13"/>
  <c r="AY9" i="13"/>
  <c r="O2" i="13"/>
  <c r="AZ49" i="13"/>
  <c r="BB49" i="13" s="1"/>
  <c r="O402" i="13"/>
  <c r="O394" i="13"/>
  <c r="N335" i="13"/>
  <c r="N276" i="13"/>
  <c r="N245" i="13"/>
  <c r="N180" i="13"/>
  <c r="N148" i="13"/>
  <c r="AZ36" i="13"/>
  <c r="N328" i="13"/>
  <c r="O294" i="13"/>
  <c r="O309" i="13"/>
  <c r="O179" i="13"/>
  <c r="O175" i="13"/>
  <c r="O120" i="13"/>
  <c r="N402" i="13"/>
  <c r="N394" i="13"/>
  <c r="N368" i="13"/>
  <c r="O381" i="13"/>
  <c r="O325" i="13"/>
  <c r="N317" i="13"/>
  <c r="O275" i="13"/>
  <c r="O411" i="13"/>
  <c r="N389" i="13"/>
  <c r="O379" i="13"/>
  <c r="O407" i="13"/>
  <c r="N399" i="13"/>
  <c r="N397" i="13"/>
  <c r="N361" i="13"/>
  <c r="N357" i="13"/>
  <c r="N353" i="13"/>
  <c r="N349" i="13"/>
  <c r="N345" i="13"/>
  <c r="N341" i="13"/>
  <c r="O368" i="13"/>
  <c r="N325" i="13"/>
  <c r="O204" i="13"/>
  <c r="N131" i="13"/>
  <c r="N127" i="13"/>
  <c r="O107" i="13"/>
  <c r="O124" i="13"/>
  <c r="O201" i="13"/>
  <c r="O87" i="13"/>
  <c r="O71" i="13"/>
  <c r="N106" i="13"/>
  <c r="O330" i="13"/>
  <c r="O308" i="13"/>
  <c r="O304" i="13"/>
  <c r="O300" i="13"/>
  <c r="O285" i="13"/>
  <c r="O280" i="13"/>
  <c r="O267" i="13"/>
  <c r="N179" i="13"/>
  <c r="AZ21" i="13"/>
  <c r="O406" i="13"/>
  <c r="N382" i="13"/>
  <c r="N359" i="13"/>
  <c r="N351" i="13"/>
  <c r="N343" i="13"/>
  <c r="O377" i="13"/>
  <c r="O327" i="13"/>
  <c r="N369" i="13"/>
  <c r="N311" i="13"/>
  <c r="O289" i="13"/>
  <c r="O313" i="13"/>
  <c r="N322" i="13"/>
  <c r="N253" i="13"/>
  <c r="O318" i="13"/>
  <c r="O257" i="13"/>
  <c r="N197" i="13"/>
  <c r="N195" i="13"/>
  <c r="N191" i="13"/>
  <c r="N175" i="13"/>
  <c r="O116" i="13"/>
  <c r="O39" i="13"/>
  <c r="O31" i="13"/>
  <c r="N110" i="13"/>
  <c r="N102" i="13"/>
  <c r="N163" i="13"/>
  <c r="N159" i="13"/>
  <c r="N143" i="13"/>
  <c r="N125" i="13"/>
  <c r="N121" i="13"/>
  <c r="N117" i="13"/>
  <c r="N113" i="13"/>
  <c r="O270" i="13"/>
  <c r="O228" i="13"/>
  <c r="O224" i="13"/>
  <c r="O220" i="13"/>
  <c r="O216" i="13"/>
  <c r="O212" i="13"/>
  <c r="O208" i="13"/>
  <c r="AY38" i="13"/>
  <c r="AY30" i="13"/>
  <c r="AZ13" i="13"/>
  <c r="AZ39" i="13"/>
  <c r="AZ14" i="13"/>
  <c r="AZ12" i="13"/>
  <c r="O23" i="13"/>
  <c r="AZ15" i="13"/>
  <c r="N411" i="13"/>
  <c r="N407" i="13"/>
  <c r="O391" i="13"/>
  <c r="N370" i="13"/>
  <c r="O387" i="13"/>
  <c r="N366" i="13"/>
  <c r="N362" i="13"/>
  <c r="N323" i="13"/>
  <c r="N319" i="13"/>
  <c r="N249" i="13"/>
  <c r="N237" i="13"/>
  <c r="N235" i="13"/>
  <c r="N233" i="13"/>
  <c r="N231" i="13"/>
  <c r="N227" i="13"/>
  <c r="N223" i="13"/>
  <c r="N219" i="13"/>
  <c r="N215" i="13"/>
  <c r="N211" i="13"/>
  <c r="N207" i="13"/>
  <c r="N187" i="13"/>
  <c r="N183" i="13"/>
  <c r="N155" i="13"/>
  <c r="N151" i="13"/>
  <c r="O147" i="13"/>
  <c r="N164" i="13"/>
  <c r="N132" i="13"/>
  <c r="N109" i="13"/>
  <c r="O96" i="13"/>
  <c r="N94" i="13"/>
  <c r="N90" i="13"/>
  <c r="N85" i="13"/>
  <c r="O83" i="13"/>
  <c r="N71" i="13"/>
  <c r="N68" i="13"/>
  <c r="N62" i="13"/>
  <c r="N58" i="13"/>
  <c r="N44" i="13"/>
  <c r="N39" i="13"/>
  <c r="N31" i="13"/>
  <c r="N40" i="13"/>
  <c r="N38" i="13"/>
  <c r="N36" i="13"/>
  <c r="N34" i="13"/>
  <c r="N32" i="13"/>
  <c r="N30" i="13"/>
  <c r="N28" i="13"/>
  <c r="N26" i="13"/>
  <c r="O12" i="13"/>
  <c r="O24" i="13"/>
  <c r="AZ55" i="13"/>
  <c r="AY51" i="13"/>
  <c r="AY27" i="13"/>
  <c r="AZ7" i="13"/>
  <c r="O364" i="13"/>
  <c r="O322" i="13"/>
  <c r="O317" i="13"/>
  <c r="N285" i="13"/>
  <c r="O281" i="13"/>
  <c r="N268" i="13"/>
  <c r="O197" i="13"/>
  <c r="O195" i="13"/>
  <c r="O191" i="13"/>
  <c r="O92" i="13"/>
  <c r="O88" i="13"/>
  <c r="O76" i="13"/>
  <c r="O72" i="13"/>
  <c r="O60" i="13"/>
  <c r="AZ33" i="13"/>
  <c r="AZ31" i="13"/>
  <c r="N12" i="13"/>
  <c r="O11" i="13"/>
  <c r="O20" i="13"/>
  <c r="AZ44" i="13"/>
  <c r="AZ35" i="13"/>
  <c r="AZ9" i="13"/>
  <c r="O399" i="13"/>
  <c r="N374" i="13"/>
  <c r="N415" i="13"/>
  <c r="N377" i="13"/>
  <c r="N348" i="13"/>
  <c r="N344" i="13"/>
  <c r="N340" i="13"/>
  <c r="N336" i="13"/>
  <c r="N332" i="13"/>
  <c r="N367" i="13"/>
  <c r="N321" i="13"/>
  <c r="N310" i="13"/>
  <c r="O306" i="13"/>
  <c r="O293" i="13"/>
  <c r="N250" i="13"/>
  <c r="N248" i="13"/>
  <c r="N246" i="13"/>
  <c r="N242" i="13"/>
  <c r="N240" i="13"/>
  <c r="N238" i="13"/>
  <c r="N234" i="13"/>
  <c r="N232" i="13"/>
  <c r="N230" i="13"/>
  <c r="N225" i="13"/>
  <c r="N221" i="13"/>
  <c r="N217" i="13"/>
  <c r="N213" i="13"/>
  <c r="N209" i="13"/>
  <c r="N205" i="13"/>
  <c r="N171" i="13"/>
  <c r="N167" i="13"/>
  <c r="O163" i="13"/>
  <c r="N139" i="13"/>
  <c r="N135" i="13"/>
  <c r="O131" i="13"/>
  <c r="O123" i="13"/>
  <c r="N119" i="13"/>
  <c r="O113" i="13"/>
  <c r="O99" i="13"/>
  <c r="N124" i="13"/>
  <c r="N120" i="13"/>
  <c r="N116" i="13"/>
  <c r="N188" i="13"/>
  <c r="N156" i="13"/>
  <c r="N105" i="13"/>
  <c r="N84" i="13"/>
  <c r="N78" i="13"/>
  <c r="N74" i="13"/>
  <c r="N69" i="13"/>
  <c r="O67" i="13"/>
  <c r="O52" i="13"/>
  <c r="N49" i="13"/>
  <c r="N42" i="13"/>
  <c r="O37" i="13"/>
  <c r="N35" i="13"/>
  <c r="N27" i="13"/>
  <c r="AY36" i="13"/>
  <c r="AY28" i="13"/>
  <c r="N15" i="13"/>
  <c r="O54" i="13"/>
  <c r="AZ37" i="13"/>
  <c r="O19" i="13"/>
  <c r="N385" i="13"/>
  <c r="N201" i="13"/>
  <c r="AZ26" i="13"/>
  <c r="N21" i="13"/>
  <c r="N22" i="13"/>
  <c r="O9" i="13"/>
  <c r="N16" i="13"/>
  <c r="O384" i="13"/>
  <c r="N18" i="13"/>
  <c r="N408" i="13"/>
  <c r="N406" i="13"/>
  <c r="O396" i="13"/>
  <c r="O405" i="13"/>
  <c r="O397" i="13"/>
  <c r="O274" i="13"/>
  <c r="N270" i="13"/>
  <c r="O276" i="13"/>
  <c r="N261" i="13"/>
  <c r="O254" i="13"/>
  <c r="O108" i="13"/>
  <c r="O98" i="13"/>
  <c r="O114" i="13"/>
  <c r="O6" i="13"/>
  <c r="O404" i="13"/>
  <c r="N390" i="13"/>
  <c r="O378" i="13"/>
  <c r="O273" i="13"/>
  <c r="O265" i="13"/>
  <c r="N264" i="13"/>
  <c r="O251" i="13"/>
  <c r="N254" i="13"/>
  <c r="O103" i="13"/>
  <c r="AZ32" i="13"/>
  <c r="AZ24" i="13"/>
  <c r="O126" i="13"/>
  <c r="O118" i="13"/>
  <c r="N17" i="13"/>
  <c r="N365" i="13"/>
  <c r="N360" i="13"/>
  <c r="N356" i="13"/>
  <c r="N352" i="13"/>
  <c r="O329" i="13"/>
  <c r="N315" i="13"/>
  <c r="N387" i="13"/>
  <c r="O316" i="13"/>
  <c r="N275" i="13"/>
  <c r="N271" i="13"/>
  <c r="N318" i="13"/>
  <c r="N279" i="13"/>
  <c r="N239" i="13"/>
  <c r="N229" i="13"/>
  <c r="O385" i="13"/>
  <c r="O390" i="13"/>
  <c r="N388" i="13"/>
  <c r="O365" i="13"/>
  <c r="O331" i="13"/>
  <c r="N331" i="13"/>
  <c r="O383" i="13"/>
  <c r="O369" i="13"/>
  <c r="N384" i="13"/>
  <c r="O321" i="13"/>
  <c r="N280" i="13"/>
  <c r="N316" i="13"/>
  <c r="N293" i="13"/>
  <c r="O415" i="13"/>
  <c r="O408" i="13"/>
  <c r="O400" i="13"/>
  <c r="O403" i="13"/>
  <c r="O395" i="13"/>
  <c r="N403" i="13"/>
  <c r="O386" i="13"/>
  <c r="O409" i="13"/>
  <c r="O401" i="13"/>
  <c r="O393" i="13"/>
  <c r="N364" i="13"/>
  <c r="N358" i="13"/>
  <c r="N354" i="13"/>
  <c r="N350" i="13"/>
  <c r="N346" i="13"/>
  <c r="N342" i="13"/>
  <c r="N338" i="13"/>
  <c r="N334" i="13"/>
  <c r="N330" i="13"/>
  <c r="O363" i="13"/>
  <c r="O359" i="13"/>
  <c r="O355" i="13"/>
  <c r="O351" i="13"/>
  <c r="O347" i="13"/>
  <c r="O343" i="13"/>
  <c r="O339" i="13"/>
  <c r="O389" i="13"/>
  <c r="O373" i="13"/>
  <c r="N383" i="13"/>
  <c r="N371" i="13"/>
  <c r="N313" i="13"/>
  <c r="N314" i="13"/>
  <c r="N308" i="13"/>
  <c r="N304" i="13"/>
  <c r="N300" i="13"/>
  <c r="N294" i="13"/>
  <c r="N395" i="13"/>
  <c r="N312" i="13"/>
  <c r="O312" i="13"/>
  <c r="O307" i="13"/>
  <c r="O303" i="13"/>
  <c r="O299" i="13"/>
  <c r="O292" i="13"/>
  <c r="O302" i="13"/>
  <c r="O298" i="13"/>
  <c r="O290" i="13"/>
  <c r="N284" i="13"/>
  <c r="O324" i="13"/>
  <c r="N263" i="13"/>
  <c r="N256" i="13"/>
  <c r="O326" i="13"/>
  <c r="O279" i="13"/>
  <c r="N244" i="13"/>
  <c r="N236" i="13"/>
  <c r="N228" i="13"/>
  <c r="O258" i="13"/>
  <c r="O253" i="13"/>
  <c r="O187" i="13"/>
  <c r="O183" i="13"/>
  <c r="N196" i="13"/>
  <c r="O165" i="13"/>
  <c r="O159" i="13"/>
  <c r="O149" i="13"/>
  <c r="O143" i="13"/>
  <c r="O133" i="13"/>
  <c r="O127" i="13"/>
  <c r="O238" i="13"/>
  <c r="O194" i="13"/>
  <c r="O180" i="13"/>
  <c r="O148" i="13"/>
  <c r="O125" i="13"/>
  <c r="N111" i="13"/>
  <c r="N103" i="13"/>
  <c r="O182" i="13"/>
  <c r="O166" i="13"/>
  <c r="O150" i="13"/>
  <c r="O134" i="13"/>
  <c r="N112" i="13"/>
  <c r="N104" i="13"/>
  <c r="AY40" i="13"/>
  <c r="AY32" i="13"/>
  <c r="BB32" i="13" s="1"/>
  <c r="AZ28" i="13"/>
  <c r="AY24" i="13"/>
  <c r="O160" i="13"/>
  <c r="O128" i="13"/>
  <c r="N409" i="13"/>
  <c r="N401" i="13"/>
  <c r="N393" i="13"/>
  <c r="O186" i="13"/>
  <c r="O170" i="13"/>
  <c r="O154" i="13"/>
  <c r="O138" i="13"/>
  <c r="O89" i="13"/>
  <c r="O82" i="13"/>
  <c r="O73" i="13"/>
  <c r="O66" i="13"/>
  <c r="O33" i="13"/>
  <c r="O30" i="13"/>
  <c r="AZ10" i="13"/>
  <c r="N14" i="13"/>
  <c r="AZ18" i="13"/>
  <c r="O29" i="13"/>
  <c r="AZ23" i="13"/>
  <c r="N289" i="13"/>
  <c r="O284" i="13"/>
  <c r="O272" i="13"/>
  <c r="O268" i="13"/>
  <c r="O264" i="13"/>
  <c r="N302" i="13"/>
  <c r="N298" i="13"/>
  <c r="N290" i="13"/>
  <c r="O263" i="13"/>
  <c r="N324" i="13"/>
  <c r="N267" i="13"/>
  <c r="N326" i="13"/>
  <c r="N309" i="13"/>
  <c r="N305" i="13"/>
  <c r="N301" i="13"/>
  <c r="N282" i="13"/>
  <c r="N266" i="13"/>
  <c r="N220" i="13"/>
  <c r="N212" i="13"/>
  <c r="N291" i="13"/>
  <c r="O247" i="13"/>
  <c r="O239" i="13"/>
  <c r="O231" i="13"/>
  <c r="O226" i="13"/>
  <c r="O218" i="13"/>
  <c r="O214" i="13"/>
  <c r="O210" i="13"/>
  <c r="N265" i="13"/>
  <c r="O246" i="13"/>
  <c r="O171" i="13"/>
  <c r="O161" i="13"/>
  <c r="O155" i="13"/>
  <c r="O145" i="13"/>
  <c r="O139" i="13"/>
  <c r="O129" i="13"/>
  <c r="O121" i="13"/>
  <c r="O115" i="13"/>
  <c r="O242" i="13"/>
  <c r="N194" i="13"/>
  <c r="O188" i="13"/>
  <c r="O156" i="13"/>
  <c r="O117" i="13"/>
  <c r="O95" i="13"/>
  <c r="N86" i="13"/>
  <c r="O79" i="13"/>
  <c r="N70" i="13"/>
  <c r="O63" i="13"/>
  <c r="O57" i="13"/>
  <c r="O48" i="13"/>
  <c r="O41" i="13"/>
  <c r="N182" i="13"/>
  <c r="N166" i="13"/>
  <c r="AZ40" i="13"/>
  <c r="BB40" i="13" s="1"/>
  <c r="AZ38" i="13"/>
  <c r="AY34" i="13"/>
  <c r="AZ30" i="13"/>
  <c r="AY26" i="13"/>
  <c r="O250" i="13"/>
  <c r="O168" i="13"/>
  <c r="O136" i="13"/>
  <c r="O122" i="13"/>
  <c r="O38" i="13"/>
  <c r="N186" i="13"/>
  <c r="N170" i="13"/>
  <c r="N154" i="13"/>
  <c r="N138" i="13"/>
  <c r="O94" i="13"/>
  <c r="O85" i="13"/>
  <c r="O78" i="13"/>
  <c r="O69" i="13"/>
  <c r="O62" i="13"/>
  <c r="AZ22" i="13"/>
  <c r="O45" i="13"/>
  <c r="O43" i="13"/>
  <c r="O26" i="13"/>
  <c r="O27" i="13"/>
  <c r="O320" i="13"/>
  <c r="N273" i="13"/>
  <c r="O241" i="13"/>
  <c r="O227" i="13"/>
  <c r="O223" i="13"/>
  <c r="O219" i="13"/>
  <c r="O215" i="13"/>
  <c r="O211" i="13"/>
  <c r="O207" i="13"/>
  <c r="O167" i="13"/>
  <c r="O157" i="13"/>
  <c r="O151" i="13"/>
  <c r="O141" i="13"/>
  <c r="O135" i="13"/>
  <c r="O119" i="13"/>
  <c r="O260" i="13"/>
  <c r="O192" i="13"/>
  <c r="O164" i="13"/>
  <c r="O132" i="13"/>
  <c r="O91" i="13"/>
  <c r="N82" i="13"/>
  <c r="O75" i="13"/>
  <c r="N66" i="13"/>
  <c r="O59" i="13"/>
  <c r="O35" i="13"/>
  <c r="O190" i="13"/>
  <c r="O174" i="13"/>
  <c r="O158" i="13"/>
  <c r="O142" i="13"/>
  <c r="N108" i="13"/>
  <c r="N100" i="13"/>
  <c r="O176" i="13"/>
  <c r="O144" i="13"/>
  <c r="O178" i="13"/>
  <c r="O162" i="13"/>
  <c r="O146" i="13"/>
  <c r="O130" i="13"/>
  <c r="O90" i="13"/>
  <c r="O84" i="13"/>
  <c r="O81" i="13"/>
  <c r="O74" i="13"/>
  <c r="O68" i="13"/>
  <c r="O65" i="13"/>
  <c r="O58" i="13"/>
  <c r="O25" i="13"/>
  <c r="O10" i="13"/>
  <c r="AZ50" i="13"/>
  <c r="O42" i="13"/>
  <c r="O243" i="13"/>
  <c r="O235" i="13"/>
  <c r="N320" i="13"/>
  <c r="N274" i="13"/>
  <c r="O169" i="13"/>
  <c r="O153" i="13"/>
  <c r="O137" i="13"/>
  <c r="N288" i="13"/>
  <c r="N192" i="13"/>
  <c r="O172" i="13"/>
  <c r="O140" i="13"/>
  <c r="N190" i="13"/>
  <c r="N174" i="13"/>
  <c r="O184" i="13"/>
  <c r="O152" i="13"/>
  <c r="O199" i="13"/>
  <c r="N178" i="13"/>
  <c r="N162" i="13"/>
  <c r="N146" i="13"/>
  <c r="N130" i="13"/>
  <c r="O93" i="13"/>
  <c r="O86" i="13"/>
  <c r="O80" i="13"/>
  <c r="O77" i="13"/>
  <c r="O70" i="13"/>
  <c r="O64" i="13"/>
  <c r="O61" i="13"/>
  <c r="O56" i="13"/>
  <c r="O50" i="13"/>
  <c r="O46" i="13"/>
  <c r="O44" i="13"/>
  <c r="O34" i="13"/>
  <c r="O16" i="13"/>
  <c r="N391" i="13"/>
  <c r="N386" i="13"/>
  <c r="N375" i="13"/>
  <c r="N363" i="13"/>
  <c r="N355" i="13"/>
  <c r="N347" i="13"/>
  <c r="N339" i="13"/>
  <c r="O337" i="13"/>
  <c r="O333" i="13"/>
  <c r="O323" i="13"/>
  <c r="O319" i="13"/>
  <c r="O315" i="13"/>
  <c r="O311" i="13"/>
  <c r="N277" i="13"/>
  <c r="N272" i="13"/>
  <c r="O256" i="13"/>
  <c r="O252" i="13"/>
  <c r="O248" i="13"/>
  <c r="N243" i="13"/>
  <c r="O232" i="13"/>
  <c r="N224" i="13"/>
  <c r="N216" i="13"/>
  <c r="N208" i="13"/>
  <c r="N306" i="13"/>
  <c r="O230" i="13"/>
  <c r="N193" i="13"/>
  <c r="N189" i="13"/>
  <c r="N185" i="13"/>
  <c r="N181" i="13"/>
  <c r="N177" i="13"/>
  <c r="N173" i="13"/>
  <c r="N241" i="13"/>
  <c r="AZ6" i="13"/>
  <c r="N3" i="13"/>
  <c r="N404" i="13"/>
  <c r="N396" i="13"/>
  <c r="N295" i="13"/>
  <c r="O234" i="13"/>
  <c r="AZ34" i="13"/>
  <c r="N9" i="13"/>
  <c r="N98" i="13"/>
  <c r="AZ29" i="13"/>
  <c r="AY39" i="13"/>
  <c r="O413" i="13"/>
  <c r="N373" i="13"/>
  <c r="O360" i="13"/>
  <c r="O356" i="13"/>
  <c r="O352" i="13"/>
  <c r="O348" i="13"/>
  <c r="O344" i="13"/>
  <c r="O340" i="13"/>
  <c r="O336" i="13"/>
  <c r="O332" i="13"/>
  <c r="N307" i="13"/>
  <c r="N303" i="13"/>
  <c r="N299" i="13"/>
  <c r="N292" i="13"/>
  <c r="N255" i="13"/>
  <c r="O236" i="13"/>
  <c r="N222" i="13"/>
  <c r="N206" i="13"/>
  <c r="O245" i="13"/>
  <c r="O229" i="13"/>
  <c r="O225" i="13"/>
  <c r="O221" i="13"/>
  <c r="O217" i="13"/>
  <c r="O213" i="13"/>
  <c r="O209" i="13"/>
  <c r="O196" i="13"/>
  <c r="O203" i="13"/>
  <c r="O106" i="13"/>
  <c r="O13" i="13"/>
  <c r="AY8" i="13"/>
  <c r="O55" i="13"/>
  <c r="O47" i="13"/>
  <c r="O17" i="13"/>
  <c r="O5" i="13"/>
  <c r="O18" i="13"/>
  <c r="AY25" i="13"/>
  <c r="O53" i="13"/>
  <c r="O367" i="13"/>
  <c r="O388" i="13"/>
  <c r="O361" i="13"/>
  <c r="O357" i="13"/>
  <c r="O353" i="13"/>
  <c r="O349" i="13"/>
  <c r="O345" i="13"/>
  <c r="O341" i="13"/>
  <c r="O335" i="13"/>
  <c r="N327" i="13"/>
  <c r="O291" i="13"/>
  <c r="N278" i="13"/>
  <c r="N297" i="13"/>
  <c r="N286" i="13"/>
  <c r="N269" i="13"/>
  <c r="O240" i="13"/>
  <c r="O249" i="13"/>
  <c r="O233" i="13"/>
  <c r="O110" i="13"/>
  <c r="O109" i="13"/>
  <c r="O105" i="13"/>
  <c r="O101" i="13"/>
  <c r="O97" i="13"/>
  <c r="N158" i="13"/>
  <c r="N150" i="13"/>
  <c r="N142" i="13"/>
  <c r="N134" i="13"/>
  <c r="N126" i="13"/>
  <c r="AZ5" i="13"/>
  <c r="AZ3" i="13"/>
  <c r="AY20" i="13"/>
  <c r="AY19" i="13"/>
  <c r="AY17" i="13"/>
  <c r="AY16" i="13"/>
  <c r="AZ53" i="13"/>
  <c r="AZ11" i="13"/>
  <c r="N8" i="13"/>
  <c r="AZ2" i="13"/>
  <c r="AZ45" i="13"/>
  <c r="AZ46" i="13"/>
  <c r="AZ51" i="13"/>
  <c r="O49" i="13"/>
  <c r="O32" i="13"/>
  <c r="O366" i="13"/>
  <c r="O362" i="13"/>
  <c r="O358" i="13"/>
  <c r="O354" i="13"/>
  <c r="O350" i="13"/>
  <c r="O346" i="13"/>
  <c r="O342" i="13"/>
  <c r="O338" i="13"/>
  <c r="O334" i="13"/>
  <c r="O328" i="13"/>
  <c r="O310" i="13"/>
  <c r="O282" i="13"/>
  <c r="N281" i="13"/>
  <c r="N296" i="13"/>
  <c r="O244" i="13"/>
  <c r="O237" i="13"/>
  <c r="AY56" i="13"/>
  <c r="AY50" i="13"/>
  <c r="AY47" i="13"/>
  <c r="O36" i="13"/>
  <c r="O28" i="13"/>
  <c r="O51" i="13"/>
  <c r="N7" i="13"/>
  <c r="O40" i="13"/>
  <c r="AZ56" i="12"/>
  <c r="O178" i="12"/>
  <c r="N12" i="12"/>
  <c r="O181" i="12"/>
  <c r="N44" i="12"/>
  <c r="N173" i="12"/>
  <c r="N157" i="12"/>
  <c r="N129" i="12"/>
  <c r="N125" i="12"/>
  <c r="AZ12" i="12"/>
  <c r="N398" i="12"/>
  <c r="O30" i="12"/>
  <c r="N66" i="12"/>
  <c r="O48" i="12"/>
  <c r="AY2" i="12"/>
  <c r="N405" i="12"/>
  <c r="N409" i="12"/>
  <c r="AZ10" i="12"/>
  <c r="AY51" i="12"/>
  <c r="N160" i="12"/>
  <c r="N144" i="12"/>
  <c r="N112" i="12"/>
  <c r="N104" i="12"/>
  <c r="N96" i="12"/>
  <c r="N200" i="12"/>
  <c r="N192" i="12"/>
  <c r="N184" i="12"/>
  <c r="AZ53" i="12"/>
  <c r="O43" i="12"/>
  <c r="O15" i="12"/>
  <c r="N161" i="12"/>
  <c r="N145" i="12"/>
  <c r="N141" i="12"/>
  <c r="N133" i="12"/>
  <c r="N113" i="12"/>
  <c r="N105" i="12"/>
  <c r="N97" i="12"/>
  <c r="N89" i="12"/>
  <c r="N81" i="12"/>
  <c r="N73" i="12"/>
  <c r="AZ51" i="12"/>
  <c r="N17" i="12"/>
  <c r="N47" i="12"/>
  <c r="O375" i="12"/>
  <c r="N266" i="12"/>
  <c r="N120" i="12"/>
  <c r="N80" i="12"/>
  <c r="N45" i="12"/>
  <c r="N37" i="12"/>
  <c r="N33" i="12"/>
  <c r="N21" i="12"/>
  <c r="O19" i="12"/>
  <c r="O352" i="12"/>
  <c r="O283" i="12"/>
  <c r="O275" i="12"/>
  <c r="O267" i="12"/>
  <c r="O259" i="12"/>
  <c r="O251" i="12"/>
  <c r="O243" i="12"/>
  <c r="O235" i="12"/>
  <c r="O227" i="12"/>
  <c r="O219" i="12"/>
  <c r="O211" i="12"/>
  <c r="N268" i="12"/>
  <c r="N48" i="12"/>
  <c r="N57" i="12"/>
  <c r="N394" i="12"/>
  <c r="N373" i="12"/>
  <c r="O200" i="12"/>
  <c r="O192" i="12"/>
  <c r="O198" i="12"/>
  <c r="N40" i="12"/>
  <c r="O34" i="12"/>
  <c r="N32" i="12"/>
  <c r="N16" i="12"/>
  <c r="AY50" i="12"/>
  <c r="N63" i="12"/>
  <c r="N309" i="12"/>
  <c r="N277" i="12"/>
  <c r="N269" i="12"/>
  <c r="N261" i="12"/>
  <c r="N253" i="12"/>
  <c r="N245" i="12"/>
  <c r="N237" i="12"/>
  <c r="N229" i="12"/>
  <c r="N221" i="12"/>
  <c r="N213" i="12"/>
  <c r="N270" i="12"/>
  <c r="O268" i="12"/>
  <c r="O260" i="12"/>
  <c r="O252" i="12"/>
  <c r="N230" i="12"/>
  <c r="AY53" i="12"/>
  <c r="O63" i="12"/>
  <c r="AY57" i="12"/>
  <c r="AZ2" i="12"/>
  <c r="BB2" i="12" s="1"/>
  <c r="N357" i="12"/>
  <c r="AY48" i="12"/>
  <c r="N402" i="12"/>
  <c r="N185" i="12"/>
  <c r="AZ55" i="12"/>
  <c r="N351" i="12"/>
  <c r="N190" i="12"/>
  <c r="AZ52" i="12"/>
  <c r="N24" i="12"/>
  <c r="O14" i="12"/>
  <c r="O199" i="12"/>
  <c r="O278" i="12"/>
  <c r="O238" i="12"/>
  <c r="O230" i="12"/>
  <c r="N193" i="12"/>
  <c r="O39" i="12"/>
  <c r="N29" i="12"/>
  <c r="O27" i="12"/>
  <c r="AZ47" i="12"/>
  <c r="AZ46" i="12"/>
  <c r="N414" i="12"/>
  <c r="AY46" i="12"/>
  <c r="AY10" i="12"/>
  <c r="BB10" i="12" s="1"/>
  <c r="AZ57" i="12"/>
  <c r="N410" i="12"/>
  <c r="O191" i="12"/>
  <c r="AZ11" i="12"/>
  <c r="N10" i="12"/>
  <c r="O351" i="12"/>
  <c r="AY56" i="12"/>
  <c r="BB56" i="12" s="1"/>
  <c r="N234" i="12"/>
  <c r="N279" i="12"/>
  <c r="N271" i="12"/>
  <c r="N263" i="12"/>
  <c r="N255" i="12"/>
  <c r="N247" i="12"/>
  <c r="N239" i="12"/>
  <c r="N231" i="12"/>
  <c r="N223" i="12"/>
  <c r="N215" i="12"/>
  <c r="O270" i="12"/>
  <c r="O187" i="12"/>
  <c r="O378" i="12"/>
  <c r="O371" i="12"/>
  <c r="N198" i="12"/>
  <c r="N179" i="12"/>
  <c r="N175" i="12"/>
  <c r="O35" i="12"/>
  <c r="O31" i="12"/>
  <c r="N178" i="12"/>
  <c r="O57" i="12"/>
  <c r="N49" i="12"/>
  <c r="O5" i="12"/>
  <c r="AY52" i="12"/>
  <c r="N6" i="12"/>
  <c r="N293" i="12"/>
  <c r="N289" i="12"/>
  <c r="O196" i="12"/>
  <c r="N262" i="12"/>
  <c r="O228" i="12"/>
  <c r="O195" i="12"/>
  <c r="N167" i="12"/>
  <c r="N159" i="12"/>
  <c r="N143" i="12"/>
  <c r="N127" i="12"/>
  <c r="N111" i="12"/>
  <c r="N107" i="12"/>
  <c r="N95" i="12"/>
  <c r="N91" i="12"/>
  <c r="N79" i="12"/>
  <c r="N75" i="12"/>
  <c r="AZ48" i="12"/>
  <c r="BB48" i="12" s="1"/>
  <c r="O414" i="12"/>
  <c r="N282" i="12"/>
  <c r="O262" i="12"/>
  <c r="N170" i="12"/>
  <c r="N166" i="12"/>
  <c r="N162" i="12"/>
  <c r="N158" i="12"/>
  <c r="N154" i="12"/>
  <c r="N150" i="12"/>
  <c r="N146" i="12"/>
  <c r="N36" i="12"/>
  <c r="O22" i="12"/>
  <c r="N56" i="12"/>
  <c r="N9" i="12"/>
  <c r="O203" i="12"/>
  <c r="O254" i="12"/>
  <c r="N171" i="12"/>
  <c r="N155" i="12"/>
  <c r="N139" i="12"/>
  <c r="N123" i="12"/>
  <c r="N41" i="12"/>
  <c r="N360" i="12"/>
  <c r="O222" i="12"/>
  <c r="O214" i="12"/>
  <c r="N203" i="12"/>
  <c r="N187" i="12"/>
  <c r="N55" i="12"/>
  <c r="O246" i="12"/>
  <c r="O201" i="12"/>
  <c r="AY40" i="12"/>
  <c r="AY36" i="12"/>
  <c r="AY24" i="12"/>
  <c r="N364" i="12"/>
  <c r="N374" i="12"/>
  <c r="N365" i="12"/>
  <c r="N260" i="12"/>
  <c r="N226" i="12"/>
  <c r="N218" i="12"/>
  <c r="N197" i="12"/>
  <c r="N169" i="12"/>
  <c r="N165" i="12"/>
  <c r="N153" i="12"/>
  <c r="N149" i="12"/>
  <c r="N137" i="12"/>
  <c r="N121" i="12"/>
  <c r="N117" i="12"/>
  <c r="N109" i="12"/>
  <c r="N101" i="12"/>
  <c r="N93" i="12"/>
  <c r="N85" i="12"/>
  <c r="N77" i="12"/>
  <c r="O42" i="12"/>
  <c r="O176" i="12"/>
  <c r="O68" i="12"/>
  <c r="N276" i="12"/>
  <c r="N252" i="12"/>
  <c r="N250" i="12"/>
  <c r="N242" i="12"/>
  <c r="N220" i="12"/>
  <c r="N212" i="12"/>
  <c r="O190" i="12"/>
  <c r="N168" i="12"/>
  <c r="N152" i="12"/>
  <c r="N136" i="12"/>
  <c r="N128" i="12"/>
  <c r="N88" i="12"/>
  <c r="N72" i="12"/>
  <c r="AZ41" i="12"/>
  <c r="AZ25" i="12"/>
  <c r="O415" i="12"/>
  <c r="N382" i="12"/>
  <c r="N347" i="12"/>
  <c r="N341" i="12"/>
  <c r="N325" i="12"/>
  <c r="O350" i="12"/>
  <c r="N244" i="12"/>
  <c r="O38" i="12"/>
  <c r="N28" i="12"/>
  <c r="O26" i="12"/>
  <c r="N20" i="12"/>
  <c r="O18" i="12"/>
  <c r="AZ45" i="12"/>
  <c r="AY9" i="12"/>
  <c r="O382" i="12"/>
  <c r="O359" i="12"/>
  <c r="N236" i="12"/>
  <c r="N46" i="12"/>
  <c r="AZ49" i="12"/>
  <c r="O24" i="12"/>
  <c r="O46" i="12"/>
  <c r="N5" i="12"/>
  <c r="O407" i="12"/>
  <c r="N322" i="12"/>
  <c r="N310" i="12"/>
  <c r="N386" i="12"/>
  <c r="N287" i="12"/>
  <c r="O180" i="12"/>
  <c r="N274" i="12"/>
  <c r="N258" i="12"/>
  <c r="N228" i="12"/>
  <c r="N174" i="12"/>
  <c r="N25" i="12"/>
  <c r="O23" i="12"/>
  <c r="O182" i="12"/>
  <c r="N64" i="12"/>
  <c r="N278" i="12"/>
  <c r="O276" i="12"/>
  <c r="N201" i="12"/>
  <c r="O374" i="12"/>
  <c r="O368" i="12"/>
  <c r="N254" i="12"/>
  <c r="N183" i="12"/>
  <c r="N313" i="12"/>
  <c r="N196" i="12"/>
  <c r="O366" i="12"/>
  <c r="O398" i="12"/>
  <c r="N366" i="12"/>
  <c r="O386" i="12"/>
  <c r="N246" i="12"/>
  <c r="O244" i="12"/>
  <c r="O220" i="12"/>
  <c r="O212" i="12"/>
  <c r="AY45" i="12"/>
  <c r="N413" i="12"/>
  <c r="N397" i="12"/>
  <c r="O408" i="12"/>
  <c r="O379" i="12"/>
  <c r="O360" i="12"/>
  <c r="N390" i="12"/>
  <c r="N329" i="12"/>
  <c r="N304" i="12"/>
  <c r="N300" i="12"/>
  <c r="N284" i="12"/>
  <c r="N222" i="12"/>
  <c r="O193" i="12"/>
  <c r="AZ9" i="12"/>
  <c r="AZ3" i="12"/>
  <c r="O3" i="12"/>
  <c r="N368" i="12"/>
  <c r="O59" i="12"/>
  <c r="AZ54" i="12"/>
  <c r="N393" i="12"/>
  <c r="O381" i="12"/>
  <c r="N371" i="12"/>
  <c r="N355" i="12"/>
  <c r="O383" i="12"/>
  <c r="N380" i="12"/>
  <c r="O358" i="12"/>
  <c r="O387" i="12"/>
  <c r="N370" i="12"/>
  <c r="O348" i="12"/>
  <c r="N336" i="12"/>
  <c r="N332" i="12"/>
  <c r="N297" i="12"/>
  <c r="N238" i="12"/>
  <c r="O236" i="12"/>
  <c r="N214" i="12"/>
  <c r="N205" i="12"/>
  <c r="N189" i="12"/>
  <c r="O6" i="12"/>
  <c r="N354" i="12"/>
  <c r="O365" i="12"/>
  <c r="N207" i="12"/>
  <c r="O194" i="12"/>
  <c r="N176" i="12"/>
  <c r="O67" i="12"/>
  <c r="O60" i="12"/>
  <c r="O32" i="12"/>
  <c r="AY11" i="12"/>
  <c r="N8" i="12"/>
  <c r="O13" i="12"/>
  <c r="O411" i="12"/>
  <c r="N388" i="12"/>
  <c r="N356" i="12"/>
  <c r="N337" i="12"/>
  <c r="N335" i="12"/>
  <c r="N333" i="12"/>
  <c r="N331" i="12"/>
  <c r="N306" i="12"/>
  <c r="N294" i="12"/>
  <c r="O279" i="12"/>
  <c r="O271" i="12"/>
  <c r="O263" i="12"/>
  <c r="O255" i="12"/>
  <c r="O247" i="12"/>
  <c r="O239" i="12"/>
  <c r="O231" i="12"/>
  <c r="O223" i="12"/>
  <c r="O215" i="12"/>
  <c r="O207" i="12"/>
  <c r="AY43" i="12"/>
  <c r="AY39" i="12"/>
  <c r="AY35" i="12"/>
  <c r="AY31" i="12"/>
  <c r="AY27" i="12"/>
  <c r="AY19" i="12"/>
  <c r="AY15" i="12"/>
  <c r="AZ34" i="12"/>
  <c r="AY47" i="12"/>
  <c r="BB47" i="12" s="1"/>
  <c r="AZ37" i="12"/>
  <c r="AZ21" i="12"/>
  <c r="N3" i="12"/>
  <c r="N381" i="12"/>
  <c r="N342" i="12"/>
  <c r="N321" i="12"/>
  <c r="N319" i="12"/>
  <c r="N317" i="12"/>
  <c r="N315" i="12"/>
  <c r="N290" i="12"/>
  <c r="O284" i="12"/>
  <c r="O355" i="12"/>
  <c r="O349" i="12"/>
  <c r="O287" i="12"/>
  <c r="O285" i="12"/>
  <c r="O367" i="12"/>
  <c r="N191" i="12"/>
  <c r="O185" i="12"/>
  <c r="O202" i="12"/>
  <c r="O186" i="12"/>
  <c r="O174" i="12"/>
  <c r="O98" i="12"/>
  <c r="O94" i="12"/>
  <c r="O90" i="12"/>
  <c r="O86" i="12"/>
  <c r="O82" i="12"/>
  <c r="O78" i="12"/>
  <c r="O74" i="12"/>
  <c r="O70" i="12"/>
  <c r="N65" i="12"/>
  <c r="N69" i="12"/>
  <c r="O21" i="12"/>
  <c r="N11" i="12"/>
  <c r="N180" i="12"/>
  <c r="O66" i="12"/>
  <c r="O7" i="12"/>
  <c r="N359" i="12"/>
  <c r="N378" i="12"/>
  <c r="O357" i="12"/>
  <c r="N369" i="12"/>
  <c r="N345" i="12"/>
  <c r="N338" i="12"/>
  <c r="N326" i="12"/>
  <c r="N320" i="12"/>
  <c r="N316" i="12"/>
  <c r="N305" i="12"/>
  <c r="N303" i="12"/>
  <c r="N301" i="12"/>
  <c r="N299" i="12"/>
  <c r="O364" i="12"/>
  <c r="N288" i="12"/>
  <c r="O385" i="12"/>
  <c r="N177" i="12"/>
  <c r="N286" i="12"/>
  <c r="N383" i="12"/>
  <c r="N142" i="12"/>
  <c r="N138" i="12"/>
  <c r="N134" i="12"/>
  <c r="N130" i="12"/>
  <c r="N126" i="12"/>
  <c r="N122" i="12"/>
  <c r="N118" i="12"/>
  <c r="N114" i="12"/>
  <c r="N110" i="12"/>
  <c r="N106" i="12"/>
  <c r="N102" i="12"/>
  <c r="N98" i="12"/>
  <c r="N94" i="12"/>
  <c r="N90" i="12"/>
  <c r="N86" i="12"/>
  <c r="N82" i="12"/>
  <c r="N78" i="12"/>
  <c r="N74" i="12"/>
  <c r="N70" i="12"/>
  <c r="N181" i="12"/>
  <c r="O16" i="12"/>
  <c r="N68" i="12"/>
  <c r="O62" i="12"/>
  <c r="AY12" i="12"/>
  <c r="BB12" i="12" s="1"/>
  <c r="AZ29" i="12"/>
  <c r="AZ13" i="12"/>
  <c r="AY49" i="12"/>
  <c r="N377" i="12"/>
  <c r="N362" i="12"/>
  <c r="O52" i="12"/>
  <c r="N396" i="12"/>
  <c r="O388" i="12"/>
  <c r="O353" i="12"/>
  <c r="O280" i="12"/>
  <c r="O272" i="12"/>
  <c r="O264" i="12"/>
  <c r="O256" i="12"/>
  <c r="O248" i="12"/>
  <c r="O240" i="12"/>
  <c r="N53" i="12"/>
  <c r="N210" i="12"/>
  <c r="N182" i="12"/>
  <c r="O10" i="12"/>
  <c r="N199" i="12"/>
  <c r="N202" i="12"/>
  <c r="N186" i="12"/>
  <c r="AZ26" i="12"/>
  <c r="AZ22" i="12"/>
  <c r="O361" i="12"/>
  <c r="O232" i="12"/>
  <c r="O224" i="12"/>
  <c r="O216" i="12"/>
  <c r="O208" i="12"/>
  <c r="N285" i="12"/>
  <c r="N206" i="12"/>
  <c r="O395" i="12"/>
  <c r="O391" i="12"/>
  <c r="O377" i="12"/>
  <c r="O400" i="12"/>
  <c r="O390" i="12"/>
  <c r="N387" i="12"/>
  <c r="N363" i="12"/>
  <c r="N353" i="12"/>
  <c r="O277" i="12"/>
  <c r="O269" i="12"/>
  <c r="O261" i="12"/>
  <c r="O253" i="12"/>
  <c r="O245" i="12"/>
  <c r="O237" i="12"/>
  <c r="O229" i="12"/>
  <c r="O221" i="12"/>
  <c r="O213" i="12"/>
  <c r="N188" i="12"/>
  <c r="N415" i="12"/>
  <c r="AZ20" i="12"/>
  <c r="N283" i="12"/>
  <c r="N275" i="12"/>
  <c r="N267" i="12"/>
  <c r="N259" i="12"/>
  <c r="N251" i="12"/>
  <c r="N243" i="12"/>
  <c r="N235" i="12"/>
  <c r="N227" i="12"/>
  <c r="N219" i="12"/>
  <c r="N211" i="12"/>
  <c r="O56" i="12"/>
  <c r="AZ18" i="12"/>
  <c r="AZ44" i="12"/>
  <c r="AZ40" i="12"/>
  <c r="AZ24" i="12"/>
  <c r="BB24" i="12" s="1"/>
  <c r="AZ16" i="12"/>
  <c r="N404" i="12"/>
  <c r="N400" i="12"/>
  <c r="N384" i="12"/>
  <c r="N399" i="12"/>
  <c r="N372" i="12"/>
  <c r="O416" i="12"/>
  <c r="N195" i="12"/>
  <c r="N194" i="12"/>
  <c r="N58" i="12"/>
  <c r="N50" i="12"/>
  <c r="O184" i="12"/>
  <c r="O55" i="12"/>
  <c r="AY32" i="12"/>
  <c r="O376" i="12"/>
  <c r="N403" i="12"/>
  <c r="O399" i="12"/>
  <c r="O281" i="12"/>
  <c r="O273" i="12"/>
  <c r="O265" i="12"/>
  <c r="O257" i="12"/>
  <c r="O249" i="12"/>
  <c r="O241" i="12"/>
  <c r="O233" i="12"/>
  <c r="O225" i="12"/>
  <c r="O217" i="12"/>
  <c r="O209" i="12"/>
  <c r="N204" i="12"/>
  <c r="AZ43" i="12"/>
  <c r="AZ39" i="12"/>
  <c r="AZ33" i="12"/>
  <c r="AZ27" i="12"/>
  <c r="AZ23" i="12"/>
  <c r="AZ17" i="12"/>
  <c r="O58" i="12"/>
  <c r="AY8" i="12"/>
  <c r="AY4" i="12"/>
  <c r="AY3" i="12"/>
  <c r="AZ42" i="12"/>
  <c r="AZ38" i="12"/>
  <c r="N411" i="12"/>
  <c r="N340" i="12"/>
  <c r="N324" i="12"/>
  <c r="N308" i="12"/>
  <c r="N292" i="12"/>
  <c r="O363" i="12"/>
  <c r="O409" i="12"/>
  <c r="O344" i="12"/>
  <c r="O336" i="12"/>
  <c r="O328" i="12"/>
  <c r="O320" i="12"/>
  <c r="O312" i="12"/>
  <c r="O304" i="12"/>
  <c r="O296" i="12"/>
  <c r="O330" i="12"/>
  <c r="O298" i="12"/>
  <c r="O175" i="12"/>
  <c r="O160" i="12"/>
  <c r="O152" i="12"/>
  <c r="O148" i="12"/>
  <c r="O144" i="12"/>
  <c r="O136" i="12"/>
  <c r="O132" i="12"/>
  <c r="O128" i="12"/>
  <c r="O120" i="12"/>
  <c r="O116" i="12"/>
  <c r="O112" i="12"/>
  <c r="O104" i="12"/>
  <c r="O100" i="12"/>
  <c r="O96" i="12"/>
  <c r="O88" i="12"/>
  <c r="O84" i="12"/>
  <c r="O80" i="12"/>
  <c r="O72" i="12"/>
  <c r="O40" i="12"/>
  <c r="N39" i="12"/>
  <c r="N31" i="12"/>
  <c r="N23" i="12"/>
  <c r="N15" i="12"/>
  <c r="AZ35" i="12"/>
  <c r="AZ31" i="12"/>
  <c r="AZ19" i="12"/>
  <c r="AZ15" i="12"/>
  <c r="O12" i="12"/>
  <c r="O11" i="12"/>
  <c r="AY7" i="12"/>
  <c r="AY6" i="12"/>
  <c r="AY5" i="12"/>
  <c r="O2" i="12"/>
  <c r="AZ14" i="12"/>
  <c r="AZ36" i="12"/>
  <c r="AZ32" i="12"/>
  <c r="AZ28" i="12"/>
  <c r="N13" i="12"/>
  <c r="O380" i="12"/>
  <c r="O341" i="12"/>
  <c r="O333" i="12"/>
  <c r="O325" i="12"/>
  <c r="O317" i="12"/>
  <c r="O309" i="12"/>
  <c r="O301" i="12"/>
  <c r="O293" i="12"/>
  <c r="O183" i="12"/>
  <c r="O326" i="12"/>
  <c r="O294" i="12"/>
  <c r="O322" i="12"/>
  <c r="O290" i="12"/>
  <c r="O197" i="12"/>
  <c r="O334" i="12"/>
  <c r="N60" i="12"/>
  <c r="O45" i="12"/>
  <c r="O37" i="12"/>
  <c r="O29" i="12"/>
  <c r="O171" i="12"/>
  <c r="O167" i="12"/>
  <c r="O163" i="12"/>
  <c r="O159" i="12"/>
  <c r="O155" i="12"/>
  <c r="O151" i="12"/>
  <c r="O147" i="12"/>
  <c r="O143" i="12"/>
  <c r="O139" i="12"/>
  <c r="O135" i="12"/>
  <c r="O131" i="12"/>
  <c r="O127" i="12"/>
  <c r="O123" i="12"/>
  <c r="O119" i="12"/>
  <c r="O115" i="12"/>
  <c r="O111" i="12"/>
  <c r="O107" i="12"/>
  <c r="O103" i="12"/>
  <c r="O99" i="12"/>
  <c r="O95" i="12"/>
  <c r="O91" i="12"/>
  <c r="O87" i="12"/>
  <c r="O83" i="12"/>
  <c r="O79" i="12"/>
  <c r="O75" i="12"/>
  <c r="O71" i="12"/>
  <c r="N38" i="12"/>
  <c r="N30" i="12"/>
  <c r="N22" i="12"/>
  <c r="N14" i="12"/>
  <c r="O53" i="12"/>
  <c r="O51" i="12"/>
  <c r="AZ5" i="12"/>
  <c r="N4" i="12"/>
  <c r="O402" i="12"/>
  <c r="O404" i="12"/>
  <c r="N412" i="12"/>
  <c r="O389" i="12"/>
  <c r="N343" i="12"/>
  <c r="N334" i="12"/>
  <c r="N327" i="12"/>
  <c r="N318" i="12"/>
  <c r="N311" i="12"/>
  <c r="N302" i="12"/>
  <c r="N295" i="12"/>
  <c r="O288" i="12"/>
  <c r="O403" i="12"/>
  <c r="O354" i="12"/>
  <c r="N406" i="12"/>
  <c r="O340" i="12"/>
  <c r="O324" i="12"/>
  <c r="O308" i="12"/>
  <c r="O292" i="12"/>
  <c r="O346" i="12"/>
  <c r="O314" i="12"/>
  <c r="O162" i="12"/>
  <c r="O158" i="12"/>
  <c r="O154" i="12"/>
  <c r="O150" i="12"/>
  <c r="O146" i="12"/>
  <c r="O142" i="12"/>
  <c r="O138" i="12"/>
  <c r="O134" i="12"/>
  <c r="O130" i="12"/>
  <c r="O126" i="12"/>
  <c r="O122" i="12"/>
  <c r="O118" i="12"/>
  <c r="O114" i="12"/>
  <c r="O110" i="12"/>
  <c r="O106" i="12"/>
  <c r="O102" i="12"/>
  <c r="N52" i="12"/>
  <c r="O61" i="12"/>
  <c r="N54" i="12"/>
  <c r="O44" i="12"/>
  <c r="O36" i="12"/>
  <c r="O28" i="12"/>
  <c r="O20" i="12"/>
  <c r="N62" i="12"/>
  <c r="N43" i="12"/>
  <c r="N35" i="12"/>
  <c r="N27" i="12"/>
  <c r="N19" i="12"/>
  <c r="AZ7" i="12"/>
  <c r="N67" i="12"/>
  <c r="AZ30" i="12"/>
  <c r="AY16" i="12"/>
  <c r="N408" i="12"/>
  <c r="O392" i="12"/>
  <c r="O412" i="12"/>
  <c r="O356" i="12"/>
  <c r="O396" i="12"/>
  <c r="N392" i="12"/>
  <c r="O372" i="12"/>
  <c r="O370" i="12"/>
  <c r="O362" i="12"/>
  <c r="N348" i="12"/>
  <c r="N346" i="12"/>
  <c r="N344" i="12"/>
  <c r="N339" i="12"/>
  <c r="N330" i="12"/>
  <c r="N328" i="12"/>
  <c r="N323" i="12"/>
  <c r="N314" i="12"/>
  <c r="N312" i="12"/>
  <c r="N307" i="12"/>
  <c r="N298" i="12"/>
  <c r="N296" i="12"/>
  <c r="N291" i="12"/>
  <c r="N401" i="12"/>
  <c r="N416" i="12"/>
  <c r="N376" i="12"/>
  <c r="O342" i="12"/>
  <c r="O310" i="12"/>
  <c r="N281" i="12"/>
  <c r="N273" i="12"/>
  <c r="N265" i="12"/>
  <c r="N257" i="12"/>
  <c r="N249" i="12"/>
  <c r="N241" i="12"/>
  <c r="N233" i="12"/>
  <c r="N225" i="12"/>
  <c r="N217" i="12"/>
  <c r="N209" i="12"/>
  <c r="O338" i="12"/>
  <c r="O306" i="12"/>
  <c r="O205" i="12"/>
  <c r="O189" i="12"/>
  <c r="N172" i="12"/>
  <c r="N164" i="12"/>
  <c r="O156" i="12"/>
  <c r="N148" i="12"/>
  <c r="O140" i="12"/>
  <c r="N132" i="12"/>
  <c r="O124" i="12"/>
  <c r="N116" i="12"/>
  <c r="O108" i="12"/>
  <c r="N100" i="12"/>
  <c r="O92" i="12"/>
  <c r="N84" i="12"/>
  <c r="O76" i="12"/>
  <c r="O318" i="12"/>
  <c r="O54" i="12"/>
  <c r="O41" i="12"/>
  <c r="O33" i="12"/>
  <c r="O25" i="12"/>
  <c r="O17" i="12"/>
  <c r="O302" i="12"/>
  <c r="N42" i="12"/>
  <c r="N34" i="12"/>
  <c r="N26" i="12"/>
  <c r="N18" i="12"/>
  <c r="O64" i="12"/>
  <c r="O9" i="12"/>
  <c r="O8" i="12"/>
  <c r="AZ8" i="12"/>
  <c r="AZ6" i="12"/>
  <c r="AZ4" i="12"/>
  <c r="BB4" i="12" s="1"/>
  <c r="O413" i="12"/>
  <c r="O397" i="12"/>
  <c r="O347" i="12"/>
  <c r="O339" i="12"/>
  <c r="O331" i="12"/>
  <c r="O323" i="12"/>
  <c r="O315" i="12"/>
  <c r="O307" i="12"/>
  <c r="O299" i="12"/>
  <c r="O291" i="12"/>
  <c r="O332" i="12"/>
  <c r="O316" i="12"/>
  <c r="O300" i="12"/>
  <c r="O179" i="12"/>
  <c r="O188" i="12"/>
  <c r="N156" i="12"/>
  <c r="N140" i="12"/>
  <c r="N124" i="12"/>
  <c r="N108" i="12"/>
  <c r="N92" i="12"/>
  <c r="N76" i="12"/>
  <c r="AZ50" i="12"/>
  <c r="O204" i="12"/>
  <c r="N61" i="12"/>
  <c r="N151" i="12"/>
  <c r="N135" i="12"/>
  <c r="N119" i="12"/>
  <c r="N103" i="12"/>
  <c r="N87" i="12"/>
  <c r="N71" i="12"/>
  <c r="N2" i="12"/>
  <c r="AY38" i="12"/>
  <c r="AY30" i="12"/>
  <c r="AY22" i="12"/>
  <c r="AY14" i="12"/>
  <c r="N163" i="12"/>
  <c r="N147" i="12"/>
  <c r="N131" i="12"/>
  <c r="N115" i="12"/>
  <c r="N99" i="12"/>
  <c r="N83" i="12"/>
  <c r="AY37" i="12"/>
  <c r="AY29" i="12"/>
  <c r="AY21" i="12"/>
  <c r="AY13" i="12"/>
  <c r="AY23" i="12"/>
  <c r="O406" i="12"/>
  <c r="O393" i="12"/>
  <c r="O373" i="12"/>
  <c r="N358" i="12"/>
  <c r="N352" i="12"/>
  <c r="N379" i="12"/>
  <c r="O282" i="12"/>
  <c r="O274" i="12"/>
  <c r="O266" i="12"/>
  <c r="O258" i="12"/>
  <c r="O250" i="12"/>
  <c r="O242" i="12"/>
  <c r="O234" i="12"/>
  <c r="O226" i="12"/>
  <c r="O218" i="12"/>
  <c r="O210" i="12"/>
  <c r="O206" i="12"/>
  <c r="N280" i="12"/>
  <c r="N272" i="12"/>
  <c r="N264" i="12"/>
  <c r="N256" i="12"/>
  <c r="N248" i="12"/>
  <c r="N240" i="12"/>
  <c r="N232" i="12"/>
  <c r="N224" i="12"/>
  <c r="N216" i="12"/>
  <c r="N208" i="12"/>
  <c r="AY55" i="12"/>
  <c r="O172" i="12"/>
  <c r="O168" i="12"/>
  <c r="O164" i="12"/>
  <c r="O50" i="12"/>
  <c r="O49" i="12"/>
  <c r="AY28" i="12"/>
  <c r="AY20" i="12"/>
  <c r="AY44" i="12"/>
  <c r="O4" i="12"/>
  <c r="O410" i="12"/>
  <c r="O394" i="12"/>
  <c r="N389" i="12"/>
  <c r="O405" i="12"/>
  <c r="N395" i="12"/>
  <c r="N407" i="12"/>
  <c r="N391" i="12"/>
  <c r="N375" i="12"/>
  <c r="N367" i="12"/>
  <c r="N361" i="12"/>
  <c r="N349" i="12"/>
  <c r="O286" i="12"/>
  <c r="O343" i="12"/>
  <c r="O335" i="12"/>
  <c r="O327" i="12"/>
  <c r="O319" i="12"/>
  <c r="O311" i="12"/>
  <c r="O303" i="12"/>
  <c r="O295" i="12"/>
  <c r="O345" i="12"/>
  <c r="O337" i="12"/>
  <c r="O329" i="12"/>
  <c r="O321" i="12"/>
  <c r="O313" i="12"/>
  <c r="O305" i="12"/>
  <c r="O297" i="12"/>
  <c r="O289" i="12"/>
  <c r="O177" i="12"/>
  <c r="N59" i="12"/>
  <c r="AY54" i="12"/>
  <c r="O173" i="12"/>
  <c r="O169" i="12"/>
  <c r="O165" i="12"/>
  <c r="O161" i="12"/>
  <c r="O157" i="12"/>
  <c r="O153" i="12"/>
  <c r="O149" i="12"/>
  <c r="O145" i="12"/>
  <c r="O141" i="12"/>
  <c r="O137" i="12"/>
  <c r="O133" i="12"/>
  <c r="O129" i="12"/>
  <c r="O125" i="12"/>
  <c r="O121" i="12"/>
  <c r="O117" i="12"/>
  <c r="O113" i="12"/>
  <c r="O109" i="12"/>
  <c r="O105" i="12"/>
  <c r="O101" i="12"/>
  <c r="O97" i="12"/>
  <c r="O93" i="12"/>
  <c r="O89" i="12"/>
  <c r="O85" i="12"/>
  <c r="O81" i="12"/>
  <c r="O77" i="12"/>
  <c r="O73" i="12"/>
  <c r="O69" i="12"/>
  <c r="O65" i="12"/>
  <c r="O47" i="12"/>
  <c r="AY42" i="12"/>
  <c r="AY34" i="12"/>
  <c r="AY26" i="12"/>
  <c r="AY18" i="12"/>
  <c r="AY41" i="12"/>
  <c r="AY33" i="12"/>
  <c r="AY25" i="12"/>
  <c r="AY17" i="12"/>
  <c r="BB17" i="12" s="1"/>
  <c r="O401" i="12"/>
  <c r="N350" i="12"/>
  <c r="N385" i="12"/>
  <c r="O384" i="12"/>
  <c r="O369" i="12"/>
  <c r="O170" i="12"/>
  <c r="O166" i="12"/>
  <c r="N51" i="12"/>
  <c r="N7" i="12"/>
  <c r="AY24" i="11"/>
  <c r="N260" i="11"/>
  <c r="N390" i="11"/>
  <c r="N228" i="11"/>
  <c r="O381" i="11"/>
  <c r="AZ15" i="11"/>
  <c r="N11" i="11"/>
  <c r="N373" i="11"/>
  <c r="N224" i="11"/>
  <c r="O411" i="11"/>
  <c r="O403" i="11"/>
  <c r="O219" i="11"/>
  <c r="O5" i="11"/>
  <c r="N368" i="11"/>
  <c r="AY31" i="11"/>
  <c r="O408" i="11"/>
  <c r="O368" i="11"/>
  <c r="N395" i="11"/>
  <c r="AZ14" i="11"/>
  <c r="N383" i="11"/>
  <c r="N375" i="11"/>
  <c r="AZ16" i="11"/>
  <c r="O378" i="11"/>
  <c r="N369" i="11"/>
  <c r="O251" i="11"/>
  <c r="AZ10" i="11"/>
  <c r="AZ39" i="11"/>
  <c r="AY35" i="11"/>
  <c r="AY23" i="11"/>
  <c r="AZ6" i="11"/>
  <c r="AY4" i="11"/>
  <c r="AZ31" i="11"/>
  <c r="N3" i="11"/>
  <c r="AY10" i="11"/>
  <c r="BB10" i="11" s="1"/>
  <c r="O372" i="11"/>
  <c r="AY29" i="11"/>
  <c r="AZ18" i="11"/>
  <c r="N376" i="11"/>
  <c r="AY25" i="11"/>
  <c r="AY22" i="11"/>
  <c r="N412" i="11"/>
  <c r="O404" i="11"/>
  <c r="O392" i="11"/>
  <c r="AZ17" i="11"/>
  <c r="AY18" i="11"/>
  <c r="BB18" i="11" s="1"/>
  <c r="O415" i="11"/>
  <c r="O407" i="11"/>
  <c r="N394" i="11"/>
  <c r="O376" i="11"/>
  <c r="O223" i="11"/>
  <c r="O7" i="11"/>
  <c r="AZ28" i="11"/>
  <c r="AY14" i="11"/>
  <c r="AZ20" i="11"/>
  <c r="O260" i="11"/>
  <c r="O228" i="11"/>
  <c r="O399" i="11"/>
  <c r="N334" i="11"/>
  <c r="O2" i="11"/>
  <c r="AZ13" i="11"/>
  <c r="AY6" i="11"/>
  <c r="AY7" i="11"/>
  <c r="BB7" i="11" s="1"/>
  <c r="N57" i="11"/>
  <c r="N53" i="11"/>
  <c r="N45" i="11"/>
  <c r="N18" i="11"/>
  <c r="N12" i="11"/>
  <c r="AZ25" i="11"/>
  <c r="N397" i="11"/>
  <c r="N362" i="11"/>
  <c r="N58" i="11"/>
  <c r="N54" i="11"/>
  <c r="O17" i="11"/>
  <c r="N16" i="11"/>
  <c r="AY27" i="11"/>
  <c r="AZ9" i="11"/>
  <c r="AY3" i="11"/>
  <c r="BB3" i="11" s="1"/>
  <c r="AY28" i="11"/>
  <c r="AZ4" i="11"/>
  <c r="BB4" i="11" s="1"/>
  <c r="AZ22" i="11"/>
  <c r="O265" i="11"/>
  <c r="O312" i="11"/>
  <c r="N370" i="11"/>
  <c r="N358" i="11"/>
  <c r="N350" i="11"/>
  <c r="N342" i="11"/>
  <c r="N326" i="11"/>
  <c r="N60" i="11"/>
  <c r="AZ41" i="11"/>
  <c r="O3" i="11"/>
  <c r="AY21" i="11"/>
  <c r="O204" i="11"/>
  <c r="O181" i="11"/>
  <c r="O177" i="11"/>
  <c r="N284" i="11"/>
  <c r="N268" i="11"/>
  <c r="O236" i="11"/>
  <c r="O253" i="11"/>
  <c r="N270" i="11"/>
  <c r="N200" i="11"/>
  <c r="O192" i="11"/>
  <c r="N184" i="11"/>
  <c r="O182" i="11"/>
  <c r="O176" i="11"/>
  <c r="N168" i="11"/>
  <c r="O166" i="11"/>
  <c r="N344" i="11"/>
  <c r="N346" i="11"/>
  <c r="N388" i="11"/>
  <c r="N354" i="11"/>
  <c r="O28" i="11"/>
  <c r="O416" i="11"/>
  <c r="N338" i="11"/>
  <c r="O22" i="11"/>
  <c r="N36" i="11"/>
  <c r="O30" i="11"/>
  <c r="O24" i="11"/>
  <c r="N385" i="11"/>
  <c r="O302" i="11"/>
  <c r="O298" i="11"/>
  <c r="N203" i="11"/>
  <c r="N62" i="11"/>
  <c r="N50" i="11"/>
  <c r="N37" i="11"/>
  <c r="O32" i="11"/>
  <c r="AZ55" i="11"/>
  <c r="AZ53" i="11"/>
  <c r="AZ45" i="11"/>
  <c r="AZ21" i="11"/>
  <c r="AZ29" i="11"/>
  <c r="N384" i="11"/>
  <c r="N330" i="11"/>
  <c r="O319" i="11"/>
  <c r="O311" i="11"/>
  <c r="O303" i="11"/>
  <c r="N234" i="11"/>
  <c r="O59" i="11"/>
  <c r="N56" i="11"/>
  <c r="N52" i="11"/>
  <c r="N48" i="11"/>
  <c r="N44" i="11"/>
  <c r="N8" i="11"/>
  <c r="N4" i="11"/>
  <c r="N364" i="11"/>
  <c r="O310" i="11"/>
  <c r="O259" i="11"/>
  <c r="N404" i="11"/>
  <c r="N374" i="11"/>
  <c r="N316" i="11"/>
  <c r="N308" i="11"/>
  <c r="N292" i="11"/>
  <c r="O281" i="11"/>
  <c r="N322" i="11"/>
  <c r="N378" i="11"/>
  <c r="O370" i="11"/>
  <c r="N98" i="11"/>
  <c r="N82" i="11"/>
  <c r="N66" i="11"/>
  <c r="AY5" i="11"/>
  <c r="N415" i="11"/>
  <c r="N403" i="11"/>
  <c r="N393" i="11"/>
  <c r="O377" i="11"/>
  <c r="N251" i="11"/>
  <c r="N219" i="11"/>
  <c r="N411" i="11"/>
  <c r="N236" i="11"/>
  <c r="O208" i="11"/>
  <c r="AY54" i="11"/>
  <c r="AZ50" i="11"/>
  <c r="AY46" i="11"/>
  <c r="AZ42" i="11"/>
  <c r="N264" i="11"/>
  <c r="N248" i="11"/>
  <c r="N216" i="11"/>
  <c r="O206" i="11"/>
  <c r="O173" i="11"/>
  <c r="O255" i="11"/>
  <c r="O239" i="11"/>
  <c r="N256" i="11"/>
  <c r="BB24" i="11"/>
  <c r="N407" i="11"/>
  <c r="N413" i="11"/>
  <c r="N389" i="11"/>
  <c r="O200" i="11"/>
  <c r="O267" i="11"/>
  <c r="N199" i="11"/>
  <c r="N391" i="11"/>
  <c r="O13" i="11"/>
  <c r="AY20" i="11"/>
  <c r="N386" i="11"/>
  <c r="N306" i="11"/>
  <c r="AY26" i="11"/>
  <c r="AY13" i="11"/>
  <c r="O61" i="11"/>
  <c r="N240" i="11"/>
  <c r="N357" i="11"/>
  <c r="O353" i="11"/>
  <c r="O349" i="11"/>
  <c r="O345" i="11"/>
  <c r="O341" i="11"/>
  <c r="O337" i="11"/>
  <c r="O333" i="11"/>
  <c r="O329" i="11"/>
  <c r="O325" i="11"/>
  <c r="N320" i="11"/>
  <c r="O315" i="11"/>
  <c r="O307" i="11"/>
  <c r="O295" i="11"/>
  <c r="N291" i="11"/>
  <c r="O256" i="11"/>
  <c r="O224" i="11"/>
  <c r="O249" i="11"/>
  <c r="O241" i="11"/>
  <c r="N290" i="11"/>
  <c r="O275" i="11"/>
  <c r="N262" i="11"/>
  <c r="O165" i="11"/>
  <c r="O161" i="11"/>
  <c r="O153" i="11"/>
  <c r="O145" i="11"/>
  <c r="O137" i="11"/>
  <c r="O129" i="11"/>
  <c r="O121" i="11"/>
  <c r="O113" i="11"/>
  <c r="O105" i="11"/>
  <c r="O97" i="11"/>
  <c r="O89" i="11"/>
  <c r="O81" i="11"/>
  <c r="O73" i="11"/>
  <c r="N39" i="11"/>
  <c r="N38" i="11"/>
  <c r="N61" i="11"/>
  <c r="O27" i="11"/>
  <c r="N13" i="11"/>
  <c r="O233" i="11"/>
  <c r="O225" i="11"/>
  <c r="O306" i="11"/>
  <c r="N102" i="11"/>
  <c r="N94" i="11"/>
  <c r="N86" i="11"/>
  <c r="N78" i="11"/>
  <c r="N70" i="11"/>
  <c r="AZ30" i="11"/>
  <c r="O6" i="11"/>
  <c r="N409" i="11"/>
  <c r="N401" i="11"/>
  <c r="O386" i="11"/>
  <c r="N288" i="11"/>
  <c r="N272" i="11"/>
  <c r="O248" i="11"/>
  <c r="O216" i="11"/>
  <c r="N273" i="11"/>
  <c r="O245" i="11"/>
  <c r="O217" i="11"/>
  <c r="O279" i="11"/>
  <c r="O230" i="11"/>
  <c r="O263" i="11"/>
  <c r="O231" i="11"/>
  <c r="O193" i="11"/>
  <c r="O189" i="11"/>
  <c r="O19" i="11"/>
  <c r="AY16" i="11"/>
  <c r="O55" i="11"/>
  <c r="O51" i="11"/>
  <c r="O47" i="11"/>
  <c r="O43" i="11"/>
  <c r="AZ12" i="11"/>
  <c r="N258" i="11"/>
  <c r="N154" i="11"/>
  <c r="N106" i="11"/>
  <c r="N90" i="11"/>
  <c r="N6" i="11"/>
  <c r="N400" i="11"/>
  <c r="N402" i="11"/>
  <c r="N381" i="11"/>
  <c r="O373" i="11"/>
  <c r="O369" i="11"/>
  <c r="N365" i="11"/>
  <c r="N349" i="11"/>
  <c r="N341" i="11"/>
  <c r="N333" i="11"/>
  <c r="N276" i="11"/>
  <c r="O270" i="11"/>
  <c r="N300" i="11"/>
  <c r="O229" i="11"/>
  <c r="O215" i="11"/>
  <c r="O283" i="11"/>
  <c r="N207" i="11"/>
  <c r="O258" i="11"/>
  <c r="N254" i="11"/>
  <c r="N226" i="11"/>
  <c r="O65" i="11"/>
  <c r="N232" i="11"/>
  <c r="O210" i="11"/>
  <c r="O198" i="11"/>
  <c r="O194" i="11"/>
  <c r="O185" i="11"/>
  <c r="O180" i="11"/>
  <c r="O178" i="11"/>
  <c r="O169" i="11"/>
  <c r="O164" i="11"/>
  <c r="O162" i="11"/>
  <c r="O158" i="11"/>
  <c r="O154" i="11"/>
  <c r="O150" i="11"/>
  <c r="O146" i="11"/>
  <c r="O142" i="11"/>
  <c r="O138" i="11"/>
  <c r="O134" i="11"/>
  <c r="O130" i="11"/>
  <c r="O126" i="11"/>
  <c r="O122" i="11"/>
  <c r="O118" i="11"/>
  <c r="O114" i="11"/>
  <c r="O110" i="11"/>
  <c r="O106" i="11"/>
  <c r="O102" i="11"/>
  <c r="O98" i="11"/>
  <c r="O94" i="11"/>
  <c r="O90" i="11"/>
  <c r="O86" i="11"/>
  <c r="O82" i="11"/>
  <c r="O78" i="11"/>
  <c r="O74" i="11"/>
  <c r="O70" i="11"/>
  <c r="O66" i="11"/>
  <c r="N192" i="11"/>
  <c r="N180" i="11"/>
  <c r="N176" i="11"/>
  <c r="N164" i="11"/>
  <c r="N157" i="11"/>
  <c r="N141" i="11"/>
  <c r="N125" i="11"/>
  <c r="N109" i="11"/>
  <c r="N93" i="11"/>
  <c r="N77" i="11"/>
  <c r="N40" i="11"/>
  <c r="AZ37" i="11"/>
  <c r="N34" i="11"/>
  <c r="N28" i="11"/>
  <c r="N20" i="11"/>
  <c r="AY30" i="11"/>
  <c r="O33" i="11"/>
  <c r="O29" i="11"/>
  <c r="O21" i="11"/>
  <c r="N55" i="11"/>
  <c r="N51" i="11"/>
  <c r="N47" i="11"/>
  <c r="N43" i="11"/>
  <c r="AY12" i="11"/>
  <c r="AZ27" i="11"/>
  <c r="AZ19" i="11"/>
  <c r="O14" i="11"/>
  <c r="AY9" i="11"/>
  <c r="AZ5" i="11"/>
  <c r="O382" i="11"/>
  <c r="N372" i="11"/>
  <c r="N371" i="11"/>
  <c r="O360" i="11"/>
  <c r="N340" i="11"/>
  <c r="N336" i="11"/>
  <c r="N324" i="11"/>
  <c r="N321" i="11"/>
  <c r="O363" i="11"/>
  <c r="O359" i="11"/>
  <c r="O355" i="11"/>
  <c r="O351" i="11"/>
  <c r="O347" i="11"/>
  <c r="O343" i="11"/>
  <c r="O339" i="11"/>
  <c r="O335" i="11"/>
  <c r="O331" i="11"/>
  <c r="O327" i="11"/>
  <c r="O323" i="11"/>
  <c r="O318" i="11"/>
  <c r="N280" i="11"/>
  <c r="O240" i="11"/>
  <c r="O308" i="11"/>
  <c r="O300" i="11"/>
  <c r="O292" i="11"/>
  <c r="N281" i="11"/>
  <c r="O227" i="11"/>
  <c r="O221" i="11"/>
  <c r="O212" i="11"/>
  <c r="N266" i="11"/>
  <c r="N204" i="11"/>
  <c r="N253" i="11"/>
  <c r="N221" i="11"/>
  <c r="O184" i="11"/>
  <c r="O168" i="11"/>
  <c r="N46" i="11"/>
  <c r="N41" i="11"/>
  <c r="N30" i="11"/>
  <c r="N22" i="11"/>
  <c r="O20" i="11"/>
  <c r="N282" i="11"/>
  <c r="O23" i="11"/>
  <c r="O15" i="11"/>
  <c r="O57" i="11"/>
  <c r="O53" i="11"/>
  <c r="O49" i="11"/>
  <c r="O45" i="11"/>
  <c r="N14" i="11"/>
  <c r="AY11" i="11"/>
  <c r="N10" i="11"/>
  <c r="AZ26" i="11"/>
  <c r="AZ23" i="11"/>
  <c r="O16" i="11"/>
  <c r="O12" i="11"/>
  <c r="O8" i="11"/>
  <c r="O4" i="11"/>
  <c r="AY2" i="11"/>
  <c r="N9" i="11"/>
  <c r="N7" i="11"/>
  <c r="N5" i="11"/>
  <c r="O396" i="11"/>
  <c r="N405" i="11"/>
  <c r="N380" i="11"/>
  <c r="O273" i="11"/>
  <c r="O261" i="11"/>
  <c r="O247" i="11"/>
  <c r="N298" i="11"/>
  <c r="N209" i="11"/>
  <c r="N205" i="11"/>
  <c r="O197" i="11"/>
  <c r="N238" i="11"/>
  <c r="N230" i="11"/>
  <c r="N208" i="11"/>
  <c r="N188" i="11"/>
  <c r="O186" i="11"/>
  <c r="N172" i="11"/>
  <c r="O170" i="11"/>
  <c r="O157" i="11"/>
  <c r="O149" i="11"/>
  <c r="O141" i="11"/>
  <c r="O133" i="11"/>
  <c r="O125" i="11"/>
  <c r="O117" i="11"/>
  <c r="O109" i="11"/>
  <c r="O101" i="11"/>
  <c r="O93" i="11"/>
  <c r="O85" i="11"/>
  <c r="O77" i="11"/>
  <c r="O69" i="11"/>
  <c r="N211" i="11"/>
  <c r="N145" i="11"/>
  <c r="N129" i="11"/>
  <c r="N113" i="11"/>
  <c r="N97" i="11"/>
  <c r="N81" i="11"/>
  <c r="N42" i="11"/>
  <c r="AZ34" i="11"/>
  <c r="AZ57" i="11"/>
  <c r="AZ49" i="11"/>
  <c r="AZ47" i="11"/>
  <c r="AY32" i="11"/>
  <c r="BB32" i="11" s="1"/>
  <c r="O31" i="11"/>
  <c r="N27" i="11"/>
  <c r="O25" i="11"/>
  <c r="N49" i="11"/>
  <c r="O18" i="11"/>
  <c r="O9" i="11"/>
  <c r="N2" i="11"/>
  <c r="N410" i="11"/>
  <c r="N416" i="11"/>
  <c r="N408" i="11"/>
  <c r="O393" i="11"/>
  <c r="O375" i="11"/>
  <c r="O291" i="11"/>
  <c r="O288" i="11"/>
  <c r="O284" i="11"/>
  <c r="O280" i="11"/>
  <c r="O276" i="11"/>
  <c r="O272" i="11"/>
  <c r="O268" i="11"/>
  <c r="N318" i="11"/>
  <c r="AY56" i="11"/>
  <c r="AY48" i="11"/>
  <c r="N212" i="11"/>
  <c r="N366" i="11"/>
  <c r="N185" i="11"/>
  <c r="N169" i="11"/>
  <c r="N295" i="11"/>
  <c r="N63" i="11"/>
  <c r="O35" i="11"/>
  <c r="N26" i="11"/>
  <c r="N138" i="11"/>
  <c r="N74" i="11"/>
  <c r="AZ51" i="11"/>
  <c r="AZ43" i="11"/>
  <c r="AY51" i="11"/>
  <c r="AY43" i="11"/>
  <c r="N29" i="11"/>
  <c r="O413" i="11"/>
  <c r="O409" i="11"/>
  <c r="O405" i="11"/>
  <c r="O401" i="11"/>
  <c r="N414" i="11"/>
  <c r="N398" i="11"/>
  <c r="N399" i="11"/>
  <c r="O395" i="11"/>
  <c r="O388" i="11"/>
  <c r="O380" i="11"/>
  <c r="N377" i="11"/>
  <c r="N363" i="11"/>
  <c r="N359" i="11"/>
  <c r="N355" i="11"/>
  <c r="N351" i="11"/>
  <c r="N347" i="11"/>
  <c r="N343" i="11"/>
  <c r="N339" i="11"/>
  <c r="N335" i="11"/>
  <c r="N331" i="11"/>
  <c r="N327" i="11"/>
  <c r="N323" i="11"/>
  <c r="O374" i="11"/>
  <c r="N309" i="11"/>
  <c r="O301" i="11"/>
  <c r="N360" i="11"/>
  <c r="N299" i="11"/>
  <c r="O348" i="11"/>
  <c r="O332" i="11"/>
  <c r="O285" i="11"/>
  <c r="O269" i="11"/>
  <c r="O262" i="11"/>
  <c r="O214" i="11"/>
  <c r="N241" i="11"/>
  <c r="O238" i="11"/>
  <c r="N319" i="11"/>
  <c r="O242" i="11"/>
  <c r="N274" i="11"/>
  <c r="O232" i="11"/>
  <c r="O222" i="11"/>
  <c r="O202" i="11"/>
  <c r="O188" i="11"/>
  <c r="O172" i="11"/>
  <c r="N206" i="11"/>
  <c r="N181" i="11"/>
  <c r="N165" i="11"/>
  <c r="N246" i="11"/>
  <c r="N245" i="11"/>
  <c r="N149" i="11"/>
  <c r="N133" i="11"/>
  <c r="N117" i="11"/>
  <c r="N101" i="11"/>
  <c r="N85" i="11"/>
  <c r="N69" i="11"/>
  <c r="N122" i="11"/>
  <c r="AY53" i="11"/>
  <c r="AY45" i="11"/>
  <c r="AZ8" i="11"/>
  <c r="AZ11" i="11"/>
  <c r="N325" i="11"/>
  <c r="O358" i="11"/>
  <c r="N293" i="11"/>
  <c r="N310" i="11"/>
  <c r="N311" i="11"/>
  <c r="N193" i="11"/>
  <c r="N190" i="11"/>
  <c r="N183" i="11"/>
  <c r="N177" i="11"/>
  <c r="N174" i="11"/>
  <c r="N167" i="11"/>
  <c r="N161" i="11"/>
  <c r="N153" i="11"/>
  <c r="N137" i="11"/>
  <c r="N121" i="11"/>
  <c r="N105" i="11"/>
  <c r="N89" i="11"/>
  <c r="N73" i="11"/>
  <c r="AY55" i="11"/>
  <c r="AY47" i="11"/>
  <c r="N19" i="11"/>
  <c r="N33" i="11"/>
  <c r="AY19" i="11"/>
  <c r="O11" i="11"/>
  <c r="N21" i="11"/>
  <c r="O10" i="11"/>
  <c r="N406" i="11"/>
  <c r="O383" i="11"/>
  <c r="O391" i="11"/>
  <c r="N361" i="11"/>
  <c r="N353" i="11"/>
  <c r="N345" i="11"/>
  <c r="N337" i="11"/>
  <c r="N329" i="11"/>
  <c r="O321" i="11"/>
  <c r="N315" i="11"/>
  <c r="O356" i="11"/>
  <c r="O340" i="11"/>
  <c r="O324" i="11"/>
  <c r="O226" i="11"/>
  <c r="N312" i="11"/>
  <c r="N237" i="11"/>
  <c r="N158" i="11"/>
  <c r="N150" i="11"/>
  <c r="N146" i="11"/>
  <c r="N142" i="11"/>
  <c r="N134" i="11"/>
  <c r="N130" i="11"/>
  <c r="N126" i="11"/>
  <c r="N118" i="11"/>
  <c r="N114" i="11"/>
  <c r="N110" i="11"/>
  <c r="O334" i="11"/>
  <c r="N303" i="11"/>
  <c r="N202" i="11"/>
  <c r="N189" i="11"/>
  <c r="N173" i="11"/>
  <c r="N214" i="11"/>
  <c r="O60" i="11"/>
  <c r="AY57" i="11"/>
  <c r="AY49" i="11"/>
  <c r="N25" i="11"/>
  <c r="N31" i="11"/>
  <c r="N23" i="11"/>
  <c r="AY8" i="11"/>
  <c r="N250" i="11"/>
  <c r="O250" i="11"/>
  <c r="N348" i="11"/>
  <c r="N257" i="11"/>
  <c r="N304" i="11"/>
  <c r="O304" i="11"/>
  <c r="O296" i="11"/>
  <c r="N296" i="11"/>
  <c r="AY36" i="11"/>
  <c r="AZ36" i="11"/>
  <c r="N396" i="11"/>
  <c r="N392" i="11"/>
  <c r="O412" i="11"/>
  <c r="O400" i="11"/>
  <c r="O414" i="11"/>
  <c r="O410" i="11"/>
  <c r="O406" i="11"/>
  <c r="O402" i="11"/>
  <c r="O398" i="11"/>
  <c r="O394" i="11"/>
  <c r="O390" i="11"/>
  <c r="N382" i="11"/>
  <c r="N387" i="11"/>
  <c r="N379" i="11"/>
  <c r="O379" i="11"/>
  <c r="O397" i="11"/>
  <c r="O389" i="11"/>
  <c r="N356" i="11"/>
  <c r="O352" i="11"/>
  <c r="N352" i="11"/>
  <c r="N332" i="11"/>
  <c r="O328" i="11"/>
  <c r="N328" i="11"/>
  <c r="O299" i="11"/>
  <c r="N285" i="11"/>
  <c r="N269" i="11"/>
  <c r="N317" i="11"/>
  <c r="N287" i="11"/>
  <c r="O287" i="11"/>
  <c r="O344" i="11"/>
  <c r="N302" i="11"/>
  <c r="N242" i="11"/>
  <c r="N213" i="11"/>
  <c r="O213" i="11"/>
  <c r="N225" i="11"/>
  <c r="O196" i="11"/>
  <c r="N196" i="11"/>
  <c r="O190" i="11"/>
  <c r="O187" i="11"/>
  <c r="O179" i="11"/>
  <c r="O174" i="11"/>
  <c r="O171" i="11"/>
  <c r="O163" i="11"/>
  <c r="O366" i="11"/>
  <c r="N249" i="11"/>
  <c r="N194" i="11"/>
  <c r="N186" i="11"/>
  <c r="N179" i="11"/>
  <c r="N170" i="11"/>
  <c r="N163" i="11"/>
  <c r="N267" i="11"/>
  <c r="AY38" i="11"/>
  <c r="AZ38" i="11"/>
  <c r="N35" i="11"/>
  <c r="O64" i="11"/>
  <c r="N64" i="11"/>
  <c r="O294" i="11"/>
  <c r="N313" i="11"/>
  <c r="N305" i="11"/>
  <c r="N297" i="11"/>
  <c r="N289" i="11"/>
  <c r="O246" i="11"/>
  <c r="N222" i="11"/>
  <c r="O286" i="11"/>
  <c r="N286" i="11"/>
  <c r="N252" i="11"/>
  <c r="O252" i="11"/>
  <c r="O274" i="11"/>
  <c r="O243" i="11"/>
  <c r="O266" i="11"/>
  <c r="N265" i="11"/>
  <c r="N217" i="11"/>
  <c r="N198" i="11"/>
  <c r="N191" i="11"/>
  <c r="N182" i="11"/>
  <c r="N175" i="11"/>
  <c r="N166" i="11"/>
  <c r="O336" i="11"/>
  <c r="O277" i="11"/>
  <c r="N235" i="11"/>
  <c r="O235" i="11"/>
  <c r="AY40" i="11"/>
  <c r="AZ40" i="11"/>
  <c r="AY33" i="11"/>
  <c r="AZ33" i="11"/>
  <c r="O387" i="11"/>
  <c r="O367" i="11"/>
  <c r="O317" i="11"/>
  <c r="O313" i="11"/>
  <c r="O309" i="11"/>
  <c r="O305" i="11"/>
  <c r="O297" i="11"/>
  <c r="O293" i="11"/>
  <c r="O289" i="11"/>
  <c r="N307" i="11"/>
  <c r="N277" i="11"/>
  <c r="O257" i="11"/>
  <c r="O237" i="11"/>
  <c r="N314" i="11"/>
  <c r="O314" i="11"/>
  <c r="N301" i="11"/>
  <c r="O290" i="11"/>
  <c r="N271" i="11"/>
  <c r="O271" i="11"/>
  <c r="O209" i="11"/>
  <c r="O205" i="11"/>
  <c r="O201" i="11"/>
  <c r="N294" i="11"/>
  <c r="N218" i="11"/>
  <c r="O218" i="11"/>
  <c r="N220" i="11"/>
  <c r="O220" i="11"/>
  <c r="O211" i="11"/>
  <c r="O320" i="11"/>
  <c r="O264" i="11"/>
  <c r="O254" i="11"/>
  <c r="O191" i="11"/>
  <c r="O183" i="11"/>
  <c r="O175" i="11"/>
  <c r="O167" i="11"/>
  <c r="O278" i="11"/>
  <c r="N278" i="11"/>
  <c r="N244" i="11"/>
  <c r="O244" i="11"/>
  <c r="O234" i="11"/>
  <c r="N233" i="11"/>
  <c r="N210" i="11"/>
  <c r="N187" i="11"/>
  <c r="N178" i="11"/>
  <c r="N171" i="11"/>
  <c r="N162" i="11"/>
  <c r="N367" i="11"/>
  <c r="O362" i="11"/>
  <c r="O342" i="11"/>
  <c r="O326" i="11"/>
  <c r="N283" i="11"/>
  <c r="O207" i="11"/>
  <c r="O203" i="11"/>
  <c r="O199" i="11"/>
  <c r="O195" i="11"/>
  <c r="O350" i="11"/>
  <c r="N247" i="11"/>
  <c r="N215" i="11"/>
  <c r="N59" i="11"/>
  <c r="AZ56" i="11"/>
  <c r="AY52" i="11"/>
  <c r="AZ48" i="11"/>
  <c r="AY44" i="11"/>
  <c r="N259" i="11"/>
  <c r="N227" i="11"/>
  <c r="O159" i="11"/>
  <c r="O155" i="11"/>
  <c r="O151" i="11"/>
  <c r="O147" i="11"/>
  <c r="O143" i="11"/>
  <c r="O139" i="11"/>
  <c r="O135" i="11"/>
  <c r="O131" i="11"/>
  <c r="O127" i="11"/>
  <c r="O123" i="11"/>
  <c r="O119" i="11"/>
  <c r="O115" i="11"/>
  <c r="O111" i="11"/>
  <c r="O107" i="11"/>
  <c r="O103" i="11"/>
  <c r="O99" i="11"/>
  <c r="O95" i="11"/>
  <c r="O91" i="11"/>
  <c r="O87" i="11"/>
  <c r="O83" i="11"/>
  <c r="O79" i="11"/>
  <c r="O75" i="11"/>
  <c r="O71" i="11"/>
  <c r="O67" i="11"/>
  <c r="O58" i="11"/>
  <c r="O54" i="11"/>
  <c r="O50" i="11"/>
  <c r="O46" i="11"/>
  <c r="N239" i="11"/>
  <c r="O62" i="11"/>
  <c r="AY41" i="11"/>
  <c r="AY39" i="11"/>
  <c r="AY37" i="11"/>
  <c r="AY34" i="11"/>
  <c r="O26" i="11"/>
  <c r="O282" i="11"/>
  <c r="O63" i="11"/>
  <c r="N87" i="11"/>
  <c r="N79" i="11"/>
  <c r="N71" i="11"/>
  <c r="N160" i="11"/>
  <c r="N128" i="11"/>
  <c r="N96" i="11"/>
  <c r="N229" i="11"/>
  <c r="N159" i="11"/>
  <c r="N151" i="11"/>
  <c r="N143" i="11"/>
  <c r="N135" i="11"/>
  <c r="N127" i="11"/>
  <c r="N119" i="11"/>
  <c r="N111" i="11"/>
  <c r="N103" i="11"/>
  <c r="N95" i="11"/>
  <c r="N140" i="11"/>
  <c r="N108" i="11"/>
  <c r="N76" i="11"/>
  <c r="N152" i="11"/>
  <c r="N120" i="11"/>
  <c r="N88" i="11"/>
  <c r="N148" i="11"/>
  <c r="N116" i="11"/>
  <c r="N84" i="11"/>
  <c r="O364" i="11"/>
  <c r="O316" i="11"/>
  <c r="N275" i="11"/>
  <c r="N263" i="11"/>
  <c r="N231" i="11"/>
  <c r="N201" i="11"/>
  <c r="AZ52" i="11"/>
  <c r="AZ44" i="11"/>
  <c r="N243" i="11"/>
  <c r="O160" i="11"/>
  <c r="O156" i="11"/>
  <c r="O152" i="11"/>
  <c r="O148" i="11"/>
  <c r="O144" i="11"/>
  <c r="O140" i="11"/>
  <c r="O136" i="11"/>
  <c r="O132" i="11"/>
  <c r="O128" i="11"/>
  <c r="O124" i="11"/>
  <c r="O120" i="11"/>
  <c r="O116" i="11"/>
  <c r="O112" i="11"/>
  <c r="O108" i="11"/>
  <c r="O104" i="11"/>
  <c r="O100" i="11"/>
  <c r="O96" i="11"/>
  <c r="O92" i="11"/>
  <c r="O88" i="11"/>
  <c r="O84" i="11"/>
  <c r="O80" i="11"/>
  <c r="O76" i="11"/>
  <c r="O72" i="11"/>
  <c r="O68" i="11"/>
  <c r="O56" i="11"/>
  <c r="O52" i="11"/>
  <c r="O48" i="11"/>
  <c r="O44" i="11"/>
  <c r="N255" i="11"/>
  <c r="N223" i="11"/>
  <c r="O39" i="11"/>
  <c r="AZ35" i="11"/>
  <c r="N32" i="11"/>
  <c r="N83" i="11"/>
  <c r="N75" i="11"/>
  <c r="N67" i="11"/>
  <c r="N144" i="11"/>
  <c r="N112" i="11"/>
  <c r="N80" i="11"/>
  <c r="N24" i="11"/>
  <c r="O365" i="11"/>
  <c r="O361" i="11"/>
  <c r="O357" i="11"/>
  <c r="O354" i="11"/>
  <c r="O346" i="11"/>
  <c r="O338" i="11"/>
  <c r="O330" i="11"/>
  <c r="O322" i="11"/>
  <c r="N279" i="11"/>
  <c r="N197" i="11"/>
  <c r="N65" i="11"/>
  <c r="AZ54" i="11"/>
  <c r="AY50" i="11"/>
  <c r="AZ46" i="11"/>
  <c r="AY42" i="11"/>
  <c r="N195" i="11"/>
  <c r="N261" i="11"/>
  <c r="N155" i="11"/>
  <c r="N147" i="11"/>
  <c r="N139" i="11"/>
  <c r="N131" i="11"/>
  <c r="N123" i="11"/>
  <c r="N115" i="11"/>
  <c r="N107" i="11"/>
  <c r="N99" i="11"/>
  <c r="N91" i="11"/>
  <c r="N156" i="11"/>
  <c r="N124" i="11"/>
  <c r="N92" i="11"/>
  <c r="N136" i="11"/>
  <c r="N104" i="11"/>
  <c r="N72" i="11"/>
  <c r="N132" i="11"/>
  <c r="N100" i="11"/>
  <c r="N68" i="11"/>
  <c r="O40" i="11"/>
  <c r="AZ2" i="11"/>
  <c r="AY15" i="11"/>
  <c r="O36" i="11"/>
  <c r="N17" i="11"/>
  <c r="O42" i="11"/>
  <c r="O38" i="11"/>
  <c r="O34" i="11"/>
  <c r="N15" i="11"/>
  <c r="AY17" i="11"/>
  <c r="O41" i="11"/>
  <c r="O37" i="11"/>
  <c r="N296" i="10"/>
  <c r="O296" i="10"/>
  <c r="O306" i="10"/>
  <c r="N8" i="10"/>
  <c r="N28" i="10"/>
  <c r="N400" i="10"/>
  <c r="O178" i="10"/>
  <c r="N288" i="10"/>
  <c r="N179" i="10"/>
  <c r="N6" i="10"/>
  <c r="N4" i="10"/>
  <c r="O288" i="10"/>
  <c r="O6" i="10"/>
  <c r="N234" i="10"/>
  <c r="AZ56" i="10"/>
  <c r="O10" i="10"/>
  <c r="N304" i="10"/>
  <c r="O24" i="10"/>
  <c r="N369" i="10"/>
  <c r="AY2" i="10"/>
  <c r="N321" i="10"/>
  <c r="O373" i="10"/>
  <c r="O55" i="10"/>
  <c r="N368" i="10"/>
  <c r="O372" i="10"/>
  <c r="O18" i="10"/>
  <c r="N300" i="10"/>
  <c r="AZ10" i="10"/>
  <c r="N367" i="10"/>
  <c r="N371" i="10"/>
  <c r="O370" i="10"/>
  <c r="O374" i="10"/>
  <c r="N308" i="10"/>
  <c r="N306" i="10"/>
  <c r="N3" i="10"/>
  <c r="AY10" i="10"/>
  <c r="O300" i="10"/>
  <c r="AY39" i="10"/>
  <c r="O367" i="10"/>
  <c r="O368" i="10"/>
  <c r="O369" i="10"/>
  <c r="O371" i="10"/>
  <c r="O379" i="10"/>
  <c r="O383" i="10"/>
  <c r="N26" i="10"/>
  <c r="O305" i="10"/>
  <c r="O246" i="10"/>
  <c r="O230" i="10"/>
  <c r="N372" i="10"/>
  <c r="N373" i="10"/>
  <c r="N178" i="10"/>
  <c r="AY11" i="10"/>
  <c r="AZ47" i="10"/>
  <c r="N18" i="10"/>
  <c r="N411" i="10"/>
  <c r="AY17" i="10"/>
  <c r="AZ2" i="10"/>
  <c r="O27" i="10"/>
  <c r="O4" i="10"/>
  <c r="O14" i="10"/>
  <c r="O16" i="10"/>
  <c r="O26" i="10"/>
  <c r="N298" i="10"/>
  <c r="N294" i="10"/>
  <c r="N290" i="10"/>
  <c r="N182" i="10"/>
  <c r="AZ39" i="10"/>
  <c r="O302" i="10"/>
  <c r="N39" i="10"/>
  <c r="O266" i="10"/>
  <c r="O301" i="10"/>
  <c r="N293" i="10"/>
  <c r="O289" i="10"/>
  <c r="N292" i="10"/>
  <c r="O20" i="10"/>
  <c r="O294" i="10"/>
  <c r="N374" i="10"/>
  <c r="N301" i="10"/>
  <c r="N302" i="10"/>
  <c r="O292" i="10"/>
  <c r="N266" i="10"/>
  <c r="O297" i="10"/>
  <c r="O23" i="10"/>
  <c r="AY47" i="10"/>
  <c r="N20" i="10"/>
  <c r="O9" i="10"/>
  <c r="N329" i="10"/>
  <c r="N352" i="10"/>
  <c r="N415" i="10"/>
  <c r="O308" i="10"/>
  <c r="O298" i="10"/>
  <c r="O290" i="10"/>
  <c r="N286" i="10"/>
  <c r="O198" i="10"/>
  <c r="O224" i="10"/>
  <c r="O304" i="10"/>
  <c r="O286" i="10"/>
  <c r="O254" i="10"/>
  <c r="N238" i="10"/>
  <c r="O180" i="10"/>
  <c r="AY56" i="10"/>
  <c r="AY57" i="10"/>
  <c r="AZ51" i="10"/>
  <c r="N402" i="10"/>
  <c r="O202" i="10"/>
  <c r="N68" i="10"/>
  <c r="AY23" i="10"/>
  <c r="O206" i="10"/>
  <c r="N67" i="10"/>
  <c r="N343" i="10"/>
  <c r="O313" i="10"/>
  <c r="O315" i="10"/>
  <c r="N358" i="10"/>
  <c r="N395" i="10"/>
  <c r="N185" i="10"/>
  <c r="AY13" i="10"/>
  <c r="O311" i="10"/>
  <c r="O324" i="10"/>
  <c r="O326" i="10"/>
  <c r="O334" i="10"/>
  <c r="O336" i="10"/>
  <c r="O338" i="10"/>
  <c r="O340" i="10"/>
  <c r="N357" i="10"/>
  <c r="AZ38" i="10"/>
  <c r="O194" i="10"/>
  <c r="O21" i="10"/>
  <c r="O79" i="10"/>
  <c r="N333" i="10"/>
  <c r="N412" i="10"/>
  <c r="O390" i="10"/>
  <c r="O386" i="10"/>
  <c r="N273" i="10"/>
  <c r="O56" i="10"/>
  <c r="O8" i="10"/>
  <c r="N319" i="10"/>
  <c r="N355" i="10"/>
  <c r="N359" i="10"/>
  <c r="N361" i="10"/>
  <c r="N363" i="10"/>
  <c r="N365" i="10"/>
  <c r="N285" i="10"/>
  <c r="N50" i="10"/>
  <c r="N14" i="10"/>
  <c r="O31" i="10"/>
  <c r="N330" i="10"/>
  <c r="N414" i="10"/>
  <c r="N174" i="10"/>
  <c r="AZ6" i="10"/>
  <c r="N16" i="10"/>
  <c r="N183" i="10"/>
  <c r="AY25" i="10"/>
  <c r="N24" i="10"/>
  <c r="O28" i="10"/>
  <c r="O309" i="10"/>
  <c r="N326" i="10"/>
  <c r="N335" i="10"/>
  <c r="N337" i="10"/>
  <c r="N339" i="10"/>
  <c r="N341" i="10"/>
  <c r="N345" i="10"/>
  <c r="N347" i="10"/>
  <c r="N349" i="10"/>
  <c r="N351" i="10"/>
  <c r="N317" i="10"/>
  <c r="N389" i="10"/>
  <c r="N399" i="10"/>
  <c r="N403" i="10"/>
  <c r="N407" i="10"/>
  <c r="O401" i="10"/>
  <c r="O376" i="10"/>
  <c r="O380" i="10"/>
  <c r="O384" i="10"/>
  <c r="O207" i="10"/>
  <c r="N230" i="10"/>
  <c r="N53" i="10"/>
  <c r="N48" i="10"/>
  <c r="N40" i="10"/>
  <c r="N386" i="10"/>
  <c r="O7" i="10"/>
  <c r="O36" i="10"/>
  <c r="O34" i="10"/>
  <c r="O32" i="10"/>
  <c r="AY9" i="10"/>
  <c r="N323" i="10"/>
  <c r="N312" i="10"/>
  <c r="N316" i="10"/>
  <c r="N318" i="10"/>
  <c r="N390" i="10"/>
  <c r="N397" i="10"/>
  <c r="N405" i="10"/>
  <c r="N409" i="10"/>
  <c r="N322" i="10"/>
  <c r="O387" i="10"/>
  <c r="O378" i="10"/>
  <c r="O382" i="10"/>
  <c r="O121" i="10"/>
  <c r="N35" i="10"/>
  <c r="N33" i="10"/>
  <c r="O377" i="10"/>
  <c r="O381" i="10"/>
  <c r="O385" i="10"/>
  <c r="O117" i="10"/>
  <c r="N30" i="10"/>
  <c r="O30" i="10"/>
  <c r="N310" i="10"/>
  <c r="O310" i="10"/>
  <c r="O359" i="10"/>
  <c r="O375" i="10"/>
  <c r="O190" i="10"/>
  <c r="N22" i="10"/>
  <c r="O22" i="10"/>
  <c r="AY55" i="10"/>
  <c r="AZ55" i="10"/>
  <c r="AY52" i="10"/>
  <c r="AZ52" i="10"/>
  <c r="N325" i="10"/>
  <c r="O270" i="10"/>
  <c r="N261" i="10"/>
  <c r="O283" i="10"/>
  <c r="N257" i="10"/>
  <c r="N249" i="10"/>
  <c r="N241" i="10"/>
  <c r="N254" i="10"/>
  <c r="N147" i="10"/>
  <c r="N139" i="10"/>
  <c r="N131" i="10"/>
  <c r="N123" i="10"/>
  <c r="N388" i="10"/>
  <c r="O388" i="10"/>
  <c r="N274" i="10"/>
  <c r="O153" i="10"/>
  <c r="O149" i="10"/>
  <c r="AY7" i="10"/>
  <c r="AY3" i="10"/>
  <c r="N41" i="10"/>
  <c r="AY6" i="10"/>
  <c r="O353" i="10"/>
  <c r="O395" i="10"/>
  <c r="O145" i="10"/>
  <c r="O143" i="10"/>
  <c r="O141" i="10"/>
  <c r="O137" i="10"/>
  <c r="O133" i="10"/>
  <c r="O129" i="10"/>
  <c r="O127" i="10"/>
  <c r="O125" i="10"/>
  <c r="N69" i="10"/>
  <c r="N59" i="10"/>
  <c r="O43" i="10"/>
  <c r="AY21" i="10"/>
  <c r="AY19" i="10"/>
  <c r="AY15" i="10"/>
  <c r="AY42" i="10"/>
  <c r="O41" i="10"/>
  <c r="O37" i="10"/>
  <c r="O35" i="10"/>
  <c r="N309" i="10"/>
  <c r="N327" i="10"/>
  <c r="N334" i="10"/>
  <c r="O342" i="10"/>
  <c r="O344" i="10"/>
  <c r="O346" i="10"/>
  <c r="O348" i="10"/>
  <c r="O350" i="10"/>
  <c r="N313" i="10"/>
  <c r="O317" i="10"/>
  <c r="O320" i="10"/>
  <c r="O356" i="10"/>
  <c r="O358" i="10"/>
  <c r="O360" i="10"/>
  <c r="O362" i="10"/>
  <c r="N364" i="10"/>
  <c r="O366" i="10"/>
  <c r="N387" i="10"/>
  <c r="N393" i="10"/>
  <c r="N404" i="10"/>
  <c r="N408" i="10"/>
  <c r="N416" i="10"/>
  <c r="O396" i="10"/>
  <c r="O407" i="10"/>
  <c r="N377" i="10"/>
  <c r="N379" i="10"/>
  <c r="N250" i="10"/>
  <c r="O238" i="10"/>
  <c r="N281" i="10"/>
  <c r="O193" i="10"/>
  <c r="N173" i="10"/>
  <c r="N171" i="10"/>
  <c r="N163" i="10"/>
  <c r="N155" i="10"/>
  <c r="N115" i="10"/>
  <c r="N61" i="10"/>
  <c r="N44" i="10"/>
  <c r="AZ37" i="10"/>
  <c r="AZ35" i="10"/>
  <c r="AZ33" i="10"/>
  <c r="AZ31" i="10"/>
  <c r="AZ29" i="10"/>
  <c r="N83" i="10"/>
  <c r="O71" i="10"/>
  <c r="N51" i="10"/>
  <c r="N43" i="10"/>
  <c r="O81" i="10"/>
  <c r="O65" i="10"/>
  <c r="AY49" i="10"/>
  <c r="AY48" i="10"/>
  <c r="AY40" i="10"/>
  <c r="AZ24" i="10"/>
  <c r="N311" i="10"/>
  <c r="O328" i="10"/>
  <c r="N331" i="10"/>
  <c r="N320" i="10"/>
  <c r="N401" i="10"/>
  <c r="N413" i="10"/>
  <c r="O392" i="10"/>
  <c r="O389" i="10"/>
  <c r="O394" i="10"/>
  <c r="O399" i="10"/>
  <c r="O405" i="10"/>
  <c r="N375" i="10"/>
  <c r="O183" i="10"/>
  <c r="O236" i="10"/>
  <c r="N208" i="10"/>
  <c r="O169" i="10"/>
  <c r="O165" i="10"/>
  <c r="O161" i="10"/>
  <c r="O159" i="10"/>
  <c r="O157" i="10"/>
  <c r="O113" i="10"/>
  <c r="O111" i="10"/>
  <c r="O109" i="10"/>
  <c r="O105" i="10"/>
  <c r="O101" i="10"/>
  <c r="O97" i="10"/>
  <c r="O95" i="10"/>
  <c r="O93" i="10"/>
  <c r="O84" i="10"/>
  <c r="O76" i="10"/>
  <c r="O68" i="10"/>
  <c r="O60" i="10"/>
  <c r="N52" i="10"/>
  <c r="AZ46" i="10"/>
  <c r="AY44" i="10"/>
  <c r="AY38" i="10"/>
  <c r="AY12" i="10"/>
  <c r="N10" i="10"/>
  <c r="O53" i="10"/>
  <c r="O38" i="10"/>
  <c r="O17" i="10"/>
  <c r="AZ9" i="10"/>
  <c r="AZ8" i="10"/>
  <c r="AZ4" i="10"/>
  <c r="O330" i="10"/>
  <c r="O332" i="10"/>
  <c r="O339" i="10"/>
  <c r="O341" i="10"/>
  <c r="O343" i="10"/>
  <c r="O345" i="10"/>
  <c r="O347" i="10"/>
  <c r="O349" i="10"/>
  <c r="O351" i="10"/>
  <c r="N314" i="10"/>
  <c r="O318" i="10"/>
  <c r="N353" i="10"/>
  <c r="O355" i="10"/>
  <c r="O357" i="10"/>
  <c r="O361" i="10"/>
  <c r="O363" i="10"/>
  <c r="O365" i="10"/>
  <c r="N391" i="10"/>
  <c r="N398" i="10"/>
  <c r="N410" i="10"/>
  <c r="O322" i="10"/>
  <c r="O397" i="10"/>
  <c r="O400" i="10"/>
  <c r="O403" i="10"/>
  <c r="O409" i="10"/>
  <c r="N338" i="10"/>
  <c r="N360" i="10"/>
  <c r="O391" i="10"/>
  <c r="O410" i="10"/>
  <c r="N394" i="10"/>
  <c r="O402" i="10"/>
  <c r="N370" i="10"/>
  <c r="N376" i="10"/>
  <c r="N378" i="10"/>
  <c r="N354" i="10"/>
  <c r="O406" i="10"/>
  <c r="N362" i="10"/>
  <c r="N356" i="10"/>
  <c r="O404" i="10"/>
  <c r="N380" i="10"/>
  <c r="N381" i="10"/>
  <c r="N382" i="10"/>
  <c r="N383" i="10"/>
  <c r="N384" i="10"/>
  <c r="N385" i="10"/>
  <c r="O412" i="10"/>
  <c r="O416" i="10"/>
  <c r="N340" i="10"/>
  <c r="N344" i="10"/>
  <c r="N348" i="10"/>
  <c r="O323" i="10"/>
  <c r="O327" i="10"/>
  <c r="O331" i="10"/>
  <c r="O335" i="10"/>
  <c r="O314" i="10"/>
  <c r="O352" i="10"/>
  <c r="N392" i="10"/>
  <c r="O408" i="10"/>
  <c r="O354" i="10"/>
  <c r="O413" i="10"/>
  <c r="O411" i="10"/>
  <c r="O415" i="10"/>
  <c r="O364" i="10"/>
  <c r="O393" i="10"/>
  <c r="N342" i="10"/>
  <c r="N346" i="10"/>
  <c r="N350" i="10"/>
  <c r="N324" i="10"/>
  <c r="O325" i="10"/>
  <c r="N328" i="10"/>
  <c r="O329" i="10"/>
  <c r="N332" i="10"/>
  <c r="O333" i="10"/>
  <c r="N336" i="10"/>
  <c r="O337" i="10"/>
  <c r="O312" i="10"/>
  <c r="N315" i="10"/>
  <c r="O316" i="10"/>
  <c r="O319" i="10"/>
  <c r="N366" i="10"/>
  <c r="O321" i="10"/>
  <c r="O398" i="10"/>
  <c r="O414" i="10"/>
  <c r="N233" i="10"/>
  <c r="N225" i="10"/>
  <c r="N207" i="10"/>
  <c r="N71" i="10"/>
  <c r="N303" i="10"/>
  <c r="N151" i="10"/>
  <c r="N55" i="10"/>
  <c r="O51" i="10"/>
  <c r="N37" i="10"/>
  <c r="O284" i="10"/>
  <c r="O303" i="10"/>
  <c r="N295" i="10"/>
  <c r="O287" i="10"/>
  <c r="N245" i="10"/>
  <c r="N229" i="10"/>
  <c r="N215" i="10"/>
  <c r="N216" i="10"/>
  <c r="N175" i="10"/>
  <c r="O69" i="10"/>
  <c r="O50" i="10"/>
  <c r="AZ23" i="10"/>
  <c r="AZ7" i="10"/>
  <c r="BB7" i="10" s="1"/>
  <c r="N38" i="10"/>
  <c r="N34" i="10"/>
  <c r="O291" i="10"/>
  <c r="O274" i="10"/>
  <c r="O216" i="10"/>
  <c r="O208" i="10"/>
  <c r="N167" i="10"/>
  <c r="N135" i="10"/>
  <c r="O170" i="10"/>
  <c r="O166" i="10"/>
  <c r="O162" i="10"/>
  <c r="O158" i="10"/>
  <c r="O154" i="10"/>
  <c r="O150" i="10"/>
  <c r="O146" i="10"/>
  <c r="O142" i="10"/>
  <c r="O138" i="10"/>
  <c r="O134" i="10"/>
  <c r="O130" i="10"/>
  <c r="O126" i="10"/>
  <c r="O122" i="10"/>
  <c r="O118" i="10"/>
  <c r="O114" i="10"/>
  <c r="O110" i="10"/>
  <c r="O106" i="10"/>
  <c r="O102" i="10"/>
  <c r="O98" i="10"/>
  <c r="O94" i="10"/>
  <c r="O90" i="10"/>
  <c r="O83" i="10"/>
  <c r="O48" i="10"/>
  <c r="N36" i="10"/>
  <c r="N196" i="10"/>
  <c r="AY26" i="10"/>
  <c r="AY22" i="10"/>
  <c r="N277" i="10"/>
  <c r="N275" i="10"/>
  <c r="N272" i="10"/>
  <c r="N270" i="10"/>
  <c r="N299" i="10"/>
  <c r="N283" i="10"/>
  <c r="O255" i="10"/>
  <c r="O247" i="10"/>
  <c r="O239" i="10"/>
  <c r="O231" i="10"/>
  <c r="O215" i="10"/>
  <c r="O244" i="10"/>
  <c r="O228" i="10"/>
  <c r="O212" i="10"/>
  <c r="O173" i="10"/>
  <c r="O171" i="10"/>
  <c r="O164" i="10"/>
  <c r="O155" i="10"/>
  <c r="O148" i="10"/>
  <c r="O139" i="10"/>
  <c r="O132" i="10"/>
  <c r="O123" i="10"/>
  <c r="O116" i="10"/>
  <c r="O107" i="10"/>
  <c r="O100" i="10"/>
  <c r="O91" i="10"/>
  <c r="N217" i="10"/>
  <c r="N209" i="10"/>
  <c r="N119" i="10"/>
  <c r="N111" i="10"/>
  <c r="N107" i="10"/>
  <c r="N103" i="10"/>
  <c r="N99" i="10"/>
  <c r="N95" i="10"/>
  <c r="N91" i="10"/>
  <c r="N85" i="10"/>
  <c r="N56" i="10"/>
  <c r="N63" i="10"/>
  <c r="AY41" i="10"/>
  <c r="N9" i="10"/>
  <c r="N31" i="10"/>
  <c r="O285" i="10"/>
  <c r="N264" i="10"/>
  <c r="N262" i="10"/>
  <c r="N287" i="10"/>
  <c r="N253" i="10"/>
  <c r="N237" i="10"/>
  <c r="N218" i="10"/>
  <c r="N210" i="10"/>
  <c r="O248" i="10"/>
  <c r="O232" i="10"/>
  <c r="N212" i="10"/>
  <c r="N195" i="10"/>
  <c r="O167" i="10"/>
  <c r="O151" i="10"/>
  <c r="O135" i="10"/>
  <c r="O119" i="10"/>
  <c r="O103" i="10"/>
  <c r="N60" i="10"/>
  <c r="N200" i="10"/>
  <c r="N77" i="10"/>
  <c r="AY46" i="10"/>
  <c r="BB46" i="10" s="1"/>
  <c r="AZ44" i="10"/>
  <c r="BB44" i="10" s="1"/>
  <c r="N75" i="10"/>
  <c r="AZ3" i="10"/>
  <c r="N192" i="10"/>
  <c r="AZ48" i="10"/>
  <c r="AZ40" i="10"/>
  <c r="AY53" i="10"/>
  <c r="N5" i="10"/>
  <c r="O2" i="10"/>
  <c r="O33" i="10"/>
  <c r="N32" i="10"/>
  <c r="O29" i="10"/>
  <c r="N17" i="10"/>
  <c r="O46" i="10"/>
  <c r="N280" i="10"/>
  <c r="N278" i="10"/>
  <c r="N269" i="10"/>
  <c r="N267" i="10"/>
  <c r="N265" i="10"/>
  <c r="O219" i="10"/>
  <c r="N258" i="10"/>
  <c r="N246" i="10"/>
  <c r="N252" i="10"/>
  <c r="N244" i="10"/>
  <c r="N236" i="10"/>
  <c r="N228" i="10"/>
  <c r="O220" i="10"/>
  <c r="N211" i="10"/>
  <c r="N256" i="10"/>
  <c r="N240" i="10"/>
  <c r="N224" i="10"/>
  <c r="N205" i="10"/>
  <c r="N189" i="10"/>
  <c r="O172" i="10"/>
  <c r="O163" i="10"/>
  <c r="N159" i="10"/>
  <c r="O156" i="10"/>
  <c r="O147" i="10"/>
  <c r="N143" i="10"/>
  <c r="O140" i="10"/>
  <c r="O131" i="10"/>
  <c r="N127" i="10"/>
  <c r="O124" i="10"/>
  <c r="O115" i="10"/>
  <c r="O108" i="10"/>
  <c r="O99" i="10"/>
  <c r="O92" i="10"/>
  <c r="O67" i="10"/>
  <c r="AZ20" i="10"/>
  <c r="AY16" i="10"/>
  <c r="AZ14" i="10"/>
  <c r="N305" i="10"/>
  <c r="N297" i="10"/>
  <c r="O293" i="10"/>
  <c r="N289" i="10"/>
  <c r="O226" i="10"/>
  <c r="N226" i="10"/>
  <c r="O278" i="10"/>
  <c r="O262" i="10"/>
  <c r="O251" i="10"/>
  <c r="N13" i="10"/>
  <c r="O13" i="10"/>
  <c r="O242" i="10"/>
  <c r="N242" i="10"/>
  <c r="N186" i="10"/>
  <c r="O186" i="10"/>
  <c r="O42" i="10"/>
  <c r="N42" i="10"/>
  <c r="AZ27" i="10"/>
  <c r="AY27" i="10"/>
  <c r="O12" i="10"/>
  <c r="AZ5" i="10"/>
  <c r="AY5" i="10"/>
  <c r="O281" i="10"/>
  <c r="O279" i="10"/>
  <c r="O211" i="10"/>
  <c r="O223" i="10"/>
  <c r="N223" i="10"/>
  <c r="AZ43" i="10"/>
  <c r="O89" i="10"/>
  <c r="N89" i="10"/>
  <c r="N2" i="10"/>
  <c r="O19" i="10"/>
  <c r="N19" i="10"/>
  <c r="O243" i="10"/>
  <c r="O235" i="10"/>
  <c r="O227" i="10"/>
  <c r="N213" i="10"/>
  <c r="N259" i="10"/>
  <c r="O252" i="10"/>
  <c r="N199" i="10"/>
  <c r="O184" i="10"/>
  <c r="N168" i="10"/>
  <c r="N160" i="10"/>
  <c r="N152" i="10"/>
  <c r="N144" i="10"/>
  <c r="N136" i="10"/>
  <c r="N128" i="10"/>
  <c r="N120" i="10"/>
  <c r="N112" i="10"/>
  <c r="N104" i="10"/>
  <c r="N96" i="10"/>
  <c r="O277" i="10"/>
  <c r="N221" i="10"/>
  <c r="O177" i="10"/>
  <c r="BB38" i="10"/>
  <c r="N204" i="10"/>
  <c r="O88" i="10"/>
  <c r="O72" i="10"/>
  <c r="N45" i="10"/>
  <c r="AZ25" i="10"/>
  <c r="AZ17" i="10"/>
  <c r="AZ13" i="10"/>
  <c r="BB13" i="10" s="1"/>
  <c r="N81" i="10"/>
  <c r="N65" i="10"/>
  <c r="AZ49" i="10"/>
  <c r="AZ22" i="10"/>
  <c r="N11" i="10"/>
  <c r="O5" i="10"/>
  <c r="N29" i="10"/>
  <c r="O15" i="10"/>
  <c r="N12" i="10"/>
  <c r="O307" i="10"/>
  <c r="O299" i="10"/>
  <c r="N279" i="10"/>
  <c r="N276" i="10"/>
  <c r="N271" i="10"/>
  <c r="N268" i="10"/>
  <c r="N263" i="10"/>
  <c r="N307" i="10"/>
  <c r="O275" i="10"/>
  <c r="O267" i="10"/>
  <c r="O179" i="10"/>
  <c r="N203" i="10"/>
  <c r="O197" i="10"/>
  <c r="N187" i="10"/>
  <c r="O182" i="10"/>
  <c r="O168" i="10"/>
  <c r="O160" i="10"/>
  <c r="O152" i="10"/>
  <c r="O144" i="10"/>
  <c r="O136" i="10"/>
  <c r="O128" i="10"/>
  <c r="O120" i="10"/>
  <c r="O112" i="10"/>
  <c r="O104" i="10"/>
  <c r="O96" i="10"/>
  <c r="N88" i="10"/>
  <c r="N84" i="10"/>
  <c r="N80" i="10"/>
  <c r="N76" i="10"/>
  <c r="N72" i="10"/>
  <c r="N64" i="10"/>
  <c r="O85" i="10"/>
  <c r="N73" i="10"/>
  <c r="O61" i="10"/>
  <c r="AZ57" i="10"/>
  <c r="AZ54" i="10"/>
  <c r="O45" i="10"/>
  <c r="O25" i="10"/>
  <c r="N188" i="10"/>
  <c r="AZ50" i="10"/>
  <c r="O49" i="10"/>
  <c r="AZ42" i="10"/>
  <c r="AZ28" i="10"/>
  <c r="O11" i="10"/>
  <c r="N7" i="10"/>
  <c r="O44" i="10"/>
  <c r="AY8" i="10"/>
  <c r="AY4" i="10"/>
  <c r="BB4" i="10" s="1"/>
  <c r="N291" i="10"/>
  <c r="N260" i="10"/>
  <c r="O175" i="10"/>
  <c r="N219" i="10"/>
  <c r="O201" i="10"/>
  <c r="N191" i="10"/>
  <c r="O174" i="10"/>
  <c r="N172" i="10"/>
  <c r="N164" i="10"/>
  <c r="N156" i="10"/>
  <c r="N148" i="10"/>
  <c r="N140" i="10"/>
  <c r="N132" i="10"/>
  <c r="N124" i="10"/>
  <c r="N116" i="10"/>
  <c r="N108" i="10"/>
  <c r="N100" i="10"/>
  <c r="N92" i="10"/>
  <c r="O54" i="10"/>
  <c r="O86" i="10"/>
  <c r="O78" i="10"/>
  <c r="O70" i="10"/>
  <c r="O66" i="10"/>
  <c r="O62" i="10"/>
  <c r="O58" i="10"/>
  <c r="O77" i="10"/>
  <c r="O73" i="10"/>
  <c r="N47" i="10"/>
  <c r="AZ12" i="10"/>
  <c r="BB12" i="10" s="1"/>
  <c r="O80" i="10"/>
  <c r="O75" i="10"/>
  <c r="O64" i="10"/>
  <c r="O59" i="10"/>
  <c r="AZ21" i="10"/>
  <c r="AZ19" i="10"/>
  <c r="AZ15" i="10"/>
  <c r="BB15" i="10" s="1"/>
  <c r="AZ26" i="10"/>
  <c r="O63" i="10"/>
  <c r="AZ41" i="10"/>
  <c r="AY20" i="10"/>
  <c r="AY18" i="10"/>
  <c r="AZ16" i="10"/>
  <c r="O87" i="10"/>
  <c r="N46" i="10"/>
  <c r="AZ11" i="10"/>
  <c r="O265" i="10"/>
  <c r="O260" i="10"/>
  <c r="N220" i="10"/>
  <c r="O185" i="10"/>
  <c r="N181" i="10"/>
  <c r="N169" i="10"/>
  <c r="N166" i="10"/>
  <c r="N161" i="10"/>
  <c r="N158" i="10"/>
  <c r="N153" i="10"/>
  <c r="N150" i="10"/>
  <c r="N145" i="10"/>
  <c r="N142" i="10"/>
  <c r="N137" i="10"/>
  <c r="N134" i="10"/>
  <c r="N129" i="10"/>
  <c r="N126" i="10"/>
  <c r="N121" i="10"/>
  <c r="N118" i="10"/>
  <c r="N113" i="10"/>
  <c r="N110" i="10"/>
  <c r="N105" i="10"/>
  <c r="N102" i="10"/>
  <c r="N97" i="10"/>
  <c r="N94" i="10"/>
  <c r="AZ53" i="10"/>
  <c r="O82" i="10"/>
  <c r="O188" i="10"/>
  <c r="O282" i="10"/>
  <c r="N222" i="10"/>
  <c r="N184" i="10"/>
  <c r="O295" i="10"/>
  <c r="N255" i="10"/>
  <c r="N247" i="10"/>
  <c r="N239" i="10"/>
  <c r="N231" i="10"/>
  <c r="O280" i="10"/>
  <c r="O272" i="10"/>
  <c r="O264" i="10"/>
  <c r="O221" i="10"/>
  <c r="O217" i="10"/>
  <c r="O213" i="10"/>
  <c r="O209" i="10"/>
  <c r="O250" i="10"/>
  <c r="O234" i="10"/>
  <c r="O222" i="10"/>
  <c r="O214" i="10"/>
  <c r="O176" i="10"/>
  <c r="N176" i="10"/>
  <c r="O256" i="10"/>
  <c r="N248" i="10"/>
  <c r="O240" i="10"/>
  <c r="N232" i="10"/>
  <c r="N193" i="10"/>
  <c r="O57" i="10"/>
  <c r="O181" i="10"/>
  <c r="N177" i="10"/>
  <c r="O200" i="10"/>
  <c r="O74" i="10"/>
  <c r="BB55" i="10"/>
  <c r="N57" i="10"/>
  <c r="O257" i="10"/>
  <c r="O253" i="10"/>
  <c r="O249" i="10"/>
  <c r="O245" i="10"/>
  <c r="O241" i="10"/>
  <c r="O237" i="10"/>
  <c r="O233" i="10"/>
  <c r="O229" i="10"/>
  <c r="O225" i="10"/>
  <c r="N206" i="10"/>
  <c r="N202" i="10"/>
  <c r="N198" i="10"/>
  <c r="N194" i="10"/>
  <c r="N190" i="10"/>
  <c r="O273" i="10"/>
  <c r="O203" i="10"/>
  <c r="O199" i="10"/>
  <c r="O195" i="10"/>
  <c r="O191" i="10"/>
  <c r="O187" i="10"/>
  <c r="O205" i="10"/>
  <c r="N197" i="10"/>
  <c r="O189" i="10"/>
  <c r="N54" i="10"/>
  <c r="N170" i="10"/>
  <c r="N165" i="10"/>
  <c r="N162" i="10"/>
  <c r="N157" i="10"/>
  <c r="N154" i="10"/>
  <c r="N149" i="10"/>
  <c r="N146" i="10"/>
  <c r="N141" i="10"/>
  <c r="N138" i="10"/>
  <c r="N133" i="10"/>
  <c r="N130" i="10"/>
  <c r="N125" i="10"/>
  <c r="N122" i="10"/>
  <c r="N117" i="10"/>
  <c r="N114" i="10"/>
  <c r="N109" i="10"/>
  <c r="N106" i="10"/>
  <c r="N101" i="10"/>
  <c r="N98" i="10"/>
  <c r="N93" i="10"/>
  <c r="N90" i="10"/>
  <c r="N86" i="10"/>
  <c r="N82" i="10"/>
  <c r="N78" i="10"/>
  <c r="N74" i="10"/>
  <c r="N70" i="10"/>
  <c r="N66" i="10"/>
  <c r="N62" i="10"/>
  <c r="N58" i="10"/>
  <c r="N180" i="10"/>
  <c r="O269" i="10"/>
  <c r="N214" i="10"/>
  <c r="O192" i="10"/>
  <c r="O271" i="10"/>
  <c r="O263" i="10"/>
  <c r="N251" i="10"/>
  <c r="N243" i="10"/>
  <c r="N235" i="10"/>
  <c r="N227" i="10"/>
  <c r="O276" i="10"/>
  <c r="O268" i="10"/>
  <c r="O259" i="10"/>
  <c r="O218" i="10"/>
  <c r="O210" i="10"/>
  <c r="N201" i="10"/>
  <c r="O261" i="10"/>
  <c r="O204" i="10"/>
  <c r="N282" i="10"/>
  <c r="AY43" i="10"/>
  <c r="N21" i="10"/>
  <c r="AY50" i="10"/>
  <c r="N87" i="10"/>
  <c r="O39" i="10"/>
  <c r="N15" i="10"/>
  <c r="O196" i="10"/>
  <c r="N79" i="10"/>
  <c r="O52" i="10"/>
  <c r="AY54" i="10"/>
  <c r="AY51" i="10"/>
  <c r="O40" i="10"/>
  <c r="N27" i="10"/>
  <c r="N49" i="10"/>
  <c r="AZ18" i="10"/>
  <c r="AY14" i="10"/>
  <c r="O3" i="10"/>
  <c r="AY28" i="10"/>
  <c r="AZ45" i="10"/>
  <c r="AY37" i="10"/>
  <c r="AY36" i="10"/>
  <c r="AY35" i="10"/>
  <c r="AY34" i="10"/>
  <c r="AY33" i="10"/>
  <c r="BB33" i="10" s="1"/>
  <c r="AY32" i="10"/>
  <c r="AY31" i="10"/>
  <c r="AY30" i="10"/>
  <c r="AY29" i="10"/>
  <c r="N25" i="10"/>
  <c r="O258" i="10"/>
  <c r="O47" i="10"/>
  <c r="AY24" i="10"/>
  <c r="BB24" i="10" s="1"/>
  <c r="BB6" i="10"/>
  <c r="AZ36" i="10"/>
  <c r="AZ34" i="10"/>
  <c r="AZ32" i="10"/>
  <c r="AZ30" i="10"/>
  <c r="AY45" i="10"/>
  <c r="N23" i="10"/>
  <c r="BB8" i="13" l="1"/>
  <c r="BB21" i="13"/>
  <c r="BB47" i="13"/>
  <c r="BB20" i="13"/>
  <c r="BB22" i="13"/>
  <c r="BB43" i="13"/>
  <c r="BB57" i="13"/>
  <c r="BB4" i="13"/>
  <c r="BB39" i="13"/>
  <c r="BB36" i="13"/>
  <c r="BB55" i="13"/>
  <c r="BB23" i="13"/>
  <c r="BB31" i="13"/>
  <c r="BB3" i="13"/>
  <c r="BB33" i="13"/>
  <c r="BB42" i="13"/>
  <c r="BB27" i="13"/>
  <c r="BB17" i="13"/>
  <c r="BB46" i="13"/>
  <c r="BB35" i="13"/>
  <c r="BB13" i="13"/>
  <c r="BB48" i="13"/>
  <c r="BB24" i="13"/>
  <c r="BB37" i="13"/>
  <c r="BB14" i="13"/>
  <c r="BB5" i="13"/>
  <c r="BB6" i="13"/>
  <c r="BB18" i="13"/>
  <c r="BB56" i="13"/>
  <c r="BB11" i="13"/>
  <c r="BB26" i="13"/>
  <c r="BB44" i="13"/>
  <c r="BB54" i="13"/>
  <c r="BB45" i="13"/>
  <c r="BB25" i="13"/>
  <c r="BB19" i="13"/>
  <c r="BB15" i="13"/>
  <c r="BB16" i="13"/>
  <c r="BB28" i="13"/>
  <c r="BB53" i="13"/>
  <c r="BB29" i="13"/>
  <c r="BB51" i="13"/>
  <c r="BB38" i="13"/>
  <c r="BB12" i="13"/>
  <c r="BB34" i="13"/>
  <c r="BB9" i="13"/>
  <c r="BB50" i="13"/>
  <c r="BB10" i="13"/>
  <c r="BB2" i="13"/>
  <c r="BB7" i="13"/>
  <c r="BB30" i="13"/>
  <c r="W9" i="13"/>
  <c r="X9" i="13" s="1"/>
  <c r="Y9" i="13" s="1"/>
  <c r="W16" i="13"/>
  <c r="X16" i="13" s="1"/>
  <c r="Y16" i="13" s="1"/>
  <c r="W28" i="13"/>
  <c r="X28" i="13" s="1"/>
  <c r="Y28" i="13" s="1"/>
  <c r="W7" i="13"/>
  <c r="X7" i="13" s="1"/>
  <c r="Y7" i="13" s="1"/>
  <c r="W36" i="13"/>
  <c r="X36" i="13" s="1"/>
  <c r="Y36" i="13" s="1"/>
  <c r="W24" i="13"/>
  <c r="X24" i="13" s="1"/>
  <c r="Y24" i="13" s="1"/>
  <c r="W10" i="13"/>
  <c r="X10" i="13" s="1"/>
  <c r="Y10" i="13" s="1"/>
  <c r="W31" i="13"/>
  <c r="X31" i="13" s="1"/>
  <c r="Y31" i="13" s="1"/>
  <c r="W50" i="13"/>
  <c r="X50" i="13" s="1"/>
  <c r="Y50" i="13" s="1"/>
  <c r="W37" i="13"/>
  <c r="X37" i="13" s="1"/>
  <c r="Y37" i="13" s="1"/>
  <c r="W44" i="13"/>
  <c r="X44" i="13" s="1"/>
  <c r="Y44" i="13" s="1"/>
  <c r="W56" i="13"/>
  <c r="X56" i="13" s="1"/>
  <c r="Y56" i="13" s="1"/>
  <c r="W12" i="13"/>
  <c r="X12" i="13" s="1"/>
  <c r="Y12" i="13" s="1"/>
  <c r="W5" i="13"/>
  <c r="X5" i="13" s="1"/>
  <c r="Y5" i="13" s="1"/>
  <c r="W26" i="13"/>
  <c r="X26" i="13" s="1"/>
  <c r="Y26" i="13" s="1"/>
  <c r="W32" i="13"/>
  <c r="X32" i="13" s="1"/>
  <c r="Y32" i="13" s="1"/>
  <c r="W3" i="13"/>
  <c r="X3" i="13" s="1"/>
  <c r="Y3" i="13" s="1"/>
  <c r="W11" i="13"/>
  <c r="X11" i="13" s="1"/>
  <c r="Y11" i="13" s="1"/>
  <c r="W48" i="13"/>
  <c r="X48" i="13" s="1"/>
  <c r="Y48" i="13" s="1"/>
  <c r="W45" i="13"/>
  <c r="X45" i="13" s="1"/>
  <c r="Y45" i="13" s="1"/>
  <c r="W27" i="13"/>
  <c r="X27" i="13" s="1"/>
  <c r="Y27" i="13" s="1"/>
  <c r="W33" i="13"/>
  <c r="X33" i="13" s="1"/>
  <c r="Y33" i="13" s="1"/>
  <c r="W14" i="13"/>
  <c r="X14" i="13" s="1"/>
  <c r="Y14" i="13" s="1"/>
  <c r="W23" i="13"/>
  <c r="X23" i="13" s="1"/>
  <c r="Y23" i="13" s="1"/>
  <c r="W35" i="13"/>
  <c r="X35" i="13" s="1"/>
  <c r="Y35" i="13" s="1"/>
  <c r="W4" i="13"/>
  <c r="X4" i="13" s="1"/>
  <c r="Y4" i="13" s="1"/>
  <c r="W22" i="13"/>
  <c r="X22" i="13" s="1"/>
  <c r="Y22" i="13" s="1"/>
  <c r="W52" i="13"/>
  <c r="X52" i="13" s="1"/>
  <c r="Y52" i="13" s="1"/>
  <c r="W46" i="13"/>
  <c r="X46" i="13" s="1"/>
  <c r="Y46" i="13" s="1"/>
  <c r="W15" i="13"/>
  <c r="X15" i="13" s="1"/>
  <c r="Y15" i="13" s="1"/>
  <c r="W6" i="13"/>
  <c r="X6" i="13" s="1"/>
  <c r="Y6" i="13" s="1"/>
  <c r="W8" i="13"/>
  <c r="X8" i="13" s="1"/>
  <c r="Y8" i="13" s="1"/>
  <c r="W25" i="13"/>
  <c r="X25" i="13" s="1"/>
  <c r="Y25" i="13" s="1"/>
  <c r="W29" i="13"/>
  <c r="X29" i="13" s="1"/>
  <c r="Y29" i="13" s="1"/>
  <c r="W39" i="13"/>
  <c r="X39" i="13" s="1"/>
  <c r="Y39" i="13" s="1"/>
  <c r="W47" i="13"/>
  <c r="X47" i="13" s="1"/>
  <c r="Y47" i="13" s="1"/>
  <c r="W2" i="13"/>
  <c r="W20" i="13"/>
  <c r="X20" i="13" s="1"/>
  <c r="Y20" i="13" s="1"/>
  <c r="W21" i="13"/>
  <c r="X21" i="13" s="1"/>
  <c r="Y21" i="13" s="1"/>
  <c r="W30" i="13"/>
  <c r="X30" i="13" s="1"/>
  <c r="Y30" i="13" s="1"/>
  <c r="W40" i="13"/>
  <c r="X40" i="13" s="1"/>
  <c r="Y40" i="13" s="1"/>
  <c r="W49" i="13"/>
  <c r="X49" i="13" s="1"/>
  <c r="Y49" i="13" s="1"/>
  <c r="W41" i="13"/>
  <c r="X41" i="13" s="1"/>
  <c r="Y41" i="13" s="1"/>
  <c r="W38" i="13"/>
  <c r="X38" i="13" s="1"/>
  <c r="Y38" i="13" s="1"/>
  <c r="W42" i="13"/>
  <c r="X42" i="13" s="1"/>
  <c r="Y42" i="13" s="1"/>
  <c r="W17" i="13"/>
  <c r="X17" i="13" s="1"/>
  <c r="Y17" i="13" s="1"/>
  <c r="W53" i="13"/>
  <c r="X53" i="13" s="1"/>
  <c r="Y53" i="13" s="1"/>
  <c r="W57" i="13"/>
  <c r="X57" i="13" s="1"/>
  <c r="Y57" i="13" s="1"/>
  <c r="W19" i="13"/>
  <c r="X19" i="13" s="1"/>
  <c r="Y19" i="13" s="1"/>
  <c r="W18" i="13"/>
  <c r="X18" i="13" s="1"/>
  <c r="Y18" i="13" s="1"/>
  <c r="W34" i="13"/>
  <c r="X34" i="13" s="1"/>
  <c r="Y34" i="13" s="1"/>
  <c r="W54" i="13"/>
  <c r="X54" i="13" s="1"/>
  <c r="Y54" i="13" s="1"/>
  <c r="W43" i="13"/>
  <c r="X43" i="13" s="1"/>
  <c r="Y43" i="13" s="1"/>
  <c r="W51" i="13"/>
  <c r="X51" i="13" s="1"/>
  <c r="Y51" i="13" s="1"/>
  <c r="W55" i="13"/>
  <c r="X55" i="13" s="1"/>
  <c r="Y55" i="13" s="1"/>
  <c r="W13" i="13"/>
  <c r="X13" i="13" s="1"/>
  <c r="Y13" i="13" s="1"/>
  <c r="BB46" i="12"/>
  <c r="BB32" i="12"/>
  <c r="BB50" i="12"/>
  <c r="BB52" i="12"/>
  <c r="BB53" i="12"/>
  <c r="BB43" i="12"/>
  <c r="BB29" i="12"/>
  <c r="BB28" i="12"/>
  <c r="BB36" i="12"/>
  <c r="BB27" i="12"/>
  <c r="BB51" i="12"/>
  <c r="BB55" i="12"/>
  <c r="BB9" i="12"/>
  <c r="BB31" i="12"/>
  <c r="BB44" i="12"/>
  <c r="BB22" i="12"/>
  <c r="BB11" i="12"/>
  <c r="BB34" i="12"/>
  <c r="BB23" i="12"/>
  <c r="BB40" i="12"/>
  <c r="BB57" i="12"/>
  <c r="BB41" i="12"/>
  <c r="BB49" i="12"/>
  <c r="BB42" i="12"/>
  <c r="BB25" i="12"/>
  <c r="BB45" i="12"/>
  <c r="BB21" i="12"/>
  <c r="BB19" i="12"/>
  <c r="BB39" i="12"/>
  <c r="BB3" i="12"/>
  <c r="BB37" i="12"/>
  <c r="BB14" i="12"/>
  <c r="BB54" i="12"/>
  <c r="BB13" i="12"/>
  <c r="BB33" i="12"/>
  <c r="BB16" i="12"/>
  <c r="BB15" i="12"/>
  <c r="BB35" i="12"/>
  <c r="BB18" i="12"/>
  <c r="BB38" i="12"/>
  <c r="BB8" i="12"/>
  <c r="BB26" i="12"/>
  <c r="BB20" i="12"/>
  <c r="BB5" i="12"/>
  <c r="BB6" i="12"/>
  <c r="BB7" i="12"/>
  <c r="W6" i="12"/>
  <c r="X6" i="12" s="1"/>
  <c r="Y6" i="12" s="1"/>
  <c r="BB30" i="12"/>
  <c r="W4" i="12"/>
  <c r="X4" i="12" s="1"/>
  <c r="Y4" i="12" s="1"/>
  <c r="W2" i="12"/>
  <c r="X2" i="12" s="1"/>
  <c r="Y2" i="12" s="1"/>
  <c r="W7" i="12"/>
  <c r="X7" i="12" s="1"/>
  <c r="Y7" i="12" s="1"/>
  <c r="W11" i="12"/>
  <c r="X11" i="12" s="1"/>
  <c r="Y11" i="12" s="1"/>
  <c r="W52" i="12"/>
  <c r="X52" i="12" s="1"/>
  <c r="Y52" i="12" s="1"/>
  <c r="W56" i="12"/>
  <c r="X56" i="12" s="1"/>
  <c r="Y56" i="12" s="1"/>
  <c r="W12" i="12"/>
  <c r="X12" i="12" s="1"/>
  <c r="Y12" i="12" s="1"/>
  <c r="W5" i="12"/>
  <c r="X5" i="12" s="1"/>
  <c r="Y5" i="12" s="1"/>
  <c r="W13" i="12"/>
  <c r="X13" i="12" s="1"/>
  <c r="Y13" i="12" s="1"/>
  <c r="W17" i="12"/>
  <c r="X17" i="12" s="1"/>
  <c r="Y17" i="12" s="1"/>
  <c r="W21" i="12"/>
  <c r="X21" i="12" s="1"/>
  <c r="Y21" i="12" s="1"/>
  <c r="W25" i="12"/>
  <c r="X25" i="12" s="1"/>
  <c r="Y25" i="12" s="1"/>
  <c r="W29" i="12"/>
  <c r="X29" i="12" s="1"/>
  <c r="Y29" i="12" s="1"/>
  <c r="W33" i="12"/>
  <c r="X33" i="12" s="1"/>
  <c r="Y33" i="12" s="1"/>
  <c r="W37" i="12"/>
  <c r="X37" i="12" s="1"/>
  <c r="Y37" i="12" s="1"/>
  <c r="W41" i="12"/>
  <c r="X41" i="12" s="1"/>
  <c r="Y41" i="12" s="1"/>
  <c r="W45" i="12"/>
  <c r="X45" i="12" s="1"/>
  <c r="Y45" i="12" s="1"/>
  <c r="W9" i="12"/>
  <c r="X9" i="12" s="1"/>
  <c r="Y9" i="12" s="1"/>
  <c r="W47" i="12"/>
  <c r="X47" i="12" s="1"/>
  <c r="Y47" i="12" s="1"/>
  <c r="W53" i="12"/>
  <c r="X53" i="12" s="1"/>
  <c r="Y53" i="12" s="1"/>
  <c r="W57" i="12"/>
  <c r="X57" i="12" s="1"/>
  <c r="Y57" i="12" s="1"/>
  <c r="W14" i="12"/>
  <c r="X14" i="12" s="1"/>
  <c r="Y14" i="12" s="1"/>
  <c r="W18" i="12"/>
  <c r="X18" i="12" s="1"/>
  <c r="Y18" i="12" s="1"/>
  <c r="W22" i="12"/>
  <c r="X22" i="12" s="1"/>
  <c r="Y22" i="12" s="1"/>
  <c r="W26" i="12"/>
  <c r="X26" i="12" s="1"/>
  <c r="Y26" i="12" s="1"/>
  <c r="W30" i="12"/>
  <c r="X30" i="12" s="1"/>
  <c r="Y30" i="12" s="1"/>
  <c r="W34" i="12"/>
  <c r="X34" i="12" s="1"/>
  <c r="Y34" i="12" s="1"/>
  <c r="W38" i="12"/>
  <c r="X38" i="12" s="1"/>
  <c r="Y38" i="12" s="1"/>
  <c r="W42" i="12"/>
  <c r="X42" i="12" s="1"/>
  <c r="Y42" i="12" s="1"/>
  <c r="W46" i="12"/>
  <c r="X46" i="12" s="1"/>
  <c r="Y46" i="12" s="1"/>
  <c r="W10" i="12"/>
  <c r="X10" i="12" s="1"/>
  <c r="Y10" i="12" s="1"/>
  <c r="W49" i="12"/>
  <c r="X49" i="12" s="1"/>
  <c r="Y49" i="12" s="1"/>
  <c r="W54" i="12"/>
  <c r="X54" i="12" s="1"/>
  <c r="Y54" i="12" s="1"/>
  <c r="W15" i="12"/>
  <c r="X15" i="12" s="1"/>
  <c r="Y15" i="12" s="1"/>
  <c r="W19" i="12"/>
  <c r="X19" i="12" s="1"/>
  <c r="Y19" i="12" s="1"/>
  <c r="W23" i="12"/>
  <c r="X23" i="12" s="1"/>
  <c r="Y23" i="12" s="1"/>
  <c r="W27" i="12"/>
  <c r="X27" i="12" s="1"/>
  <c r="Y27" i="12" s="1"/>
  <c r="W31" i="12"/>
  <c r="X31" i="12" s="1"/>
  <c r="Y31" i="12" s="1"/>
  <c r="W35" i="12"/>
  <c r="X35" i="12" s="1"/>
  <c r="Y35" i="12" s="1"/>
  <c r="W39" i="12"/>
  <c r="X39" i="12" s="1"/>
  <c r="Y39" i="12" s="1"/>
  <c r="W43" i="12"/>
  <c r="X43" i="12" s="1"/>
  <c r="Y43" i="12" s="1"/>
  <c r="W48" i="12"/>
  <c r="X48" i="12" s="1"/>
  <c r="Y48" i="12" s="1"/>
  <c r="W51" i="12"/>
  <c r="X51" i="12" s="1"/>
  <c r="Y51" i="12" s="1"/>
  <c r="W55" i="12"/>
  <c r="X55" i="12" s="1"/>
  <c r="Y55" i="12" s="1"/>
  <c r="W3" i="12"/>
  <c r="W8" i="12"/>
  <c r="X8" i="12" s="1"/>
  <c r="Y8" i="12" s="1"/>
  <c r="W16" i="12"/>
  <c r="X16" i="12" s="1"/>
  <c r="Y16" i="12" s="1"/>
  <c r="W20" i="12"/>
  <c r="X20" i="12" s="1"/>
  <c r="Y20" i="12" s="1"/>
  <c r="W24" i="12"/>
  <c r="X24" i="12" s="1"/>
  <c r="Y24" i="12" s="1"/>
  <c r="W28" i="12"/>
  <c r="X28" i="12" s="1"/>
  <c r="Y28" i="12" s="1"/>
  <c r="W32" i="12"/>
  <c r="X32" i="12" s="1"/>
  <c r="Y32" i="12" s="1"/>
  <c r="W36" i="12"/>
  <c r="X36" i="12" s="1"/>
  <c r="Y36" i="12" s="1"/>
  <c r="W40" i="12"/>
  <c r="X40" i="12" s="1"/>
  <c r="Y40" i="12" s="1"/>
  <c r="W44" i="12"/>
  <c r="X44" i="12" s="1"/>
  <c r="Y44" i="12" s="1"/>
  <c r="W50" i="12"/>
  <c r="X50" i="12" s="1"/>
  <c r="Y50" i="12" s="1"/>
  <c r="BB15" i="11"/>
  <c r="BB39" i="11"/>
  <c r="BB16" i="11"/>
  <c r="BB23" i="11"/>
  <c r="BB35" i="11"/>
  <c r="BB31" i="11"/>
  <c r="BB14" i="11"/>
  <c r="BB54" i="11"/>
  <c r="BB6" i="11"/>
  <c r="BB17" i="11"/>
  <c r="BB22" i="11"/>
  <c r="BB27" i="11"/>
  <c r="BB25" i="11"/>
  <c r="BB55" i="11"/>
  <c r="BB28" i="11"/>
  <c r="BB29" i="11"/>
  <c r="BB45" i="11"/>
  <c r="BB20" i="11"/>
  <c r="BB57" i="11"/>
  <c r="BB49" i="11"/>
  <c r="BB53" i="11"/>
  <c r="BB21" i="11"/>
  <c r="BB13" i="11"/>
  <c r="BB2" i="11"/>
  <c r="BB34" i="11"/>
  <c r="BB37" i="11"/>
  <c r="BB43" i="11"/>
  <c r="BB46" i="11"/>
  <c r="BB9" i="11"/>
  <c r="BB41" i="11"/>
  <c r="BB42" i="11"/>
  <c r="BB11" i="11"/>
  <c r="BB12" i="11"/>
  <c r="BB30" i="11"/>
  <c r="BB5" i="11"/>
  <c r="BB56" i="11"/>
  <c r="BB8" i="11"/>
  <c r="BB50" i="11"/>
  <c r="BB51" i="11"/>
  <c r="BB26" i="11"/>
  <c r="BB48" i="11"/>
  <c r="BB47" i="11"/>
  <c r="BB40" i="11"/>
  <c r="BB19" i="11"/>
  <c r="BB33" i="11"/>
  <c r="BB38" i="11"/>
  <c r="BB44" i="11"/>
  <c r="W65" i="11"/>
  <c r="X65" i="11" s="1"/>
  <c r="Y65" i="11" s="1"/>
  <c r="W61" i="11"/>
  <c r="X61" i="11" s="1"/>
  <c r="Y61" i="11" s="1"/>
  <c r="W62" i="11"/>
  <c r="X62" i="11" s="1"/>
  <c r="Y62" i="11" s="1"/>
  <c r="W58" i="11"/>
  <c r="X58" i="11" s="1"/>
  <c r="Y58" i="11" s="1"/>
  <c r="W57" i="11"/>
  <c r="X57" i="11" s="1"/>
  <c r="Y57" i="11" s="1"/>
  <c r="W56" i="11"/>
  <c r="X56" i="11" s="1"/>
  <c r="Y56" i="11" s="1"/>
  <c r="W55" i="11"/>
  <c r="X55" i="11" s="1"/>
  <c r="Y55" i="11" s="1"/>
  <c r="W54" i="11"/>
  <c r="X54" i="11" s="1"/>
  <c r="Y54" i="11" s="1"/>
  <c r="W53" i="11"/>
  <c r="X53" i="11" s="1"/>
  <c r="Y53" i="11" s="1"/>
  <c r="W52" i="11"/>
  <c r="X52" i="11" s="1"/>
  <c r="Y52" i="11" s="1"/>
  <c r="W51" i="11"/>
  <c r="X51" i="11" s="1"/>
  <c r="Y51" i="11" s="1"/>
  <c r="W50" i="11"/>
  <c r="X50" i="11" s="1"/>
  <c r="Y50" i="11" s="1"/>
  <c r="W49" i="11"/>
  <c r="X49" i="11" s="1"/>
  <c r="Y49" i="11" s="1"/>
  <c r="W48" i="11"/>
  <c r="X48" i="11" s="1"/>
  <c r="Y48" i="11" s="1"/>
  <c r="W47" i="11"/>
  <c r="X47" i="11" s="1"/>
  <c r="Y47" i="11" s="1"/>
  <c r="W46" i="11"/>
  <c r="X46" i="11" s="1"/>
  <c r="Y46" i="11" s="1"/>
  <c r="W45" i="11"/>
  <c r="X45" i="11" s="1"/>
  <c r="Y45" i="11" s="1"/>
  <c r="W44" i="11"/>
  <c r="X44" i="11" s="1"/>
  <c r="Y44" i="11" s="1"/>
  <c r="W43" i="11"/>
  <c r="X43" i="11" s="1"/>
  <c r="Y43" i="11" s="1"/>
  <c r="W42" i="11"/>
  <c r="X42" i="11" s="1"/>
  <c r="Y42" i="11" s="1"/>
  <c r="W60" i="11"/>
  <c r="X60" i="11" s="1"/>
  <c r="Y60" i="11" s="1"/>
  <c r="W59" i="11"/>
  <c r="X59" i="11" s="1"/>
  <c r="Y59" i="11" s="1"/>
  <c r="W41" i="11"/>
  <c r="X41" i="11" s="1"/>
  <c r="Y41" i="11" s="1"/>
  <c r="W40" i="11"/>
  <c r="X40" i="11" s="1"/>
  <c r="Y40" i="11" s="1"/>
  <c r="W39" i="11"/>
  <c r="X39" i="11" s="1"/>
  <c r="Y39" i="11" s="1"/>
  <c r="W38" i="11"/>
  <c r="X38" i="11" s="1"/>
  <c r="Y38" i="11" s="1"/>
  <c r="W37" i="11"/>
  <c r="X37" i="11" s="1"/>
  <c r="Y37" i="11" s="1"/>
  <c r="W36" i="11"/>
  <c r="X36" i="11" s="1"/>
  <c r="Y36" i="11" s="1"/>
  <c r="W35" i="11"/>
  <c r="X35" i="11" s="1"/>
  <c r="Y35" i="11" s="1"/>
  <c r="W34" i="11"/>
  <c r="X34" i="11" s="1"/>
  <c r="Y34" i="11" s="1"/>
  <c r="W64" i="11"/>
  <c r="X64" i="11" s="1"/>
  <c r="Y64" i="11" s="1"/>
  <c r="W63" i="11"/>
  <c r="X63" i="11" s="1"/>
  <c r="Y63" i="11" s="1"/>
  <c r="W32" i="11"/>
  <c r="X32" i="11" s="1"/>
  <c r="Y32" i="11" s="1"/>
  <c r="W30" i="11"/>
  <c r="X30" i="11" s="1"/>
  <c r="Y30" i="11" s="1"/>
  <c r="W28" i="11"/>
  <c r="X28" i="11" s="1"/>
  <c r="Y28" i="11" s="1"/>
  <c r="W26" i="11"/>
  <c r="X26" i="11" s="1"/>
  <c r="Y26" i="11" s="1"/>
  <c r="W24" i="11"/>
  <c r="X24" i="11" s="1"/>
  <c r="Y24" i="11" s="1"/>
  <c r="W22" i="11"/>
  <c r="X22" i="11" s="1"/>
  <c r="Y22" i="11" s="1"/>
  <c r="W20" i="11"/>
  <c r="X20" i="11" s="1"/>
  <c r="Y20" i="11" s="1"/>
  <c r="W31" i="11"/>
  <c r="X31" i="11" s="1"/>
  <c r="Y31" i="11" s="1"/>
  <c r="W27" i="11"/>
  <c r="X27" i="11" s="1"/>
  <c r="Y27" i="11" s="1"/>
  <c r="W23" i="11"/>
  <c r="X23" i="11" s="1"/>
  <c r="Y23" i="11" s="1"/>
  <c r="W19" i="11"/>
  <c r="X19" i="11" s="1"/>
  <c r="Y19" i="11" s="1"/>
  <c r="W18" i="11"/>
  <c r="X18" i="11" s="1"/>
  <c r="Y18" i="11" s="1"/>
  <c r="W16" i="11"/>
  <c r="X16" i="11" s="1"/>
  <c r="Y16" i="11" s="1"/>
  <c r="W14" i="11"/>
  <c r="X14" i="11" s="1"/>
  <c r="Y14" i="11" s="1"/>
  <c r="W17" i="11"/>
  <c r="X17" i="11" s="1"/>
  <c r="Y17" i="11" s="1"/>
  <c r="W15" i="11"/>
  <c r="X15" i="11" s="1"/>
  <c r="Y15" i="11" s="1"/>
  <c r="W11" i="11"/>
  <c r="X11" i="11" s="1"/>
  <c r="Y11" i="11" s="1"/>
  <c r="W9" i="11"/>
  <c r="X9" i="11" s="1"/>
  <c r="Y9" i="11" s="1"/>
  <c r="W33" i="11"/>
  <c r="X33" i="11" s="1"/>
  <c r="Y33" i="11" s="1"/>
  <c r="W29" i="11"/>
  <c r="X29" i="11" s="1"/>
  <c r="Y29" i="11" s="1"/>
  <c r="W25" i="11"/>
  <c r="X25" i="11" s="1"/>
  <c r="Y25" i="11" s="1"/>
  <c r="W12" i="11"/>
  <c r="X12" i="11" s="1"/>
  <c r="Y12" i="11" s="1"/>
  <c r="W8" i="11"/>
  <c r="X8" i="11" s="1"/>
  <c r="Y8" i="11" s="1"/>
  <c r="W7" i="11"/>
  <c r="X7" i="11" s="1"/>
  <c r="Y7" i="11" s="1"/>
  <c r="W6" i="11"/>
  <c r="X6" i="11" s="1"/>
  <c r="Y6" i="11" s="1"/>
  <c r="W5" i="11"/>
  <c r="X5" i="11" s="1"/>
  <c r="Y5" i="11" s="1"/>
  <c r="W4" i="11"/>
  <c r="X4" i="11" s="1"/>
  <c r="Y4" i="11" s="1"/>
  <c r="W2" i="11"/>
  <c r="W21" i="11"/>
  <c r="X21" i="11" s="1"/>
  <c r="Y21" i="11" s="1"/>
  <c r="W13" i="11"/>
  <c r="X13" i="11" s="1"/>
  <c r="Y13" i="11" s="1"/>
  <c r="W10" i="11"/>
  <c r="X10" i="11" s="1"/>
  <c r="Y10" i="11" s="1"/>
  <c r="W3" i="11"/>
  <c r="X3" i="11" s="1"/>
  <c r="Y3" i="11" s="1"/>
  <c r="BB52" i="11"/>
  <c r="BB36" i="11"/>
  <c r="BB31" i="10"/>
  <c r="BB22" i="10"/>
  <c r="BB23" i="10"/>
  <c r="BB14" i="10"/>
  <c r="BB51" i="10"/>
  <c r="BB47" i="10"/>
  <c r="BB56" i="10"/>
  <c r="BB53" i="10"/>
  <c r="BB49" i="10"/>
  <c r="BB39" i="10"/>
  <c r="BB54" i="10"/>
  <c r="BB17" i="10"/>
  <c r="BB10" i="10"/>
  <c r="BB2" i="10"/>
  <c r="BB11" i="10"/>
  <c r="BB25" i="10"/>
  <c r="BB19" i="10"/>
  <c r="BB20" i="10"/>
  <c r="BB50" i="10"/>
  <c r="BB3" i="10"/>
  <c r="BB42" i="10"/>
  <c r="BB43" i="10"/>
  <c r="BB57" i="10"/>
  <c r="BB48" i="10"/>
  <c r="BB29" i="10"/>
  <c r="BB37" i="10"/>
  <c r="BB21" i="10"/>
  <c r="BB52" i="10"/>
  <c r="BB28" i="10"/>
  <c r="BB18" i="10"/>
  <c r="BB16" i="10"/>
  <c r="BB27" i="10"/>
  <c r="BB9" i="10"/>
  <c r="BB26" i="10"/>
  <c r="BB8" i="10"/>
  <c r="BB40" i="10"/>
  <c r="BB35" i="10"/>
  <c r="W48" i="10"/>
  <c r="X48" i="10" s="1"/>
  <c r="Y48" i="10" s="1"/>
  <c r="BB41" i="10"/>
  <c r="W6" i="10"/>
  <c r="X6" i="10" s="1"/>
  <c r="Y6" i="10" s="1"/>
  <c r="W61" i="10"/>
  <c r="X61" i="10" s="1"/>
  <c r="Y61" i="10" s="1"/>
  <c r="W45" i="10"/>
  <c r="X45" i="10" s="1"/>
  <c r="Y45" i="10" s="1"/>
  <c r="W56" i="10"/>
  <c r="X56" i="10" s="1"/>
  <c r="Y56" i="10" s="1"/>
  <c r="W40" i="10"/>
  <c r="X40" i="10" s="1"/>
  <c r="Y40" i="10" s="1"/>
  <c r="W50" i="10"/>
  <c r="X50" i="10" s="1"/>
  <c r="Y50" i="10" s="1"/>
  <c r="W59" i="10"/>
  <c r="X59" i="10" s="1"/>
  <c r="Y59" i="10" s="1"/>
  <c r="W43" i="10"/>
  <c r="X43" i="10" s="1"/>
  <c r="Y43" i="10" s="1"/>
  <c r="W58" i="10"/>
  <c r="X58" i="10" s="1"/>
  <c r="Y58" i="10" s="1"/>
  <c r="W42" i="10"/>
  <c r="X42" i="10" s="1"/>
  <c r="Y42" i="10" s="1"/>
  <c r="W51" i="10"/>
  <c r="X51" i="10" s="1"/>
  <c r="Y51" i="10" s="1"/>
  <c r="W60" i="10"/>
  <c r="X60" i="10" s="1"/>
  <c r="Y60" i="10" s="1"/>
  <c r="W44" i="10"/>
  <c r="X44" i="10" s="1"/>
  <c r="Y44" i="10" s="1"/>
  <c r="W57" i="10"/>
  <c r="X57" i="10" s="1"/>
  <c r="Y57" i="10" s="1"/>
  <c r="W41" i="10"/>
  <c r="X41" i="10" s="1"/>
  <c r="Y41" i="10" s="1"/>
  <c r="W52" i="10"/>
  <c r="X52" i="10" s="1"/>
  <c r="Y52" i="10" s="1"/>
  <c r="W65" i="10"/>
  <c r="X65" i="10" s="1"/>
  <c r="Y65" i="10" s="1"/>
  <c r="W49" i="10"/>
  <c r="X49" i="10" s="1"/>
  <c r="Y49" i="10" s="1"/>
  <c r="W55" i="10"/>
  <c r="X55" i="10" s="1"/>
  <c r="Y55" i="10" s="1"/>
  <c r="W39" i="10"/>
  <c r="X39" i="10" s="1"/>
  <c r="Y39" i="10" s="1"/>
  <c r="W54" i="10"/>
  <c r="X54" i="10" s="1"/>
  <c r="Y54" i="10" s="1"/>
  <c r="W63" i="10"/>
  <c r="X63" i="10" s="1"/>
  <c r="Y63" i="10" s="1"/>
  <c r="W47" i="10"/>
  <c r="X47" i="10" s="1"/>
  <c r="Y47" i="10" s="1"/>
  <c r="W62" i="10"/>
  <c r="X62" i="10" s="1"/>
  <c r="Y62" i="10" s="1"/>
  <c r="W46" i="10"/>
  <c r="X46" i="10" s="1"/>
  <c r="Y46" i="10" s="1"/>
  <c r="W53" i="10"/>
  <c r="X53" i="10" s="1"/>
  <c r="Y53" i="10" s="1"/>
  <c r="W64" i="10"/>
  <c r="X64" i="10" s="1"/>
  <c r="Y64" i="10" s="1"/>
  <c r="W38" i="10"/>
  <c r="X38" i="10" s="1"/>
  <c r="Y38" i="10" s="1"/>
  <c r="BB5" i="10"/>
  <c r="BB36" i="10"/>
  <c r="W37" i="10"/>
  <c r="X37" i="10" s="1"/>
  <c r="Y37" i="10" s="1"/>
  <c r="W5" i="10"/>
  <c r="X5" i="10" s="1"/>
  <c r="Y5" i="10" s="1"/>
  <c r="W13" i="10"/>
  <c r="X13" i="10" s="1"/>
  <c r="Y13" i="10" s="1"/>
  <c r="W21" i="10"/>
  <c r="X21" i="10" s="1"/>
  <c r="Y21" i="10" s="1"/>
  <c r="W9" i="10"/>
  <c r="X9" i="10" s="1"/>
  <c r="Y9" i="10" s="1"/>
  <c r="W11" i="10"/>
  <c r="X11" i="10" s="1"/>
  <c r="Y11" i="10" s="1"/>
  <c r="W20" i="10"/>
  <c r="X20" i="10" s="1"/>
  <c r="Y20" i="10" s="1"/>
  <c r="W28" i="10"/>
  <c r="X28" i="10" s="1"/>
  <c r="Y28" i="10" s="1"/>
  <c r="W30" i="10"/>
  <c r="X30" i="10" s="1"/>
  <c r="Y30" i="10" s="1"/>
  <c r="W34" i="10"/>
  <c r="X34" i="10" s="1"/>
  <c r="Y34" i="10" s="1"/>
  <c r="BB45" i="10"/>
  <c r="BB30" i="10"/>
  <c r="BB34" i="10"/>
  <c r="W7" i="10"/>
  <c r="X7" i="10" s="1"/>
  <c r="Y7" i="10" s="1"/>
  <c r="W15" i="10"/>
  <c r="X15" i="10" s="1"/>
  <c r="Y15" i="10" s="1"/>
  <c r="W23" i="10"/>
  <c r="X23" i="10" s="1"/>
  <c r="Y23" i="10" s="1"/>
  <c r="W4" i="10"/>
  <c r="X4" i="10" s="1"/>
  <c r="Y4" i="10" s="1"/>
  <c r="W14" i="10"/>
  <c r="X14" i="10" s="1"/>
  <c r="Y14" i="10" s="1"/>
  <c r="W22" i="10"/>
  <c r="X22" i="10" s="1"/>
  <c r="Y22" i="10" s="1"/>
  <c r="W3" i="10"/>
  <c r="X3" i="10" s="1"/>
  <c r="Y3" i="10" s="1"/>
  <c r="W31" i="10"/>
  <c r="X31" i="10" s="1"/>
  <c r="Y31" i="10" s="1"/>
  <c r="W35" i="10"/>
  <c r="X35" i="10" s="1"/>
  <c r="Y35" i="10" s="1"/>
  <c r="W2" i="10"/>
  <c r="W17" i="10"/>
  <c r="X17" i="10" s="1"/>
  <c r="Y17" i="10" s="1"/>
  <c r="W25" i="10"/>
  <c r="X25" i="10" s="1"/>
  <c r="Y25" i="10" s="1"/>
  <c r="W16" i="10"/>
  <c r="X16" i="10" s="1"/>
  <c r="Y16" i="10" s="1"/>
  <c r="W24" i="10"/>
  <c r="X24" i="10" s="1"/>
  <c r="Y24" i="10" s="1"/>
  <c r="W12" i="10"/>
  <c r="X12" i="10" s="1"/>
  <c r="Y12" i="10" s="1"/>
  <c r="W32" i="10"/>
  <c r="X32" i="10" s="1"/>
  <c r="Y32" i="10" s="1"/>
  <c r="W36" i="10"/>
  <c r="X36" i="10" s="1"/>
  <c r="Y36" i="10" s="1"/>
  <c r="BB32" i="10"/>
  <c r="W10" i="10"/>
  <c r="X10" i="10" s="1"/>
  <c r="Y10" i="10" s="1"/>
  <c r="W19" i="10"/>
  <c r="X19" i="10" s="1"/>
  <c r="Y19" i="10" s="1"/>
  <c r="W27" i="10"/>
  <c r="X27" i="10" s="1"/>
  <c r="Y27" i="10" s="1"/>
  <c r="W8" i="10"/>
  <c r="X8" i="10" s="1"/>
  <c r="Y8" i="10" s="1"/>
  <c r="W18" i="10"/>
  <c r="X18" i="10" s="1"/>
  <c r="Y18" i="10" s="1"/>
  <c r="W26" i="10"/>
  <c r="X26" i="10" s="1"/>
  <c r="Y26" i="10" s="1"/>
  <c r="W29" i="10"/>
  <c r="X29" i="10" s="1"/>
  <c r="Y29" i="10" s="1"/>
  <c r="W33" i="10"/>
  <c r="X33" i="10" s="1"/>
  <c r="Y33" i="10" s="1"/>
  <c r="X2" i="13" l="1"/>
  <c r="Y2" i="13" s="1"/>
  <c r="Z3" i="13"/>
  <c r="X3" i="12"/>
  <c r="Y3" i="12" s="1"/>
  <c r="Z3" i="12"/>
  <c r="X2" i="11"/>
  <c r="Y2" i="11" s="1"/>
  <c r="Z3" i="11"/>
  <c r="X2" i="10"/>
  <c r="Y2" i="10" s="1"/>
  <c r="Z3" i="10"/>
  <c r="BC2" i="13"/>
  <c r="Z2" i="13"/>
  <c r="AA2" i="13"/>
  <c r="AA3" i="13" s="1"/>
  <c r="BC2" i="12"/>
  <c r="AA2" i="12"/>
  <c r="AA3" i="12" s="1"/>
  <c r="Z2" i="12"/>
  <c r="BC2" i="11"/>
  <c r="AA2" i="11"/>
  <c r="AA3" i="11" s="1"/>
  <c r="Z2" i="11"/>
  <c r="BC2" i="10"/>
  <c r="AA2" i="10"/>
  <c r="AA3" i="10" s="1"/>
  <c r="Z2" i="10"/>
  <c r="R9" i="8" l="1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8" i="8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8" i="7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2" i="1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A61" i="8"/>
  <c r="AA62" i="8"/>
  <c r="AA63" i="8"/>
  <c r="AA8" i="8"/>
  <c r="AB2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8" i="8"/>
  <c r="Z63" i="8"/>
  <c r="Y63" i="8"/>
  <c r="X63" i="8"/>
  <c r="AD63" i="8" s="1"/>
  <c r="I63" i="8"/>
  <c r="H63" i="8"/>
  <c r="G63" i="8"/>
  <c r="M63" i="8" s="1"/>
  <c r="E63" i="8"/>
  <c r="Z62" i="8"/>
  <c r="Y62" i="8"/>
  <c r="X62" i="8"/>
  <c r="AC62" i="8" s="1"/>
  <c r="I62" i="8"/>
  <c r="H62" i="8"/>
  <c r="G62" i="8"/>
  <c r="M62" i="8" s="1"/>
  <c r="E62" i="8"/>
  <c r="Z61" i="8"/>
  <c r="Y61" i="8"/>
  <c r="X61" i="8"/>
  <c r="AD61" i="8" s="1"/>
  <c r="I61" i="8"/>
  <c r="H61" i="8"/>
  <c r="G61" i="8"/>
  <c r="L61" i="8" s="1"/>
  <c r="E61" i="8"/>
  <c r="Z60" i="8"/>
  <c r="Y60" i="8"/>
  <c r="X60" i="8"/>
  <c r="AD60" i="8" s="1"/>
  <c r="I60" i="8"/>
  <c r="H60" i="8"/>
  <c r="G60" i="8"/>
  <c r="L60" i="8" s="1"/>
  <c r="E60" i="8"/>
  <c r="Z59" i="8"/>
  <c r="Y59" i="8"/>
  <c r="X59" i="8"/>
  <c r="AB59" i="8" s="1"/>
  <c r="I59" i="8"/>
  <c r="H59" i="8"/>
  <c r="G59" i="8"/>
  <c r="M59" i="8" s="1"/>
  <c r="E59" i="8"/>
  <c r="Z58" i="8"/>
  <c r="Y58" i="8"/>
  <c r="X58" i="8"/>
  <c r="AC58" i="8" s="1"/>
  <c r="I58" i="8"/>
  <c r="H58" i="8"/>
  <c r="G58" i="8"/>
  <c r="L58" i="8" s="1"/>
  <c r="E58" i="8"/>
  <c r="Z57" i="8"/>
  <c r="Y57" i="8"/>
  <c r="X57" i="8"/>
  <c r="AC57" i="8" s="1"/>
  <c r="I57" i="8"/>
  <c r="H57" i="8"/>
  <c r="G57" i="8"/>
  <c r="L57" i="8" s="1"/>
  <c r="E57" i="8"/>
  <c r="Z56" i="8"/>
  <c r="Y56" i="8"/>
  <c r="X56" i="8"/>
  <c r="AD56" i="8" s="1"/>
  <c r="I56" i="8"/>
  <c r="H56" i="8"/>
  <c r="G56" i="8"/>
  <c r="L56" i="8" s="1"/>
  <c r="E56" i="8"/>
  <c r="Z55" i="8"/>
  <c r="Y55" i="8"/>
  <c r="X55" i="8"/>
  <c r="AB55" i="8" s="1"/>
  <c r="I55" i="8"/>
  <c r="H55" i="8"/>
  <c r="G55" i="8"/>
  <c r="M55" i="8" s="1"/>
  <c r="E55" i="8"/>
  <c r="Z54" i="8"/>
  <c r="Y54" i="8"/>
  <c r="X54" i="8"/>
  <c r="AC54" i="8" s="1"/>
  <c r="I54" i="8"/>
  <c r="H54" i="8"/>
  <c r="G54" i="8"/>
  <c r="K54" i="8" s="1"/>
  <c r="E54" i="8"/>
  <c r="Z53" i="8"/>
  <c r="Y53" i="8"/>
  <c r="X53" i="8"/>
  <c r="AC53" i="8" s="1"/>
  <c r="I53" i="8"/>
  <c r="H53" i="8"/>
  <c r="G53" i="8"/>
  <c r="L53" i="8" s="1"/>
  <c r="E53" i="8"/>
  <c r="Z52" i="8"/>
  <c r="Y52" i="8"/>
  <c r="X52" i="8"/>
  <c r="AD52" i="8" s="1"/>
  <c r="I52" i="8"/>
  <c r="H52" i="8"/>
  <c r="G52" i="8"/>
  <c r="L52" i="8" s="1"/>
  <c r="E52" i="8"/>
  <c r="Z51" i="8"/>
  <c r="Y51" i="8"/>
  <c r="X51" i="8"/>
  <c r="AB51" i="8" s="1"/>
  <c r="I51" i="8"/>
  <c r="H51" i="8"/>
  <c r="G51" i="8"/>
  <c r="M51" i="8" s="1"/>
  <c r="E51" i="8"/>
  <c r="Z50" i="8"/>
  <c r="Y50" i="8"/>
  <c r="X50" i="8"/>
  <c r="AB50" i="8" s="1"/>
  <c r="I50" i="8"/>
  <c r="H50" i="8"/>
  <c r="G50" i="8"/>
  <c r="L50" i="8" s="1"/>
  <c r="E50" i="8"/>
  <c r="Z49" i="8"/>
  <c r="Y49" i="8"/>
  <c r="X49" i="8"/>
  <c r="AC49" i="8" s="1"/>
  <c r="I49" i="8"/>
  <c r="H49" i="8"/>
  <c r="G49" i="8"/>
  <c r="K49" i="8" s="1"/>
  <c r="E49" i="8"/>
  <c r="Z48" i="8"/>
  <c r="Y48" i="8"/>
  <c r="X48" i="8"/>
  <c r="AD48" i="8" s="1"/>
  <c r="I48" i="8"/>
  <c r="H48" i="8"/>
  <c r="G48" i="8"/>
  <c r="K48" i="8" s="1"/>
  <c r="E48" i="8"/>
  <c r="Z47" i="8"/>
  <c r="Y47" i="8"/>
  <c r="X47" i="8"/>
  <c r="AB47" i="8" s="1"/>
  <c r="I47" i="8"/>
  <c r="H47" i="8"/>
  <c r="G47" i="8"/>
  <c r="M47" i="8" s="1"/>
  <c r="E47" i="8"/>
  <c r="Z46" i="8"/>
  <c r="Y46" i="8"/>
  <c r="X46" i="8"/>
  <c r="AC46" i="8" s="1"/>
  <c r="I46" i="8"/>
  <c r="H46" i="8"/>
  <c r="G46" i="8"/>
  <c r="L46" i="8" s="1"/>
  <c r="E46" i="8"/>
  <c r="Z45" i="8"/>
  <c r="Y45" i="8"/>
  <c r="X45" i="8"/>
  <c r="AB45" i="8" s="1"/>
  <c r="I45" i="8"/>
  <c r="H45" i="8"/>
  <c r="G45" i="8"/>
  <c r="L45" i="8" s="1"/>
  <c r="E45" i="8"/>
  <c r="Z44" i="8"/>
  <c r="Y44" i="8"/>
  <c r="X44" i="8"/>
  <c r="AD44" i="8" s="1"/>
  <c r="I44" i="8"/>
  <c r="H44" i="8"/>
  <c r="G44" i="8"/>
  <c r="L44" i="8" s="1"/>
  <c r="E44" i="8"/>
  <c r="Z43" i="8"/>
  <c r="Y43" i="8"/>
  <c r="X43" i="8"/>
  <c r="AD43" i="8" s="1"/>
  <c r="L43" i="8"/>
  <c r="I43" i="8"/>
  <c r="H43" i="8"/>
  <c r="G43" i="8"/>
  <c r="M43" i="8" s="1"/>
  <c r="E43" i="8"/>
  <c r="Z42" i="8"/>
  <c r="Y42" i="8"/>
  <c r="X42" i="8"/>
  <c r="AD42" i="8" s="1"/>
  <c r="I42" i="8"/>
  <c r="H42" i="8"/>
  <c r="G42" i="8"/>
  <c r="L42" i="8" s="1"/>
  <c r="E42" i="8"/>
  <c r="Z41" i="8"/>
  <c r="Y41" i="8"/>
  <c r="X41" i="8"/>
  <c r="AD41" i="8" s="1"/>
  <c r="I41" i="8"/>
  <c r="H41" i="8"/>
  <c r="G41" i="8"/>
  <c r="M41" i="8" s="1"/>
  <c r="E41" i="8"/>
  <c r="Z40" i="8"/>
  <c r="Y40" i="8"/>
  <c r="X40" i="8"/>
  <c r="AD40" i="8" s="1"/>
  <c r="I40" i="8"/>
  <c r="H40" i="8"/>
  <c r="G40" i="8"/>
  <c r="M40" i="8" s="1"/>
  <c r="E40" i="8"/>
  <c r="Z39" i="8"/>
  <c r="Y39" i="8"/>
  <c r="X39" i="8"/>
  <c r="AC39" i="8" s="1"/>
  <c r="I39" i="8"/>
  <c r="H39" i="8"/>
  <c r="G39" i="8"/>
  <c r="M39" i="8" s="1"/>
  <c r="E39" i="8"/>
  <c r="Z38" i="8"/>
  <c r="Y38" i="8"/>
  <c r="X38" i="8"/>
  <c r="AD38" i="8" s="1"/>
  <c r="I38" i="8"/>
  <c r="H38" i="8"/>
  <c r="G38" i="8"/>
  <c r="L38" i="8" s="1"/>
  <c r="E38" i="8"/>
  <c r="Z37" i="8"/>
  <c r="Y37" i="8"/>
  <c r="X37" i="8"/>
  <c r="AD37" i="8" s="1"/>
  <c r="I37" i="8"/>
  <c r="H37" i="8"/>
  <c r="G37" i="8"/>
  <c r="M37" i="8" s="1"/>
  <c r="E37" i="8"/>
  <c r="Z36" i="8"/>
  <c r="Y36" i="8"/>
  <c r="X36" i="8"/>
  <c r="AD36" i="8" s="1"/>
  <c r="I36" i="8"/>
  <c r="H36" i="8"/>
  <c r="G36" i="8"/>
  <c r="M36" i="8" s="1"/>
  <c r="E36" i="8"/>
  <c r="Z35" i="8"/>
  <c r="Y35" i="8"/>
  <c r="X35" i="8"/>
  <c r="AC35" i="8" s="1"/>
  <c r="I35" i="8"/>
  <c r="H35" i="8"/>
  <c r="G35" i="8"/>
  <c r="M35" i="8" s="1"/>
  <c r="E35" i="8"/>
  <c r="Z34" i="8"/>
  <c r="Y34" i="8"/>
  <c r="X34" i="8"/>
  <c r="AD34" i="8" s="1"/>
  <c r="I34" i="8"/>
  <c r="H34" i="8"/>
  <c r="G34" i="8"/>
  <c r="L34" i="8" s="1"/>
  <c r="E34" i="8"/>
  <c r="Z33" i="8"/>
  <c r="Y33" i="8"/>
  <c r="X33" i="8"/>
  <c r="AD33" i="8" s="1"/>
  <c r="I33" i="8"/>
  <c r="H33" i="8"/>
  <c r="G33" i="8"/>
  <c r="M33" i="8" s="1"/>
  <c r="E33" i="8"/>
  <c r="Z32" i="8"/>
  <c r="Y32" i="8"/>
  <c r="X32" i="8"/>
  <c r="AD32" i="8" s="1"/>
  <c r="I32" i="8"/>
  <c r="H32" i="8"/>
  <c r="G32" i="8"/>
  <c r="M32" i="8" s="1"/>
  <c r="E32" i="8"/>
  <c r="Z31" i="8"/>
  <c r="Y31" i="8"/>
  <c r="X31" i="8"/>
  <c r="AC31" i="8" s="1"/>
  <c r="I31" i="8"/>
  <c r="H31" i="8"/>
  <c r="G31" i="8"/>
  <c r="M31" i="8" s="1"/>
  <c r="E31" i="8"/>
  <c r="AC30" i="8"/>
  <c r="Z30" i="8"/>
  <c r="Y30" i="8"/>
  <c r="X30" i="8"/>
  <c r="AD30" i="8" s="1"/>
  <c r="M30" i="8"/>
  <c r="I30" i="8"/>
  <c r="H30" i="8"/>
  <c r="G30" i="8"/>
  <c r="L30" i="8" s="1"/>
  <c r="E30" i="8"/>
  <c r="Z29" i="8"/>
  <c r="Y29" i="8"/>
  <c r="X29" i="8"/>
  <c r="AD29" i="8" s="1"/>
  <c r="I29" i="8"/>
  <c r="H29" i="8"/>
  <c r="G29" i="8"/>
  <c r="M29" i="8" s="1"/>
  <c r="E29" i="8"/>
  <c r="AC28" i="8"/>
  <c r="Z28" i="8"/>
  <c r="Y28" i="8"/>
  <c r="X28" i="8"/>
  <c r="AD28" i="8" s="1"/>
  <c r="L28" i="8"/>
  <c r="I28" i="8"/>
  <c r="H28" i="8"/>
  <c r="G28" i="8"/>
  <c r="M28" i="8" s="1"/>
  <c r="E28" i="8"/>
  <c r="Z27" i="8"/>
  <c r="Y27" i="8"/>
  <c r="X27" i="8"/>
  <c r="AC27" i="8" s="1"/>
  <c r="I27" i="8"/>
  <c r="H27" i="8"/>
  <c r="G27" i="8"/>
  <c r="M27" i="8" s="1"/>
  <c r="E27" i="8"/>
  <c r="Z26" i="8"/>
  <c r="Y26" i="8"/>
  <c r="X26" i="8"/>
  <c r="AD26" i="8" s="1"/>
  <c r="I26" i="8"/>
  <c r="H26" i="8"/>
  <c r="G26" i="8"/>
  <c r="L26" i="8" s="1"/>
  <c r="E26" i="8"/>
  <c r="Z25" i="8"/>
  <c r="Y25" i="8"/>
  <c r="X25" i="8"/>
  <c r="AD25" i="8" s="1"/>
  <c r="I25" i="8"/>
  <c r="H25" i="8"/>
  <c r="G25" i="8"/>
  <c r="M25" i="8" s="1"/>
  <c r="E25" i="8"/>
  <c r="Z24" i="8"/>
  <c r="Y24" i="8"/>
  <c r="X24" i="8"/>
  <c r="AD24" i="8" s="1"/>
  <c r="I24" i="8"/>
  <c r="H24" i="8"/>
  <c r="G24" i="8"/>
  <c r="M24" i="8" s="1"/>
  <c r="E24" i="8"/>
  <c r="Z23" i="8"/>
  <c r="Y23" i="8"/>
  <c r="X23" i="8"/>
  <c r="AC23" i="8" s="1"/>
  <c r="I23" i="8"/>
  <c r="H23" i="8"/>
  <c r="G23" i="8"/>
  <c r="M23" i="8" s="1"/>
  <c r="E23" i="8"/>
  <c r="Z22" i="8"/>
  <c r="Y22" i="8"/>
  <c r="X22" i="8"/>
  <c r="AD22" i="8" s="1"/>
  <c r="I22" i="8"/>
  <c r="H22" i="8"/>
  <c r="G22" i="8"/>
  <c r="L22" i="8" s="1"/>
  <c r="E22" i="8"/>
  <c r="Z21" i="8"/>
  <c r="Y21" i="8"/>
  <c r="X21" i="8"/>
  <c r="AD21" i="8" s="1"/>
  <c r="I21" i="8"/>
  <c r="H21" i="8"/>
  <c r="G21" i="8"/>
  <c r="M21" i="8" s="1"/>
  <c r="E21" i="8"/>
  <c r="Z20" i="8"/>
  <c r="Y20" i="8"/>
  <c r="X20" i="8"/>
  <c r="AD20" i="8" s="1"/>
  <c r="I20" i="8"/>
  <c r="H20" i="8"/>
  <c r="G20" i="8"/>
  <c r="M20" i="8" s="1"/>
  <c r="E20" i="8"/>
  <c r="Z19" i="8"/>
  <c r="Y19" i="8"/>
  <c r="X19" i="8"/>
  <c r="AC19" i="8" s="1"/>
  <c r="I19" i="8"/>
  <c r="H19" i="8"/>
  <c r="G19" i="8"/>
  <c r="M19" i="8" s="1"/>
  <c r="E19" i="8"/>
  <c r="Z18" i="8"/>
  <c r="Y18" i="8"/>
  <c r="X18" i="8"/>
  <c r="AD18" i="8" s="1"/>
  <c r="I18" i="8"/>
  <c r="H18" i="8"/>
  <c r="G18" i="8"/>
  <c r="L18" i="8" s="1"/>
  <c r="E18" i="8"/>
  <c r="Z17" i="8"/>
  <c r="Y17" i="8"/>
  <c r="X17" i="8"/>
  <c r="AD17" i="8" s="1"/>
  <c r="I17" i="8"/>
  <c r="H17" i="8"/>
  <c r="G17" i="8"/>
  <c r="M17" i="8" s="1"/>
  <c r="E17" i="8"/>
  <c r="Z16" i="8"/>
  <c r="Y16" i="8"/>
  <c r="X16" i="8"/>
  <c r="AD16" i="8" s="1"/>
  <c r="I16" i="8"/>
  <c r="H16" i="8"/>
  <c r="G16" i="8"/>
  <c r="M16" i="8" s="1"/>
  <c r="E16" i="8"/>
  <c r="Z15" i="8"/>
  <c r="Y15" i="8"/>
  <c r="X15" i="8"/>
  <c r="AC15" i="8" s="1"/>
  <c r="I15" i="8"/>
  <c r="H15" i="8"/>
  <c r="G15" i="8"/>
  <c r="M15" i="8" s="1"/>
  <c r="E15" i="8"/>
  <c r="AC14" i="8"/>
  <c r="Z14" i="8"/>
  <c r="Y14" i="8"/>
  <c r="X14" i="8"/>
  <c r="AD14" i="8" s="1"/>
  <c r="M14" i="8"/>
  <c r="I14" i="8"/>
  <c r="H14" i="8"/>
  <c r="G14" i="8"/>
  <c r="L14" i="8" s="1"/>
  <c r="E14" i="8"/>
  <c r="Z13" i="8"/>
  <c r="Y13" i="8"/>
  <c r="X13" i="8"/>
  <c r="AD13" i="8" s="1"/>
  <c r="I13" i="8"/>
  <c r="H13" i="8"/>
  <c r="G13" i="8"/>
  <c r="M13" i="8" s="1"/>
  <c r="E13" i="8"/>
  <c r="AC12" i="8"/>
  <c r="Z12" i="8"/>
  <c r="Y12" i="8"/>
  <c r="X12" i="8"/>
  <c r="AD12" i="8" s="1"/>
  <c r="L12" i="8"/>
  <c r="I12" i="8"/>
  <c r="H12" i="8"/>
  <c r="G12" i="8"/>
  <c r="M12" i="8" s="1"/>
  <c r="E12" i="8"/>
  <c r="Z11" i="8"/>
  <c r="Y11" i="8"/>
  <c r="X11" i="8"/>
  <c r="AC11" i="8" s="1"/>
  <c r="I11" i="8"/>
  <c r="H11" i="8"/>
  <c r="G11" i="8"/>
  <c r="M11" i="8" s="1"/>
  <c r="E11" i="8"/>
  <c r="AC10" i="8"/>
  <c r="Z10" i="8"/>
  <c r="Y10" i="8"/>
  <c r="X10" i="8"/>
  <c r="AD10" i="8" s="1"/>
  <c r="M10" i="8"/>
  <c r="I10" i="8"/>
  <c r="H10" i="8"/>
  <c r="G10" i="8"/>
  <c r="L10" i="8" s="1"/>
  <c r="E10" i="8"/>
  <c r="Z9" i="8"/>
  <c r="Y9" i="8"/>
  <c r="X9" i="8"/>
  <c r="AD9" i="8" s="1"/>
  <c r="I9" i="8"/>
  <c r="H9" i="8"/>
  <c r="G9" i="8"/>
  <c r="M9" i="8" s="1"/>
  <c r="E9" i="8"/>
  <c r="Z8" i="8"/>
  <c r="Y8" i="8"/>
  <c r="X8" i="8"/>
  <c r="AD8" i="8" s="1"/>
  <c r="I8" i="8"/>
  <c r="H8" i="8"/>
  <c r="G8" i="8"/>
  <c r="M8" i="8" s="1"/>
  <c r="E8" i="8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8" i="7"/>
  <c r="J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8" i="7"/>
  <c r="J71" i="7"/>
  <c r="I71" i="7"/>
  <c r="H71" i="7"/>
  <c r="G71" i="7"/>
  <c r="K71" i="7" s="1"/>
  <c r="E71" i="7"/>
  <c r="I70" i="7"/>
  <c r="H70" i="7"/>
  <c r="G70" i="7"/>
  <c r="K70" i="7" s="1"/>
  <c r="E70" i="7"/>
  <c r="J69" i="7"/>
  <c r="I69" i="7"/>
  <c r="H69" i="7"/>
  <c r="G69" i="7"/>
  <c r="K69" i="7" s="1"/>
  <c r="E69" i="7"/>
  <c r="J68" i="7"/>
  <c r="I68" i="7"/>
  <c r="H68" i="7"/>
  <c r="G68" i="7"/>
  <c r="K68" i="7" s="1"/>
  <c r="E68" i="7"/>
  <c r="J67" i="7"/>
  <c r="I67" i="7"/>
  <c r="H67" i="7"/>
  <c r="G67" i="7"/>
  <c r="K67" i="7" s="1"/>
  <c r="E67" i="7"/>
  <c r="J66" i="7"/>
  <c r="I66" i="7"/>
  <c r="H66" i="7"/>
  <c r="G66" i="7"/>
  <c r="K66" i="7" s="1"/>
  <c r="E66" i="7"/>
  <c r="J65" i="7"/>
  <c r="I65" i="7"/>
  <c r="H65" i="7"/>
  <c r="G65" i="7"/>
  <c r="K65" i="7" s="1"/>
  <c r="E65" i="7"/>
  <c r="J64" i="7"/>
  <c r="I64" i="7"/>
  <c r="H64" i="7"/>
  <c r="G64" i="7"/>
  <c r="K64" i="7" s="1"/>
  <c r="E64" i="7"/>
  <c r="J63" i="7"/>
  <c r="I63" i="7"/>
  <c r="H63" i="7"/>
  <c r="G63" i="7"/>
  <c r="K63" i="7" s="1"/>
  <c r="E63" i="7"/>
  <c r="J62" i="7"/>
  <c r="I62" i="7"/>
  <c r="H62" i="7"/>
  <c r="G62" i="7"/>
  <c r="K62" i="7" s="1"/>
  <c r="E62" i="7"/>
  <c r="J61" i="7"/>
  <c r="I61" i="7"/>
  <c r="H61" i="7"/>
  <c r="G61" i="7"/>
  <c r="K61" i="7" s="1"/>
  <c r="E61" i="7"/>
  <c r="J60" i="7"/>
  <c r="I60" i="7"/>
  <c r="H60" i="7"/>
  <c r="G60" i="7"/>
  <c r="K60" i="7" s="1"/>
  <c r="E60" i="7"/>
  <c r="J59" i="7"/>
  <c r="I59" i="7"/>
  <c r="H59" i="7"/>
  <c r="G59" i="7"/>
  <c r="K59" i="7" s="1"/>
  <c r="E59" i="7"/>
  <c r="J58" i="7"/>
  <c r="I58" i="7"/>
  <c r="H58" i="7"/>
  <c r="G58" i="7"/>
  <c r="K58" i="7" s="1"/>
  <c r="E58" i="7"/>
  <c r="J57" i="7"/>
  <c r="I57" i="7"/>
  <c r="H57" i="7"/>
  <c r="G57" i="7"/>
  <c r="K57" i="7" s="1"/>
  <c r="E57" i="7"/>
  <c r="J56" i="7"/>
  <c r="I56" i="7"/>
  <c r="H56" i="7"/>
  <c r="G56" i="7"/>
  <c r="K56" i="7" s="1"/>
  <c r="E56" i="7"/>
  <c r="J55" i="7"/>
  <c r="I55" i="7"/>
  <c r="H55" i="7"/>
  <c r="G55" i="7"/>
  <c r="K55" i="7" s="1"/>
  <c r="E55" i="7"/>
  <c r="J54" i="7"/>
  <c r="I54" i="7"/>
  <c r="H54" i="7"/>
  <c r="G54" i="7"/>
  <c r="K54" i="7" s="1"/>
  <c r="E54" i="7"/>
  <c r="J53" i="7"/>
  <c r="I53" i="7"/>
  <c r="H53" i="7"/>
  <c r="G53" i="7"/>
  <c r="K53" i="7" s="1"/>
  <c r="E53" i="7"/>
  <c r="J52" i="7"/>
  <c r="I52" i="7"/>
  <c r="H52" i="7"/>
  <c r="G52" i="7"/>
  <c r="K52" i="7" s="1"/>
  <c r="E52" i="7"/>
  <c r="J51" i="7"/>
  <c r="I51" i="7"/>
  <c r="H51" i="7"/>
  <c r="G51" i="7"/>
  <c r="K51" i="7" s="1"/>
  <c r="E51" i="7"/>
  <c r="J50" i="7"/>
  <c r="I50" i="7"/>
  <c r="H50" i="7"/>
  <c r="G50" i="7"/>
  <c r="K50" i="7" s="1"/>
  <c r="E50" i="7"/>
  <c r="J49" i="7"/>
  <c r="I49" i="7"/>
  <c r="H49" i="7"/>
  <c r="G49" i="7"/>
  <c r="K49" i="7" s="1"/>
  <c r="E49" i="7"/>
  <c r="J48" i="7"/>
  <c r="I48" i="7"/>
  <c r="H48" i="7"/>
  <c r="G48" i="7"/>
  <c r="K48" i="7" s="1"/>
  <c r="E48" i="7"/>
  <c r="J47" i="7"/>
  <c r="I47" i="7"/>
  <c r="H47" i="7"/>
  <c r="G47" i="7"/>
  <c r="K47" i="7" s="1"/>
  <c r="E47" i="7"/>
  <c r="J46" i="7"/>
  <c r="I46" i="7"/>
  <c r="H46" i="7"/>
  <c r="G46" i="7"/>
  <c r="K46" i="7" s="1"/>
  <c r="E46" i="7"/>
  <c r="J45" i="7"/>
  <c r="I45" i="7"/>
  <c r="H45" i="7"/>
  <c r="G45" i="7"/>
  <c r="K45" i="7" s="1"/>
  <c r="E45" i="7"/>
  <c r="J44" i="7"/>
  <c r="I44" i="7"/>
  <c r="H44" i="7"/>
  <c r="G44" i="7"/>
  <c r="K44" i="7" s="1"/>
  <c r="E44" i="7"/>
  <c r="J43" i="7"/>
  <c r="I43" i="7"/>
  <c r="H43" i="7"/>
  <c r="G43" i="7"/>
  <c r="K43" i="7" s="1"/>
  <c r="E43" i="7"/>
  <c r="J42" i="7"/>
  <c r="I42" i="7"/>
  <c r="H42" i="7"/>
  <c r="G42" i="7"/>
  <c r="K42" i="7" s="1"/>
  <c r="E42" i="7"/>
  <c r="J41" i="7"/>
  <c r="I41" i="7"/>
  <c r="H41" i="7"/>
  <c r="G41" i="7"/>
  <c r="K41" i="7" s="1"/>
  <c r="E41" i="7"/>
  <c r="J40" i="7"/>
  <c r="I40" i="7"/>
  <c r="H40" i="7"/>
  <c r="G40" i="7"/>
  <c r="K40" i="7" s="1"/>
  <c r="E40" i="7"/>
  <c r="J39" i="7"/>
  <c r="I39" i="7"/>
  <c r="H39" i="7"/>
  <c r="G39" i="7"/>
  <c r="K39" i="7" s="1"/>
  <c r="E39" i="7"/>
  <c r="J38" i="7"/>
  <c r="I38" i="7"/>
  <c r="H38" i="7"/>
  <c r="G38" i="7"/>
  <c r="K38" i="7" s="1"/>
  <c r="E38" i="7"/>
  <c r="J37" i="7"/>
  <c r="I37" i="7"/>
  <c r="H37" i="7"/>
  <c r="G37" i="7"/>
  <c r="K37" i="7" s="1"/>
  <c r="E37" i="7"/>
  <c r="J36" i="7"/>
  <c r="I36" i="7"/>
  <c r="H36" i="7"/>
  <c r="G36" i="7"/>
  <c r="K36" i="7" s="1"/>
  <c r="E36" i="7"/>
  <c r="J35" i="7"/>
  <c r="I35" i="7"/>
  <c r="H35" i="7"/>
  <c r="G35" i="7"/>
  <c r="K35" i="7" s="1"/>
  <c r="E35" i="7"/>
  <c r="I34" i="7"/>
  <c r="H34" i="7"/>
  <c r="G34" i="7"/>
  <c r="J34" i="7" s="1"/>
  <c r="E34" i="7"/>
  <c r="J33" i="7"/>
  <c r="I33" i="7"/>
  <c r="H33" i="7"/>
  <c r="G33" i="7"/>
  <c r="K33" i="7" s="1"/>
  <c r="E33" i="7"/>
  <c r="J32" i="7"/>
  <c r="I32" i="7"/>
  <c r="H32" i="7"/>
  <c r="G32" i="7"/>
  <c r="K32" i="7" s="1"/>
  <c r="E32" i="7"/>
  <c r="J31" i="7"/>
  <c r="I31" i="7"/>
  <c r="H31" i="7"/>
  <c r="G31" i="7"/>
  <c r="K31" i="7" s="1"/>
  <c r="E31" i="7"/>
  <c r="J30" i="7"/>
  <c r="I30" i="7"/>
  <c r="H30" i="7"/>
  <c r="G30" i="7"/>
  <c r="K30" i="7" s="1"/>
  <c r="E30" i="7"/>
  <c r="J29" i="7"/>
  <c r="I29" i="7"/>
  <c r="H29" i="7"/>
  <c r="G29" i="7"/>
  <c r="K29" i="7" s="1"/>
  <c r="E29" i="7"/>
  <c r="J28" i="7"/>
  <c r="I28" i="7"/>
  <c r="H28" i="7"/>
  <c r="G28" i="7"/>
  <c r="K28" i="7" s="1"/>
  <c r="E28" i="7"/>
  <c r="J27" i="7"/>
  <c r="I27" i="7"/>
  <c r="H27" i="7"/>
  <c r="G27" i="7"/>
  <c r="K27" i="7" s="1"/>
  <c r="E27" i="7"/>
  <c r="K26" i="7"/>
  <c r="I26" i="7"/>
  <c r="H26" i="7"/>
  <c r="G26" i="7"/>
  <c r="J26" i="7" s="1"/>
  <c r="E26" i="7"/>
  <c r="J25" i="7"/>
  <c r="I25" i="7"/>
  <c r="H25" i="7"/>
  <c r="G25" i="7"/>
  <c r="K25" i="7" s="1"/>
  <c r="E25" i="7"/>
  <c r="J24" i="7"/>
  <c r="I24" i="7"/>
  <c r="H24" i="7"/>
  <c r="G24" i="7"/>
  <c r="K24" i="7" s="1"/>
  <c r="E24" i="7"/>
  <c r="J23" i="7"/>
  <c r="I23" i="7"/>
  <c r="H23" i="7"/>
  <c r="G23" i="7"/>
  <c r="K23" i="7" s="1"/>
  <c r="E23" i="7"/>
  <c r="J22" i="7"/>
  <c r="I22" i="7"/>
  <c r="H22" i="7"/>
  <c r="G22" i="7"/>
  <c r="K22" i="7" s="1"/>
  <c r="E22" i="7"/>
  <c r="J21" i="7"/>
  <c r="I21" i="7"/>
  <c r="H21" i="7"/>
  <c r="G21" i="7"/>
  <c r="K21" i="7" s="1"/>
  <c r="E21" i="7"/>
  <c r="J20" i="7"/>
  <c r="I20" i="7"/>
  <c r="H20" i="7"/>
  <c r="G20" i="7"/>
  <c r="K20" i="7" s="1"/>
  <c r="E20" i="7"/>
  <c r="J19" i="7"/>
  <c r="I19" i="7"/>
  <c r="H19" i="7"/>
  <c r="G19" i="7"/>
  <c r="K19" i="7" s="1"/>
  <c r="E19" i="7"/>
  <c r="I18" i="7"/>
  <c r="H18" i="7"/>
  <c r="G18" i="7"/>
  <c r="J18" i="7" s="1"/>
  <c r="E18" i="7"/>
  <c r="J17" i="7"/>
  <c r="I17" i="7"/>
  <c r="H17" i="7"/>
  <c r="G17" i="7"/>
  <c r="K17" i="7" s="1"/>
  <c r="E17" i="7"/>
  <c r="J16" i="7"/>
  <c r="I16" i="7"/>
  <c r="H16" i="7"/>
  <c r="G16" i="7"/>
  <c r="K16" i="7" s="1"/>
  <c r="E16" i="7"/>
  <c r="J15" i="7"/>
  <c r="I15" i="7"/>
  <c r="H15" i="7"/>
  <c r="G15" i="7"/>
  <c r="K15" i="7" s="1"/>
  <c r="E15" i="7"/>
  <c r="I14" i="7"/>
  <c r="H14" i="7"/>
  <c r="G14" i="7"/>
  <c r="J14" i="7" s="1"/>
  <c r="E14" i="7"/>
  <c r="J13" i="7"/>
  <c r="I13" i="7"/>
  <c r="H13" i="7"/>
  <c r="G13" i="7"/>
  <c r="K13" i="7" s="1"/>
  <c r="E13" i="7"/>
  <c r="I12" i="7"/>
  <c r="H12" i="7"/>
  <c r="G12" i="7"/>
  <c r="J12" i="7" s="1"/>
  <c r="E12" i="7"/>
  <c r="J11" i="7"/>
  <c r="I11" i="7"/>
  <c r="H11" i="7"/>
  <c r="G11" i="7"/>
  <c r="K11" i="7" s="1"/>
  <c r="E11" i="7"/>
  <c r="I10" i="7"/>
  <c r="H10" i="7"/>
  <c r="G10" i="7"/>
  <c r="J10" i="7" s="1"/>
  <c r="E10" i="7"/>
  <c r="J9" i="7"/>
  <c r="I9" i="7"/>
  <c r="H9" i="7"/>
  <c r="G9" i="7"/>
  <c r="K9" i="7" s="1"/>
  <c r="E9" i="7"/>
  <c r="I8" i="7"/>
  <c r="H8" i="7"/>
  <c r="G8" i="7"/>
  <c r="K8" i="7" s="1"/>
  <c r="E8" i="7"/>
  <c r="D336" i="1"/>
  <c r="J336" i="1" s="1"/>
  <c r="E336" i="1"/>
  <c r="F336" i="1"/>
  <c r="H336" i="1" s="1"/>
  <c r="G336" i="1"/>
  <c r="I336" i="1" s="1"/>
  <c r="AD336" i="1"/>
  <c r="AE336" i="1"/>
  <c r="AG336" i="1"/>
  <c r="G2" i="4"/>
  <c r="J8" i="6"/>
  <c r="K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8" i="6"/>
  <c r="G8" i="6"/>
  <c r="G9" i="6"/>
  <c r="K9" i="6" s="1"/>
  <c r="G10" i="6"/>
  <c r="K10" i="6" s="1"/>
  <c r="G11" i="6"/>
  <c r="K11" i="6" s="1"/>
  <c r="G12" i="6"/>
  <c r="K12" i="6" s="1"/>
  <c r="G13" i="6"/>
  <c r="K13" i="6" s="1"/>
  <c r="G14" i="6"/>
  <c r="K14" i="6" s="1"/>
  <c r="G15" i="6"/>
  <c r="K15" i="6" s="1"/>
  <c r="G16" i="6"/>
  <c r="K16" i="6" s="1"/>
  <c r="G17" i="6"/>
  <c r="K17" i="6" s="1"/>
  <c r="G18" i="6"/>
  <c r="K18" i="6" s="1"/>
  <c r="G19" i="6"/>
  <c r="J19" i="6" s="1"/>
  <c r="G20" i="6"/>
  <c r="K20" i="6" s="1"/>
  <c r="G21" i="6"/>
  <c r="K21" i="6" s="1"/>
  <c r="G22" i="6"/>
  <c r="K22" i="6" s="1"/>
  <c r="G23" i="6"/>
  <c r="J23" i="6" s="1"/>
  <c r="G24" i="6"/>
  <c r="K24" i="6" s="1"/>
  <c r="G25" i="6"/>
  <c r="K25" i="6" s="1"/>
  <c r="G26" i="6"/>
  <c r="K26" i="6" s="1"/>
  <c r="G27" i="6"/>
  <c r="K27" i="6" s="1"/>
  <c r="G28" i="6"/>
  <c r="K28" i="6" s="1"/>
  <c r="G29" i="6"/>
  <c r="K29" i="6" s="1"/>
  <c r="G30" i="6"/>
  <c r="K30" i="6" s="1"/>
  <c r="G31" i="6"/>
  <c r="K31" i="6" s="1"/>
  <c r="G32" i="6"/>
  <c r="K32" i="6" s="1"/>
  <c r="G33" i="6"/>
  <c r="K33" i="6" s="1"/>
  <c r="G34" i="6"/>
  <c r="K34" i="6" s="1"/>
  <c r="G35" i="6"/>
  <c r="K35" i="6" s="1"/>
  <c r="G36" i="6"/>
  <c r="K36" i="6" s="1"/>
  <c r="G37" i="6"/>
  <c r="K37" i="6" s="1"/>
  <c r="G38" i="6"/>
  <c r="K38" i="6" s="1"/>
  <c r="G39" i="6"/>
  <c r="K39" i="6" s="1"/>
  <c r="G40" i="6"/>
  <c r="K40" i="6" s="1"/>
  <c r="G41" i="6"/>
  <c r="K41" i="6" s="1"/>
  <c r="G42" i="6"/>
  <c r="K42" i="6" s="1"/>
  <c r="G43" i="6"/>
  <c r="K43" i="6" s="1"/>
  <c r="G44" i="6"/>
  <c r="K44" i="6" s="1"/>
  <c r="G45" i="6"/>
  <c r="K45" i="6" s="1"/>
  <c r="G46" i="6"/>
  <c r="K46" i="6" s="1"/>
  <c r="G47" i="6"/>
  <c r="K47" i="6" s="1"/>
  <c r="G48" i="6"/>
  <c r="K48" i="6" s="1"/>
  <c r="G49" i="6"/>
  <c r="K49" i="6" s="1"/>
  <c r="G50" i="6"/>
  <c r="K50" i="6" s="1"/>
  <c r="G51" i="6"/>
  <c r="K51" i="6" s="1"/>
  <c r="G52" i="6"/>
  <c r="K52" i="6" s="1"/>
  <c r="G53" i="6"/>
  <c r="K53" i="6" s="1"/>
  <c r="G54" i="6"/>
  <c r="J54" i="6" s="1"/>
  <c r="G55" i="6"/>
  <c r="J55" i="6" s="1"/>
  <c r="G56" i="6"/>
  <c r="K56" i="6" s="1"/>
  <c r="G57" i="6"/>
  <c r="K57" i="6" s="1"/>
  <c r="G58" i="6"/>
  <c r="K58" i="6" s="1"/>
  <c r="G59" i="6"/>
  <c r="K59" i="6" s="1"/>
  <c r="G60" i="6"/>
  <c r="K60" i="6" s="1"/>
  <c r="G61" i="6"/>
  <c r="K61" i="6" s="1"/>
  <c r="G62" i="6"/>
  <c r="J62" i="6" s="1"/>
  <c r="G63" i="6"/>
  <c r="K63" i="6" s="1"/>
  <c r="G64" i="6"/>
  <c r="K64" i="6" s="1"/>
  <c r="G65" i="6"/>
  <c r="K65" i="6" s="1"/>
  <c r="G66" i="6"/>
  <c r="K66" i="6" s="1"/>
  <c r="G67" i="6"/>
  <c r="K67" i="6" s="1"/>
  <c r="G68" i="6"/>
  <c r="K68" i="6" s="1"/>
  <c r="G69" i="6"/>
  <c r="K69" i="6" s="1"/>
  <c r="G70" i="6"/>
  <c r="K70" i="6" s="1"/>
  <c r="G71" i="6"/>
  <c r="J71" i="6" s="1"/>
  <c r="AF336" i="1" l="1"/>
  <c r="M336" i="1"/>
  <c r="L336" i="1"/>
  <c r="AB24" i="8"/>
  <c r="AB60" i="8"/>
  <c r="AB32" i="8"/>
  <c r="AB23" i="8"/>
  <c r="AB44" i="8"/>
  <c r="K24" i="8"/>
  <c r="AB43" i="8"/>
  <c r="L37" i="8"/>
  <c r="AC37" i="8"/>
  <c r="AC38" i="8"/>
  <c r="AC48" i="8"/>
  <c r="AD49" i="8"/>
  <c r="L51" i="8"/>
  <c r="M52" i="8"/>
  <c r="AC52" i="8"/>
  <c r="AB52" i="8"/>
  <c r="AB31" i="8"/>
  <c r="AB12" i="8"/>
  <c r="AE12" i="8" s="1"/>
  <c r="T12" i="8" s="1"/>
  <c r="AB16" i="8"/>
  <c r="K19" i="8"/>
  <c r="AB48" i="8"/>
  <c r="AB36" i="8"/>
  <c r="AE28" i="8"/>
  <c r="AB20" i="8"/>
  <c r="K35" i="8"/>
  <c r="AB63" i="8"/>
  <c r="AB15" i="8"/>
  <c r="L15" i="8"/>
  <c r="AD15" i="8"/>
  <c r="L17" i="8"/>
  <c r="AC17" i="8"/>
  <c r="K42" i="8"/>
  <c r="AB8" i="8"/>
  <c r="AB56" i="8"/>
  <c r="AB35" i="8"/>
  <c r="AB27" i="8"/>
  <c r="AB19" i="8"/>
  <c r="AB11" i="8"/>
  <c r="AB40" i="8"/>
  <c r="K32" i="8"/>
  <c r="K15" i="8"/>
  <c r="AB62" i="8"/>
  <c r="AB58" i="8"/>
  <c r="AB54" i="8"/>
  <c r="AB46" i="8"/>
  <c r="AB42" i="8"/>
  <c r="AB38" i="8"/>
  <c r="AB34" i="8"/>
  <c r="AB30" i="8"/>
  <c r="AE30" i="8" s="1"/>
  <c r="T30" i="8" s="1"/>
  <c r="AB26" i="8"/>
  <c r="AB22" i="8"/>
  <c r="AB18" i="8"/>
  <c r="AB14" i="8"/>
  <c r="AE14" i="8" s="1"/>
  <c r="AB10" i="8"/>
  <c r="AE10" i="8" s="1"/>
  <c r="AB39" i="8"/>
  <c r="K47" i="8"/>
  <c r="K27" i="8"/>
  <c r="AC8" i="8"/>
  <c r="AB61" i="8"/>
  <c r="AB57" i="8"/>
  <c r="AB53" i="8"/>
  <c r="AB49" i="8"/>
  <c r="AB41" i="8"/>
  <c r="AB37" i="8"/>
  <c r="AB33" i="8"/>
  <c r="AB29" i="8"/>
  <c r="AB25" i="8"/>
  <c r="AB21" i="8"/>
  <c r="AB17" i="8"/>
  <c r="AB13" i="8"/>
  <c r="AB9" i="8"/>
  <c r="K40" i="8"/>
  <c r="K56" i="8"/>
  <c r="K44" i="8"/>
  <c r="K39" i="8"/>
  <c r="K31" i="8"/>
  <c r="K23" i="8"/>
  <c r="K12" i="8"/>
  <c r="N12" i="8" s="1"/>
  <c r="K52" i="8"/>
  <c r="K43" i="8"/>
  <c r="N43" i="8" s="1"/>
  <c r="K36" i="8"/>
  <c r="K28" i="8"/>
  <c r="N28" i="8" s="1"/>
  <c r="K20" i="8"/>
  <c r="K11" i="8"/>
  <c r="K8" i="8"/>
  <c r="K60" i="8"/>
  <c r="K16" i="8"/>
  <c r="K63" i="8"/>
  <c r="K59" i="8"/>
  <c r="K55" i="8"/>
  <c r="K51" i="8"/>
  <c r="K62" i="8"/>
  <c r="K58" i="8"/>
  <c r="K50" i="8"/>
  <c r="K46" i="8"/>
  <c r="K38" i="8"/>
  <c r="K34" i="8"/>
  <c r="K30" i="8"/>
  <c r="N30" i="8" s="1"/>
  <c r="S30" i="8" s="1"/>
  <c r="K26" i="8"/>
  <c r="K22" i="8"/>
  <c r="K18" i="8"/>
  <c r="K14" i="8"/>
  <c r="N14" i="8" s="1"/>
  <c r="S14" i="8" s="1"/>
  <c r="K10" i="8"/>
  <c r="N10" i="8" s="1"/>
  <c r="S10" i="8" s="1"/>
  <c r="L59" i="8"/>
  <c r="L8" i="8"/>
  <c r="K61" i="8"/>
  <c r="K57" i="8"/>
  <c r="K53" i="8"/>
  <c r="K45" i="8"/>
  <c r="K41" i="8"/>
  <c r="K37" i="8"/>
  <c r="K33" i="8"/>
  <c r="K29" i="8"/>
  <c r="K25" i="8"/>
  <c r="K21" i="8"/>
  <c r="K17" i="8"/>
  <c r="K13" i="8"/>
  <c r="K9" i="8"/>
  <c r="M18" i="8"/>
  <c r="AC18" i="8"/>
  <c r="L20" i="8"/>
  <c r="AC20" i="8"/>
  <c r="M22" i="8"/>
  <c r="AC22" i="8"/>
  <c r="L9" i="8"/>
  <c r="AC9" i="8"/>
  <c r="L23" i="8"/>
  <c r="AD23" i="8"/>
  <c r="L25" i="8"/>
  <c r="AC25" i="8"/>
  <c r="L31" i="8"/>
  <c r="AD31" i="8"/>
  <c r="AE31" i="8" s="1"/>
  <c r="T31" i="8" s="1"/>
  <c r="L33" i="8"/>
  <c r="AC33" i="8"/>
  <c r="AC34" i="8"/>
  <c r="L36" i="8"/>
  <c r="AC36" i="8"/>
  <c r="L41" i="8"/>
  <c r="AC41" i="8"/>
  <c r="AC42" i="8"/>
  <c r="AC44" i="8"/>
  <c r="M46" i="8"/>
  <c r="L47" i="8"/>
  <c r="M53" i="8"/>
  <c r="AD53" i="8"/>
  <c r="AD54" i="8"/>
  <c r="M26" i="8"/>
  <c r="AC26" i="8"/>
  <c r="L35" i="8"/>
  <c r="AD35" i="8"/>
  <c r="L39" i="8"/>
  <c r="AD39" i="8"/>
  <c r="L55" i="8"/>
  <c r="M56" i="8"/>
  <c r="AC56" i="8"/>
  <c r="AD62" i="8"/>
  <c r="L11" i="8"/>
  <c r="AD11" i="8"/>
  <c r="L13" i="8"/>
  <c r="AC13" i="8"/>
  <c r="L16" i="8"/>
  <c r="AC16" i="8"/>
  <c r="L19" i="8"/>
  <c r="AD19" i="8"/>
  <c r="AE19" i="8" s="1"/>
  <c r="T19" i="8" s="1"/>
  <c r="L21" i="8"/>
  <c r="AC21" i="8"/>
  <c r="L24" i="8"/>
  <c r="AC24" i="8"/>
  <c r="AE24" i="8" s="1"/>
  <c r="T24" i="8" s="1"/>
  <c r="L27" i="8"/>
  <c r="AD27" i="8"/>
  <c r="L29" i="8"/>
  <c r="AC29" i="8"/>
  <c r="L32" i="8"/>
  <c r="AC32" i="8"/>
  <c r="L40" i="8"/>
  <c r="AC40" i="8"/>
  <c r="M57" i="8"/>
  <c r="M58" i="8"/>
  <c r="AD58" i="8"/>
  <c r="AE58" i="8" s="1"/>
  <c r="T58" i="8" s="1"/>
  <c r="AC60" i="8"/>
  <c r="AE60" i="8" s="1"/>
  <c r="T60" i="8" s="1"/>
  <c r="L63" i="8"/>
  <c r="L49" i="8"/>
  <c r="M49" i="8"/>
  <c r="AC50" i="8"/>
  <c r="AD50" i="8"/>
  <c r="AC55" i="8"/>
  <c r="AD55" i="8"/>
  <c r="L48" i="8"/>
  <c r="M48" i="8"/>
  <c r="L54" i="8"/>
  <c r="M54" i="8"/>
  <c r="AC45" i="8"/>
  <c r="AD45" i="8"/>
  <c r="AC59" i="8"/>
  <c r="AD59" i="8"/>
  <c r="M34" i="8"/>
  <c r="M38" i="8"/>
  <c r="M42" i="8"/>
  <c r="M44" i="8"/>
  <c r="M45" i="8"/>
  <c r="AD46" i="8"/>
  <c r="AC47" i="8"/>
  <c r="AD47" i="8"/>
  <c r="M50" i="8"/>
  <c r="AD57" i="8"/>
  <c r="M60" i="8"/>
  <c r="AC61" i="8"/>
  <c r="AC51" i="8"/>
  <c r="AD51" i="8"/>
  <c r="AC43" i="8"/>
  <c r="M61" i="8"/>
  <c r="L62" i="8"/>
  <c r="AC63" i="8"/>
  <c r="AA61" i="7"/>
  <c r="AA37" i="7"/>
  <c r="AA57" i="7"/>
  <c r="AA49" i="7"/>
  <c r="AA41" i="7"/>
  <c r="AA65" i="7"/>
  <c r="AA14" i="7"/>
  <c r="AA53" i="7"/>
  <c r="AA8" i="7"/>
  <c r="AA59" i="7"/>
  <c r="AA35" i="7"/>
  <c r="AA43" i="7"/>
  <c r="AA51" i="7"/>
  <c r="AA40" i="7"/>
  <c r="R40" i="7" s="1"/>
  <c r="AA55" i="7"/>
  <c r="R55" i="7" s="1"/>
  <c r="AA39" i="7"/>
  <c r="AA42" i="7"/>
  <c r="AA47" i="7"/>
  <c r="AA17" i="7"/>
  <c r="AA19" i="7"/>
  <c r="AA21" i="7"/>
  <c r="R21" i="7" s="1"/>
  <c r="AA23" i="7"/>
  <c r="AA25" i="7"/>
  <c r="AA27" i="7"/>
  <c r="AA29" i="7"/>
  <c r="AA31" i="7"/>
  <c r="AA33" i="7"/>
  <c r="AA10" i="7"/>
  <c r="R10" i="7" s="1"/>
  <c r="AA16" i="7"/>
  <c r="R16" i="7" s="1"/>
  <c r="AA18" i="7"/>
  <c r="R18" i="7" s="1"/>
  <c r="AA20" i="7"/>
  <c r="R20" i="7" s="1"/>
  <c r="AA22" i="7"/>
  <c r="R22" i="7" s="1"/>
  <c r="AA24" i="7"/>
  <c r="R24" i="7" s="1"/>
  <c r="AA26" i="7"/>
  <c r="R26" i="7" s="1"/>
  <c r="AA28" i="7"/>
  <c r="R28" i="7" s="1"/>
  <c r="AA30" i="7"/>
  <c r="R30" i="7" s="1"/>
  <c r="AA32" i="7"/>
  <c r="R32" i="7" s="1"/>
  <c r="AA34" i="7"/>
  <c r="AA36" i="7"/>
  <c r="R36" i="7" s="1"/>
  <c r="AA38" i="7"/>
  <c r="AA45" i="7"/>
  <c r="R45" i="7" s="1"/>
  <c r="AA63" i="7"/>
  <c r="R63" i="7" s="1"/>
  <c r="AB14" i="7"/>
  <c r="AA13" i="7"/>
  <c r="AA11" i="7"/>
  <c r="AA15" i="7"/>
  <c r="AA52" i="7"/>
  <c r="AA56" i="7"/>
  <c r="AA68" i="7"/>
  <c r="AA69" i="7"/>
  <c r="AA12" i="7"/>
  <c r="AA64" i="7"/>
  <c r="AA9" i="7"/>
  <c r="AA44" i="7"/>
  <c r="AA48" i="7"/>
  <c r="AA60" i="7"/>
  <c r="AA46" i="7"/>
  <c r="AA50" i="7"/>
  <c r="AA54" i="7"/>
  <c r="AA58" i="7"/>
  <c r="AA62" i="7"/>
  <c r="AA66" i="7"/>
  <c r="AA70" i="7"/>
  <c r="AA67" i="7"/>
  <c r="AA71" i="7"/>
  <c r="L24" i="7"/>
  <c r="L16" i="7"/>
  <c r="L13" i="7"/>
  <c r="Q13" i="7" s="1"/>
  <c r="L32" i="7"/>
  <c r="Q32" i="7" s="1"/>
  <c r="L39" i="7"/>
  <c r="L41" i="7"/>
  <c r="L42" i="7"/>
  <c r="L45" i="7"/>
  <c r="Q45" i="7" s="1"/>
  <c r="L46" i="7"/>
  <c r="Q46" i="7" s="1"/>
  <c r="L49" i="7"/>
  <c r="L50" i="7"/>
  <c r="Q50" i="7" s="1"/>
  <c r="L53" i="7"/>
  <c r="Q53" i="7" s="1"/>
  <c r="L54" i="7"/>
  <c r="Q54" i="7" s="1"/>
  <c r="L57" i="7"/>
  <c r="Q57" i="7" s="1"/>
  <c r="L58" i="7"/>
  <c r="L61" i="7"/>
  <c r="Q61" i="7" s="1"/>
  <c r="L62" i="7"/>
  <c r="Q62" i="7" s="1"/>
  <c r="L65" i="7"/>
  <c r="Q65" i="7" s="1"/>
  <c r="L66" i="7"/>
  <c r="L69" i="7"/>
  <c r="Q69" i="7" s="1"/>
  <c r="L8" i="7"/>
  <c r="L11" i="7"/>
  <c r="L29" i="7"/>
  <c r="Q29" i="7" s="1"/>
  <c r="L40" i="7"/>
  <c r="Q40" i="7" s="1"/>
  <c r="L15" i="7"/>
  <c r="Q15" i="7" s="1"/>
  <c r="L17" i="7"/>
  <c r="Q17" i="7" s="1"/>
  <c r="L19" i="7"/>
  <c r="Q19" i="7" s="1"/>
  <c r="L22" i="7"/>
  <c r="Q22" i="7" s="1"/>
  <c r="L25" i="7"/>
  <c r="Q25" i="7" s="1"/>
  <c r="L31" i="7"/>
  <c r="Q31" i="7" s="1"/>
  <c r="L33" i="7"/>
  <c r="Q33" i="7" s="1"/>
  <c r="L35" i="7"/>
  <c r="Q35" i="7" s="1"/>
  <c r="L43" i="7"/>
  <c r="Q43" i="7" s="1"/>
  <c r="L47" i="7"/>
  <c r="Q47" i="7" s="1"/>
  <c r="L51" i="7"/>
  <c r="Q51" i="7" s="1"/>
  <c r="L55" i="7"/>
  <c r="Q55" i="7" s="1"/>
  <c r="L59" i="7"/>
  <c r="Q59" i="7" s="1"/>
  <c r="L63" i="7"/>
  <c r="Q63" i="7" s="1"/>
  <c r="L67" i="7"/>
  <c r="Q67" i="7" s="1"/>
  <c r="L9" i="7"/>
  <c r="Q9" i="7" s="1"/>
  <c r="L20" i="7"/>
  <c r="Q20" i="7" s="1"/>
  <c r="L21" i="7"/>
  <c r="L27" i="7"/>
  <c r="Q27" i="7" s="1"/>
  <c r="L36" i="7"/>
  <c r="Q36" i="7" s="1"/>
  <c r="L37" i="7"/>
  <c r="Q37" i="7" s="1"/>
  <c r="L44" i="7"/>
  <c r="Q44" i="7" s="1"/>
  <c r="L48" i="7"/>
  <c r="Q48" i="7" s="1"/>
  <c r="L52" i="7"/>
  <c r="Q52" i="7" s="1"/>
  <c r="L56" i="7"/>
  <c r="Q56" i="7" s="1"/>
  <c r="L60" i="7"/>
  <c r="Q60" i="7" s="1"/>
  <c r="L64" i="7"/>
  <c r="Q64" i="7" s="1"/>
  <c r="L68" i="7"/>
  <c r="Q68" i="7" s="1"/>
  <c r="L23" i="7"/>
  <c r="Q23" i="7" s="1"/>
  <c r="L26" i="7"/>
  <c r="Q26" i="7" s="1"/>
  <c r="K10" i="7"/>
  <c r="L10" i="7" s="1"/>
  <c r="Q10" i="7" s="1"/>
  <c r="K12" i="7"/>
  <c r="L12" i="7" s="1"/>
  <c r="Q12" i="7" s="1"/>
  <c r="K14" i="7"/>
  <c r="L14" i="7" s="1"/>
  <c r="Q14" i="7" s="1"/>
  <c r="K18" i="7"/>
  <c r="L18" i="7" s="1"/>
  <c r="Q18" i="7" s="1"/>
  <c r="L28" i="7"/>
  <c r="Q28" i="7" s="1"/>
  <c r="L30" i="7"/>
  <c r="Q30" i="7" s="1"/>
  <c r="L38" i="7"/>
  <c r="Q38" i="7" s="1"/>
  <c r="K34" i="7"/>
  <c r="L34" i="7" s="1"/>
  <c r="Q34" i="7" s="1"/>
  <c r="L71" i="7"/>
  <c r="Q71" i="7" s="1"/>
  <c r="J70" i="7"/>
  <c r="L70" i="7" s="1"/>
  <c r="Q70" i="7" s="1"/>
  <c r="K336" i="1"/>
  <c r="P336" i="1"/>
  <c r="L8" i="6"/>
  <c r="O8" i="6" s="1"/>
  <c r="J59" i="6"/>
  <c r="L59" i="6" s="1"/>
  <c r="O59" i="6" s="1"/>
  <c r="J43" i="6"/>
  <c r="L43" i="6" s="1"/>
  <c r="O43" i="6" s="1"/>
  <c r="J39" i="6"/>
  <c r="L39" i="6" s="1"/>
  <c r="O39" i="6" s="1"/>
  <c r="J31" i="6"/>
  <c r="L31" i="6" s="1"/>
  <c r="O31" i="6" s="1"/>
  <c r="J11" i="6"/>
  <c r="L11" i="6" s="1"/>
  <c r="O11" i="6" s="1"/>
  <c r="K23" i="6"/>
  <c r="L23" i="6" s="1"/>
  <c r="O23" i="6" s="1"/>
  <c r="J27" i="6"/>
  <c r="L27" i="6" s="1"/>
  <c r="O27" i="6" s="1"/>
  <c r="J15" i="6"/>
  <c r="L15" i="6" s="1"/>
  <c r="O15" i="6" s="1"/>
  <c r="K71" i="6"/>
  <c r="L71" i="6" s="1"/>
  <c r="O71" i="6" s="1"/>
  <c r="K55" i="6"/>
  <c r="L55" i="6" s="1"/>
  <c r="O55" i="6" s="1"/>
  <c r="J63" i="6"/>
  <c r="L63" i="6" s="1"/>
  <c r="O63" i="6" s="1"/>
  <c r="J47" i="6"/>
  <c r="L47" i="6" s="1"/>
  <c r="O47" i="6" s="1"/>
  <c r="J38" i="6"/>
  <c r="L38" i="6" s="1"/>
  <c r="O38" i="6" s="1"/>
  <c r="J37" i="6"/>
  <c r="L37" i="6" s="1"/>
  <c r="O37" i="6" s="1"/>
  <c r="J68" i="6"/>
  <c r="L68" i="6" s="1"/>
  <c r="O68" i="6" s="1"/>
  <c r="J52" i="6"/>
  <c r="L52" i="6" s="1"/>
  <c r="O52" i="6" s="1"/>
  <c r="J36" i="6"/>
  <c r="L36" i="6" s="1"/>
  <c r="O36" i="6" s="1"/>
  <c r="J20" i="6"/>
  <c r="L20" i="6" s="1"/>
  <c r="O20" i="6" s="1"/>
  <c r="K19" i="6"/>
  <c r="L19" i="6" s="1"/>
  <c r="O19" i="6" s="1"/>
  <c r="J70" i="6"/>
  <c r="L70" i="6" s="1"/>
  <c r="O70" i="6" s="1"/>
  <c r="J22" i="6"/>
  <c r="L22" i="6" s="1"/>
  <c r="O22" i="6" s="1"/>
  <c r="K54" i="6"/>
  <c r="L54" i="6" s="1"/>
  <c r="O54" i="6" s="1"/>
  <c r="J53" i="6"/>
  <c r="L53" i="6" s="1"/>
  <c r="O53" i="6" s="1"/>
  <c r="J67" i="6"/>
  <c r="L67" i="6" s="1"/>
  <c r="O67" i="6" s="1"/>
  <c r="J51" i="6"/>
  <c r="L51" i="6" s="1"/>
  <c r="O51" i="6" s="1"/>
  <c r="J35" i="6"/>
  <c r="L35" i="6" s="1"/>
  <c r="O35" i="6" s="1"/>
  <c r="J66" i="6"/>
  <c r="L66" i="6" s="1"/>
  <c r="O66" i="6" s="1"/>
  <c r="J50" i="6"/>
  <c r="L50" i="6" s="1"/>
  <c r="O50" i="6" s="1"/>
  <c r="J34" i="6"/>
  <c r="L34" i="6" s="1"/>
  <c r="O34" i="6" s="1"/>
  <c r="J18" i="6"/>
  <c r="L18" i="6" s="1"/>
  <c r="O18" i="6" s="1"/>
  <c r="J69" i="6"/>
  <c r="L69" i="6" s="1"/>
  <c r="O69" i="6" s="1"/>
  <c r="J21" i="6"/>
  <c r="L21" i="6" s="1"/>
  <c r="O21" i="6" s="1"/>
  <c r="J65" i="6"/>
  <c r="L65" i="6" s="1"/>
  <c r="O65" i="6" s="1"/>
  <c r="J49" i="6"/>
  <c r="L49" i="6" s="1"/>
  <c r="O49" i="6" s="1"/>
  <c r="J33" i="6"/>
  <c r="L33" i="6" s="1"/>
  <c r="O33" i="6" s="1"/>
  <c r="J17" i="6"/>
  <c r="L17" i="6" s="1"/>
  <c r="O17" i="6" s="1"/>
  <c r="J64" i="6"/>
  <c r="L64" i="6" s="1"/>
  <c r="O64" i="6" s="1"/>
  <c r="J48" i="6"/>
  <c r="L48" i="6" s="1"/>
  <c r="O48" i="6" s="1"/>
  <c r="J32" i="6"/>
  <c r="L32" i="6" s="1"/>
  <c r="O32" i="6" s="1"/>
  <c r="J16" i="6"/>
  <c r="L16" i="6" s="1"/>
  <c r="O16" i="6" s="1"/>
  <c r="J46" i="6"/>
  <c r="L46" i="6" s="1"/>
  <c r="O46" i="6" s="1"/>
  <c r="J30" i="6"/>
  <c r="L30" i="6" s="1"/>
  <c r="O30" i="6" s="1"/>
  <c r="J14" i="6"/>
  <c r="L14" i="6" s="1"/>
  <c r="O14" i="6" s="1"/>
  <c r="K62" i="6"/>
  <c r="L62" i="6" s="1"/>
  <c r="O62" i="6" s="1"/>
  <c r="J61" i="6"/>
  <c r="L61" i="6" s="1"/>
  <c r="O61" i="6" s="1"/>
  <c r="J45" i="6"/>
  <c r="L45" i="6" s="1"/>
  <c r="O45" i="6" s="1"/>
  <c r="J29" i="6"/>
  <c r="L29" i="6" s="1"/>
  <c r="O29" i="6" s="1"/>
  <c r="J13" i="6"/>
  <c r="L13" i="6" s="1"/>
  <c r="O13" i="6" s="1"/>
  <c r="J60" i="6"/>
  <c r="L60" i="6" s="1"/>
  <c r="O60" i="6" s="1"/>
  <c r="J44" i="6"/>
  <c r="L44" i="6" s="1"/>
  <c r="O44" i="6" s="1"/>
  <c r="J28" i="6"/>
  <c r="L28" i="6" s="1"/>
  <c r="O28" i="6" s="1"/>
  <c r="J12" i="6"/>
  <c r="L12" i="6" s="1"/>
  <c r="O12" i="6" s="1"/>
  <c r="J58" i="6"/>
  <c r="L58" i="6" s="1"/>
  <c r="O58" i="6" s="1"/>
  <c r="J26" i="6"/>
  <c r="L26" i="6" s="1"/>
  <c r="O26" i="6" s="1"/>
  <c r="J57" i="6"/>
  <c r="L57" i="6" s="1"/>
  <c r="O57" i="6" s="1"/>
  <c r="J41" i="6"/>
  <c r="L41" i="6" s="1"/>
  <c r="O41" i="6" s="1"/>
  <c r="J25" i="6"/>
  <c r="L25" i="6" s="1"/>
  <c r="O25" i="6" s="1"/>
  <c r="J9" i="6"/>
  <c r="L9" i="6" s="1"/>
  <c r="O9" i="6" s="1"/>
  <c r="J42" i="6"/>
  <c r="L42" i="6" s="1"/>
  <c r="O42" i="6" s="1"/>
  <c r="J10" i="6"/>
  <c r="L10" i="6" s="1"/>
  <c r="O10" i="6" s="1"/>
  <c r="J56" i="6"/>
  <c r="L56" i="6" s="1"/>
  <c r="O56" i="6" s="1"/>
  <c r="J40" i="6"/>
  <c r="L40" i="6" s="1"/>
  <c r="O40" i="6" s="1"/>
  <c r="J24" i="6"/>
  <c r="L24" i="6" s="1"/>
  <c r="O24" i="6" s="1"/>
  <c r="AD336" i="4"/>
  <c r="AE336" i="4"/>
  <c r="D336" i="4"/>
  <c r="J336" i="4" s="1"/>
  <c r="E336" i="4"/>
  <c r="K336" i="4" s="1"/>
  <c r="F336" i="4"/>
  <c r="H336" i="4" s="1"/>
  <c r="G336" i="4"/>
  <c r="I336" i="4" s="1"/>
  <c r="AE335" i="4"/>
  <c r="AD335" i="4"/>
  <c r="G335" i="4"/>
  <c r="I335" i="4" s="1"/>
  <c r="F335" i="4"/>
  <c r="H335" i="4" s="1"/>
  <c r="E335" i="4"/>
  <c r="K335" i="4" s="1"/>
  <c r="D335" i="4"/>
  <c r="J335" i="4" s="1"/>
  <c r="AE334" i="4"/>
  <c r="AD334" i="4"/>
  <c r="G334" i="4"/>
  <c r="I334" i="4" s="1"/>
  <c r="F334" i="4"/>
  <c r="H334" i="4" s="1"/>
  <c r="E334" i="4"/>
  <c r="D334" i="4"/>
  <c r="AE333" i="4"/>
  <c r="AD333" i="4"/>
  <c r="G333" i="4"/>
  <c r="I333" i="4" s="1"/>
  <c r="F333" i="4"/>
  <c r="H333" i="4" s="1"/>
  <c r="E333" i="4"/>
  <c r="D333" i="4"/>
  <c r="AE332" i="4"/>
  <c r="AD332" i="4"/>
  <c r="G332" i="4"/>
  <c r="I332" i="4" s="1"/>
  <c r="F332" i="4"/>
  <c r="H332" i="4" s="1"/>
  <c r="E332" i="4"/>
  <c r="D332" i="4"/>
  <c r="AE331" i="4"/>
  <c r="AD331" i="4"/>
  <c r="G331" i="4"/>
  <c r="I331" i="4" s="1"/>
  <c r="F331" i="4"/>
  <c r="H331" i="4" s="1"/>
  <c r="E331" i="4"/>
  <c r="K331" i="4" s="1"/>
  <c r="D331" i="4"/>
  <c r="J331" i="4" s="1"/>
  <c r="AE330" i="4"/>
  <c r="AD330" i="4"/>
  <c r="G330" i="4"/>
  <c r="I330" i="4" s="1"/>
  <c r="F330" i="4"/>
  <c r="H330" i="4" s="1"/>
  <c r="E330" i="4"/>
  <c r="D330" i="4"/>
  <c r="AE329" i="4"/>
  <c r="AD329" i="4"/>
  <c r="G329" i="4"/>
  <c r="I329" i="4" s="1"/>
  <c r="F329" i="4"/>
  <c r="H329" i="4" s="1"/>
  <c r="E329" i="4"/>
  <c r="D329" i="4"/>
  <c r="AE328" i="4"/>
  <c r="AD328" i="4"/>
  <c r="G328" i="4"/>
  <c r="I328" i="4" s="1"/>
  <c r="F328" i="4"/>
  <c r="H328" i="4" s="1"/>
  <c r="E328" i="4"/>
  <c r="D328" i="4"/>
  <c r="AE327" i="4"/>
  <c r="AD327" i="4"/>
  <c r="G327" i="4"/>
  <c r="I327" i="4" s="1"/>
  <c r="F327" i="4"/>
  <c r="H327" i="4" s="1"/>
  <c r="E327" i="4"/>
  <c r="K327" i="4" s="1"/>
  <c r="D327" i="4"/>
  <c r="J327" i="4" s="1"/>
  <c r="AE326" i="4"/>
  <c r="AD326" i="4"/>
  <c r="G326" i="4"/>
  <c r="I326" i="4" s="1"/>
  <c r="F326" i="4"/>
  <c r="H326" i="4" s="1"/>
  <c r="E326" i="4"/>
  <c r="D326" i="4"/>
  <c r="AE325" i="4"/>
  <c r="AD325" i="4"/>
  <c r="G325" i="4"/>
  <c r="I325" i="4" s="1"/>
  <c r="F325" i="4"/>
  <c r="H325" i="4" s="1"/>
  <c r="E325" i="4"/>
  <c r="D325" i="4"/>
  <c r="AE324" i="4"/>
  <c r="AD324" i="4"/>
  <c r="G324" i="4"/>
  <c r="I324" i="4" s="1"/>
  <c r="F324" i="4"/>
  <c r="H324" i="4" s="1"/>
  <c r="E324" i="4"/>
  <c r="D324" i="4"/>
  <c r="AE323" i="4"/>
  <c r="AD323" i="4"/>
  <c r="G323" i="4"/>
  <c r="I323" i="4" s="1"/>
  <c r="F323" i="4"/>
  <c r="H323" i="4" s="1"/>
  <c r="E323" i="4"/>
  <c r="K323" i="4" s="1"/>
  <c r="D323" i="4"/>
  <c r="J323" i="4" s="1"/>
  <c r="AE322" i="4"/>
  <c r="AD322" i="4"/>
  <c r="G322" i="4"/>
  <c r="I322" i="4" s="1"/>
  <c r="F322" i="4"/>
  <c r="H322" i="4" s="1"/>
  <c r="E322" i="4"/>
  <c r="D322" i="4"/>
  <c r="AE321" i="4"/>
  <c r="AD321" i="4"/>
  <c r="G321" i="4"/>
  <c r="I321" i="4" s="1"/>
  <c r="F321" i="4"/>
  <c r="H321" i="4" s="1"/>
  <c r="E321" i="4"/>
  <c r="D321" i="4"/>
  <c r="AE320" i="4"/>
  <c r="AD320" i="4"/>
  <c r="G320" i="4"/>
  <c r="I320" i="4" s="1"/>
  <c r="F320" i="4"/>
  <c r="H320" i="4" s="1"/>
  <c r="E320" i="4"/>
  <c r="D320" i="4"/>
  <c r="AE319" i="4"/>
  <c r="AD319" i="4"/>
  <c r="G319" i="4"/>
  <c r="I319" i="4" s="1"/>
  <c r="F319" i="4"/>
  <c r="H319" i="4" s="1"/>
  <c r="E319" i="4"/>
  <c r="K319" i="4" s="1"/>
  <c r="D319" i="4"/>
  <c r="J319" i="4" s="1"/>
  <c r="AE318" i="4"/>
  <c r="AD318" i="4"/>
  <c r="G318" i="4"/>
  <c r="I318" i="4" s="1"/>
  <c r="F318" i="4"/>
  <c r="H318" i="4" s="1"/>
  <c r="E318" i="4"/>
  <c r="D318" i="4"/>
  <c r="AE317" i="4"/>
  <c r="AD317" i="4"/>
  <c r="G317" i="4"/>
  <c r="I317" i="4" s="1"/>
  <c r="F317" i="4"/>
  <c r="H317" i="4" s="1"/>
  <c r="E317" i="4"/>
  <c r="D317" i="4"/>
  <c r="AE316" i="4"/>
  <c r="AD316" i="4"/>
  <c r="G316" i="4"/>
  <c r="I316" i="4" s="1"/>
  <c r="F316" i="4"/>
  <c r="H316" i="4" s="1"/>
  <c r="E316" i="4"/>
  <c r="D316" i="4"/>
  <c r="AE315" i="4"/>
  <c r="AD315" i="4"/>
  <c r="G315" i="4"/>
  <c r="I315" i="4" s="1"/>
  <c r="F315" i="4"/>
  <c r="H315" i="4" s="1"/>
  <c r="E315" i="4"/>
  <c r="K315" i="4" s="1"/>
  <c r="D315" i="4"/>
  <c r="J315" i="4" s="1"/>
  <c r="AE314" i="4"/>
  <c r="AD314" i="4"/>
  <c r="G314" i="4"/>
  <c r="I314" i="4" s="1"/>
  <c r="F314" i="4"/>
  <c r="H314" i="4" s="1"/>
  <c r="E314" i="4"/>
  <c r="D314" i="4"/>
  <c r="AE313" i="4"/>
  <c r="AD313" i="4"/>
  <c r="G313" i="4"/>
  <c r="I313" i="4" s="1"/>
  <c r="F313" i="4"/>
  <c r="H313" i="4" s="1"/>
  <c r="E313" i="4"/>
  <c r="D313" i="4"/>
  <c r="AE312" i="4"/>
  <c r="AD312" i="4"/>
  <c r="G312" i="4"/>
  <c r="I312" i="4" s="1"/>
  <c r="F312" i="4"/>
  <c r="H312" i="4" s="1"/>
  <c r="E312" i="4"/>
  <c r="D312" i="4"/>
  <c r="AE311" i="4"/>
  <c r="AD311" i="4"/>
  <c r="G311" i="4"/>
  <c r="I311" i="4" s="1"/>
  <c r="F311" i="4"/>
  <c r="H311" i="4" s="1"/>
  <c r="E311" i="4"/>
  <c r="K311" i="4" s="1"/>
  <c r="D311" i="4"/>
  <c r="J311" i="4" s="1"/>
  <c r="AE310" i="4"/>
  <c r="AD310" i="4"/>
  <c r="G310" i="4"/>
  <c r="I310" i="4" s="1"/>
  <c r="F310" i="4"/>
  <c r="H310" i="4" s="1"/>
  <c r="E310" i="4"/>
  <c r="D310" i="4"/>
  <c r="AE309" i="4"/>
  <c r="AD309" i="4"/>
  <c r="G309" i="4"/>
  <c r="I309" i="4" s="1"/>
  <c r="F309" i="4"/>
  <c r="H309" i="4" s="1"/>
  <c r="E309" i="4"/>
  <c r="K309" i="4" s="1"/>
  <c r="D309" i="4"/>
  <c r="AE308" i="4"/>
  <c r="AD308" i="4"/>
  <c r="G308" i="4"/>
  <c r="I308" i="4" s="1"/>
  <c r="F308" i="4"/>
  <c r="H308" i="4" s="1"/>
  <c r="E308" i="4"/>
  <c r="K308" i="4" s="1"/>
  <c r="D308" i="4"/>
  <c r="AE307" i="4"/>
  <c r="AD307" i="4"/>
  <c r="G307" i="4"/>
  <c r="F307" i="4"/>
  <c r="H307" i="4" s="1"/>
  <c r="E307" i="4"/>
  <c r="K307" i="4" s="1"/>
  <c r="D307" i="4"/>
  <c r="J307" i="4" s="1"/>
  <c r="AE306" i="4"/>
  <c r="AD306" i="4"/>
  <c r="G306" i="4"/>
  <c r="F306" i="4"/>
  <c r="H306" i="4" s="1"/>
  <c r="E306" i="4"/>
  <c r="K306" i="4" s="1"/>
  <c r="D306" i="4"/>
  <c r="AE305" i="4"/>
  <c r="AD305" i="4"/>
  <c r="G305" i="4"/>
  <c r="F305" i="4"/>
  <c r="H305" i="4" s="1"/>
  <c r="E305" i="4"/>
  <c r="K305" i="4" s="1"/>
  <c r="D305" i="4"/>
  <c r="AE304" i="4"/>
  <c r="AD304" i="4"/>
  <c r="G304" i="4"/>
  <c r="F304" i="4"/>
  <c r="H304" i="4" s="1"/>
  <c r="E304" i="4"/>
  <c r="K304" i="4" s="1"/>
  <c r="D304" i="4"/>
  <c r="J304" i="4" s="1"/>
  <c r="AE303" i="4"/>
  <c r="AD303" i="4"/>
  <c r="G303" i="4"/>
  <c r="F303" i="4"/>
  <c r="H303" i="4" s="1"/>
  <c r="E303" i="4"/>
  <c r="K303" i="4" s="1"/>
  <c r="D303" i="4"/>
  <c r="AE302" i="4"/>
  <c r="AD302" i="4"/>
  <c r="G302" i="4"/>
  <c r="F302" i="4"/>
  <c r="H302" i="4" s="1"/>
  <c r="E302" i="4"/>
  <c r="K302" i="4" s="1"/>
  <c r="D302" i="4"/>
  <c r="AE301" i="4"/>
  <c r="AD301" i="4"/>
  <c r="G301" i="4"/>
  <c r="F301" i="4"/>
  <c r="H301" i="4" s="1"/>
  <c r="E301" i="4"/>
  <c r="K301" i="4" s="1"/>
  <c r="D301" i="4"/>
  <c r="AE300" i="4"/>
  <c r="AD300" i="4"/>
  <c r="G300" i="4"/>
  <c r="F300" i="4"/>
  <c r="H300" i="4" s="1"/>
  <c r="E300" i="4"/>
  <c r="K300" i="4" s="1"/>
  <c r="D300" i="4"/>
  <c r="AE299" i="4"/>
  <c r="AD299" i="4"/>
  <c r="G299" i="4"/>
  <c r="F299" i="4"/>
  <c r="H299" i="4" s="1"/>
  <c r="E299" i="4"/>
  <c r="K299" i="4" s="1"/>
  <c r="D299" i="4"/>
  <c r="J299" i="4" s="1"/>
  <c r="AE298" i="4"/>
  <c r="AD298" i="4"/>
  <c r="G298" i="4"/>
  <c r="F298" i="4"/>
  <c r="H298" i="4" s="1"/>
  <c r="E298" i="4"/>
  <c r="K298" i="4" s="1"/>
  <c r="D298" i="4"/>
  <c r="AE297" i="4"/>
  <c r="AD297" i="4"/>
  <c r="G297" i="4"/>
  <c r="F297" i="4"/>
  <c r="H297" i="4" s="1"/>
  <c r="E297" i="4"/>
  <c r="K297" i="4" s="1"/>
  <c r="D297" i="4"/>
  <c r="AE296" i="4"/>
  <c r="AD296" i="4"/>
  <c r="G296" i="4"/>
  <c r="F296" i="4"/>
  <c r="H296" i="4" s="1"/>
  <c r="E296" i="4"/>
  <c r="K296" i="4" s="1"/>
  <c r="D296" i="4"/>
  <c r="J296" i="4" s="1"/>
  <c r="AE295" i="4"/>
  <c r="AD295" i="4"/>
  <c r="G295" i="4"/>
  <c r="F295" i="4"/>
  <c r="H295" i="4" s="1"/>
  <c r="E295" i="4"/>
  <c r="K295" i="4" s="1"/>
  <c r="D295" i="4"/>
  <c r="AE294" i="4"/>
  <c r="AD294" i="4"/>
  <c r="G294" i="4"/>
  <c r="F294" i="4"/>
  <c r="H294" i="4" s="1"/>
  <c r="E294" i="4"/>
  <c r="K294" i="4" s="1"/>
  <c r="D294" i="4"/>
  <c r="AE293" i="4"/>
  <c r="AD293" i="4"/>
  <c r="G293" i="4"/>
  <c r="F293" i="4"/>
  <c r="H293" i="4" s="1"/>
  <c r="E293" i="4"/>
  <c r="K293" i="4" s="1"/>
  <c r="D293" i="4"/>
  <c r="AE292" i="4"/>
  <c r="AD292" i="4"/>
  <c r="G292" i="4"/>
  <c r="F292" i="4"/>
  <c r="H292" i="4" s="1"/>
  <c r="E292" i="4"/>
  <c r="K292" i="4" s="1"/>
  <c r="D292" i="4"/>
  <c r="AE291" i="4"/>
  <c r="AD291" i="4"/>
  <c r="G291" i="4"/>
  <c r="F291" i="4"/>
  <c r="H291" i="4" s="1"/>
  <c r="E291" i="4"/>
  <c r="K291" i="4" s="1"/>
  <c r="D291" i="4"/>
  <c r="J291" i="4" s="1"/>
  <c r="AE290" i="4"/>
  <c r="AD290" i="4"/>
  <c r="G290" i="4"/>
  <c r="F290" i="4"/>
  <c r="H290" i="4" s="1"/>
  <c r="E290" i="4"/>
  <c r="K290" i="4" s="1"/>
  <c r="D290" i="4"/>
  <c r="AE289" i="4"/>
  <c r="AD289" i="4"/>
  <c r="G289" i="4"/>
  <c r="F289" i="4"/>
  <c r="H289" i="4" s="1"/>
  <c r="E289" i="4"/>
  <c r="K289" i="4" s="1"/>
  <c r="D289" i="4"/>
  <c r="AE288" i="4"/>
  <c r="AD288" i="4"/>
  <c r="G288" i="4"/>
  <c r="F288" i="4"/>
  <c r="H288" i="4" s="1"/>
  <c r="E288" i="4"/>
  <c r="K288" i="4" s="1"/>
  <c r="D288" i="4"/>
  <c r="J288" i="4" s="1"/>
  <c r="AE287" i="4"/>
  <c r="AD287" i="4"/>
  <c r="G287" i="4"/>
  <c r="F287" i="4"/>
  <c r="H287" i="4" s="1"/>
  <c r="E287" i="4"/>
  <c r="K287" i="4" s="1"/>
  <c r="D287" i="4"/>
  <c r="AE286" i="4"/>
  <c r="AD286" i="4"/>
  <c r="G286" i="4"/>
  <c r="F286" i="4"/>
  <c r="H286" i="4" s="1"/>
  <c r="E286" i="4"/>
  <c r="K286" i="4" s="1"/>
  <c r="D286" i="4"/>
  <c r="AE285" i="4"/>
  <c r="AD285" i="4"/>
  <c r="G285" i="4"/>
  <c r="F285" i="4"/>
  <c r="H285" i="4" s="1"/>
  <c r="E285" i="4"/>
  <c r="K285" i="4" s="1"/>
  <c r="D285" i="4"/>
  <c r="AE284" i="4"/>
  <c r="AD284" i="4"/>
  <c r="G284" i="4"/>
  <c r="F284" i="4"/>
  <c r="H284" i="4" s="1"/>
  <c r="E284" i="4"/>
  <c r="K284" i="4" s="1"/>
  <c r="D284" i="4"/>
  <c r="AE283" i="4"/>
  <c r="AD283" i="4"/>
  <c r="G283" i="4"/>
  <c r="F283" i="4"/>
  <c r="H283" i="4" s="1"/>
  <c r="E283" i="4"/>
  <c r="K283" i="4" s="1"/>
  <c r="D283" i="4"/>
  <c r="J283" i="4" s="1"/>
  <c r="AE282" i="4"/>
  <c r="AD282" i="4"/>
  <c r="G282" i="4"/>
  <c r="I282" i="4" s="1"/>
  <c r="F282" i="4"/>
  <c r="H282" i="4" s="1"/>
  <c r="E282" i="4"/>
  <c r="K282" i="4" s="1"/>
  <c r="D282" i="4"/>
  <c r="J282" i="4" s="1"/>
  <c r="AE281" i="4"/>
  <c r="AD281" i="4"/>
  <c r="G281" i="4"/>
  <c r="F281" i="4"/>
  <c r="H281" i="4" s="1"/>
  <c r="E281" i="4"/>
  <c r="K281" i="4" s="1"/>
  <c r="D281" i="4"/>
  <c r="AE280" i="4"/>
  <c r="AD280" i="4"/>
  <c r="G280" i="4"/>
  <c r="F280" i="4"/>
  <c r="H280" i="4" s="1"/>
  <c r="E280" i="4"/>
  <c r="K280" i="4" s="1"/>
  <c r="D280" i="4"/>
  <c r="AE279" i="4"/>
  <c r="AD279" i="4"/>
  <c r="G279" i="4"/>
  <c r="F279" i="4"/>
  <c r="H279" i="4" s="1"/>
  <c r="E279" i="4"/>
  <c r="K279" i="4" s="1"/>
  <c r="D279" i="4"/>
  <c r="J279" i="4" s="1"/>
  <c r="AE278" i="4"/>
  <c r="AD278" i="4"/>
  <c r="G278" i="4"/>
  <c r="F278" i="4"/>
  <c r="H278" i="4" s="1"/>
  <c r="E278" i="4"/>
  <c r="K278" i="4" s="1"/>
  <c r="D278" i="4"/>
  <c r="AE277" i="4"/>
  <c r="AD277" i="4"/>
  <c r="G277" i="4"/>
  <c r="F277" i="4"/>
  <c r="H277" i="4" s="1"/>
  <c r="E277" i="4"/>
  <c r="K277" i="4" s="1"/>
  <c r="D277" i="4"/>
  <c r="J277" i="4" s="1"/>
  <c r="AE276" i="4"/>
  <c r="AD276" i="4"/>
  <c r="G276" i="4"/>
  <c r="F276" i="4"/>
  <c r="H276" i="4" s="1"/>
  <c r="E276" i="4"/>
  <c r="K276" i="4" s="1"/>
  <c r="D276" i="4"/>
  <c r="AE275" i="4"/>
  <c r="AD275" i="4"/>
  <c r="G275" i="4"/>
  <c r="F275" i="4"/>
  <c r="H275" i="4" s="1"/>
  <c r="E275" i="4"/>
  <c r="K275" i="4" s="1"/>
  <c r="D275" i="4"/>
  <c r="J275" i="4" s="1"/>
  <c r="AE274" i="4"/>
  <c r="AD274" i="4"/>
  <c r="G274" i="4"/>
  <c r="F274" i="4"/>
  <c r="H274" i="4" s="1"/>
  <c r="E274" i="4"/>
  <c r="K274" i="4" s="1"/>
  <c r="D274" i="4"/>
  <c r="J274" i="4" s="1"/>
  <c r="AE273" i="4"/>
  <c r="AD273" i="4"/>
  <c r="G273" i="4"/>
  <c r="F273" i="4"/>
  <c r="H273" i="4" s="1"/>
  <c r="E273" i="4"/>
  <c r="K273" i="4" s="1"/>
  <c r="D273" i="4"/>
  <c r="AE272" i="4"/>
  <c r="AD272" i="4"/>
  <c r="G272" i="4"/>
  <c r="F272" i="4"/>
  <c r="H272" i="4" s="1"/>
  <c r="E272" i="4"/>
  <c r="K272" i="4" s="1"/>
  <c r="D272" i="4"/>
  <c r="AE271" i="4"/>
  <c r="AD271" i="4"/>
  <c r="G271" i="4"/>
  <c r="F271" i="4"/>
  <c r="H271" i="4" s="1"/>
  <c r="E271" i="4"/>
  <c r="K271" i="4" s="1"/>
  <c r="D271" i="4"/>
  <c r="J271" i="4" s="1"/>
  <c r="AE270" i="4"/>
  <c r="AD270" i="4"/>
  <c r="G270" i="4"/>
  <c r="F270" i="4"/>
  <c r="H270" i="4" s="1"/>
  <c r="E270" i="4"/>
  <c r="K270" i="4" s="1"/>
  <c r="D270" i="4"/>
  <c r="AE269" i="4"/>
  <c r="AD269" i="4"/>
  <c r="G269" i="4"/>
  <c r="F269" i="4"/>
  <c r="H269" i="4" s="1"/>
  <c r="E269" i="4"/>
  <c r="K269" i="4" s="1"/>
  <c r="D269" i="4"/>
  <c r="J269" i="4" s="1"/>
  <c r="AE268" i="4"/>
  <c r="AD268" i="4"/>
  <c r="G268" i="4"/>
  <c r="F268" i="4"/>
  <c r="H268" i="4" s="1"/>
  <c r="E268" i="4"/>
  <c r="K268" i="4" s="1"/>
  <c r="D268" i="4"/>
  <c r="AE267" i="4"/>
  <c r="AD267" i="4"/>
  <c r="G267" i="4"/>
  <c r="F267" i="4"/>
  <c r="H267" i="4" s="1"/>
  <c r="E267" i="4"/>
  <c r="K267" i="4" s="1"/>
  <c r="D267" i="4"/>
  <c r="J267" i="4" s="1"/>
  <c r="AE266" i="4"/>
  <c r="AD266" i="4"/>
  <c r="G266" i="4"/>
  <c r="F266" i="4"/>
  <c r="H266" i="4" s="1"/>
  <c r="E266" i="4"/>
  <c r="K266" i="4" s="1"/>
  <c r="D266" i="4"/>
  <c r="J266" i="4" s="1"/>
  <c r="AE265" i="4"/>
  <c r="AD265" i="4"/>
  <c r="G265" i="4"/>
  <c r="F265" i="4"/>
  <c r="H265" i="4" s="1"/>
  <c r="E265" i="4"/>
  <c r="K265" i="4" s="1"/>
  <c r="D265" i="4"/>
  <c r="AE264" i="4"/>
  <c r="AD264" i="4"/>
  <c r="G264" i="4"/>
  <c r="I264" i="4" s="1"/>
  <c r="F264" i="4"/>
  <c r="H264" i="4" s="1"/>
  <c r="E264" i="4"/>
  <c r="D264" i="4"/>
  <c r="AE263" i="4"/>
  <c r="AD263" i="4"/>
  <c r="G263" i="4"/>
  <c r="I263" i="4" s="1"/>
  <c r="F263" i="4"/>
  <c r="H263" i="4" s="1"/>
  <c r="E263" i="4"/>
  <c r="D263" i="4"/>
  <c r="J263" i="4" s="1"/>
  <c r="AE262" i="4"/>
  <c r="AD262" i="4"/>
  <c r="G262" i="4"/>
  <c r="F262" i="4"/>
  <c r="H262" i="4" s="1"/>
  <c r="E262" i="4"/>
  <c r="K262" i="4" s="1"/>
  <c r="D262" i="4"/>
  <c r="J262" i="4" s="1"/>
  <c r="AE261" i="4"/>
  <c r="AD261" i="4"/>
  <c r="G261" i="4"/>
  <c r="F261" i="4"/>
  <c r="H261" i="4" s="1"/>
  <c r="E261" i="4"/>
  <c r="K261" i="4" s="1"/>
  <c r="D261" i="4"/>
  <c r="J261" i="4" s="1"/>
  <c r="AE260" i="4"/>
  <c r="AD260" i="4"/>
  <c r="G260" i="4"/>
  <c r="I260" i="4" s="1"/>
  <c r="F260" i="4"/>
  <c r="H260" i="4" s="1"/>
  <c r="E260" i="4"/>
  <c r="K260" i="4" s="1"/>
  <c r="D260" i="4"/>
  <c r="AE259" i="4"/>
  <c r="AD259" i="4"/>
  <c r="G259" i="4"/>
  <c r="I259" i="4" s="1"/>
  <c r="F259" i="4"/>
  <c r="H259" i="4" s="1"/>
  <c r="E259" i="4"/>
  <c r="D259" i="4"/>
  <c r="J259" i="4" s="1"/>
  <c r="AE258" i="4"/>
  <c r="AD258" i="4"/>
  <c r="G258" i="4"/>
  <c r="F258" i="4"/>
  <c r="H258" i="4" s="1"/>
  <c r="E258" i="4"/>
  <c r="K258" i="4" s="1"/>
  <c r="D258" i="4"/>
  <c r="AE257" i="4"/>
  <c r="AD257" i="4"/>
  <c r="G257" i="4"/>
  <c r="F257" i="4"/>
  <c r="H257" i="4" s="1"/>
  <c r="E257" i="4"/>
  <c r="K257" i="4" s="1"/>
  <c r="D257" i="4"/>
  <c r="J257" i="4" s="1"/>
  <c r="AE256" i="4"/>
  <c r="AD256" i="4"/>
  <c r="G256" i="4"/>
  <c r="I256" i="4" s="1"/>
  <c r="F256" i="4"/>
  <c r="H256" i="4" s="1"/>
  <c r="E256" i="4"/>
  <c r="K256" i="4" s="1"/>
  <c r="D256" i="4"/>
  <c r="AE255" i="4"/>
  <c r="AD255" i="4"/>
  <c r="G255" i="4"/>
  <c r="I255" i="4" s="1"/>
  <c r="F255" i="4"/>
  <c r="H255" i="4" s="1"/>
  <c r="E255" i="4"/>
  <c r="D255" i="4"/>
  <c r="J255" i="4" s="1"/>
  <c r="AE254" i="4"/>
  <c r="AD254" i="4"/>
  <c r="G254" i="4"/>
  <c r="F254" i="4"/>
  <c r="H254" i="4" s="1"/>
  <c r="E254" i="4"/>
  <c r="K254" i="4" s="1"/>
  <c r="D254" i="4"/>
  <c r="AE253" i="4"/>
  <c r="AD253" i="4"/>
  <c r="G253" i="4"/>
  <c r="F253" i="4"/>
  <c r="H253" i="4" s="1"/>
  <c r="E253" i="4"/>
  <c r="K253" i="4" s="1"/>
  <c r="D253" i="4"/>
  <c r="AE252" i="4"/>
  <c r="AD252" i="4"/>
  <c r="G252" i="4"/>
  <c r="I252" i="4" s="1"/>
  <c r="F252" i="4"/>
  <c r="H252" i="4" s="1"/>
  <c r="E252" i="4"/>
  <c r="K252" i="4" s="1"/>
  <c r="D252" i="4"/>
  <c r="AE251" i="4"/>
  <c r="AD251" i="4"/>
  <c r="G251" i="4"/>
  <c r="I251" i="4" s="1"/>
  <c r="F251" i="4"/>
  <c r="H251" i="4" s="1"/>
  <c r="E251" i="4"/>
  <c r="D251" i="4"/>
  <c r="J251" i="4" s="1"/>
  <c r="AE250" i="4"/>
  <c r="AD250" i="4"/>
  <c r="G250" i="4"/>
  <c r="F250" i="4"/>
  <c r="H250" i="4" s="1"/>
  <c r="E250" i="4"/>
  <c r="K250" i="4" s="1"/>
  <c r="D250" i="4"/>
  <c r="J250" i="4" s="1"/>
  <c r="AE249" i="4"/>
  <c r="AD249" i="4"/>
  <c r="G249" i="4"/>
  <c r="F249" i="4"/>
  <c r="H249" i="4" s="1"/>
  <c r="E249" i="4"/>
  <c r="K249" i="4" s="1"/>
  <c r="D249" i="4"/>
  <c r="AE248" i="4"/>
  <c r="AD248" i="4"/>
  <c r="G248" i="4"/>
  <c r="I248" i="4" s="1"/>
  <c r="F248" i="4"/>
  <c r="H248" i="4" s="1"/>
  <c r="E248" i="4"/>
  <c r="D248" i="4"/>
  <c r="AE247" i="4"/>
  <c r="AD247" i="4"/>
  <c r="G247" i="4"/>
  <c r="I247" i="4" s="1"/>
  <c r="F247" i="4"/>
  <c r="H247" i="4" s="1"/>
  <c r="E247" i="4"/>
  <c r="D247" i="4"/>
  <c r="J247" i="4" s="1"/>
  <c r="AE246" i="4"/>
  <c r="AD246" i="4"/>
  <c r="G246" i="4"/>
  <c r="F246" i="4"/>
  <c r="H246" i="4" s="1"/>
  <c r="E246" i="4"/>
  <c r="K246" i="4" s="1"/>
  <c r="D246" i="4"/>
  <c r="J246" i="4" s="1"/>
  <c r="AE245" i="4"/>
  <c r="AD245" i="4"/>
  <c r="G245" i="4"/>
  <c r="F245" i="4"/>
  <c r="H245" i="4" s="1"/>
  <c r="E245" i="4"/>
  <c r="K245" i="4" s="1"/>
  <c r="D245" i="4"/>
  <c r="J245" i="4" s="1"/>
  <c r="AE244" i="4"/>
  <c r="AD244" i="4"/>
  <c r="G244" i="4"/>
  <c r="I244" i="4" s="1"/>
  <c r="F244" i="4"/>
  <c r="H244" i="4" s="1"/>
  <c r="E244" i="4"/>
  <c r="K244" i="4" s="1"/>
  <c r="D244" i="4"/>
  <c r="AE243" i="4"/>
  <c r="AD243" i="4"/>
  <c r="G243" i="4"/>
  <c r="I243" i="4" s="1"/>
  <c r="F243" i="4"/>
  <c r="H243" i="4" s="1"/>
  <c r="E243" i="4"/>
  <c r="D243" i="4"/>
  <c r="J243" i="4" s="1"/>
  <c r="AE242" i="4"/>
  <c r="AD242" i="4"/>
  <c r="G242" i="4"/>
  <c r="F242" i="4"/>
  <c r="H242" i="4" s="1"/>
  <c r="E242" i="4"/>
  <c r="K242" i="4" s="1"/>
  <c r="D242" i="4"/>
  <c r="AE241" i="4"/>
  <c r="AD241" i="4"/>
  <c r="G241" i="4"/>
  <c r="F241" i="4"/>
  <c r="H241" i="4" s="1"/>
  <c r="E241" i="4"/>
  <c r="K241" i="4" s="1"/>
  <c r="D241" i="4"/>
  <c r="J241" i="4" s="1"/>
  <c r="AE240" i="4"/>
  <c r="AD240" i="4"/>
  <c r="G240" i="4"/>
  <c r="I240" i="4" s="1"/>
  <c r="F240" i="4"/>
  <c r="H240" i="4" s="1"/>
  <c r="E240" i="4"/>
  <c r="K240" i="4" s="1"/>
  <c r="D240" i="4"/>
  <c r="AE239" i="4"/>
  <c r="AD239" i="4"/>
  <c r="G239" i="4"/>
  <c r="I239" i="4" s="1"/>
  <c r="F239" i="4"/>
  <c r="H239" i="4" s="1"/>
  <c r="E239" i="4"/>
  <c r="D239" i="4"/>
  <c r="J239" i="4" s="1"/>
  <c r="AE238" i="4"/>
  <c r="AD238" i="4"/>
  <c r="G238" i="4"/>
  <c r="F238" i="4"/>
  <c r="H238" i="4" s="1"/>
  <c r="E238" i="4"/>
  <c r="K238" i="4" s="1"/>
  <c r="D238" i="4"/>
  <c r="AE237" i="4"/>
  <c r="AD237" i="4"/>
  <c r="G237" i="4"/>
  <c r="F237" i="4"/>
  <c r="H237" i="4" s="1"/>
  <c r="E237" i="4"/>
  <c r="K237" i="4" s="1"/>
  <c r="D237" i="4"/>
  <c r="AE236" i="4"/>
  <c r="AD236" i="4"/>
  <c r="G236" i="4"/>
  <c r="I236" i="4" s="1"/>
  <c r="F236" i="4"/>
  <c r="H236" i="4" s="1"/>
  <c r="E236" i="4"/>
  <c r="K236" i="4" s="1"/>
  <c r="D236" i="4"/>
  <c r="AE235" i="4"/>
  <c r="AD235" i="4"/>
  <c r="G235" i="4"/>
  <c r="F235" i="4"/>
  <c r="E235" i="4"/>
  <c r="K235" i="4" s="1"/>
  <c r="D235" i="4"/>
  <c r="J235" i="4" s="1"/>
  <c r="AE234" i="4"/>
  <c r="AD234" i="4"/>
  <c r="G234" i="4"/>
  <c r="F234" i="4"/>
  <c r="E234" i="4"/>
  <c r="K234" i="4" s="1"/>
  <c r="D234" i="4"/>
  <c r="J234" i="4" s="1"/>
  <c r="AE233" i="4"/>
  <c r="AD233" i="4"/>
  <c r="G233" i="4"/>
  <c r="F233" i="4"/>
  <c r="E233" i="4"/>
  <c r="K233" i="4" s="1"/>
  <c r="D233" i="4"/>
  <c r="J233" i="4" s="1"/>
  <c r="AE232" i="4"/>
  <c r="AD232" i="4"/>
  <c r="G232" i="4"/>
  <c r="F232" i="4"/>
  <c r="E232" i="4"/>
  <c r="K232" i="4" s="1"/>
  <c r="D232" i="4"/>
  <c r="J232" i="4" s="1"/>
  <c r="AE231" i="4"/>
  <c r="AD231" i="4"/>
  <c r="G231" i="4"/>
  <c r="F231" i="4"/>
  <c r="E231" i="4"/>
  <c r="K231" i="4" s="1"/>
  <c r="D231" i="4"/>
  <c r="J231" i="4" s="1"/>
  <c r="AE230" i="4"/>
  <c r="AD230" i="4"/>
  <c r="G230" i="4"/>
  <c r="F230" i="4"/>
  <c r="E230" i="4"/>
  <c r="K230" i="4" s="1"/>
  <c r="D230" i="4"/>
  <c r="J230" i="4" s="1"/>
  <c r="AE229" i="4"/>
  <c r="AD229" i="4"/>
  <c r="G229" i="4"/>
  <c r="F229" i="4"/>
  <c r="E229" i="4"/>
  <c r="K229" i="4" s="1"/>
  <c r="D229" i="4"/>
  <c r="J229" i="4" s="1"/>
  <c r="AE228" i="4"/>
  <c r="AD228" i="4"/>
  <c r="G228" i="4"/>
  <c r="F228" i="4"/>
  <c r="E228" i="4"/>
  <c r="K228" i="4" s="1"/>
  <c r="D228" i="4"/>
  <c r="J228" i="4" s="1"/>
  <c r="AE227" i="4"/>
  <c r="AD227" i="4"/>
  <c r="G227" i="4"/>
  <c r="F227" i="4"/>
  <c r="E227" i="4"/>
  <c r="K227" i="4" s="1"/>
  <c r="D227" i="4"/>
  <c r="J227" i="4" s="1"/>
  <c r="AE226" i="4"/>
  <c r="AD226" i="4"/>
  <c r="G226" i="4"/>
  <c r="F226" i="4"/>
  <c r="E226" i="4"/>
  <c r="K226" i="4" s="1"/>
  <c r="D226" i="4"/>
  <c r="J226" i="4" s="1"/>
  <c r="AE225" i="4"/>
  <c r="AD225" i="4"/>
  <c r="G225" i="4"/>
  <c r="F225" i="4"/>
  <c r="E225" i="4"/>
  <c r="K225" i="4" s="1"/>
  <c r="D225" i="4"/>
  <c r="J225" i="4" s="1"/>
  <c r="AE224" i="4"/>
  <c r="AD224" i="4"/>
  <c r="G224" i="4"/>
  <c r="F224" i="4"/>
  <c r="E224" i="4"/>
  <c r="K224" i="4" s="1"/>
  <c r="D224" i="4"/>
  <c r="J224" i="4" s="1"/>
  <c r="AE223" i="4"/>
  <c r="AD223" i="4"/>
  <c r="G223" i="4"/>
  <c r="F223" i="4"/>
  <c r="E223" i="4"/>
  <c r="K223" i="4" s="1"/>
  <c r="D223" i="4"/>
  <c r="J223" i="4" s="1"/>
  <c r="AE222" i="4"/>
  <c r="AD222" i="4"/>
  <c r="G222" i="4"/>
  <c r="F222" i="4"/>
  <c r="E222" i="4"/>
  <c r="K222" i="4" s="1"/>
  <c r="D222" i="4"/>
  <c r="J222" i="4" s="1"/>
  <c r="AE221" i="4"/>
  <c r="AD221" i="4"/>
  <c r="G221" i="4"/>
  <c r="F221" i="4"/>
  <c r="E221" i="4"/>
  <c r="K221" i="4" s="1"/>
  <c r="D221" i="4"/>
  <c r="J221" i="4" s="1"/>
  <c r="AE220" i="4"/>
  <c r="AD220" i="4"/>
  <c r="G220" i="4"/>
  <c r="F220" i="4"/>
  <c r="E220" i="4"/>
  <c r="K220" i="4" s="1"/>
  <c r="D220" i="4"/>
  <c r="J220" i="4" s="1"/>
  <c r="AE219" i="4"/>
  <c r="AD219" i="4"/>
  <c r="G219" i="4"/>
  <c r="F219" i="4"/>
  <c r="E219" i="4"/>
  <c r="K219" i="4" s="1"/>
  <c r="D219" i="4"/>
  <c r="J219" i="4" s="1"/>
  <c r="AE218" i="4"/>
  <c r="AD218" i="4"/>
  <c r="G218" i="4"/>
  <c r="F218" i="4"/>
  <c r="E218" i="4"/>
  <c r="K218" i="4" s="1"/>
  <c r="D218" i="4"/>
  <c r="J218" i="4" s="1"/>
  <c r="AE217" i="4"/>
  <c r="AD217" i="4"/>
  <c r="G217" i="4"/>
  <c r="F217" i="4"/>
  <c r="E217" i="4"/>
  <c r="K217" i="4" s="1"/>
  <c r="D217" i="4"/>
  <c r="J217" i="4" s="1"/>
  <c r="AE216" i="4"/>
  <c r="AD216" i="4"/>
  <c r="G216" i="4"/>
  <c r="I216" i="4" s="1"/>
  <c r="F216" i="4"/>
  <c r="E216" i="4"/>
  <c r="K216" i="4" s="1"/>
  <c r="D216" i="4"/>
  <c r="J216" i="4" s="1"/>
  <c r="AE215" i="4"/>
  <c r="AD215" i="4"/>
  <c r="G215" i="4"/>
  <c r="I215" i="4" s="1"/>
  <c r="F215" i="4"/>
  <c r="E215" i="4"/>
  <c r="K215" i="4" s="1"/>
  <c r="D215" i="4"/>
  <c r="J215" i="4" s="1"/>
  <c r="AE214" i="4"/>
  <c r="AD214" i="4"/>
  <c r="G214" i="4"/>
  <c r="I214" i="4" s="1"/>
  <c r="F214" i="4"/>
  <c r="E214" i="4"/>
  <c r="K214" i="4" s="1"/>
  <c r="D214" i="4"/>
  <c r="J214" i="4" s="1"/>
  <c r="AE213" i="4"/>
  <c r="AD213" i="4"/>
  <c r="G213" i="4"/>
  <c r="I213" i="4" s="1"/>
  <c r="F213" i="4"/>
  <c r="E213" i="4"/>
  <c r="K213" i="4" s="1"/>
  <c r="D213" i="4"/>
  <c r="J213" i="4" s="1"/>
  <c r="AE212" i="4"/>
  <c r="AD212" i="4"/>
  <c r="G212" i="4"/>
  <c r="I212" i="4" s="1"/>
  <c r="F212" i="4"/>
  <c r="E212" i="4"/>
  <c r="K212" i="4" s="1"/>
  <c r="D212" i="4"/>
  <c r="J212" i="4" s="1"/>
  <c r="AE211" i="4"/>
  <c r="AD211" i="4"/>
  <c r="G211" i="4"/>
  <c r="I211" i="4" s="1"/>
  <c r="F211" i="4"/>
  <c r="E211" i="4"/>
  <c r="K211" i="4" s="1"/>
  <c r="D211" i="4"/>
  <c r="J211" i="4" s="1"/>
  <c r="AE210" i="4"/>
  <c r="AD210" i="4"/>
  <c r="G210" i="4"/>
  <c r="I210" i="4" s="1"/>
  <c r="F210" i="4"/>
  <c r="E210" i="4"/>
  <c r="K210" i="4" s="1"/>
  <c r="D210" i="4"/>
  <c r="J210" i="4" s="1"/>
  <c r="AE209" i="4"/>
  <c r="AD209" i="4"/>
  <c r="G209" i="4"/>
  <c r="I209" i="4" s="1"/>
  <c r="F209" i="4"/>
  <c r="E209" i="4"/>
  <c r="K209" i="4" s="1"/>
  <c r="D209" i="4"/>
  <c r="J209" i="4" s="1"/>
  <c r="AE208" i="4"/>
  <c r="AD208" i="4"/>
  <c r="G208" i="4"/>
  <c r="I208" i="4" s="1"/>
  <c r="F208" i="4"/>
  <c r="E208" i="4"/>
  <c r="K208" i="4" s="1"/>
  <c r="D208" i="4"/>
  <c r="J208" i="4" s="1"/>
  <c r="AE207" i="4"/>
  <c r="AD207" i="4"/>
  <c r="G207" i="4"/>
  <c r="I207" i="4" s="1"/>
  <c r="F207" i="4"/>
  <c r="E207" i="4"/>
  <c r="K207" i="4" s="1"/>
  <c r="D207" i="4"/>
  <c r="J207" i="4" s="1"/>
  <c r="AE206" i="4"/>
  <c r="AD206" i="4"/>
  <c r="G206" i="4"/>
  <c r="I206" i="4" s="1"/>
  <c r="F206" i="4"/>
  <c r="E206" i="4"/>
  <c r="K206" i="4" s="1"/>
  <c r="D206" i="4"/>
  <c r="J206" i="4" s="1"/>
  <c r="AE205" i="4"/>
  <c r="AD205" i="4"/>
  <c r="G205" i="4"/>
  <c r="I205" i="4" s="1"/>
  <c r="F205" i="4"/>
  <c r="E205" i="4"/>
  <c r="K205" i="4" s="1"/>
  <c r="D205" i="4"/>
  <c r="J205" i="4" s="1"/>
  <c r="AE204" i="4"/>
  <c r="AD204" i="4"/>
  <c r="G204" i="4"/>
  <c r="I204" i="4" s="1"/>
  <c r="F204" i="4"/>
  <c r="E204" i="4"/>
  <c r="K204" i="4" s="1"/>
  <c r="D204" i="4"/>
  <c r="J204" i="4" s="1"/>
  <c r="AE203" i="4"/>
  <c r="AD203" i="4"/>
  <c r="G203" i="4"/>
  <c r="I203" i="4" s="1"/>
  <c r="F203" i="4"/>
  <c r="E203" i="4"/>
  <c r="K203" i="4" s="1"/>
  <c r="D203" i="4"/>
  <c r="J203" i="4" s="1"/>
  <c r="AE202" i="4"/>
  <c r="AD202" i="4"/>
  <c r="G202" i="4"/>
  <c r="I202" i="4" s="1"/>
  <c r="F202" i="4"/>
  <c r="E202" i="4"/>
  <c r="K202" i="4" s="1"/>
  <c r="D202" i="4"/>
  <c r="J202" i="4" s="1"/>
  <c r="AE201" i="4"/>
  <c r="AD201" i="4"/>
  <c r="G201" i="4"/>
  <c r="I201" i="4" s="1"/>
  <c r="F201" i="4"/>
  <c r="E201" i="4"/>
  <c r="K201" i="4" s="1"/>
  <c r="D201" i="4"/>
  <c r="J201" i="4" s="1"/>
  <c r="AE200" i="4"/>
  <c r="AD200" i="4"/>
  <c r="G200" i="4"/>
  <c r="I200" i="4" s="1"/>
  <c r="F200" i="4"/>
  <c r="E200" i="4"/>
  <c r="K200" i="4" s="1"/>
  <c r="D200" i="4"/>
  <c r="J200" i="4" s="1"/>
  <c r="AE199" i="4"/>
  <c r="AD199" i="4"/>
  <c r="G199" i="4"/>
  <c r="I199" i="4" s="1"/>
  <c r="F199" i="4"/>
  <c r="E199" i="4"/>
  <c r="K199" i="4" s="1"/>
  <c r="D199" i="4"/>
  <c r="J199" i="4" s="1"/>
  <c r="AE198" i="4"/>
  <c r="AD198" i="4"/>
  <c r="G198" i="4"/>
  <c r="I198" i="4" s="1"/>
  <c r="F198" i="4"/>
  <c r="E198" i="4"/>
  <c r="K198" i="4" s="1"/>
  <c r="D198" i="4"/>
  <c r="J198" i="4" s="1"/>
  <c r="AE197" i="4"/>
  <c r="AD197" i="4"/>
  <c r="G197" i="4"/>
  <c r="I197" i="4" s="1"/>
  <c r="F197" i="4"/>
  <c r="E197" i="4"/>
  <c r="K197" i="4" s="1"/>
  <c r="D197" i="4"/>
  <c r="J197" i="4" s="1"/>
  <c r="AE196" i="4"/>
  <c r="AD196" i="4"/>
  <c r="G196" i="4"/>
  <c r="I196" i="4" s="1"/>
  <c r="F196" i="4"/>
  <c r="E196" i="4"/>
  <c r="K196" i="4" s="1"/>
  <c r="D196" i="4"/>
  <c r="J196" i="4" s="1"/>
  <c r="AE195" i="4"/>
  <c r="AD195" i="4"/>
  <c r="G195" i="4"/>
  <c r="F195" i="4"/>
  <c r="H195" i="4" s="1"/>
  <c r="E195" i="4"/>
  <c r="K195" i="4" s="1"/>
  <c r="D195" i="4"/>
  <c r="J195" i="4" s="1"/>
  <c r="AE194" i="4"/>
  <c r="AD194" i="4"/>
  <c r="G194" i="4"/>
  <c r="F194" i="4"/>
  <c r="H194" i="4" s="1"/>
  <c r="E194" i="4"/>
  <c r="K194" i="4" s="1"/>
  <c r="D194" i="4"/>
  <c r="J194" i="4" s="1"/>
  <c r="AE193" i="4"/>
  <c r="AD193" i="4"/>
  <c r="G193" i="4"/>
  <c r="F193" i="4"/>
  <c r="H193" i="4" s="1"/>
  <c r="E193" i="4"/>
  <c r="K193" i="4" s="1"/>
  <c r="D193" i="4"/>
  <c r="J193" i="4" s="1"/>
  <c r="AE192" i="4"/>
  <c r="AD192" i="4"/>
  <c r="G192" i="4"/>
  <c r="F192" i="4"/>
  <c r="H192" i="4" s="1"/>
  <c r="E192" i="4"/>
  <c r="K192" i="4" s="1"/>
  <c r="D192" i="4"/>
  <c r="J192" i="4" s="1"/>
  <c r="AE191" i="4"/>
  <c r="AD191" i="4"/>
  <c r="G191" i="4"/>
  <c r="F191" i="4"/>
  <c r="H191" i="4" s="1"/>
  <c r="E191" i="4"/>
  <c r="K191" i="4" s="1"/>
  <c r="D191" i="4"/>
  <c r="J191" i="4" s="1"/>
  <c r="AE190" i="4"/>
  <c r="AD190" i="4"/>
  <c r="G190" i="4"/>
  <c r="F190" i="4"/>
  <c r="H190" i="4" s="1"/>
  <c r="E190" i="4"/>
  <c r="K190" i="4" s="1"/>
  <c r="D190" i="4"/>
  <c r="J190" i="4" s="1"/>
  <c r="AE189" i="4"/>
  <c r="AD189" i="4"/>
  <c r="G189" i="4"/>
  <c r="F189" i="4"/>
  <c r="H189" i="4" s="1"/>
  <c r="E189" i="4"/>
  <c r="K189" i="4" s="1"/>
  <c r="D189" i="4"/>
  <c r="J189" i="4" s="1"/>
  <c r="AE188" i="4"/>
  <c r="AD188" i="4"/>
  <c r="G188" i="4"/>
  <c r="F188" i="4"/>
  <c r="H188" i="4" s="1"/>
  <c r="E188" i="4"/>
  <c r="K188" i="4" s="1"/>
  <c r="D188" i="4"/>
  <c r="J188" i="4" s="1"/>
  <c r="AE187" i="4"/>
  <c r="AD187" i="4"/>
  <c r="G187" i="4"/>
  <c r="F187" i="4"/>
  <c r="H187" i="4" s="1"/>
  <c r="E187" i="4"/>
  <c r="K187" i="4" s="1"/>
  <c r="D187" i="4"/>
  <c r="J187" i="4" s="1"/>
  <c r="AE186" i="4"/>
  <c r="AD186" i="4"/>
  <c r="G186" i="4"/>
  <c r="F186" i="4"/>
  <c r="H186" i="4" s="1"/>
  <c r="E186" i="4"/>
  <c r="K186" i="4" s="1"/>
  <c r="D186" i="4"/>
  <c r="J186" i="4" s="1"/>
  <c r="AE185" i="4"/>
  <c r="AD185" i="4"/>
  <c r="G185" i="4"/>
  <c r="F185" i="4"/>
  <c r="H185" i="4" s="1"/>
  <c r="E185" i="4"/>
  <c r="K185" i="4" s="1"/>
  <c r="D185" i="4"/>
  <c r="J185" i="4" s="1"/>
  <c r="AE184" i="4"/>
  <c r="AD184" i="4"/>
  <c r="G184" i="4"/>
  <c r="F184" i="4"/>
  <c r="H184" i="4" s="1"/>
  <c r="E184" i="4"/>
  <c r="K184" i="4" s="1"/>
  <c r="D184" i="4"/>
  <c r="J184" i="4" s="1"/>
  <c r="AE183" i="4"/>
  <c r="AD183" i="4"/>
  <c r="G183" i="4"/>
  <c r="F183" i="4"/>
  <c r="H183" i="4" s="1"/>
  <c r="E183" i="4"/>
  <c r="K183" i="4" s="1"/>
  <c r="D183" i="4"/>
  <c r="J183" i="4" s="1"/>
  <c r="AE182" i="4"/>
  <c r="AD182" i="4"/>
  <c r="G182" i="4"/>
  <c r="F182" i="4"/>
  <c r="H182" i="4" s="1"/>
  <c r="E182" i="4"/>
  <c r="K182" i="4" s="1"/>
  <c r="D182" i="4"/>
  <c r="J182" i="4" s="1"/>
  <c r="AE181" i="4"/>
  <c r="AD181" i="4"/>
  <c r="G181" i="4"/>
  <c r="F181" i="4"/>
  <c r="H181" i="4" s="1"/>
  <c r="E181" i="4"/>
  <c r="K181" i="4" s="1"/>
  <c r="D181" i="4"/>
  <c r="J181" i="4" s="1"/>
  <c r="AE180" i="4"/>
  <c r="AD180" i="4"/>
  <c r="G180" i="4"/>
  <c r="F180" i="4"/>
  <c r="H180" i="4" s="1"/>
  <c r="E180" i="4"/>
  <c r="K180" i="4" s="1"/>
  <c r="D180" i="4"/>
  <c r="J180" i="4" s="1"/>
  <c r="AE179" i="4"/>
  <c r="AD179" i="4"/>
  <c r="G179" i="4"/>
  <c r="F179" i="4"/>
  <c r="H179" i="4" s="1"/>
  <c r="E179" i="4"/>
  <c r="K179" i="4" s="1"/>
  <c r="D179" i="4"/>
  <c r="J179" i="4" s="1"/>
  <c r="AE178" i="4"/>
  <c r="AD178" i="4"/>
  <c r="G178" i="4"/>
  <c r="F178" i="4"/>
  <c r="H178" i="4" s="1"/>
  <c r="E178" i="4"/>
  <c r="K178" i="4" s="1"/>
  <c r="D178" i="4"/>
  <c r="J178" i="4" s="1"/>
  <c r="AE177" i="4"/>
  <c r="AD177" i="4"/>
  <c r="G177" i="4"/>
  <c r="F177" i="4"/>
  <c r="H177" i="4" s="1"/>
  <c r="E177" i="4"/>
  <c r="K177" i="4" s="1"/>
  <c r="D177" i="4"/>
  <c r="J177" i="4" s="1"/>
  <c r="AE176" i="4"/>
  <c r="AD176" i="4"/>
  <c r="G176" i="4"/>
  <c r="F176" i="4"/>
  <c r="H176" i="4" s="1"/>
  <c r="E176" i="4"/>
  <c r="K176" i="4" s="1"/>
  <c r="D176" i="4"/>
  <c r="J176" i="4" s="1"/>
  <c r="AE175" i="4"/>
  <c r="AD175" i="4"/>
  <c r="G175" i="4"/>
  <c r="F175" i="4"/>
  <c r="H175" i="4" s="1"/>
  <c r="E175" i="4"/>
  <c r="K175" i="4" s="1"/>
  <c r="D175" i="4"/>
  <c r="J175" i="4" s="1"/>
  <c r="AE174" i="4"/>
  <c r="AD174" i="4"/>
  <c r="G174" i="4"/>
  <c r="F174" i="4"/>
  <c r="H174" i="4" s="1"/>
  <c r="E174" i="4"/>
  <c r="K174" i="4" s="1"/>
  <c r="D174" i="4"/>
  <c r="J174" i="4" s="1"/>
  <c r="AE173" i="4"/>
  <c r="AD173" i="4"/>
  <c r="G173" i="4"/>
  <c r="F173" i="4"/>
  <c r="H173" i="4" s="1"/>
  <c r="E173" i="4"/>
  <c r="K173" i="4" s="1"/>
  <c r="D173" i="4"/>
  <c r="J173" i="4" s="1"/>
  <c r="AE172" i="4"/>
  <c r="AD172" i="4"/>
  <c r="G172" i="4"/>
  <c r="F172" i="4"/>
  <c r="H172" i="4" s="1"/>
  <c r="E172" i="4"/>
  <c r="K172" i="4" s="1"/>
  <c r="D172" i="4"/>
  <c r="J172" i="4" s="1"/>
  <c r="AE171" i="4"/>
  <c r="AD171" i="4"/>
  <c r="G171" i="4"/>
  <c r="F171" i="4"/>
  <c r="H171" i="4" s="1"/>
  <c r="E171" i="4"/>
  <c r="K171" i="4" s="1"/>
  <c r="D171" i="4"/>
  <c r="J171" i="4" s="1"/>
  <c r="AE170" i="4"/>
  <c r="AD170" i="4"/>
  <c r="G170" i="4"/>
  <c r="F170" i="4"/>
  <c r="H170" i="4" s="1"/>
  <c r="E170" i="4"/>
  <c r="K170" i="4" s="1"/>
  <c r="D170" i="4"/>
  <c r="AE169" i="4"/>
  <c r="AD169" i="4"/>
  <c r="G169" i="4"/>
  <c r="I169" i="4" s="1"/>
  <c r="F169" i="4"/>
  <c r="H169" i="4" s="1"/>
  <c r="E169" i="4"/>
  <c r="D169" i="4"/>
  <c r="AE168" i="4"/>
  <c r="AD168" i="4"/>
  <c r="G168" i="4"/>
  <c r="I168" i="4" s="1"/>
  <c r="F168" i="4"/>
  <c r="H168" i="4" s="1"/>
  <c r="E168" i="4"/>
  <c r="K168" i="4" s="1"/>
  <c r="D168" i="4"/>
  <c r="J168" i="4" s="1"/>
  <c r="AE167" i="4"/>
  <c r="AD167" i="4"/>
  <c r="G167" i="4"/>
  <c r="I167" i="4" s="1"/>
  <c r="F167" i="4"/>
  <c r="H167" i="4" s="1"/>
  <c r="E167" i="4"/>
  <c r="D167" i="4"/>
  <c r="J167" i="4" s="1"/>
  <c r="AE166" i="4"/>
  <c r="AD166" i="4"/>
  <c r="G166" i="4"/>
  <c r="F166" i="4"/>
  <c r="H166" i="4" s="1"/>
  <c r="E166" i="4"/>
  <c r="K166" i="4" s="1"/>
  <c r="D166" i="4"/>
  <c r="AE165" i="4"/>
  <c r="AD165" i="4"/>
  <c r="G165" i="4"/>
  <c r="I165" i="4" s="1"/>
  <c r="F165" i="4"/>
  <c r="H165" i="4" s="1"/>
  <c r="E165" i="4"/>
  <c r="D165" i="4"/>
  <c r="AE164" i="4"/>
  <c r="AD164" i="4"/>
  <c r="G164" i="4"/>
  <c r="I164" i="4" s="1"/>
  <c r="F164" i="4"/>
  <c r="H164" i="4" s="1"/>
  <c r="E164" i="4"/>
  <c r="D164" i="4"/>
  <c r="J164" i="4" s="1"/>
  <c r="AE163" i="4"/>
  <c r="AD163" i="4"/>
  <c r="G163" i="4"/>
  <c r="F163" i="4"/>
  <c r="H163" i="4" s="1"/>
  <c r="E163" i="4"/>
  <c r="K163" i="4" s="1"/>
  <c r="D163" i="4"/>
  <c r="J163" i="4" s="1"/>
  <c r="AE162" i="4"/>
  <c r="AD162" i="4"/>
  <c r="G162" i="4"/>
  <c r="F162" i="4"/>
  <c r="H162" i="4" s="1"/>
  <c r="E162" i="4"/>
  <c r="K162" i="4" s="1"/>
  <c r="D162" i="4"/>
  <c r="J162" i="4" s="1"/>
  <c r="AE161" i="4"/>
  <c r="AD161" i="4"/>
  <c r="G161" i="4"/>
  <c r="F161" i="4"/>
  <c r="H161" i="4" s="1"/>
  <c r="E161" i="4"/>
  <c r="K161" i="4" s="1"/>
  <c r="D161" i="4"/>
  <c r="AE160" i="4"/>
  <c r="AD160" i="4"/>
  <c r="G160" i="4"/>
  <c r="F160" i="4"/>
  <c r="H160" i="4" s="1"/>
  <c r="E160" i="4"/>
  <c r="K160" i="4" s="1"/>
  <c r="D160" i="4"/>
  <c r="AE159" i="4"/>
  <c r="AD159" i="4"/>
  <c r="G159" i="4"/>
  <c r="F159" i="4"/>
  <c r="H159" i="4" s="1"/>
  <c r="E159" i="4"/>
  <c r="K159" i="4" s="1"/>
  <c r="D159" i="4"/>
  <c r="AE158" i="4"/>
  <c r="AD158" i="4"/>
  <c r="G158" i="4"/>
  <c r="F158" i="4"/>
  <c r="H158" i="4" s="1"/>
  <c r="E158" i="4"/>
  <c r="K158" i="4" s="1"/>
  <c r="D158" i="4"/>
  <c r="J158" i="4" s="1"/>
  <c r="AE157" i="4"/>
  <c r="AD157" i="4"/>
  <c r="G157" i="4"/>
  <c r="F157" i="4"/>
  <c r="H157" i="4" s="1"/>
  <c r="E157" i="4"/>
  <c r="K157" i="4" s="1"/>
  <c r="D157" i="4"/>
  <c r="AE156" i="4"/>
  <c r="AD156" i="4"/>
  <c r="G156" i="4"/>
  <c r="F156" i="4"/>
  <c r="H156" i="4" s="1"/>
  <c r="E156" i="4"/>
  <c r="K156" i="4" s="1"/>
  <c r="D156" i="4"/>
  <c r="J156" i="4" s="1"/>
  <c r="AE155" i="4"/>
  <c r="AD155" i="4"/>
  <c r="G155" i="4"/>
  <c r="F155" i="4"/>
  <c r="H155" i="4" s="1"/>
  <c r="E155" i="4"/>
  <c r="K155" i="4" s="1"/>
  <c r="D155" i="4"/>
  <c r="J155" i="4" s="1"/>
  <c r="AE154" i="4"/>
  <c r="AD154" i="4"/>
  <c r="G154" i="4"/>
  <c r="F154" i="4"/>
  <c r="H154" i="4" s="1"/>
  <c r="E154" i="4"/>
  <c r="K154" i="4" s="1"/>
  <c r="D154" i="4"/>
  <c r="J154" i="4" s="1"/>
  <c r="AE153" i="4"/>
  <c r="AD153" i="4"/>
  <c r="G153" i="4"/>
  <c r="F153" i="4"/>
  <c r="H153" i="4" s="1"/>
  <c r="E153" i="4"/>
  <c r="K153" i="4" s="1"/>
  <c r="D153" i="4"/>
  <c r="J153" i="4" s="1"/>
  <c r="AE152" i="4"/>
  <c r="AD152" i="4"/>
  <c r="G152" i="4"/>
  <c r="I152" i="4" s="1"/>
  <c r="F152" i="4"/>
  <c r="H152" i="4" s="1"/>
  <c r="E152" i="4"/>
  <c r="K152" i="4" s="1"/>
  <c r="D152" i="4"/>
  <c r="J152" i="4" s="1"/>
  <c r="AE151" i="4"/>
  <c r="AD151" i="4"/>
  <c r="G151" i="4"/>
  <c r="I151" i="4" s="1"/>
  <c r="F151" i="4"/>
  <c r="H151" i="4" s="1"/>
  <c r="E151" i="4"/>
  <c r="K151" i="4" s="1"/>
  <c r="D151" i="4"/>
  <c r="J151" i="4" s="1"/>
  <c r="AE150" i="4"/>
  <c r="AD150" i="4"/>
  <c r="G150" i="4"/>
  <c r="I150" i="4" s="1"/>
  <c r="F150" i="4"/>
  <c r="H150" i="4" s="1"/>
  <c r="E150" i="4"/>
  <c r="K150" i="4" s="1"/>
  <c r="D150" i="4"/>
  <c r="AE149" i="4"/>
  <c r="AD149" i="4"/>
  <c r="G149" i="4"/>
  <c r="I149" i="4" s="1"/>
  <c r="F149" i="4"/>
  <c r="H149" i="4" s="1"/>
  <c r="E149" i="4"/>
  <c r="K149" i="4" s="1"/>
  <c r="D149" i="4"/>
  <c r="J149" i="4" s="1"/>
  <c r="AE148" i="4"/>
  <c r="AD148" i="4"/>
  <c r="G148" i="4"/>
  <c r="I148" i="4" s="1"/>
  <c r="F148" i="4"/>
  <c r="H148" i="4" s="1"/>
  <c r="E148" i="4"/>
  <c r="K148" i="4" s="1"/>
  <c r="D148" i="4"/>
  <c r="AE147" i="4"/>
  <c r="AD147" i="4"/>
  <c r="G147" i="4"/>
  <c r="I147" i="4" s="1"/>
  <c r="F147" i="4"/>
  <c r="H147" i="4" s="1"/>
  <c r="E147" i="4"/>
  <c r="K147" i="4" s="1"/>
  <c r="D147" i="4"/>
  <c r="J147" i="4" s="1"/>
  <c r="AE146" i="4"/>
  <c r="AD146" i="4"/>
  <c r="G146" i="4"/>
  <c r="I146" i="4" s="1"/>
  <c r="F146" i="4"/>
  <c r="H146" i="4" s="1"/>
  <c r="E146" i="4"/>
  <c r="K146" i="4" s="1"/>
  <c r="D146" i="4"/>
  <c r="AE145" i="4"/>
  <c r="AD145" i="4"/>
  <c r="G145" i="4"/>
  <c r="I145" i="4" s="1"/>
  <c r="F145" i="4"/>
  <c r="H145" i="4" s="1"/>
  <c r="E145" i="4"/>
  <c r="K145" i="4" s="1"/>
  <c r="D145" i="4"/>
  <c r="AE144" i="4"/>
  <c r="AD144" i="4"/>
  <c r="G144" i="4"/>
  <c r="I144" i="4" s="1"/>
  <c r="F144" i="4"/>
  <c r="H144" i="4" s="1"/>
  <c r="E144" i="4"/>
  <c r="K144" i="4" s="1"/>
  <c r="D144" i="4"/>
  <c r="J144" i="4" s="1"/>
  <c r="AE143" i="4"/>
  <c r="AD143" i="4"/>
  <c r="G143" i="4"/>
  <c r="I143" i="4" s="1"/>
  <c r="F143" i="4"/>
  <c r="H143" i="4" s="1"/>
  <c r="E143" i="4"/>
  <c r="K143" i="4" s="1"/>
  <c r="D143" i="4"/>
  <c r="J143" i="4" s="1"/>
  <c r="AE142" i="4"/>
  <c r="AD142" i="4"/>
  <c r="G142" i="4"/>
  <c r="I142" i="4" s="1"/>
  <c r="F142" i="4"/>
  <c r="H142" i="4" s="1"/>
  <c r="E142" i="4"/>
  <c r="K142" i="4" s="1"/>
  <c r="D142" i="4"/>
  <c r="AE141" i="4"/>
  <c r="AD141" i="4"/>
  <c r="G141" i="4"/>
  <c r="I141" i="4" s="1"/>
  <c r="F141" i="4"/>
  <c r="H141" i="4" s="1"/>
  <c r="E141" i="4"/>
  <c r="K141" i="4" s="1"/>
  <c r="D141" i="4"/>
  <c r="J141" i="4" s="1"/>
  <c r="AE140" i="4"/>
  <c r="AD140" i="4"/>
  <c r="G140" i="4"/>
  <c r="I140" i="4" s="1"/>
  <c r="F140" i="4"/>
  <c r="H140" i="4" s="1"/>
  <c r="E140" i="4"/>
  <c r="K140" i="4" s="1"/>
  <c r="D140" i="4"/>
  <c r="AE139" i="4"/>
  <c r="AD139" i="4"/>
  <c r="G139" i="4"/>
  <c r="I139" i="4" s="1"/>
  <c r="F139" i="4"/>
  <c r="H139" i="4" s="1"/>
  <c r="E139" i="4"/>
  <c r="K139" i="4" s="1"/>
  <c r="D139" i="4"/>
  <c r="J139" i="4" s="1"/>
  <c r="AE138" i="4"/>
  <c r="AD138" i="4"/>
  <c r="G138" i="4"/>
  <c r="I138" i="4" s="1"/>
  <c r="F138" i="4"/>
  <c r="H138" i="4" s="1"/>
  <c r="E138" i="4"/>
  <c r="K138" i="4" s="1"/>
  <c r="D138" i="4"/>
  <c r="AE137" i="4"/>
  <c r="AD137" i="4"/>
  <c r="G137" i="4"/>
  <c r="I137" i="4" s="1"/>
  <c r="F137" i="4"/>
  <c r="H137" i="4" s="1"/>
  <c r="E137" i="4"/>
  <c r="K137" i="4" s="1"/>
  <c r="D137" i="4"/>
  <c r="J137" i="4" s="1"/>
  <c r="AE136" i="4"/>
  <c r="AD136" i="4"/>
  <c r="G136" i="4"/>
  <c r="I136" i="4" s="1"/>
  <c r="F136" i="4"/>
  <c r="H136" i="4" s="1"/>
  <c r="E136" i="4"/>
  <c r="K136" i="4" s="1"/>
  <c r="D136" i="4"/>
  <c r="J136" i="4" s="1"/>
  <c r="AE135" i="4"/>
  <c r="AD135" i="4"/>
  <c r="G135" i="4"/>
  <c r="I135" i="4" s="1"/>
  <c r="F135" i="4"/>
  <c r="H135" i="4" s="1"/>
  <c r="E135" i="4"/>
  <c r="K135" i="4" s="1"/>
  <c r="D135" i="4"/>
  <c r="J135" i="4" s="1"/>
  <c r="AE134" i="4"/>
  <c r="AD134" i="4"/>
  <c r="G134" i="4"/>
  <c r="I134" i="4" s="1"/>
  <c r="F134" i="4"/>
  <c r="H134" i="4" s="1"/>
  <c r="E134" i="4"/>
  <c r="K134" i="4" s="1"/>
  <c r="D134" i="4"/>
  <c r="AE133" i="4"/>
  <c r="AD133" i="4"/>
  <c r="G133" i="4"/>
  <c r="I133" i="4" s="1"/>
  <c r="F133" i="4"/>
  <c r="H133" i="4" s="1"/>
  <c r="E133" i="4"/>
  <c r="K133" i="4" s="1"/>
  <c r="D133" i="4"/>
  <c r="AE132" i="4"/>
  <c r="AD132" i="4"/>
  <c r="G132" i="4"/>
  <c r="I132" i="4" s="1"/>
  <c r="F132" i="4"/>
  <c r="H132" i="4" s="1"/>
  <c r="E132" i="4"/>
  <c r="K132" i="4" s="1"/>
  <c r="D132" i="4"/>
  <c r="AE131" i="4"/>
  <c r="AD131" i="4"/>
  <c r="G131" i="4"/>
  <c r="I131" i="4" s="1"/>
  <c r="F131" i="4"/>
  <c r="H131" i="4" s="1"/>
  <c r="E131" i="4"/>
  <c r="K131" i="4" s="1"/>
  <c r="D131" i="4"/>
  <c r="J131" i="4" s="1"/>
  <c r="AE130" i="4"/>
  <c r="AD130" i="4"/>
  <c r="G130" i="4"/>
  <c r="I130" i="4" s="1"/>
  <c r="F130" i="4"/>
  <c r="H130" i="4" s="1"/>
  <c r="E130" i="4"/>
  <c r="K130" i="4" s="1"/>
  <c r="D130" i="4"/>
  <c r="AE129" i="4"/>
  <c r="AD129" i="4"/>
  <c r="G129" i="4"/>
  <c r="I129" i="4" s="1"/>
  <c r="F129" i="4"/>
  <c r="H129" i="4" s="1"/>
  <c r="E129" i="4"/>
  <c r="K129" i="4" s="1"/>
  <c r="D129" i="4"/>
  <c r="J129" i="4" s="1"/>
  <c r="AE128" i="4"/>
  <c r="AD128" i="4"/>
  <c r="G128" i="4"/>
  <c r="I128" i="4" s="1"/>
  <c r="F128" i="4"/>
  <c r="H128" i="4" s="1"/>
  <c r="E128" i="4"/>
  <c r="K128" i="4" s="1"/>
  <c r="D128" i="4"/>
  <c r="J128" i="4" s="1"/>
  <c r="AE127" i="4"/>
  <c r="AD127" i="4"/>
  <c r="G127" i="4"/>
  <c r="I127" i="4" s="1"/>
  <c r="F127" i="4"/>
  <c r="H127" i="4" s="1"/>
  <c r="E127" i="4"/>
  <c r="K127" i="4" s="1"/>
  <c r="D127" i="4"/>
  <c r="J127" i="4" s="1"/>
  <c r="AE126" i="4"/>
  <c r="AD126" i="4"/>
  <c r="G126" i="4"/>
  <c r="I126" i="4" s="1"/>
  <c r="F126" i="4"/>
  <c r="H126" i="4" s="1"/>
  <c r="E126" i="4"/>
  <c r="K126" i="4" s="1"/>
  <c r="D126" i="4"/>
  <c r="AE125" i="4"/>
  <c r="AD125" i="4"/>
  <c r="G125" i="4"/>
  <c r="I125" i="4" s="1"/>
  <c r="F125" i="4"/>
  <c r="H125" i="4" s="1"/>
  <c r="E125" i="4"/>
  <c r="K125" i="4" s="1"/>
  <c r="D125" i="4"/>
  <c r="AE124" i="4"/>
  <c r="AD124" i="4"/>
  <c r="G124" i="4"/>
  <c r="I124" i="4" s="1"/>
  <c r="F124" i="4"/>
  <c r="H124" i="4" s="1"/>
  <c r="E124" i="4"/>
  <c r="K124" i="4" s="1"/>
  <c r="D124" i="4"/>
  <c r="AE123" i="4"/>
  <c r="AD123" i="4"/>
  <c r="G123" i="4"/>
  <c r="I123" i="4" s="1"/>
  <c r="F123" i="4"/>
  <c r="H123" i="4" s="1"/>
  <c r="E123" i="4"/>
  <c r="K123" i="4" s="1"/>
  <c r="D123" i="4"/>
  <c r="J123" i="4" s="1"/>
  <c r="AE122" i="4"/>
  <c r="AD122" i="4"/>
  <c r="G122" i="4"/>
  <c r="I122" i="4" s="1"/>
  <c r="F122" i="4"/>
  <c r="H122" i="4" s="1"/>
  <c r="E122" i="4"/>
  <c r="K122" i="4" s="1"/>
  <c r="D122" i="4"/>
  <c r="AE121" i="4"/>
  <c r="AD121" i="4"/>
  <c r="G121" i="4"/>
  <c r="I121" i="4" s="1"/>
  <c r="F121" i="4"/>
  <c r="H121" i="4" s="1"/>
  <c r="E121" i="4"/>
  <c r="K121" i="4" s="1"/>
  <c r="D121" i="4"/>
  <c r="AE120" i="4"/>
  <c r="AD120" i="4"/>
  <c r="G120" i="4"/>
  <c r="I120" i="4" s="1"/>
  <c r="F120" i="4"/>
  <c r="H120" i="4" s="1"/>
  <c r="E120" i="4"/>
  <c r="K120" i="4" s="1"/>
  <c r="D120" i="4"/>
  <c r="J120" i="4" s="1"/>
  <c r="AE119" i="4"/>
  <c r="AD119" i="4"/>
  <c r="G119" i="4"/>
  <c r="I119" i="4" s="1"/>
  <c r="F119" i="4"/>
  <c r="H119" i="4" s="1"/>
  <c r="E119" i="4"/>
  <c r="K119" i="4" s="1"/>
  <c r="D119" i="4"/>
  <c r="J119" i="4" s="1"/>
  <c r="AE118" i="4"/>
  <c r="AD118" i="4"/>
  <c r="G118" i="4"/>
  <c r="I118" i="4" s="1"/>
  <c r="F118" i="4"/>
  <c r="H118" i="4" s="1"/>
  <c r="E118" i="4"/>
  <c r="K118" i="4" s="1"/>
  <c r="D118" i="4"/>
  <c r="AE117" i="4"/>
  <c r="AD117" i="4"/>
  <c r="G117" i="4"/>
  <c r="I117" i="4" s="1"/>
  <c r="F117" i="4"/>
  <c r="H117" i="4" s="1"/>
  <c r="E117" i="4"/>
  <c r="K117" i="4" s="1"/>
  <c r="D117" i="4"/>
  <c r="J117" i="4" s="1"/>
  <c r="AE116" i="4"/>
  <c r="AD116" i="4"/>
  <c r="G116" i="4"/>
  <c r="I116" i="4" s="1"/>
  <c r="F116" i="4"/>
  <c r="H116" i="4" s="1"/>
  <c r="E116" i="4"/>
  <c r="K116" i="4" s="1"/>
  <c r="D116" i="4"/>
  <c r="AE115" i="4"/>
  <c r="AD115" i="4"/>
  <c r="G115" i="4"/>
  <c r="I115" i="4" s="1"/>
  <c r="F115" i="4"/>
  <c r="H115" i="4" s="1"/>
  <c r="E115" i="4"/>
  <c r="K115" i="4" s="1"/>
  <c r="D115" i="4"/>
  <c r="J115" i="4" s="1"/>
  <c r="AE114" i="4"/>
  <c r="AD114" i="4"/>
  <c r="G114" i="4"/>
  <c r="I114" i="4" s="1"/>
  <c r="F114" i="4"/>
  <c r="H114" i="4" s="1"/>
  <c r="E114" i="4"/>
  <c r="K114" i="4" s="1"/>
  <c r="D114" i="4"/>
  <c r="AE113" i="4"/>
  <c r="AD113" i="4"/>
  <c r="G113" i="4"/>
  <c r="I113" i="4" s="1"/>
  <c r="F113" i="4"/>
  <c r="H113" i="4" s="1"/>
  <c r="E113" i="4"/>
  <c r="K113" i="4" s="1"/>
  <c r="D113" i="4"/>
  <c r="AE112" i="4"/>
  <c r="AD112" i="4"/>
  <c r="G112" i="4"/>
  <c r="I112" i="4" s="1"/>
  <c r="F112" i="4"/>
  <c r="H112" i="4" s="1"/>
  <c r="E112" i="4"/>
  <c r="K112" i="4" s="1"/>
  <c r="D112" i="4"/>
  <c r="J112" i="4" s="1"/>
  <c r="AE111" i="4"/>
  <c r="AD111" i="4"/>
  <c r="G111" i="4"/>
  <c r="I111" i="4" s="1"/>
  <c r="F111" i="4"/>
  <c r="H111" i="4" s="1"/>
  <c r="E111" i="4"/>
  <c r="K111" i="4" s="1"/>
  <c r="D111" i="4"/>
  <c r="J111" i="4" s="1"/>
  <c r="AE110" i="4"/>
  <c r="AD110" i="4"/>
  <c r="G110" i="4"/>
  <c r="I110" i="4" s="1"/>
  <c r="F110" i="4"/>
  <c r="H110" i="4" s="1"/>
  <c r="E110" i="4"/>
  <c r="K110" i="4" s="1"/>
  <c r="D110" i="4"/>
  <c r="AE109" i="4"/>
  <c r="AD109" i="4"/>
  <c r="G109" i="4"/>
  <c r="I109" i="4" s="1"/>
  <c r="F109" i="4"/>
  <c r="H109" i="4" s="1"/>
  <c r="E109" i="4"/>
  <c r="K109" i="4" s="1"/>
  <c r="D109" i="4"/>
  <c r="J109" i="4" s="1"/>
  <c r="AE108" i="4"/>
  <c r="AD108" i="4"/>
  <c r="G108" i="4"/>
  <c r="I108" i="4" s="1"/>
  <c r="F108" i="4"/>
  <c r="H108" i="4" s="1"/>
  <c r="E108" i="4"/>
  <c r="K108" i="4" s="1"/>
  <c r="D108" i="4"/>
  <c r="AE107" i="4"/>
  <c r="AD107" i="4"/>
  <c r="G107" i="4"/>
  <c r="I107" i="4" s="1"/>
  <c r="F107" i="4"/>
  <c r="H107" i="4" s="1"/>
  <c r="E107" i="4"/>
  <c r="K107" i="4" s="1"/>
  <c r="D107" i="4"/>
  <c r="J107" i="4" s="1"/>
  <c r="AE106" i="4"/>
  <c r="AD106" i="4"/>
  <c r="G106" i="4"/>
  <c r="I106" i="4" s="1"/>
  <c r="F106" i="4"/>
  <c r="H106" i="4" s="1"/>
  <c r="E106" i="4"/>
  <c r="K106" i="4" s="1"/>
  <c r="D106" i="4"/>
  <c r="AE105" i="4"/>
  <c r="AD105" i="4"/>
  <c r="G105" i="4"/>
  <c r="I105" i="4" s="1"/>
  <c r="F105" i="4"/>
  <c r="H105" i="4" s="1"/>
  <c r="E105" i="4"/>
  <c r="K105" i="4" s="1"/>
  <c r="D105" i="4"/>
  <c r="J105" i="4" s="1"/>
  <c r="AE104" i="4"/>
  <c r="AD104" i="4"/>
  <c r="G104" i="4"/>
  <c r="I104" i="4" s="1"/>
  <c r="F104" i="4"/>
  <c r="H104" i="4" s="1"/>
  <c r="E104" i="4"/>
  <c r="K104" i="4" s="1"/>
  <c r="D104" i="4"/>
  <c r="J104" i="4" s="1"/>
  <c r="AE103" i="4"/>
  <c r="AD103" i="4"/>
  <c r="G103" i="4"/>
  <c r="I103" i="4" s="1"/>
  <c r="F103" i="4"/>
  <c r="H103" i="4" s="1"/>
  <c r="E103" i="4"/>
  <c r="K103" i="4" s="1"/>
  <c r="D103" i="4"/>
  <c r="J103" i="4" s="1"/>
  <c r="AE102" i="4"/>
  <c r="AD102" i="4"/>
  <c r="G102" i="4"/>
  <c r="I102" i="4" s="1"/>
  <c r="F102" i="4"/>
  <c r="H102" i="4" s="1"/>
  <c r="E102" i="4"/>
  <c r="K102" i="4" s="1"/>
  <c r="D102" i="4"/>
  <c r="AE101" i="4"/>
  <c r="AD101" i="4"/>
  <c r="G101" i="4"/>
  <c r="I101" i="4" s="1"/>
  <c r="F101" i="4"/>
  <c r="H101" i="4" s="1"/>
  <c r="E101" i="4"/>
  <c r="K101" i="4" s="1"/>
  <c r="D101" i="4"/>
  <c r="AE100" i="4"/>
  <c r="AD100" i="4"/>
  <c r="G100" i="4"/>
  <c r="I100" i="4" s="1"/>
  <c r="F100" i="4"/>
  <c r="H100" i="4" s="1"/>
  <c r="E100" i="4"/>
  <c r="K100" i="4" s="1"/>
  <c r="D100" i="4"/>
  <c r="AE99" i="4"/>
  <c r="AD99" i="4"/>
  <c r="G99" i="4"/>
  <c r="I99" i="4" s="1"/>
  <c r="F99" i="4"/>
  <c r="H99" i="4" s="1"/>
  <c r="E99" i="4"/>
  <c r="K99" i="4" s="1"/>
  <c r="D99" i="4"/>
  <c r="J99" i="4" s="1"/>
  <c r="AE98" i="4"/>
  <c r="AD98" i="4"/>
  <c r="G98" i="4"/>
  <c r="I98" i="4" s="1"/>
  <c r="F98" i="4"/>
  <c r="H98" i="4" s="1"/>
  <c r="E98" i="4"/>
  <c r="K98" i="4" s="1"/>
  <c r="D98" i="4"/>
  <c r="AE97" i="4"/>
  <c r="AD97" i="4"/>
  <c r="G97" i="4"/>
  <c r="I97" i="4" s="1"/>
  <c r="F97" i="4"/>
  <c r="H97" i="4" s="1"/>
  <c r="E97" i="4"/>
  <c r="K97" i="4" s="1"/>
  <c r="D97" i="4"/>
  <c r="J97" i="4" s="1"/>
  <c r="AE96" i="4"/>
  <c r="AD96" i="4"/>
  <c r="G96" i="4"/>
  <c r="I96" i="4" s="1"/>
  <c r="F96" i="4"/>
  <c r="H96" i="4" s="1"/>
  <c r="E96" i="4"/>
  <c r="K96" i="4" s="1"/>
  <c r="D96" i="4"/>
  <c r="J96" i="4" s="1"/>
  <c r="AE95" i="4"/>
  <c r="AD95" i="4"/>
  <c r="G95" i="4"/>
  <c r="I95" i="4" s="1"/>
  <c r="F95" i="4"/>
  <c r="H95" i="4" s="1"/>
  <c r="E95" i="4"/>
  <c r="K95" i="4" s="1"/>
  <c r="D95" i="4"/>
  <c r="J95" i="4" s="1"/>
  <c r="AE94" i="4"/>
  <c r="AD94" i="4"/>
  <c r="G94" i="4"/>
  <c r="I94" i="4" s="1"/>
  <c r="F94" i="4"/>
  <c r="H94" i="4" s="1"/>
  <c r="E94" i="4"/>
  <c r="K94" i="4" s="1"/>
  <c r="D94" i="4"/>
  <c r="AE93" i="4"/>
  <c r="AD93" i="4"/>
  <c r="G93" i="4"/>
  <c r="I93" i="4" s="1"/>
  <c r="F93" i="4"/>
  <c r="H93" i="4" s="1"/>
  <c r="E93" i="4"/>
  <c r="K93" i="4" s="1"/>
  <c r="D93" i="4"/>
  <c r="AE92" i="4"/>
  <c r="AD92" i="4"/>
  <c r="G92" i="4"/>
  <c r="I92" i="4" s="1"/>
  <c r="F92" i="4"/>
  <c r="H92" i="4" s="1"/>
  <c r="E92" i="4"/>
  <c r="K92" i="4" s="1"/>
  <c r="D92" i="4"/>
  <c r="AE91" i="4"/>
  <c r="AD91" i="4"/>
  <c r="G91" i="4"/>
  <c r="I91" i="4" s="1"/>
  <c r="F91" i="4"/>
  <c r="H91" i="4" s="1"/>
  <c r="E91" i="4"/>
  <c r="K91" i="4" s="1"/>
  <c r="D91" i="4"/>
  <c r="J91" i="4" s="1"/>
  <c r="AE90" i="4"/>
  <c r="AD90" i="4"/>
  <c r="G90" i="4"/>
  <c r="I90" i="4" s="1"/>
  <c r="F90" i="4"/>
  <c r="H90" i="4" s="1"/>
  <c r="E90" i="4"/>
  <c r="K90" i="4" s="1"/>
  <c r="D90" i="4"/>
  <c r="AE89" i="4"/>
  <c r="AD89" i="4"/>
  <c r="G89" i="4"/>
  <c r="I89" i="4" s="1"/>
  <c r="F89" i="4"/>
  <c r="H89" i="4" s="1"/>
  <c r="E89" i="4"/>
  <c r="K89" i="4" s="1"/>
  <c r="D89" i="4"/>
  <c r="AE88" i="4"/>
  <c r="AD88" i="4"/>
  <c r="G88" i="4"/>
  <c r="I88" i="4" s="1"/>
  <c r="F88" i="4"/>
  <c r="H88" i="4" s="1"/>
  <c r="E88" i="4"/>
  <c r="K88" i="4" s="1"/>
  <c r="D88" i="4"/>
  <c r="J88" i="4" s="1"/>
  <c r="AE87" i="4"/>
  <c r="AD87" i="4"/>
  <c r="G87" i="4"/>
  <c r="I87" i="4" s="1"/>
  <c r="F87" i="4"/>
  <c r="H87" i="4" s="1"/>
  <c r="E87" i="4"/>
  <c r="K87" i="4" s="1"/>
  <c r="D87" i="4"/>
  <c r="AE86" i="4"/>
  <c r="AD86" i="4"/>
  <c r="G86" i="4"/>
  <c r="I86" i="4" s="1"/>
  <c r="F86" i="4"/>
  <c r="H86" i="4" s="1"/>
  <c r="E86" i="4"/>
  <c r="K86" i="4" s="1"/>
  <c r="D86" i="4"/>
  <c r="AE85" i="4"/>
  <c r="AD85" i="4"/>
  <c r="G85" i="4"/>
  <c r="I85" i="4" s="1"/>
  <c r="F85" i="4"/>
  <c r="H85" i="4" s="1"/>
  <c r="E85" i="4"/>
  <c r="K85" i="4" s="1"/>
  <c r="D85" i="4"/>
  <c r="AE84" i="4"/>
  <c r="AD84" i="4"/>
  <c r="G84" i="4"/>
  <c r="I84" i="4" s="1"/>
  <c r="F84" i="4"/>
  <c r="H84" i="4" s="1"/>
  <c r="E84" i="4"/>
  <c r="D84" i="4"/>
  <c r="J84" i="4" s="1"/>
  <c r="AE83" i="4"/>
  <c r="AD83" i="4"/>
  <c r="G83" i="4"/>
  <c r="I83" i="4" s="1"/>
  <c r="F83" i="4"/>
  <c r="H83" i="4" s="1"/>
  <c r="E83" i="4"/>
  <c r="K83" i="4" s="1"/>
  <c r="D83" i="4"/>
  <c r="AE82" i="4"/>
  <c r="AD82" i="4"/>
  <c r="G82" i="4"/>
  <c r="I82" i="4" s="1"/>
  <c r="F82" i="4"/>
  <c r="H82" i="4" s="1"/>
  <c r="E82" i="4"/>
  <c r="K82" i="4" s="1"/>
  <c r="D82" i="4"/>
  <c r="AE81" i="4"/>
  <c r="AD81" i="4"/>
  <c r="G81" i="4"/>
  <c r="I81" i="4" s="1"/>
  <c r="F81" i="4"/>
  <c r="H81" i="4" s="1"/>
  <c r="E81" i="4"/>
  <c r="K81" i="4" s="1"/>
  <c r="D81" i="4"/>
  <c r="AE80" i="4"/>
  <c r="AD80" i="4"/>
  <c r="G80" i="4"/>
  <c r="I80" i="4" s="1"/>
  <c r="F80" i="4"/>
  <c r="H80" i="4" s="1"/>
  <c r="E80" i="4"/>
  <c r="K80" i="4" s="1"/>
  <c r="D80" i="4"/>
  <c r="J80" i="4" s="1"/>
  <c r="AE79" i="4"/>
  <c r="AD79" i="4"/>
  <c r="G79" i="4"/>
  <c r="I79" i="4" s="1"/>
  <c r="F79" i="4"/>
  <c r="H79" i="4" s="1"/>
  <c r="E79" i="4"/>
  <c r="K79" i="4" s="1"/>
  <c r="D79" i="4"/>
  <c r="AE78" i="4"/>
  <c r="AD78" i="4"/>
  <c r="G78" i="4"/>
  <c r="I78" i="4" s="1"/>
  <c r="F78" i="4"/>
  <c r="H78" i="4" s="1"/>
  <c r="E78" i="4"/>
  <c r="D78" i="4"/>
  <c r="AE77" i="4"/>
  <c r="AD77" i="4"/>
  <c r="G77" i="4"/>
  <c r="I77" i="4" s="1"/>
  <c r="F77" i="4"/>
  <c r="H77" i="4" s="1"/>
  <c r="E77" i="4"/>
  <c r="K77" i="4" s="1"/>
  <c r="D77" i="4"/>
  <c r="AE76" i="4"/>
  <c r="AD76" i="4"/>
  <c r="G76" i="4"/>
  <c r="I76" i="4" s="1"/>
  <c r="F76" i="4"/>
  <c r="H76" i="4" s="1"/>
  <c r="E76" i="4"/>
  <c r="K76" i="4" s="1"/>
  <c r="D76" i="4"/>
  <c r="J76" i="4" s="1"/>
  <c r="AE75" i="4"/>
  <c r="AD75" i="4"/>
  <c r="G75" i="4"/>
  <c r="I75" i="4" s="1"/>
  <c r="F75" i="4"/>
  <c r="H75" i="4" s="1"/>
  <c r="E75" i="4"/>
  <c r="K75" i="4" s="1"/>
  <c r="D75" i="4"/>
  <c r="AE74" i="4"/>
  <c r="AD74" i="4"/>
  <c r="G74" i="4"/>
  <c r="I74" i="4" s="1"/>
  <c r="F74" i="4"/>
  <c r="H74" i="4" s="1"/>
  <c r="E74" i="4"/>
  <c r="K74" i="4" s="1"/>
  <c r="D74" i="4"/>
  <c r="AE73" i="4"/>
  <c r="AD73" i="4"/>
  <c r="G73" i="4"/>
  <c r="I73" i="4" s="1"/>
  <c r="F73" i="4"/>
  <c r="H73" i="4" s="1"/>
  <c r="E73" i="4"/>
  <c r="K73" i="4" s="1"/>
  <c r="D73" i="4"/>
  <c r="AE72" i="4"/>
  <c r="AD72" i="4"/>
  <c r="G72" i="4"/>
  <c r="I72" i="4" s="1"/>
  <c r="F72" i="4"/>
  <c r="H72" i="4" s="1"/>
  <c r="E72" i="4"/>
  <c r="D72" i="4"/>
  <c r="J72" i="4" s="1"/>
  <c r="AE71" i="4"/>
  <c r="AD71" i="4"/>
  <c r="G71" i="4"/>
  <c r="I71" i="4" s="1"/>
  <c r="F71" i="4"/>
  <c r="H71" i="4" s="1"/>
  <c r="E71" i="4"/>
  <c r="K71" i="4" s="1"/>
  <c r="D71" i="4"/>
  <c r="AE70" i="4"/>
  <c r="AD70" i="4"/>
  <c r="G70" i="4"/>
  <c r="I70" i="4" s="1"/>
  <c r="F70" i="4"/>
  <c r="H70" i="4" s="1"/>
  <c r="E70" i="4"/>
  <c r="K70" i="4" s="1"/>
  <c r="D70" i="4"/>
  <c r="AE69" i="4"/>
  <c r="AD69" i="4"/>
  <c r="G69" i="4"/>
  <c r="I69" i="4" s="1"/>
  <c r="F69" i="4"/>
  <c r="H69" i="4" s="1"/>
  <c r="E69" i="4"/>
  <c r="K69" i="4" s="1"/>
  <c r="D69" i="4"/>
  <c r="AE68" i="4"/>
  <c r="AD68" i="4"/>
  <c r="G68" i="4"/>
  <c r="I68" i="4" s="1"/>
  <c r="F68" i="4"/>
  <c r="H68" i="4" s="1"/>
  <c r="E68" i="4"/>
  <c r="D68" i="4"/>
  <c r="J68" i="4" s="1"/>
  <c r="AE67" i="4"/>
  <c r="AD67" i="4"/>
  <c r="G67" i="4"/>
  <c r="I67" i="4" s="1"/>
  <c r="F67" i="4"/>
  <c r="H67" i="4" s="1"/>
  <c r="E67" i="4"/>
  <c r="K67" i="4" s="1"/>
  <c r="D67" i="4"/>
  <c r="J67" i="4" s="1"/>
  <c r="AE66" i="4"/>
  <c r="AD66" i="4"/>
  <c r="G66" i="4"/>
  <c r="I66" i="4" s="1"/>
  <c r="F66" i="4"/>
  <c r="E66" i="4"/>
  <c r="D66" i="4"/>
  <c r="J66" i="4" s="1"/>
  <c r="AE65" i="4"/>
  <c r="AD65" i="4"/>
  <c r="G65" i="4"/>
  <c r="I65" i="4" s="1"/>
  <c r="F65" i="4"/>
  <c r="E65" i="4"/>
  <c r="K65" i="4" s="1"/>
  <c r="D65" i="4"/>
  <c r="J65" i="4" s="1"/>
  <c r="AE64" i="4"/>
  <c r="AD64" i="4"/>
  <c r="G64" i="4"/>
  <c r="I64" i="4" s="1"/>
  <c r="F64" i="4"/>
  <c r="E64" i="4"/>
  <c r="K64" i="4" s="1"/>
  <c r="D64" i="4"/>
  <c r="J64" i="4" s="1"/>
  <c r="AE63" i="4"/>
  <c r="AD63" i="4"/>
  <c r="G63" i="4"/>
  <c r="I63" i="4" s="1"/>
  <c r="F63" i="4"/>
  <c r="E63" i="4"/>
  <c r="K63" i="4" s="1"/>
  <c r="D63" i="4"/>
  <c r="J63" i="4" s="1"/>
  <c r="AE62" i="4"/>
  <c r="AD62" i="4"/>
  <c r="G62" i="4"/>
  <c r="I62" i="4" s="1"/>
  <c r="F62" i="4"/>
  <c r="E62" i="4"/>
  <c r="D62" i="4"/>
  <c r="J62" i="4" s="1"/>
  <c r="AE61" i="4"/>
  <c r="AD61" i="4"/>
  <c r="G61" i="4"/>
  <c r="I61" i="4" s="1"/>
  <c r="F61" i="4"/>
  <c r="E61" i="4"/>
  <c r="K61" i="4" s="1"/>
  <c r="D61" i="4"/>
  <c r="J61" i="4" s="1"/>
  <c r="AE60" i="4"/>
  <c r="AD60" i="4"/>
  <c r="G60" i="4"/>
  <c r="I60" i="4" s="1"/>
  <c r="F60" i="4"/>
  <c r="E60" i="4"/>
  <c r="K60" i="4" s="1"/>
  <c r="D60" i="4"/>
  <c r="J60" i="4" s="1"/>
  <c r="AE59" i="4"/>
  <c r="AD59" i="4"/>
  <c r="G59" i="4"/>
  <c r="I59" i="4" s="1"/>
  <c r="F59" i="4"/>
  <c r="H59" i="4" s="1"/>
  <c r="E59" i="4"/>
  <c r="K59" i="4" s="1"/>
  <c r="D59" i="4"/>
  <c r="J59" i="4" s="1"/>
  <c r="AE58" i="4"/>
  <c r="AD58" i="4"/>
  <c r="G58" i="4"/>
  <c r="F58" i="4"/>
  <c r="H58" i="4" s="1"/>
  <c r="E58" i="4"/>
  <c r="K58" i="4" s="1"/>
  <c r="D58" i="4"/>
  <c r="J58" i="4" s="1"/>
  <c r="AE57" i="4"/>
  <c r="AD57" i="4"/>
  <c r="G57" i="4"/>
  <c r="F57" i="4"/>
  <c r="E57" i="4"/>
  <c r="K57" i="4" s="1"/>
  <c r="D57" i="4"/>
  <c r="J57" i="4" s="1"/>
  <c r="AE56" i="4"/>
  <c r="AD56" i="4"/>
  <c r="G56" i="4"/>
  <c r="I56" i="4" s="1"/>
  <c r="F56" i="4"/>
  <c r="E56" i="4"/>
  <c r="K56" i="4" s="1"/>
  <c r="D56" i="4"/>
  <c r="J56" i="4" s="1"/>
  <c r="AE55" i="4"/>
  <c r="AD55" i="4"/>
  <c r="G55" i="4"/>
  <c r="I55" i="4" s="1"/>
  <c r="F55" i="4"/>
  <c r="H55" i="4" s="1"/>
  <c r="E55" i="4"/>
  <c r="K55" i="4" s="1"/>
  <c r="D55" i="4"/>
  <c r="J55" i="4" s="1"/>
  <c r="AE54" i="4"/>
  <c r="AD54" i="4"/>
  <c r="G54" i="4"/>
  <c r="F54" i="4"/>
  <c r="H54" i="4" s="1"/>
  <c r="E54" i="4"/>
  <c r="K54" i="4" s="1"/>
  <c r="D54" i="4"/>
  <c r="J54" i="4" s="1"/>
  <c r="AE53" i="4"/>
  <c r="AD53" i="4"/>
  <c r="G53" i="4"/>
  <c r="F53" i="4"/>
  <c r="E53" i="4"/>
  <c r="K53" i="4" s="1"/>
  <c r="D53" i="4"/>
  <c r="J53" i="4" s="1"/>
  <c r="AE52" i="4"/>
  <c r="AD52" i="4"/>
  <c r="G52" i="4"/>
  <c r="I52" i="4" s="1"/>
  <c r="F52" i="4"/>
  <c r="E52" i="4"/>
  <c r="K52" i="4" s="1"/>
  <c r="D52" i="4"/>
  <c r="J52" i="4" s="1"/>
  <c r="AE51" i="4"/>
  <c r="AD51" i="4"/>
  <c r="G51" i="4"/>
  <c r="I51" i="4" s="1"/>
  <c r="F51" i="4"/>
  <c r="H51" i="4" s="1"/>
  <c r="E51" i="4"/>
  <c r="K51" i="4" s="1"/>
  <c r="D51" i="4"/>
  <c r="AE50" i="4"/>
  <c r="AD50" i="4"/>
  <c r="G50" i="4"/>
  <c r="F50" i="4"/>
  <c r="H50" i="4" s="1"/>
  <c r="E50" i="4"/>
  <c r="K50" i="4" s="1"/>
  <c r="D50" i="4"/>
  <c r="J50" i="4" s="1"/>
  <c r="AE49" i="4"/>
  <c r="AD49" i="4"/>
  <c r="G49" i="4"/>
  <c r="F49" i="4"/>
  <c r="E49" i="4"/>
  <c r="K49" i="4" s="1"/>
  <c r="D49" i="4"/>
  <c r="J49" i="4" s="1"/>
  <c r="AE48" i="4"/>
  <c r="AD48" i="4"/>
  <c r="G48" i="4"/>
  <c r="I48" i="4" s="1"/>
  <c r="F48" i="4"/>
  <c r="E48" i="4"/>
  <c r="K48" i="4" s="1"/>
  <c r="D48" i="4"/>
  <c r="J48" i="4" s="1"/>
  <c r="AE47" i="4"/>
  <c r="AD47" i="4"/>
  <c r="G47" i="4"/>
  <c r="I47" i="4" s="1"/>
  <c r="F47" i="4"/>
  <c r="H47" i="4" s="1"/>
  <c r="E47" i="4"/>
  <c r="K47" i="4" s="1"/>
  <c r="D47" i="4"/>
  <c r="AE46" i="4"/>
  <c r="AD46" i="4"/>
  <c r="G46" i="4"/>
  <c r="F46" i="4"/>
  <c r="H46" i="4" s="1"/>
  <c r="E46" i="4"/>
  <c r="K46" i="4" s="1"/>
  <c r="D46" i="4"/>
  <c r="J46" i="4" s="1"/>
  <c r="AE45" i="4"/>
  <c r="AD45" i="4"/>
  <c r="G45" i="4"/>
  <c r="F45" i="4"/>
  <c r="E45" i="4"/>
  <c r="K45" i="4" s="1"/>
  <c r="D45" i="4"/>
  <c r="J45" i="4" s="1"/>
  <c r="AE44" i="4"/>
  <c r="AD44" i="4"/>
  <c r="G44" i="4"/>
  <c r="I44" i="4" s="1"/>
  <c r="F44" i="4"/>
  <c r="E44" i="4"/>
  <c r="K44" i="4" s="1"/>
  <c r="D44" i="4"/>
  <c r="J44" i="4" s="1"/>
  <c r="AE43" i="4"/>
  <c r="AD43" i="4"/>
  <c r="G43" i="4"/>
  <c r="I43" i="4" s="1"/>
  <c r="F43" i="4"/>
  <c r="H43" i="4" s="1"/>
  <c r="E43" i="4"/>
  <c r="K43" i="4" s="1"/>
  <c r="D43" i="4"/>
  <c r="AE42" i="4"/>
  <c r="AD42" i="4"/>
  <c r="G42" i="4"/>
  <c r="F42" i="4"/>
  <c r="H42" i="4" s="1"/>
  <c r="E42" i="4"/>
  <c r="K42" i="4" s="1"/>
  <c r="D42" i="4"/>
  <c r="J42" i="4" s="1"/>
  <c r="AE41" i="4"/>
  <c r="AD41" i="4"/>
  <c r="G41" i="4"/>
  <c r="F41" i="4"/>
  <c r="E41" i="4"/>
  <c r="K41" i="4" s="1"/>
  <c r="D41" i="4"/>
  <c r="J41" i="4" s="1"/>
  <c r="AE40" i="4"/>
  <c r="AD40" i="4"/>
  <c r="G40" i="4"/>
  <c r="I40" i="4" s="1"/>
  <c r="F40" i="4"/>
  <c r="E40" i="4"/>
  <c r="K40" i="4" s="1"/>
  <c r="D40" i="4"/>
  <c r="J40" i="4" s="1"/>
  <c r="AE39" i="4"/>
  <c r="AD39" i="4"/>
  <c r="G39" i="4"/>
  <c r="I39" i="4" s="1"/>
  <c r="F39" i="4"/>
  <c r="H39" i="4" s="1"/>
  <c r="E39" i="4"/>
  <c r="K39" i="4" s="1"/>
  <c r="D39" i="4"/>
  <c r="AE38" i="4"/>
  <c r="AD38" i="4"/>
  <c r="G38" i="4"/>
  <c r="F38" i="4"/>
  <c r="H38" i="4" s="1"/>
  <c r="E38" i="4"/>
  <c r="K38" i="4" s="1"/>
  <c r="D38" i="4"/>
  <c r="J38" i="4" s="1"/>
  <c r="AE37" i="4"/>
  <c r="AD37" i="4"/>
  <c r="G37" i="4"/>
  <c r="F37" i="4"/>
  <c r="E37" i="4"/>
  <c r="K37" i="4" s="1"/>
  <c r="D37" i="4"/>
  <c r="J37" i="4" s="1"/>
  <c r="AE36" i="4"/>
  <c r="AD36" i="4"/>
  <c r="G36" i="4"/>
  <c r="I36" i="4" s="1"/>
  <c r="F36" i="4"/>
  <c r="E36" i="4"/>
  <c r="K36" i="4" s="1"/>
  <c r="D36" i="4"/>
  <c r="J36" i="4" s="1"/>
  <c r="AE35" i="4"/>
  <c r="AD35" i="4"/>
  <c r="G35" i="4"/>
  <c r="I35" i="4" s="1"/>
  <c r="F35" i="4"/>
  <c r="H35" i="4" s="1"/>
  <c r="E35" i="4"/>
  <c r="K35" i="4" s="1"/>
  <c r="D35" i="4"/>
  <c r="AE34" i="4"/>
  <c r="AD34" i="4"/>
  <c r="G34" i="4"/>
  <c r="F34" i="4"/>
  <c r="H34" i="4" s="1"/>
  <c r="E34" i="4"/>
  <c r="K34" i="4" s="1"/>
  <c r="D34" i="4"/>
  <c r="J34" i="4" s="1"/>
  <c r="AE33" i="4"/>
  <c r="AD33" i="4"/>
  <c r="G33" i="4"/>
  <c r="F33" i="4"/>
  <c r="E33" i="4"/>
  <c r="K33" i="4" s="1"/>
  <c r="D33" i="4"/>
  <c r="J33" i="4" s="1"/>
  <c r="AE32" i="4"/>
  <c r="AD32" i="4"/>
  <c r="G32" i="4"/>
  <c r="I32" i="4" s="1"/>
  <c r="F32" i="4"/>
  <c r="E32" i="4"/>
  <c r="K32" i="4" s="1"/>
  <c r="D32" i="4"/>
  <c r="J32" i="4" s="1"/>
  <c r="AE31" i="4"/>
  <c r="AD31" i="4"/>
  <c r="G31" i="4"/>
  <c r="I31" i="4" s="1"/>
  <c r="F31" i="4"/>
  <c r="H31" i="4" s="1"/>
  <c r="E31" i="4"/>
  <c r="K31" i="4" s="1"/>
  <c r="D31" i="4"/>
  <c r="AE30" i="4"/>
  <c r="AD30" i="4"/>
  <c r="G30" i="4"/>
  <c r="F30" i="4"/>
  <c r="H30" i="4" s="1"/>
  <c r="E30" i="4"/>
  <c r="K30" i="4" s="1"/>
  <c r="D30" i="4"/>
  <c r="J30" i="4" s="1"/>
  <c r="AE29" i="4"/>
  <c r="AD29" i="4"/>
  <c r="G29" i="4"/>
  <c r="F29" i="4"/>
  <c r="E29" i="4"/>
  <c r="K29" i="4" s="1"/>
  <c r="D29" i="4"/>
  <c r="J29" i="4" s="1"/>
  <c r="AE28" i="4"/>
  <c r="AD28" i="4"/>
  <c r="G28" i="4"/>
  <c r="I28" i="4" s="1"/>
  <c r="F28" i="4"/>
  <c r="E28" i="4"/>
  <c r="K28" i="4" s="1"/>
  <c r="D28" i="4"/>
  <c r="J28" i="4" s="1"/>
  <c r="AE27" i="4"/>
  <c r="AD27" i="4"/>
  <c r="G27" i="4"/>
  <c r="I27" i="4" s="1"/>
  <c r="F27" i="4"/>
  <c r="H27" i="4" s="1"/>
  <c r="E27" i="4"/>
  <c r="K27" i="4" s="1"/>
  <c r="D27" i="4"/>
  <c r="AE26" i="4"/>
  <c r="AD26" i="4"/>
  <c r="G26" i="4"/>
  <c r="F26" i="4"/>
  <c r="H26" i="4" s="1"/>
  <c r="E26" i="4"/>
  <c r="K26" i="4" s="1"/>
  <c r="D26" i="4"/>
  <c r="J26" i="4" s="1"/>
  <c r="AE25" i="4"/>
  <c r="AD25" i="4"/>
  <c r="G25" i="4"/>
  <c r="F25" i="4"/>
  <c r="E25" i="4"/>
  <c r="K25" i="4" s="1"/>
  <c r="D25" i="4"/>
  <c r="J25" i="4" s="1"/>
  <c r="AE24" i="4"/>
  <c r="AD24" i="4"/>
  <c r="G24" i="4"/>
  <c r="I24" i="4" s="1"/>
  <c r="F24" i="4"/>
  <c r="E24" i="4"/>
  <c r="D24" i="4"/>
  <c r="J24" i="4" s="1"/>
  <c r="AE23" i="4"/>
  <c r="AD23" i="4"/>
  <c r="G23" i="4"/>
  <c r="I23" i="4" s="1"/>
  <c r="F23" i="4"/>
  <c r="H23" i="4" s="1"/>
  <c r="E23" i="4"/>
  <c r="K23" i="4" s="1"/>
  <c r="D23" i="4"/>
  <c r="AE22" i="4"/>
  <c r="AD22" i="4"/>
  <c r="G22" i="4"/>
  <c r="F22" i="4"/>
  <c r="H22" i="4" s="1"/>
  <c r="E22" i="4"/>
  <c r="K22" i="4" s="1"/>
  <c r="D22" i="4"/>
  <c r="J22" i="4" s="1"/>
  <c r="AE21" i="4"/>
  <c r="AD21" i="4"/>
  <c r="G21" i="4"/>
  <c r="F21" i="4"/>
  <c r="E21" i="4"/>
  <c r="K21" i="4" s="1"/>
  <c r="D21" i="4"/>
  <c r="J21" i="4" s="1"/>
  <c r="AE20" i="4"/>
  <c r="AD20" i="4"/>
  <c r="G20" i="4"/>
  <c r="I20" i="4" s="1"/>
  <c r="F20" i="4"/>
  <c r="E20" i="4"/>
  <c r="K20" i="4" s="1"/>
  <c r="D20" i="4"/>
  <c r="J20" i="4" s="1"/>
  <c r="AE19" i="4"/>
  <c r="AD19" i="4"/>
  <c r="G19" i="4"/>
  <c r="I19" i="4" s="1"/>
  <c r="F19" i="4"/>
  <c r="H19" i="4" s="1"/>
  <c r="E19" i="4"/>
  <c r="K19" i="4" s="1"/>
  <c r="D19" i="4"/>
  <c r="AE18" i="4"/>
  <c r="AD18" i="4"/>
  <c r="G18" i="4"/>
  <c r="F18" i="4"/>
  <c r="H18" i="4" s="1"/>
  <c r="E18" i="4"/>
  <c r="K18" i="4" s="1"/>
  <c r="D18" i="4"/>
  <c r="J18" i="4" s="1"/>
  <c r="AE17" i="4"/>
  <c r="AD17" i="4"/>
  <c r="G17" i="4"/>
  <c r="F17" i="4"/>
  <c r="E17" i="4"/>
  <c r="K17" i="4" s="1"/>
  <c r="D17" i="4"/>
  <c r="J17" i="4" s="1"/>
  <c r="AE16" i="4"/>
  <c r="AD16" i="4"/>
  <c r="G16" i="4"/>
  <c r="I16" i="4" s="1"/>
  <c r="F16" i="4"/>
  <c r="E16" i="4"/>
  <c r="D16" i="4"/>
  <c r="J16" i="4" s="1"/>
  <c r="AE15" i="4"/>
  <c r="AD15" i="4"/>
  <c r="G15" i="4"/>
  <c r="I15" i="4" s="1"/>
  <c r="F15" i="4"/>
  <c r="H15" i="4" s="1"/>
  <c r="E15" i="4"/>
  <c r="K15" i="4" s="1"/>
  <c r="D15" i="4"/>
  <c r="AE14" i="4"/>
  <c r="AD14" i="4"/>
  <c r="G14" i="4"/>
  <c r="F14" i="4"/>
  <c r="H14" i="4" s="1"/>
  <c r="E14" i="4"/>
  <c r="K14" i="4" s="1"/>
  <c r="D14" i="4"/>
  <c r="J14" i="4" s="1"/>
  <c r="AE13" i="4"/>
  <c r="AD13" i="4"/>
  <c r="G13" i="4"/>
  <c r="F13" i="4"/>
  <c r="E13" i="4"/>
  <c r="K13" i="4" s="1"/>
  <c r="D13" i="4"/>
  <c r="J13" i="4" s="1"/>
  <c r="AE12" i="4"/>
  <c r="AD12" i="4"/>
  <c r="G12" i="4"/>
  <c r="I12" i="4" s="1"/>
  <c r="F12" i="4"/>
  <c r="E12" i="4"/>
  <c r="K12" i="4" s="1"/>
  <c r="D12" i="4"/>
  <c r="J12" i="4" s="1"/>
  <c r="AE11" i="4"/>
  <c r="AD11" i="4"/>
  <c r="G11" i="4"/>
  <c r="I11" i="4" s="1"/>
  <c r="F11" i="4"/>
  <c r="H11" i="4" s="1"/>
  <c r="E11" i="4"/>
  <c r="K11" i="4" s="1"/>
  <c r="D11" i="4"/>
  <c r="AE10" i="4"/>
  <c r="AD10" i="4"/>
  <c r="G10" i="4"/>
  <c r="F10" i="4"/>
  <c r="H10" i="4" s="1"/>
  <c r="E10" i="4"/>
  <c r="K10" i="4" s="1"/>
  <c r="D10" i="4"/>
  <c r="J10" i="4" s="1"/>
  <c r="AE9" i="4"/>
  <c r="AD9" i="4"/>
  <c r="G9" i="4"/>
  <c r="F9" i="4"/>
  <c r="E9" i="4"/>
  <c r="K9" i="4" s="1"/>
  <c r="D9" i="4"/>
  <c r="J9" i="4" s="1"/>
  <c r="AE8" i="4"/>
  <c r="AD8" i="4"/>
  <c r="G8" i="4"/>
  <c r="I8" i="4" s="1"/>
  <c r="F8" i="4"/>
  <c r="E8" i="4"/>
  <c r="D8" i="4"/>
  <c r="J8" i="4" s="1"/>
  <c r="AE7" i="4"/>
  <c r="AD7" i="4"/>
  <c r="G7" i="4"/>
  <c r="I7" i="4" s="1"/>
  <c r="F7" i="4"/>
  <c r="H7" i="4" s="1"/>
  <c r="E7" i="4"/>
  <c r="K7" i="4" s="1"/>
  <c r="D7" i="4"/>
  <c r="AE6" i="4"/>
  <c r="AD6" i="4"/>
  <c r="G6" i="4"/>
  <c r="F6" i="4"/>
  <c r="H6" i="4" s="1"/>
  <c r="E6" i="4"/>
  <c r="K6" i="4" s="1"/>
  <c r="D6" i="4"/>
  <c r="J6" i="4" s="1"/>
  <c r="AE5" i="4"/>
  <c r="AD5" i="4"/>
  <c r="G5" i="4"/>
  <c r="F5" i="4"/>
  <c r="E5" i="4"/>
  <c r="K5" i="4" s="1"/>
  <c r="D5" i="4"/>
  <c r="J5" i="4" s="1"/>
  <c r="AE4" i="4"/>
  <c r="AD4" i="4"/>
  <c r="G4" i="4"/>
  <c r="I4" i="4" s="1"/>
  <c r="F4" i="4"/>
  <c r="E4" i="4"/>
  <c r="D4" i="4"/>
  <c r="J4" i="4" s="1"/>
  <c r="AE3" i="4"/>
  <c r="AD3" i="4"/>
  <c r="G3" i="4"/>
  <c r="I3" i="4" s="1"/>
  <c r="F3" i="4"/>
  <c r="H3" i="4" s="1"/>
  <c r="E3" i="4"/>
  <c r="K3" i="4" s="1"/>
  <c r="D3" i="4"/>
  <c r="AE2" i="4"/>
  <c r="AD2" i="4"/>
  <c r="I2" i="4"/>
  <c r="F2" i="4"/>
  <c r="H2" i="4" s="1"/>
  <c r="E2" i="4"/>
  <c r="D2" i="4"/>
  <c r="AD330" i="1"/>
  <c r="AE330" i="1"/>
  <c r="AD331" i="1"/>
  <c r="AE331" i="1"/>
  <c r="AG331" i="1" s="1"/>
  <c r="AD332" i="1"/>
  <c r="AE332" i="1"/>
  <c r="AD333" i="1"/>
  <c r="AE333" i="1"/>
  <c r="AD334" i="1"/>
  <c r="AE334" i="1"/>
  <c r="AG334" i="1"/>
  <c r="AD335" i="1"/>
  <c r="AG335" i="1" s="1"/>
  <c r="AE335" i="1"/>
  <c r="D330" i="1"/>
  <c r="J330" i="1" s="1"/>
  <c r="E330" i="1"/>
  <c r="K330" i="1" s="1"/>
  <c r="F330" i="1"/>
  <c r="H330" i="1" s="1"/>
  <c r="G330" i="1"/>
  <c r="I330" i="1" s="1"/>
  <c r="D331" i="1"/>
  <c r="J331" i="1" s="1"/>
  <c r="E331" i="1"/>
  <c r="K331" i="1" s="1"/>
  <c r="F331" i="1"/>
  <c r="H331" i="1" s="1"/>
  <c r="G331" i="1"/>
  <c r="I331" i="1" s="1"/>
  <c r="D332" i="1"/>
  <c r="J332" i="1" s="1"/>
  <c r="E332" i="1"/>
  <c r="K332" i="1" s="1"/>
  <c r="F332" i="1"/>
  <c r="H332" i="1" s="1"/>
  <c r="G332" i="1"/>
  <c r="I332" i="1" s="1"/>
  <c r="D333" i="1"/>
  <c r="J333" i="1" s="1"/>
  <c r="E333" i="1"/>
  <c r="K333" i="1" s="1"/>
  <c r="F333" i="1"/>
  <c r="H333" i="1" s="1"/>
  <c r="G333" i="1"/>
  <c r="D334" i="1"/>
  <c r="J334" i="1" s="1"/>
  <c r="E334" i="1"/>
  <c r="K334" i="1" s="1"/>
  <c r="F334" i="1"/>
  <c r="H334" i="1" s="1"/>
  <c r="G334" i="1"/>
  <c r="D335" i="1"/>
  <c r="J335" i="1" s="1"/>
  <c r="E335" i="1"/>
  <c r="K335" i="1" s="1"/>
  <c r="F335" i="1"/>
  <c r="H335" i="1" s="1"/>
  <c r="G335" i="1"/>
  <c r="I335" i="1" s="1"/>
  <c r="D329" i="1"/>
  <c r="J329" i="1" s="1"/>
  <c r="E329" i="1"/>
  <c r="K329" i="1" s="1"/>
  <c r="F329" i="1"/>
  <c r="H329" i="1" s="1"/>
  <c r="G329" i="1"/>
  <c r="I329" i="1" s="1"/>
  <c r="AD329" i="1"/>
  <c r="AE329" i="1"/>
  <c r="D328" i="1"/>
  <c r="J328" i="1" s="1"/>
  <c r="E328" i="1"/>
  <c r="K328" i="1" s="1"/>
  <c r="F328" i="1"/>
  <c r="H328" i="1" s="1"/>
  <c r="G328" i="1"/>
  <c r="I328" i="1" s="1"/>
  <c r="AD328" i="1"/>
  <c r="AE328" i="1"/>
  <c r="AG328" i="1" s="1"/>
  <c r="D327" i="1"/>
  <c r="J327" i="1" s="1"/>
  <c r="E327" i="1"/>
  <c r="K327" i="1" s="1"/>
  <c r="F327" i="1"/>
  <c r="H327" i="1" s="1"/>
  <c r="G327" i="1"/>
  <c r="I327" i="1" s="1"/>
  <c r="AD327" i="1"/>
  <c r="AF327" i="1" s="1"/>
  <c r="AE327" i="1"/>
  <c r="AD309" i="1"/>
  <c r="AE309" i="1"/>
  <c r="AG309" i="1"/>
  <c r="AD310" i="1"/>
  <c r="AG310" i="1" s="1"/>
  <c r="AE310" i="1"/>
  <c r="AD311" i="1"/>
  <c r="AE311" i="1"/>
  <c r="AD312" i="1"/>
  <c r="AE312" i="1"/>
  <c r="AD313" i="1"/>
  <c r="AG313" i="1" s="1"/>
  <c r="AE313" i="1"/>
  <c r="AD314" i="1"/>
  <c r="AE314" i="1"/>
  <c r="AG314" i="1" s="1"/>
  <c r="AD315" i="1"/>
  <c r="AE315" i="1"/>
  <c r="AD316" i="1"/>
  <c r="AE316" i="1"/>
  <c r="AD317" i="1"/>
  <c r="AE317" i="1"/>
  <c r="AG317" i="1"/>
  <c r="AD318" i="1"/>
  <c r="AG318" i="1" s="1"/>
  <c r="AE318" i="1"/>
  <c r="AD319" i="1"/>
  <c r="AE319" i="1"/>
  <c r="AD320" i="1"/>
  <c r="AE320" i="1"/>
  <c r="AD321" i="1"/>
  <c r="AG321" i="1" s="1"/>
  <c r="AE321" i="1"/>
  <c r="AD322" i="1"/>
  <c r="AE322" i="1"/>
  <c r="AG322" i="1" s="1"/>
  <c r="AD323" i="1"/>
  <c r="AE323" i="1"/>
  <c r="AD324" i="1"/>
  <c r="AE324" i="1"/>
  <c r="AD325" i="1"/>
  <c r="AE325" i="1"/>
  <c r="AG325" i="1"/>
  <c r="AD326" i="1"/>
  <c r="AF326" i="1" s="1"/>
  <c r="AE326" i="1"/>
  <c r="D309" i="1"/>
  <c r="E309" i="1"/>
  <c r="K309" i="1" s="1"/>
  <c r="F309" i="1"/>
  <c r="H309" i="1" s="1"/>
  <c r="G309" i="1"/>
  <c r="D310" i="1"/>
  <c r="E310" i="1"/>
  <c r="K310" i="1" s="1"/>
  <c r="F310" i="1"/>
  <c r="H310" i="1" s="1"/>
  <c r="G310" i="1"/>
  <c r="I310" i="1" s="1"/>
  <c r="D311" i="1"/>
  <c r="J311" i="1" s="1"/>
  <c r="E311" i="1"/>
  <c r="K311" i="1" s="1"/>
  <c r="F311" i="1"/>
  <c r="H311" i="1" s="1"/>
  <c r="G311" i="1"/>
  <c r="D312" i="1"/>
  <c r="J312" i="1" s="1"/>
  <c r="E312" i="1"/>
  <c r="K312" i="1" s="1"/>
  <c r="F312" i="1"/>
  <c r="H312" i="1" s="1"/>
  <c r="G312" i="1"/>
  <c r="D313" i="1"/>
  <c r="J313" i="1" s="1"/>
  <c r="E313" i="1"/>
  <c r="K313" i="1" s="1"/>
  <c r="F313" i="1"/>
  <c r="H313" i="1" s="1"/>
  <c r="G313" i="1"/>
  <c r="I313" i="1" s="1"/>
  <c r="D314" i="1"/>
  <c r="J314" i="1" s="1"/>
  <c r="E314" i="1"/>
  <c r="K314" i="1" s="1"/>
  <c r="F314" i="1"/>
  <c r="H314" i="1" s="1"/>
  <c r="G314" i="1"/>
  <c r="I314" i="1" s="1"/>
  <c r="D315" i="1"/>
  <c r="J315" i="1" s="1"/>
  <c r="E315" i="1"/>
  <c r="K315" i="1" s="1"/>
  <c r="F315" i="1"/>
  <c r="H315" i="1" s="1"/>
  <c r="G315" i="1"/>
  <c r="D316" i="1"/>
  <c r="J316" i="1" s="1"/>
  <c r="E316" i="1"/>
  <c r="K316" i="1" s="1"/>
  <c r="F316" i="1"/>
  <c r="H316" i="1" s="1"/>
  <c r="G316" i="1"/>
  <c r="D317" i="1"/>
  <c r="J317" i="1" s="1"/>
  <c r="E317" i="1"/>
  <c r="K317" i="1" s="1"/>
  <c r="F317" i="1"/>
  <c r="H317" i="1" s="1"/>
  <c r="G317" i="1"/>
  <c r="D318" i="1"/>
  <c r="J318" i="1" s="1"/>
  <c r="E318" i="1"/>
  <c r="K318" i="1" s="1"/>
  <c r="F318" i="1"/>
  <c r="H318" i="1" s="1"/>
  <c r="G318" i="1"/>
  <c r="I318" i="1" s="1"/>
  <c r="D319" i="1"/>
  <c r="J319" i="1" s="1"/>
  <c r="E319" i="1"/>
  <c r="K319" i="1" s="1"/>
  <c r="F319" i="1"/>
  <c r="H319" i="1" s="1"/>
  <c r="G319" i="1"/>
  <c r="I319" i="1" s="1"/>
  <c r="D320" i="1"/>
  <c r="J320" i="1" s="1"/>
  <c r="E320" i="1"/>
  <c r="K320" i="1" s="1"/>
  <c r="F320" i="1"/>
  <c r="H320" i="1" s="1"/>
  <c r="G320" i="1"/>
  <c r="I320" i="1" s="1"/>
  <c r="D321" i="1"/>
  <c r="J321" i="1" s="1"/>
  <c r="E321" i="1"/>
  <c r="K321" i="1" s="1"/>
  <c r="F321" i="1"/>
  <c r="H321" i="1" s="1"/>
  <c r="G321" i="1"/>
  <c r="I321" i="1" s="1"/>
  <c r="D322" i="1"/>
  <c r="J322" i="1" s="1"/>
  <c r="E322" i="1"/>
  <c r="K322" i="1" s="1"/>
  <c r="F322" i="1"/>
  <c r="H322" i="1" s="1"/>
  <c r="G322" i="1"/>
  <c r="I322" i="1" s="1"/>
  <c r="D323" i="1"/>
  <c r="J323" i="1" s="1"/>
  <c r="E323" i="1"/>
  <c r="K323" i="1" s="1"/>
  <c r="F323" i="1"/>
  <c r="H323" i="1" s="1"/>
  <c r="G323" i="1"/>
  <c r="I323" i="1" s="1"/>
  <c r="D324" i="1"/>
  <c r="J324" i="1" s="1"/>
  <c r="E324" i="1"/>
  <c r="K324" i="1" s="1"/>
  <c r="F324" i="1"/>
  <c r="H324" i="1" s="1"/>
  <c r="G324" i="1"/>
  <c r="I324" i="1" s="1"/>
  <c r="D325" i="1"/>
  <c r="J325" i="1" s="1"/>
  <c r="E325" i="1"/>
  <c r="K325" i="1" s="1"/>
  <c r="F325" i="1"/>
  <c r="H325" i="1" s="1"/>
  <c r="G325" i="1"/>
  <c r="I325" i="1" s="1"/>
  <c r="D326" i="1"/>
  <c r="J326" i="1" s="1"/>
  <c r="E326" i="1"/>
  <c r="K326" i="1" s="1"/>
  <c r="F326" i="1"/>
  <c r="H326" i="1" s="1"/>
  <c r="G326" i="1"/>
  <c r="AE308" i="1"/>
  <c r="AD308" i="1"/>
  <c r="G308" i="1"/>
  <c r="F308" i="1"/>
  <c r="H308" i="1" s="1"/>
  <c r="E308" i="1"/>
  <c r="K308" i="1" s="1"/>
  <c r="D308" i="1"/>
  <c r="J308" i="1" s="1"/>
  <c r="AE307" i="1"/>
  <c r="AD307" i="1"/>
  <c r="G307" i="1"/>
  <c r="F307" i="1"/>
  <c r="H307" i="1" s="1"/>
  <c r="E307" i="1"/>
  <c r="K307" i="1" s="1"/>
  <c r="D307" i="1"/>
  <c r="J307" i="1" s="1"/>
  <c r="AE306" i="1"/>
  <c r="AD306" i="1"/>
  <c r="G306" i="1"/>
  <c r="I306" i="1" s="1"/>
  <c r="F306" i="1"/>
  <c r="H306" i="1" s="1"/>
  <c r="E306" i="1"/>
  <c r="K306" i="1" s="1"/>
  <c r="D306" i="1"/>
  <c r="AE305" i="1"/>
  <c r="AD305" i="1"/>
  <c r="G305" i="1"/>
  <c r="I305" i="1" s="1"/>
  <c r="F305" i="1"/>
  <c r="H305" i="1" s="1"/>
  <c r="E305" i="1"/>
  <c r="K305" i="1" s="1"/>
  <c r="D305" i="1"/>
  <c r="J305" i="1" s="1"/>
  <c r="AE304" i="1"/>
  <c r="AD304" i="1"/>
  <c r="G304" i="1"/>
  <c r="I304" i="1" s="1"/>
  <c r="F304" i="1"/>
  <c r="H304" i="1" s="1"/>
  <c r="E304" i="1"/>
  <c r="K304" i="1" s="1"/>
  <c r="D304" i="1"/>
  <c r="J304" i="1" s="1"/>
  <c r="AE303" i="1"/>
  <c r="AD303" i="1"/>
  <c r="G303" i="1"/>
  <c r="I303" i="1" s="1"/>
  <c r="F303" i="1"/>
  <c r="H303" i="1" s="1"/>
  <c r="E303" i="1"/>
  <c r="K303" i="1" s="1"/>
  <c r="D303" i="1"/>
  <c r="J303" i="1" s="1"/>
  <c r="AE302" i="1"/>
  <c r="AD302" i="1"/>
  <c r="G302" i="1"/>
  <c r="I302" i="1" s="1"/>
  <c r="F302" i="1"/>
  <c r="H302" i="1" s="1"/>
  <c r="E302" i="1"/>
  <c r="K302" i="1" s="1"/>
  <c r="D302" i="1"/>
  <c r="AE301" i="1"/>
  <c r="AD301" i="1"/>
  <c r="G301" i="1"/>
  <c r="I301" i="1" s="1"/>
  <c r="F301" i="1"/>
  <c r="H301" i="1" s="1"/>
  <c r="E301" i="1"/>
  <c r="K301" i="1" s="1"/>
  <c r="D301" i="1"/>
  <c r="AE300" i="1"/>
  <c r="AD300" i="1"/>
  <c r="G300" i="1"/>
  <c r="I300" i="1" s="1"/>
  <c r="F300" i="1"/>
  <c r="H300" i="1" s="1"/>
  <c r="E300" i="1"/>
  <c r="K300" i="1" s="1"/>
  <c r="D300" i="1"/>
  <c r="J300" i="1" s="1"/>
  <c r="AE299" i="1"/>
  <c r="AD299" i="1"/>
  <c r="G299" i="1"/>
  <c r="I299" i="1" s="1"/>
  <c r="F299" i="1"/>
  <c r="H299" i="1" s="1"/>
  <c r="E299" i="1"/>
  <c r="K299" i="1" s="1"/>
  <c r="D299" i="1"/>
  <c r="J299" i="1" s="1"/>
  <c r="AE298" i="1"/>
  <c r="AD298" i="1"/>
  <c r="G298" i="1"/>
  <c r="I298" i="1" s="1"/>
  <c r="F298" i="1"/>
  <c r="H298" i="1" s="1"/>
  <c r="E298" i="1"/>
  <c r="K298" i="1" s="1"/>
  <c r="D298" i="1"/>
  <c r="AE297" i="1"/>
  <c r="AD297" i="1"/>
  <c r="G297" i="1"/>
  <c r="I297" i="1" s="1"/>
  <c r="F297" i="1"/>
  <c r="E297" i="1"/>
  <c r="K297" i="1" s="1"/>
  <c r="D297" i="1"/>
  <c r="J297" i="1" s="1"/>
  <c r="AE296" i="1"/>
  <c r="AD296" i="1"/>
  <c r="G296" i="1"/>
  <c r="I296" i="1" s="1"/>
  <c r="F296" i="1"/>
  <c r="E296" i="1"/>
  <c r="K296" i="1" s="1"/>
  <c r="D296" i="1"/>
  <c r="J296" i="1" s="1"/>
  <c r="AE295" i="1"/>
  <c r="AD295" i="1"/>
  <c r="G295" i="1"/>
  <c r="I295" i="1" s="1"/>
  <c r="F295" i="1"/>
  <c r="H295" i="1" s="1"/>
  <c r="E295" i="1"/>
  <c r="K295" i="1" s="1"/>
  <c r="D295" i="1"/>
  <c r="J295" i="1" s="1"/>
  <c r="AE294" i="1"/>
  <c r="AD294" i="1"/>
  <c r="G294" i="1"/>
  <c r="I294" i="1" s="1"/>
  <c r="F294" i="1"/>
  <c r="H294" i="1" s="1"/>
  <c r="E294" i="1"/>
  <c r="K294" i="1" s="1"/>
  <c r="D294" i="1"/>
  <c r="AE293" i="1"/>
  <c r="AD293" i="1"/>
  <c r="G293" i="1"/>
  <c r="I293" i="1" s="1"/>
  <c r="F293" i="1"/>
  <c r="H293" i="1" s="1"/>
  <c r="E293" i="1"/>
  <c r="K293" i="1" s="1"/>
  <c r="D293" i="1"/>
  <c r="AE292" i="1"/>
  <c r="AD292" i="1"/>
  <c r="G292" i="1"/>
  <c r="I292" i="1" s="1"/>
  <c r="F292" i="1"/>
  <c r="H292" i="1" s="1"/>
  <c r="E292" i="1"/>
  <c r="D292" i="1"/>
  <c r="J292" i="1" s="1"/>
  <c r="AE291" i="1"/>
  <c r="AD291" i="1"/>
  <c r="G291" i="1"/>
  <c r="I291" i="1" s="1"/>
  <c r="F291" i="1"/>
  <c r="H291" i="1" s="1"/>
  <c r="E291" i="1"/>
  <c r="D291" i="1"/>
  <c r="J291" i="1" s="1"/>
  <c r="AE290" i="1"/>
  <c r="AD290" i="1"/>
  <c r="G290" i="1"/>
  <c r="I290" i="1" s="1"/>
  <c r="F290" i="1"/>
  <c r="H290" i="1" s="1"/>
  <c r="E290" i="1"/>
  <c r="K290" i="1" s="1"/>
  <c r="D290" i="1"/>
  <c r="J290" i="1" s="1"/>
  <c r="AE289" i="1"/>
  <c r="AD289" i="1"/>
  <c r="G289" i="1"/>
  <c r="I289" i="1" s="1"/>
  <c r="F289" i="1"/>
  <c r="H289" i="1" s="1"/>
  <c r="E289" i="1"/>
  <c r="D289" i="1"/>
  <c r="AE288" i="1"/>
  <c r="AD288" i="1"/>
  <c r="G288" i="1"/>
  <c r="I288" i="1" s="1"/>
  <c r="F288" i="1"/>
  <c r="H288" i="1" s="1"/>
  <c r="E288" i="1"/>
  <c r="D288" i="1"/>
  <c r="J288" i="1" s="1"/>
  <c r="AE287" i="1"/>
  <c r="AD287" i="1"/>
  <c r="G287" i="1"/>
  <c r="I287" i="1" s="1"/>
  <c r="F287" i="1"/>
  <c r="H287" i="1" s="1"/>
  <c r="E287" i="1"/>
  <c r="D287" i="1"/>
  <c r="J287" i="1" s="1"/>
  <c r="AE286" i="1"/>
  <c r="AD286" i="1"/>
  <c r="G286" i="1"/>
  <c r="I286" i="1" s="1"/>
  <c r="F286" i="1"/>
  <c r="H286" i="1" s="1"/>
  <c r="E286" i="1"/>
  <c r="K286" i="1" s="1"/>
  <c r="D286" i="1"/>
  <c r="J286" i="1" s="1"/>
  <c r="AE285" i="1"/>
  <c r="AD285" i="1"/>
  <c r="G285" i="1"/>
  <c r="I285" i="1" s="1"/>
  <c r="F285" i="1"/>
  <c r="H285" i="1" s="1"/>
  <c r="E285" i="1"/>
  <c r="D285" i="1"/>
  <c r="AE284" i="1"/>
  <c r="AD284" i="1"/>
  <c r="G284" i="1"/>
  <c r="I284" i="1" s="1"/>
  <c r="F284" i="1"/>
  <c r="H284" i="1" s="1"/>
  <c r="E284" i="1"/>
  <c r="D284" i="1"/>
  <c r="J284" i="1" s="1"/>
  <c r="AE283" i="1"/>
  <c r="AD283" i="1"/>
  <c r="G283" i="1"/>
  <c r="I283" i="1" s="1"/>
  <c r="F283" i="1"/>
  <c r="E283" i="1"/>
  <c r="D283" i="1"/>
  <c r="J283" i="1" s="1"/>
  <c r="AE282" i="1"/>
  <c r="AD282" i="1"/>
  <c r="G282" i="1"/>
  <c r="I282" i="1" s="1"/>
  <c r="F282" i="1"/>
  <c r="H282" i="1" s="1"/>
  <c r="E282" i="1"/>
  <c r="K282" i="1" s="1"/>
  <c r="D282" i="1"/>
  <c r="J282" i="1" s="1"/>
  <c r="AE281" i="1"/>
  <c r="AD281" i="1"/>
  <c r="G281" i="1"/>
  <c r="I281" i="1" s="1"/>
  <c r="F281" i="1"/>
  <c r="H281" i="1" s="1"/>
  <c r="E281" i="1"/>
  <c r="D281" i="1"/>
  <c r="AE280" i="1"/>
  <c r="AD280" i="1"/>
  <c r="G280" i="1"/>
  <c r="F280" i="1"/>
  <c r="H280" i="1" s="1"/>
  <c r="E280" i="1"/>
  <c r="K280" i="1" s="1"/>
  <c r="D280" i="1"/>
  <c r="J280" i="1" s="1"/>
  <c r="AE279" i="1"/>
  <c r="AD279" i="1"/>
  <c r="AG279" i="1" s="1"/>
  <c r="G279" i="1"/>
  <c r="F279" i="1"/>
  <c r="H279" i="1" s="1"/>
  <c r="E279" i="1"/>
  <c r="K279" i="1" s="1"/>
  <c r="D279" i="1"/>
  <c r="J279" i="1" s="1"/>
  <c r="AE278" i="1"/>
  <c r="AD278" i="1"/>
  <c r="G278" i="1"/>
  <c r="F278" i="1"/>
  <c r="H278" i="1" s="1"/>
  <c r="E278" i="1"/>
  <c r="K278" i="1" s="1"/>
  <c r="D278" i="1"/>
  <c r="J278" i="1" s="1"/>
  <c r="AE277" i="1"/>
  <c r="AD277" i="1"/>
  <c r="AF277" i="1" s="1"/>
  <c r="G277" i="1"/>
  <c r="F277" i="1"/>
  <c r="H277" i="1" s="1"/>
  <c r="E277" i="1"/>
  <c r="K277" i="1" s="1"/>
  <c r="D277" i="1"/>
  <c r="J277" i="1" s="1"/>
  <c r="AG276" i="1"/>
  <c r="AE276" i="1"/>
  <c r="AD276" i="1"/>
  <c r="G276" i="1"/>
  <c r="F276" i="1"/>
  <c r="H276" i="1" s="1"/>
  <c r="E276" i="1"/>
  <c r="K276" i="1" s="1"/>
  <c r="D276" i="1"/>
  <c r="J276" i="1" s="1"/>
  <c r="AE275" i="1"/>
  <c r="AD275" i="1"/>
  <c r="AG275" i="1" s="1"/>
  <c r="G275" i="1"/>
  <c r="F275" i="1"/>
  <c r="H275" i="1" s="1"/>
  <c r="E275" i="1"/>
  <c r="K275" i="1" s="1"/>
  <c r="D275" i="1"/>
  <c r="J275" i="1" s="1"/>
  <c r="AE274" i="1"/>
  <c r="AD274" i="1"/>
  <c r="G274" i="1"/>
  <c r="F274" i="1"/>
  <c r="H274" i="1" s="1"/>
  <c r="E274" i="1"/>
  <c r="K274" i="1" s="1"/>
  <c r="D274" i="1"/>
  <c r="J274" i="1" s="1"/>
  <c r="AE273" i="1"/>
  <c r="AD273" i="1"/>
  <c r="AF273" i="1" s="1"/>
  <c r="G273" i="1"/>
  <c r="F273" i="1"/>
  <c r="H273" i="1" s="1"/>
  <c r="E273" i="1"/>
  <c r="K273" i="1" s="1"/>
  <c r="D273" i="1"/>
  <c r="J273" i="1" s="1"/>
  <c r="AE272" i="1"/>
  <c r="AD272" i="1"/>
  <c r="G272" i="1"/>
  <c r="F272" i="1"/>
  <c r="H272" i="1" s="1"/>
  <c r="E272" i="1"/>
  <c r="K272" i="1" s="1"/>
  <c r="D272" i="1"/>
  <c r="J272" i="1" s="1"/>
  <c r="AE271" i="1"/>
  <c r="AD271" i="1"/>
  <c r="G271" i="1"/>
  <c r="F271" i="1"/>
  <c r="H271" i="1" s="1"/>
  <c r="E271" i="1"/>
  <c r="K271" i="1" s="1"/>
  <c r="D271" i="1"/>
  <c r="J271" i="1" s="1"/>
  <c r="AE270" i="1"/>
  <c r="AD270" i="1"/>
  <c r="G270" i="1"/>
  <c r="F270" i="1"/>
  <c r="H270" i="1" s="1"/>
  <c r="E270" i="1"/>
  <c r="K270" i="1" s="1"/>
  <c r="D270" i="1"/>
  <c r="J270" i="1" s="1"/>
  <c r="AE269" i="1"/>
  <c r="AD269" i="1"/>
  <c r="G269" i="1"/>
  <c r="F269" i="1"/>
  <c r="H269" i="1" s="1"/>
  <c r="E269" i="1"/>
  <c r="K269" i="1" s="1"/>
  <c r="D269" i="1"/>
  <c r="J269" i="1" s="1"/>
  <c r="AE268" i="1"/>
  <c r="AD268" i="1"/>
  <c r="G268" i="1"/>
  <c r="F268" i="1"/>
  <c r="H268" i="1" s="1"/>
  <c r="E268" i="1"/>
  <c r="K268" i="1" s="1"/>
  <c r="D268" i="1"/>
  <c r="J268" i="1" s="1"/>
  <c r="AE267" i="1"/>
  <c r="AD267" i="1"/>
  <c r="AG267" i="1" s="1"/>
  <c r="G267" i="1"/>
  <c r="F267" i="1"/>
  <c r="H267" i="1" s="1"/>
  <c r="E267" i="1"/>
  <c r="K267" i="1" s="1"/>
  <c r="D267" i="1"/>
  <c r="J267" i="1" s="1"/>
  <c r="AE266" i="1"/>
  <c r="AD266" i="1"/>
  <c r="G266" i="1"/>
  <c r="F266" i="1"/>
  <c r="H266" i="1" s="1"/>
  <c r="E266" i="1"/>
  <c r="K266" i="1" s="1"/>
  <c r="D266" i="1"/>
  <c r="J266" i="1" s="1"/>
  <c r="AE265" i="1"/>
  <c r="AD265" i="1"/>
  <c r="AF265" i="1" s="1"/>
  <c r="G265" i="1"/>
  <c r="F265" i="1"/>
  <c r="H265" i="1" s="1"/>
  <c r="E265" i="1"/>
  <c r="K265" i="1" s="1"/>
  <c r="D265" i="1"/>
  <c r="J265" i="1" s="1"/>
  <c r="AE264" i="1"/>
  <c r="AG264" i="1" s="1"/>
  <c r="AD264" i="1"/>
  <c r="G264" i="1"/>
  <c r="F264" i="1"/>
  <c r="H264" i="1" s="1"/>
  <c r="E264" i="1"/>
  <c r="K264" i="1" s="1"/>
  <c r="D264" i="1"/>
  <c r="J264" i="1" s="1"/>
  <c r="AE263" i="1"/>
  <c r="AD263" i="1"/>
  <c r="AG263" i="1" s="1"/>
  <c r="G263" i="1"/>
  <c r="F263" i="1"/>
  <c r="H263" i="1" s="1"/>
  <c r="E263" i="1"/>
  <c r="K263" i="1" s="1"/>
  <c r="D263" i="1"/>
  <c r="J263" i="1" s="1"/>
  <c r="AE262" i="1"/>
  <c r="AD262" i="1"/>
  <c r="G262" i="1"/>
  <c r="F262" i="1"/>
  <c r="H262" i="1" s="1"/>
  <c r="E262" i="1"/>
  <c r="K262" i="1" s="1"/>
  <c r="D262" i="1"/>
  <c r="J262" i="1" s="1"/>
  <c r="AE261" i="1"/>
  <c r="AD261" i="1"/>
  <c r="AF261" i="1" s="1"/>
  <c r="G261" i="1"/>
  <c r="F261" i="1"/>
  <c r="H261" i="1" s="1"/>
  <c r="E261" i="1"/>
  <c r="K261" i="1" s="1"/>
  <c r="D261" i="1"/>
  <c r="J261" i="1" s="1"/>
  <c r="AG260" i="1"/>
  <c r="AE260" i="1"/>
  <c r="AD260" i="1"/>
  <c r="G260" i="1"/>
  <c r="F260" i="1"/>
  <c r="H260" i="1" s="1"/>
  <c r="E260" i="1"/>
  <c r="K260" i="1" s="1"/>
  <c r="D260" i="1"/>
  <c r="J260" i="1" s="1"/>
  <c r="AE259" i="1"/>
  <c r="AD259" i="1"/>
  <c r="G259" i="1"/>
  <c r="F259" i="1"/>
  <c r="H259" i="1" s="1"/>
  <c r="E259" i="1"/>
  <c r="K259" i="1" s="1"/>
  <c r="D259" i="1"/>
  <c r="J259" i="1" s="1"/>
  <c r="AE258" i="1"/>
  <c r="AD258" i="1"/>
  <c r="AF258" i="1" s="1"/>
  <c r="G258" i="1"/>
  <c r="F258" i="1"/>
  <c r="H258" i="1" s="1"/>
  <c r="E258" i="1"/>
  <c r="K258" i="1" s="1"/>
  <c r="D258" i="1"/>
  <c r="J258" i="1" s="1"/>
  <c r="AE257" i="1"/>
  <c r="AD257" i="1"/>
  <c r="G257" i="1"/>
  <c r="F257" i="1"/>
  <c r="H257" i="1" s="1"/>
  <c r="E257" i="1"/>
  <c r="K257" i="1" s="1"/>
  <c r="D257" i="1"/>
  <c r="J257" i="1" s="1"/>
  <c r="AE256" i="1"/>
  <c r="AD256" i="1"/>
  <c r="AG256" i="1" s="1"/>
  <c r="G256" i="1"/>
  <c r="F256" i="1"/>
  <c r="H256" i="1" s="1"/>
  <c r="E256" i="1"/>
  <c r="K256" i="1" s="1"/>
  <c r="D256" i="1"/>
  <c r="J256" i="1" s="1"/>
  <c r="AE255" i="1"/>
  <c r="AD255" i="1"/>
  <c r="G255" i="1"/>
  <c r="F255" i="1"/>
  <c r="H255" i="1" s="1"/>
  <c r="E255" i="1"/>
  <c r="K255" i="1" s="1"/>
  <c r="D255" i="1"/>
  <c r="J255" i="1" s="1"/>
  <c r="AE254" i="1"/>
  <c r="AD254" i="1"/>
  <c r="AF254" i="1" s="1"/>
  <c r="G254" i="1"/>
  <c r="F254" i="1"/>
  <c r="H254" i="1" s="1"/>
  <c r="E254" i="1"/>
  <c r="K254" i="1" s="1"/>
  <c r="D254" i="1"/>
  <c r="J254" i="1" s="1"/>
  <c r="AE253" i="1"/>
  <c r="AD253" i="1"/>
  <c r="G253" i="1"/>
  <c r="F253" i="1"/>
  <c r="H253" i="1" s="1"/>
  <c r="E253" i="1"/>
  <c r="K253" i="1" s="1"/>
  <c r="D253" i="1"/>
  <c r="J253" i="1" s="1"/>
  <c r="AE252" i="1"/>
  <c r="AD252" i="1"/>
  <c r="AG252" i="1" s="1"/>
  <c r="G252" i="1"/>
  <c r="F252" i="1"/>
  <c r="H252" i="1" s="1"/>
  <c r="E252" i="1"/>
  <c r="K252" i="1" s="1"/>
  <c r="D252" i="1"/>
  <c r="J252" i="1" s="1"/>
  <c r="AE251" i="1"/>
  <c r="AD251" i="1"/>
  <c r="G251" i="1"/>
  <c r="F251" i="1"/>
  <c r="H251" i="1" s="1"/>
  <c r="E251" i="1"/>
  <c r="K251" i="1" s="1"/>
  <c r="D251" i="1"/>
  <c r="J251" i="1" s="1"/>
  <c r="AE250" i="1"/>
  <c r="AD250" i="1"/>
  <c r="AF250" i="1" s="1"/>
  <c r="G250" i="1"/>
  <c r="F250" i="1"/>
  <c r="H250" i="1" s="1"/>
  <c r="E250" i="1"/>
  <c r="K250" i="1" s="1"/>
  <c r="D250" i="1"/>
  <c r="AE249" i="1"/>
  <c r="AD249" i="1"/>
  <c r="G249" i="1"/>
  <c r="F249" i="1"/>
  <c r="H249" i="1" s="1"/>
  <c r="E249" i="1"/>
  <c r="K249" i="1" s="1"/>
  <c r="D249" i="1"/>
  <c r="AE248" i="1"/>
  <c r="AD248" i="1"/>
  <c r="AF248" i="1" s="1"/>
  <c r="G248" i="1"/>
  <c r="F248" i="1"/>
  <c r="H248" i="1" s="1"/>
  <c r="E248" i="1"/>
  <c r="K248" i="1" s="1"/>
  <c r="D248" i="1"/>
  <c r="J248" i="1" s="1"/>
  <c r="AE247" i="1"/>
  <c r="AD247" i="1"/>
  <c r="G247" i="1"/>
  <c r="I247" i="1" s="1"/>
  <c r="F247" i="1"/>
  <c r="H247" i="1" s="1"/>
  <c r="E247" i="1"/>
  <c r="D247" i="1"/>
  <c r="AE246" i="1"/>
  <c r="AD246" i="1"/>
  <c r="G246" i="1"/>
  <c r="I246" i="1" s="1"/>
  <c r="F246" i="1"/>
  <c r="H246" i="1" s="1"/>
  <c r="E246" i="1"/>
  <c r="K246" i="1" s="1"/>
  <c r="D246" i="1"/>
  <c r="J246" i="1" s="1"/>
  <c r="AE245" i="1"/>
  <c r="AD245" i="1"/>
  <c r="G245" i="1"/>
  <c r="I245" i="1" s="1"/>
  <c r="F245" i="1"/>
  <c r="H245" i="1" s="1"/>
  <c r="E245" i="1"/>
  <c r="D245" i="1"/>
  <c r="J245" i="1" s="1"/>
  <c r="AE244" i="1"/>
  <c r="AD244" i="1"/>
  <c r="G244" i="1"/>
  <c r="F244" i="1"/>
  <c r="H244" i="1" s="1"/>
  <c r="E244" i="1"/>
  <c r="K244" i="1" s="1"/>
  <c r="D244" i="1"/>
  <c r="J244" i="1" s="1"/>
  <c r="AE243" i="1"/>
  <c r="AD243" i="1"/>
  <c r="G243" i="1"/>
  <c r="I243" i="1" s="1"/>
  <c r="F243" i="1"/>
  <c r="H243" i="1" s="1"/>
  <c r="E243" i="1"/>
  <c r="D243" i="1"/>
  <c r="AE242" i="1"/>
  <c r="AD242" i="1"/>
  <c r="G242" i="1"/>
  <c r="F242" i="1"/>
  <c r="E242" i="1"/>
  <c r="K242" i="1" s="1"/>
  <c r="D242" i="1"/>
  <c r="J242" i="1" s="1"/>
  <c r="AE241" i="1"/>
  <c r="AD241" i="1"/>
  <c r="G241" i="1"/>
  <c r="I241" i="1" s="1"/>
  <c r="F241" i="1"/>
  <c r="H241" i="1" s="1"/>
  <c r="E241" i="1"/>
  <c r="K241" i="1" s="1"/>
  <c r="D241" i="1"/>
  <c r="J241" i="1" s="1"/>
  <c r="AE240" i="1"/>
  <c r="AD240" i="1"/>
  <c r="G240" i="1"/>
  <c r="F240" i="1"/>
  <c r="H240" i="1" s="1"/>
  <c r="E240" i="1"/>
  <c r="K240" i="1" s="1"/>
  <c r="D240" i="1"/>
  <c r="AE239" i="1"/>
  <c r="AD239" i="1"/>
  <c r="G239" i="1"/>
  <c r="I239" i="1" s="1"/>
  <c r="F239" i="1"/>
  <c r="H239" i="1" s="1"/>
  <c r="E239" i="1"/>
  <c r="K239" i="1" s="1"/>
  <c r="D239" i="1"/>
  <c r="AE238" i="1"/>
  <c r="AD238" i="1"/>
  <c r="G238" i="1"/>
  <c r="I238" i="1" s="1"/>
  <c r="F238" i="1"/>
  <c r="H238" i="1" s="1"/>
  <c r="E238" i="1"/>
  <c r="K238" i="1" s="1"/>
  <c r="D238" i="1"/>
  <c r="AE237" i="1"/>
  <c r="AD237" i="1"/>
  <c r="G237" i="1"/>
  <c r="I237" i="1" s="1"/>
  <c r="F237" i="1"/>
  <c r="H237" i="1" s="1"/>
  <c r="E237" i="1"/>
  <c r="D237" i="1"/>
  <c r="J237" i="1" s="1"/>
  <c r="AE236" i="1"/>
  <c r="AD236" i="1"/>
  <c r="G236" i="1"/>
  <c r="F236" i="1"/>
  <c r="H236" i="1" s="1"/>
  <c r="E236" i="1"/>
  <c r="K236" i="1" s="1"/>
  <c r="D236" i="1"/>
  <c r="J236" i="1" s="1"/>
  <c r="AE235" i="1"/>
  <c r="AD235" i="1"/>
  <c r="G235" i="1"/>
  <c r="I235" i="1" s="1"/>
  <c r="F235" i="1"/>
  <c r="H235" i="1" s="1"/>
  <c r="E235" i="1"/>
  <c r="D235" i="1"/>
  <c r="AE234" i="1"/>
  <c r="AD234" i="1"/>
  <c r="G234" i="1"/>
  <c r="F234" i="1"/>
  <c r="H234" i="1" s="1"/>
  <c r="E234" i="1"/>
  <c r="K234" i="1" s="1"/>
  <c r="D234" i="1"/>
  <c r="AE233" i="1"/>
  <c r="AD233" i="1"/>
  <c r="G233" i="1"/>
  <c r="I233" i="1" s="1"/>
  <c r="F233" i="1"/>
  <c r="H233" i="1" s="1"/>
  <c r="E233" i="1"/>
  <c r="K233" i="1" s="1"/>
  <c r="D233" i="1"/>
  <c r="AE232" i="1"/>
  <c r="AG232" i="1" s="1"/>
  <c r="AD232" i="1"/>
  <c r="G232" i="1"/>
  <c r="F232" i="1"/>
  <c r="H232" i="1" s="1"/>
  <c r="E232" i="1"/>
  <c r="K232" i="1" s="1"/>
  <c r="D232" i="1"/>
  <c r="J232" i="1" s="1"/>
  <c r="AE231" i="1"/>
  <c r="AD231" i="1"/>
  <c r="G231" i="1"/>
  <c r="F231" i="1"/>
  <c r="E231" i="1"/>
  <c r="K231" i="1" s="1"/>
  <c r="D231" i="1"/>
  <c r="J231" i="1" s="1"/>
  <c r="AE230" i="1"/>
  <c r="AD230" i="1"/>
  <c r="G230" i="1"/>
  <c r="F230" i="1"/>
  <c r="E230" i="1"/>
  <c r="K230" i="1" s="1"/>
  <c r="D230" i="1"/>
  <c r="J230" i="1" s="1"/>
  <c r="AE229" i="1"/>
  <c r="AD229" i="1"/>
  <c r="G229" i="1"/>
  <c r="F229" i="1"/>
  <c r="E229" i="1"/>
  <c r="K229" i="1" s="1"/>
  <c r="D229" i="1"/>
  <c r="J229" i="1" s="1"/>
  <c r="AE228" i="1"/>
  <c r="AD228" i="1"/>
  <c r="G228" i="1"/>
  <c r="F228" i="1"/>
  <c r="H228" i="1" s="1"/>
  <c r="E228" i="1"/>
  <c r="K228" i="1" s="1"/>
  <c r="D228" i="1"/>
  <c r="J228" i="1" s="1"/>
  <c r="AE227" i="1"/>
  <c r="AD227" i="1"/>
  <c r="G227" i="1"/>
  <c r="F227" i="1"/>
  <c r="H227" i="1" s="1"/>
  <c r="E227" i="1"/>
  <c r="K227" i="1" s="1"/>
  <c r="D227" i="1"/>
  <c r="J227" i="1" s="1"/>
  <c r="AE226" i="1"/>
  <c r="AD226" i="1"/>
  <c r="AG226" i="1" s="1"/>
  <c r="G226" i="1"/>
  <c r="F226" i="1"/>
  <c r="H226" i="1" s="1"/>
  <c r="E226" i="1"/>
  <c r="K226" i="1" s="1"/>
  <c r="D226" i="1"/>
  <c r="J226" i="1" s="1"/>
  <c r="AE225" i="1"/>
  <c r="AD225" i="1"/>
  <c r="G225" i="1"/>
  <c r="I225" i="1" s="1"/>
  <c r="F225" i="1"/>
  <c r="E225" i="1"/>
  <c r="K225" i="1" s="1"/>
  <c r="D225" i="1"/>
  <c r="AE224" i="1"/>
  <c r="AD224" i="1"/>
  <c r="AG224" i="1" s="1"/>
  <c r="G224" i="1"/>
  <c r="I224" i="1" s="1"/>
  <c r="F224" i="1"/>
  <c r="E224" i="1"/>
  <c r="D224" i="1"/>
  <c r="J224" i="1" s="1"/>
  <c r="AE223" i="1"/>
  <c r="AD223" i="1"/>
  <c r="G223" i="1"/>
  <c r="I223" i="1" s="1"/>
  <c r="F223" i="1"/>
  <c r="H223" i="1" s="1"/>
  <c r="E223" i="1"/>
  <c r="D223" i="1"/>
  <c r="AE222" i="1"/>
  <c r="AD222" i="1"/>
  <c r="G222" i="1"/>
  <c r="I222" i="1" s="1"/>
  <c r="F222" i="1"/>
  <c r="H222" i="1" s="1"/>
  <c r="E222" i="1"/>
  <c r="K222" i="1" s="1"/>
  <c r="D222" i="1"/>
  <c r="AE221" i="1"/>
  <c r="AG221" i="1" s="1"/>
  <c r="AD221" i="1"/>
  <c r="G221" i="1"/>
  <c r="I221" i="1" s="1"/>
  <c r="F221" i="1"/>
  <c r="H221" i="1" s="1"/>
  <c r="E221" i="1"/>
  <c r="K221" i="1" s="1"/>
  <c r="D221" i="1"/>
  <c r="AE220" i="1"/>
  <c r="AD220" i="1"/>
  <c r="G220" i="1"/>
  <c r="I220" i="1" s="1"/>
  <c r="F220" i="1"/>
  <c r="H220" i="1" s="1"/>
  <c r="E220" i="1"/>
  <c r="D220" i="1"/>
  <c r="AE219" i="1"/>
  <c r="AG219" i="1" s="1"/>
  <c r="AD219" i="1"/>
  <c r="G219" i="1"/>
  <c r="I219" i="1" s="1"/>
  <c r="F219" i="1"/>
  <c r="H219" i="1" s="1"/>
  <c r="E219" i="1"/>
  <c r="D219" i="1"/>
  <c r="AE218" i="1"/>
  <c r="AD218" i="1"/>
  <c r="G218" i="1"/>
  <c r="I218" i="1" s="1"/>
  <c r="F218" i="1"/>
  <c r="H218" i="1" s="1"/>
  <c r="E218" i="1"/>
  <c r="K218" i="1" s="1"/>
  <c r="D218" i="1"/>
  <c r="AE217" i="1"/>
  <c r="AG217" i="1" s="1"/>
  <c r="AD217" i="1"/>
  <c r="G217" i="1"/>
  <c r="I217" i="1" s="1"/>
  <c r="F217" i="1"/>
  <c r="H217" i="1" s="1"/>
  <c r="E217" i="1"/>
  <c r="K217" i="1" s="1"/>
  <c r="D217" i="1"/>
  <c r="AE216" i="1"/>
  <c r="AD216" i="1"/>
  <c r="G216" i="1"/>
  <c r="I216" i="1" s="1"/>
  <c r="F216" i="1"/>
  <c r="H216" i="1" s="1"/>
  <c r="E216" i="1"/>
  <c r="K216" i="1" s="1"/>
  <c r="D216" i="1"/>
  <c r="AE215" i="1"/>
  <c r="AG215" i="1" s="1"/>
  <c r="AD215" i="1"/>
  <c r="G215" i="1"/>
  <c r="I215" i="1" s="1"/>
  <c r="F215" i="1"/>
  <c r="H215" i="1" s="1"/>
  <c r="E215" i="1"/>
  <c r="D215" i="1"/>
  <c r="AE214" i="1"/>
  <c r="AD214" i="1"/>
  <c r="G214" i="1"/>
  <c r="I214" i="1" s="1"/>
  <c r="F214" i="1"/>
  <c r="H214" i="1" s="1"/>
  <c r="E214" i="1"/>
  <c r="K214" i="1" s="1"/>
  <c r="D214" i="1"/>
  <c r="AE213" i="1"/>
  <c r="AG213" i="1" s="1"/>
  <c r="AD213" i="1"/>
  <c r="G213" i="1"/>
  <c r="I213" i="1" s="1"/>
  <c r="F213" i="1"/>
  <c r="H213" i="1" s="1"/>
  <c r="E213" i="1"/>
  <c r="K213" i="1" s="1"/>
  <c r="D213" i="1"/>
  <c r="AE212" i="1"/>
  <c r="AD212" i="1"/>
  <c r="G212" i="1"/>
  <c r="I212" i="1" s="1"/>
  <c r="F212" i="1"/>
  <c r="H212" i="1" s="1"/>
  <c r="E212" i="1"/>
  <c r="D212" i="1"/>
  <c r="AE211" i="1"/>
  <c r="AG211" i="1" s="1"/>
  <c r="AD211" i="1"/>
  <c r="G211" i="1"/>
  <c r="I211" i="1" s="1"/>
  <c r="F211" i="1"/>
  <c r="H211" i="1" s="1"/>
  <c r="E211" i="1"/>
  <c r="D211" i="1"/>
  <c r="AE210" i="1"/>
  <c r="AD210" i="1"/>
  <c r="G210" i="1"/>
  <c r="I210" i="1" s="1"/>
  <c r="F210" i="1"/>
  <c r="H210" i="1" s="1"/>
  <c r="E210" i="1"/>
  <c r="K210" i="1" s="1"/>
  <c r="D210" i="1"/>
  <c r="AE209" i="1"/>
  <c r="AG209" i="1" s="1"/>
  <c r="AD209" i="1"/>
  <c r="G209" i="1"/>
  <c r="I209" i="1" s="1"/>
  <c r="F209" i="1"/>
  <c r="H209" i="1" s="1"/>
  <c r="E209" i="1"/>
  <c r="K209" i="1" s="1"/>
  <c r="D209" i="1"/>
  <c r="AE208" i="1"/>
  <c r="AD208" i="1"/>
  <c r="G208" i="1"/>
  <c r="I208" i="1" s="1"/>
  <c r="F208" i="1"/>
  <c r="H208" i="1" s="1"/>
  <c r="E208" i="1"/>
  <c r="K208" i="1" s="1"/>
  <c r="D208" i="1"/>
  <c r="AE207" i="1"/>
  <c r="AG207" i="1" s="1"/>
  <c r="AD207" i="1"/>
  <c r="G207" i="1"/>
  <c r="I207" i="1" s="1"/>
  <c r="F207" i="1"/>
  <c r="H207" i="1" s="1"/>
  <c r="E207" i="1"/>
  <c r="D207" i="1"/>
  <c r="AE206" i="1"/>
  <c r="AD206" i="1"/>
  <c r="G206" i="1"/>
  <c r="I206" i="1" s="1"/>
  <c r="F206" i="1"/>
  <c r="H206" i="1" s="1"/>
  <c r="E206" i="1"/>
  <c r="K206" i="1" s="1"/>
  <c r="D206" i="1"/>
  <c r="AE205" i="1"/>
  <c r="AG205" i="1" s="1"/>
  <c r="AD205" i="1"/>
  <c r="G205" i="1"/>
  <c r="I205" i="1" s="1"/>
  <c r="F205" i="1"/>
  <c r="H205" i="1" s="1"/>
  <c r="E205" i="1"/>
  <c r="K205" i="1" s="1"/>
  <c r="D205" i="1"/>
  <c r="AE204" i="1"/>
  <c r="AD204" i="1"/>
  <c r="G204" i="1"/>
  <c r="I204" i="1" s="1"/>
  <c r="F204" i="1"/>
  <c r="H204" i="1" s="1"/>
  <c r="E204" i="1"/>
  <c r="D204" i="1"/>
  <c r="AE203" i="1"/>
  <c r="AG203" i="1" s="1"/>
  <c r="AD203" i="1"/>
  <c r="G203" i="1"/>
  <c r="I203" i="1" s="1"/>
  <c r="F203" i="1"/>
  <c r="H203" i="1" s="1"/>
  <c r="E203" i="1"/>
  <c r="D203" i="1"/>
  <c r="AE202" i="1"/>
  <c r="AD202" i="1"/>
  <c r="G202" i="1"/>
  <c r="I202" i="1" s="1"/>
  <c r="F202" i="1"/>
  <c r="H202" i="1" s="1"/>
  <c r="E202" i="1"/>
  <c r="K202" i="1" s="1"/>
  <c r="D202" i="1"/>
  <c r="AE201" i="1"/>
  <c r="AG201" i="1" s="1"/>
  <c r="AD201" i="1"/>
  <c r="G201" i="1"/>
  <c r="I201" i="1" s="1"/>
  <c r="F201" i="1"/>
  <c r="H201" i="1" s="1"/>
  <c r="E201" i="1"/>
  <c r="K201" i="1" s="1"/>
  <c r="D201" i="1"/>
  <c r="AE200" i="1"/>
  <c r="AD200" i="1"/>
  <c r="G200" i="1"/>
  <c r="I200" i="1" s="1"/>
  <c r="F200" i="1"/>
  <c r="H200" i="1" s="1"/>
  <c r="E200" i="1"/>
  <c r="K200" i="1" s="1"/>
  <c r="D200" i="1"/>
  <c r="AE199" i="1"/>
  <c r="AG199" i="1" s="1"/>
  <c r="AD199" i="1"/>
  <c r="G199" i="1"/>
  <c r="I199" i="1" s="1"/>
  <c r="F199" i="1"/>
  <c r="H199" i="1" s="1"/>
  <c r="E199" i="1"/>
  <c r="D199" i="1"/>
  <c r="AE198" i="1"/>
  <c r="AD198" i="1"/>
  <c r="G198" i="1"/>
  <c r="I198" i="1" s="1"/>
  <c r="F198" i="1"/>
  <c r="H198" i="1" s="1"/>
  <c r="E198" i="1"/>
  <c r="K198" i="1" s="1"/>
  <c r="D198" i="1"/>
  <c r="AE197" i="1"/>
  <c r="AG197" i="1" s="1"/>
  <c r="AD197" i="1"/>
  <c r="G197" i="1"/>
  <c r="I197" i="1" s="1"/>
  <c r="F197" i="1"/>
  <c r="H197" i="1" s="1"/>
  <c r="E197" i="1"/>
  <c r="K197" i="1" s="1"/>
  <c r="D197" i="1"/>
  <c r="AE196" i="1"/>
  <c r="AD196" i="1"/>
  <c r="G196" i="1"/>
  <c r="I196" i="1" s="1"/>
  <c r="F196" i="1"/>
  <c r="H196" i="1" s="1"/>
  <c r="E196" i="1"/>
  <c r="D196" i="1"/>
  <c r="AE195" i="1"/>
  <c r="AG195" i="1" s="1"/>
  <c r="AD195" i="1"/>
  <c r="G195" i="1"/>
  <c r="I195" i="1" s="1"/>
  <c r="F195" i="1"/>
  <c r="H195" i="1" s="1"/>
  <c r="E195" i="1"/>
  <c r="D195" i="1"/>
  <c r="AE194" i="1"/>
  <c r="AD194" i="1"/>
  <c r="G194" i="1"/>
  <c r="F194" i="1"/>
  <c r="H194" i="1" s="1"/>
  <c r="E194" i="1"/>
  <c r="K194" i="1" s="1"/>
  <c r="D194" i="1"/>
  <c r="AE193" i="1"/>
  <c r="AD193" i="1"/>
  <c r="G193" i="1"/>
  <c r="I193" i="1" s="1"/>
  <c r="F193" i="1"/>
  <c r="H193" i="1" s="1"/>
  <c r="E193" i="1"/>
  <c r="K193" i="1" s="1"/>
  <c r="D193" i="1"/>
  <c r="AE192" i="1"/>
  <c r="AD192" i="1"/>
  <c r="G192" i="1"/>
  <c r="I192" i="1" s="1"/>
  <c r="F192" i="1"/>
  <c r="H192" i="1" s="1"/>
  <c r="E192" i="1"/>
  <c r="K192" i="1" s="1"/>
  <c r="D192" i="1"/>
  <c r="AE191" i="1"/>
  <c r="AD191" i="1"/>
  <c r="G191" i="1"/>
  <c r="I191" i="1" s="1"/>
  <c r="F191" i="1"/>
  <c r="H191" i="1" s="1"/>
  <c r="E191" i="1"/>
  <c r="D191" i="1"/>
  <c r="AE190" i="1"/>
  <c r="AD190" i="1"/>
  <c r="G190" i="1"/>
  <c r="I190" i="1" s="1"/>
  <c r="F190" i="1"/>
  <c r="H190" i="1" s="1"/>
  <c r="E190" i="1"/>
  <c r="K190" i="1" s="1"/>
  <c r="D190" i="1"/>
  <c r="AE189" i="1"/>
  <c r="AD189" i="1"/>
  <c r="G189" i="1"/>
  <c r="I189" i="1" s="1"/>
  <c r="F189" i="1"/>
  <c r="H189" i="1" s="1"/>
  <c r="E189" i="1"/>
  <c r="D189" i="1"/>
  <c r="AE188" i="1"/>
  <c r="AD188" i="1"/>
  <c r="G188" i="1"/>
  <c r="I188" i="1" s="1"/>
  <c r="F188" i="1"/>
  <c r="H188" i="1" s="1"/>
  <c r="E188" i="1"/>
  <c r="K188" i="1" s="1"/>
  <c r="D188" i="1"/>
  <c r="J188" i="1" s="1"/>
  <c r="AE187" i="1"/>
  <c r="AD187" i="1"/>
  <c r="G187" i="1"/>
  <c r="I187" i="1" s="1"/>
  <c r="F187" i="1"/>
  <c r="H187" i="1" s="1"/>
  <c r="E187" i="1"/>
  <c r="D187" i="1"/>
  <c r="J187" i="1" s="1"/>
  <c r="AE186" i="1"/>
  <c r="AD186" i="1"/>
  <c r="G186" i="1"/>
  <c r="F186" i="1"/>
  <c r="H186" i="1" s="1"/>
  <c r="E186" i="1"/>
  <c r="K186" i="1" s="1"/>
  <c r="D186" i="1"/>
  <c r="J186" i="1" s="1"/>
  <c r="AG185" i="1"/>
  <c r="AE185" i="1"/>
  <c r="AD185" i="1"/>
  <c r="G185" i="1"/>
  <c r="I185" i="1" s="1"/>
  <c r="F185" i="1"/>
  <c r="H185" i="1" s="1"/>
  <c r="E185" i="1"/>
  <c r="D185" i="1"/>
  <c r="AE184" i="1"/>
  <c r="AD184" i="1"/>
  <c r="G184" i="1"/>
  <c r="I184" i="1" s="1"/>
  <c r="F184" i="1"/>
  <c r="H184" i="1" s="1"/>
  <c r="E184" i="1"/>
  <c r="K184" i="1" s="1"/>
  <c r="D184" i="1"/>
  <c r="J184" i="1" s="1"/>
  <c r="AE183" i="1"/>
  <c r="AD183" i="1"/>
  <c r="G183" i="1"/>
  <c r="I183" i="1" s="1"/>
  <c r="F183" i="1"/>
  <c r="H183" i="1" s="1"/>
  <c r="E183" i="1"/>
  <c r="D183" i="1"/>
  <c r="J183" i="1" s="1"/>
  <c r="AE182" i="1"/>
  <c r="AD182" i="1"/>
  <c r="G182" i="1"/>
  <c r="F182" i="1"/>
  <c r="H182" i="1" s="1"/>
  <c r="E182" i="1"/>
  <c r="K182" i="1" s="1"/>
  <c r="D182" i="1"/>
  <c r="J182" i="1" s="1"/>
  <c r="AE181" i="1"/>
  <c r="AD181" i="1"/>
  <c r="AG181" i="1" s="1"/>
  <c r="G181" i="1"/>
  <c r="I181" i="1" s="1"/>
  <c r="F181" i="1"/>
  <c r="H181" i="1" s="1"/>
  <c r="E181" i="1"/>
  <c r="D181" i="1"/>
  <c r="AE180" i="1"/>
  <c r="AD180" i="1"/>
  <c r="G180" i="1"/>
  <c r="I180" i="1" s="1"/>
  <c r="F180" i="1"/>
  <c r="H180" i="1" s="1"/>
  <c r="E180" i="1"/>
  <c r="K180" i="1" s="1"/>
  <c r="D180" i="1"/>
  <c r="J180" i="1" s="1"/>
  <c r="AE179" i="1"/>
  <c r="AD179" i="1"/>
  <c r="G179" i="1"/>
  <c r="I179" i="1" s="1"/>
  <c r="F179" i="1"/>
  <c r="H179" i="1" s="1"/>
  <c r="E179" i="1"/>
  <c r="D179" i="1"/>
  <c r="J179" i="1" s="1"/>
  <c r="AE178" i="1"/>
  <c r="AD178" i="1"/>
  <c r="G178" i="1"/>
  <c r="F178" i="1"/>
  <c r="H178" i="1" s="1"/>
  <c r="E178" i="1"/>
  <c r="K178" i="1" s="1"/>
  <c r="D178" i="1"/>
  <c r="J178" i="1" s="1"/>
  <c r="AE177" i="1"/>
  <c r="AD177" i="1"/>
  <c r="G177" i="1"/>
  <c r="I177" i="1" s="1"/>
  <c r="F177" i="1"/>
  <c r="H177" i="1" s="1"/>
  <c r="E177" i="1"/>
  <c r="D177" i="1"/>
  <c r="AE176" i="1"/>
  <c r="AD176" i="1"/>
  <c r="G176" i="1"/>
  <c r="F176" i="1"/>
  <c r="E176" i="1"/>
  <c r="K176" i="1" s="1"/>
  <c r="D176" i="1"/>
  <c r="J176" i="1" s="1"/>
  <c r="AE175" i="1"/>
  <c r="AD175" i="1"/>
  <c r="G175" i="1"/>
  <c r="F175" i="1"/>
  <c r="E175" i="1"/>
  <c r="K175" i="1" s="1"/>
  <c r="D175" i="1"/>
  <c r="J175" i="1" s="1"/>
  <c r="AE174" i="1"/>
  <c r="AD174" i="1"/>
  <c r="G174" i="1"/>
  <c r="F174" i="1"/>
  <c r="E174" i="1"/>
  <c r="K174" i="1" s="1"/>
  <c r="D174" i="1"/>
  <c r="J174" i="1" s="1"/>
  <c r="AE173" i="1"/>
  <c r="AD173" i="1"/>
  <c r="AF173" i="1" s="1"/>
  <c r="G173" i="1"/>
  <c r="F173" i="1"/>
  <c r="E173" i="1"/>
  <c r="K173" i="1" s="1"/>
  <c r="D173" i="1"/>
  <c r="J173" i="1" s="1"/>
  <c r="AE172" i="1"/>
  <c r="AF172" i="1" s="1"/>
  <c r="AD172" i="1"/>
  <c r="G172" i="1"/>
  <c r="I172" i="1" s="1"/>
  <c r="F172" i="1"/>
  <c r="E172" i="1"/>
  <c r="D172" i="1"/>
  <c r="J172" i="1" s="1"/>
  <c r="AE171" i="1"/>
  <c r="AD171" i="1"/>
  <c r="G171" i="1"/>
  <c r="I171" i="1" s="1"/>
  <c r="F171" i="1"/>
  <c r="E171" i="1"/>
  <c r="D171" i="1"/>
  <c r="J171" i="1" s="1"/>
  <c r="AE170" i="1"/>
  <c r="AD170" i="1"/>
  <c r="G170" i="1"/>
  <c r="I170" i="1" s="1"/>
  <c r="F170" i="1"/>
  <c r="E170" i="1"/>
  <c r="D170" i="1"/>
  <c r="J170" i="1" s="1"/>
  <c r="AF169" i="1"/>
  <c r="AE169" i="1"/>
  <c r="AD169" i="1"/>
  <c r="G169" i="1"/>
  <c r="I169" i="1" s="1"/>
  <c r="F169" i="1"/>
  <c r="E169" i="1"/>
  <c r="D169" i="1"/>
  <c r="J169" i="1" s="1"/>
  <c r="AE168" i="1"/>
  <c r="AD168" i="1"/>
  <c r="G168" i="1"/>
  <c r="I168" i="1" s="1"/>
  <c r="F168" i="1"/>
  <c r="E168" i="1"/>
  <c r="D168" i="1"/>
  <c r="J168" i="1" s="1"/>
  <c r="AE167" i="1"/>
  <c r="AD167" i="1"/>
  <c r="G167" i="1"/>
  <c r="I167" i="1" s="1"/>
  <c r="F167" i="1"/>
  <c r="E167" i="1"/>
  <c r="D167" i="1"/>
  <c r="J167" i="1" s="1"/>
  <c r="AE166" i="1"/>
  <c r="AD166" i="1"/>
  <c r="G166" i="1"/>
  <c r="I166" i="1" s="1"/>
  <c r="F166" i="1"/>
  <c r="E166" i="1"/>
  <c r="D166" i="1"/>
  <c r="J166" i="1" s="1"/>
  <c r="AF165" i="1"/>
  <c r="AE165" i="1"/>
  <c r="AD165" i="1"/>
  <c r="G165" i="1"/>
  <c r="I165" i="1" s="1"/>
  <c r="F165" i="1"/>
  <c r="E165" i="1"/>
  <c r="D165" i="1"/>
  <c r="J165" i="1" s="1"/>
  <c r="AE164" i="1"/>
  <c r="AF164" i="1" s="1"/>
  <c r="AD164" i="1"/>
  <c r="G164" i="1"/>
  <c r="I164" i="1" s="1"/>
  <c r="F164" i="1"/>
  <c r="E164" i="1"/>
  <c r="D164" i="1"/>
  <c r="J164" i="1" s="1"/>
  <c r="AE163" i="1"/>
  <c r="AD163" i="1"/>
  <c r="G163" i="1"/>
  <c r="I163" i="1" s="1"/>
  <c r="F163" i="1"/>
  <c r="E163" i="1"/>
  <c r="D163" i="1"/>
  <c r="J163" i="1" s="1"/>
  <c r="AE162" i="1"/>
  <c r="AD162" i="1"/>
  <c r="G162" i="1"/>
  <c r="I162" i="1" s="1"/>
  <c r="F162" i="1"/>
  <c r="E162" i="1"/>
  <c r="D162" i="1"/>
  <c r="J162" i="1" s="1"/>
  <c r="AE161" i="1"/>
  <c r="AD161" i="1"/>
  <c r="AF161" i="1" s="1"/>
  <c r="G161" i="1"/>
  <c r="I161" i="1" s="1"/>
  <c r="F161" i="1"/>
  <c r="E161" i="1"/>
  <c r="D161" i="1"/>
  <c r="J161" i="1" s="1"/>
  <c r="AE160" i="1"/>
  <c r="AF160" i="1" s="1"/>
  <c r="AD160" i="1"/>
  <c r="G160" i="1"/>
  <c r="I160" i="1" s="1"/>
  <c r="F160" i="1"/>
  <c r="E160" i="1"/>
  <c r="D160" i="1"/>
  <c r="J160" i="1" s="1"/>
  <c r="AE159" i="1"/>
  <c r="AD159" i="1"/>
  <c r="G159" i="1"/>
  <c r="I159" i="1" s="1"/>
  <c r="F159" i="1"/>
  <c r="E159" i="1"/>
  <c r="D159" i="1"/>
  <c r="J159" i="1" s="1"/>
  <c r="AE158" i="1"/>
  <c r="AD158" i="1"/>
  <c r="G158" i="1"/>
  <c r="I158" i="1" s="1"/>
  <c r="F158" i="1"/>
  <c r="E158" i="1"/>
  <c r="D158" i="1"/>
  <c r="J158" i="1" s="1"/>
  <c r="AE157" i="1"/>
  <c r="AD157" i="1"/>
  <c r="AF157" i="1" s="1"/>
  <c r="G157" i="1"/>
  <c r="I157" i="1" s="1"/>
  <c r="F157" i="1"/>
  <c r="E157" i="1"/>
  <c r="D157" i="1"/>
  <c r="J157" i="1" s="1"/>
  <c r="AE156" i="1"/>
  <c r="AF156" i="1" s="1"/>
  <c r="AD156" i="1"/>
  <c r="G156" i="1"/>
  <c r="I156" i="1" s="1"/>
  <c r="F156" i="1"/>
  <c r="E156" i="1"/>
  <c r="D156" i="1"/>
  <c r="J156" i="1" s="1"/>
  <c r="AE155" i="1"/>
  <c r="AD155" i="1"/>
  <c r="G155" i="1"/>
  <c r="I155" i="1" s="1"/>
  <c r="F155" i="1"/>
  <c r="E155" i="1"/>
  <c r="D155" i="1"/>
  <c r="J155" i="1" s="1"/>
  <c r="AE154" i="1"/>
  <c r="AD154" i="1"/>
  <c r="G154" i="1"/>
  <c r="I154" i="1" s="1"/>
  <c r="F154" i="1"/>
  <c r="E154" i="1"/>
  <c r="D154" i="1"/>
  <c r="J154" i="1" s="1"/>
  <c r="AF153" i="1"/>
  <c r="AE153" i="1"/>
  <c r="AD153" i="1"/>
  <c r="G153" i="1"/>
  <c r="I153" i="1" s="1"/>
  <c r="F153" i="1"/>
  <c r="E153" i="1"/>
  <c r="D153" i="1"/>
  <c r="J153" i="1" s="1"/>
  <c r="AE152" i="1"/>
  <c r="AD152" i="1"/>
  <c r="G152" i="1"/>
  <c r="I152" i="1" s="1"/>
  <c r="F152" i="1"/>
  <c r="E152" i="1"/>
  <c r="D152" i="1"/>
  <c r="J152" i="1" s="1"/>
  <c r="AE151" i="1"/>
  <c r="AD151" i="1"/>
  <c r="G151" i="1"/>
  <c r="I151" i="1" s="1"/>
  <c r="F151" i="1"/>
  <c r="E151" i="1"/>
  <c r="D151" i="1"/>
  <c r="J151" i="1" s="1"/>
  <c r="AE150" i="1"/>
  <c r="AD150" i="1"/>
  <c r="G150" i="1"/>
  <c r="I150" i="1" s="1"/>
  <c r="F150" i="1"/>
  <c r="E150" i="1"/>
  <c r="D150" i="1"/>
  <c r="J150" i="1" s="1"/>
  <c r="AF149" i="1"/>
  <c r="AE149" i="1"/>
  <c r="AD149" i="1"/>
  <c r="G149" i="1"/>
  <c r="I149" i="1" s="1"/>
  <c r="F149" i="1"/>
  <c r="E149" i="1"/>
  <c r="D149" i="1"/>
  <c r="J149" i="1" s="1"/>
  <c r="AE148" i="1"/>
  <c r="AF148" i="1" s="1"/>
  <c r="AD148" i="1"/>
  <c r="G148" i="1"/>
  <c r="I148" i="1" s="1"/>
  <c r="F148" i="1"/>
  <c r="E148" i="1"/>
  <c r="D148" i="1"/>
  <c r="J148" i="1" s="1"/>
  <c r="AE147" i="1"/>
  <c r="AD147" i="1"/>
  <c r="G147" i="1"/>
  <c r="I147" i="1" s="1"/>
  <c r="F147" i="1"/>
  <c r="E147" i="1"/>
  <c r="D147" i="1"/>
  <c r="J147" i="1" s="1"/>
  <c r="AE146" i="1"/>
  <c r="AD146" i="1"/>
  <c r="G146" i="1"/>
  <c r="I146" i="1" s="1"/>
  <c r="F146" i="1"/>
  <c r="E146" i="1"/>
  <c r="D146" i="1"/>
  <c r="J146" i="1" s="1"/>
  <c r="AE145" i="1"/>
  <c r="AD145" i="1"/>
  <c r="AF145" i="1" s="1"/>
  <c r="G145" i="1"/>
  <c r="I145" i="1" s="1"/>
  <c r="F145" i="1"/>
  <c r="E145" i="1"/>
  <c r="D145" i="1"/>
  <c r="J145" i="1" s="1"/>
  <c r="AE144" i="1"/>
  <c r="AF144" i="1" s="1"/>
  <c r="AD144" i="1"/>
  <c r="G144" i="1"/>
  <c r="I144" i="1" s="1"/>
  <c r="F144" i="1"/>
  <c r="E144" i="1"/>
  <c r="D144" i="1"/>
  <c r="J144" i="1" s="1"/>
  <c r="AE143" i="1"/>
  <c r="AD143" i="1"/>
  <c r="G143" i="1"/>
  <c r="I143" i="1" s="1"/>
  <c r="F143" i="1"/>
  <c r="E143" i="1"/>
  <c r="D143" i="1"/>
  <c r="J143" i="1" s="1"/>
  <c r="AE142" i="1"/>
  <c r="AD142" i="1"/>
  <c r="G142" i="1"/>
  <c r="I142" i="1" s="1"/>
  <c r="F142" i="1"/>
  <c r="E142" i="1"/>
  <c r="D142" i="1"/>
  <c r="J142" i="1" s="1"/>
  <c r="AE141" i="1"/>
  <c r="AD141" i="1"/>
  <c r="AF141" i="1" s="1"/>
  <c r="G141" i="1"/>
  <c r="I141" i="1" s="1"/>
  <c r="F141" i="1"/>
  <c r="E141" i="1"/>
  <c r="D141" i="1"/>
  <c r="J141" i="1" s="1"/>
  <c r="AE140" i="1"/>
  <c r="AF140" i="1" s="1"/>
  <c r="AD140" i="1"/>
  <c r="G140" i="1"/>
  <c r="I140" i="1" s="1"/>
  <c r="F140" i="1"/>
  <c r="E140" i="1"/>
  <c r="D140" i="1"/>
  <c r="J140" i="1" s="1"/>
  <c r="AE139" i="1"/>
  <c r="AD139" i="1"/>
  <c r="G139" i="1"/>
  <c r="I139" i="1" s="1"/>
  <c r="F139" i="1"/>
  <c r="E139" i="1"/>
  <c r="D139" i="1"/>
  <c r="J139" i="1" s="1"/>
  <c r="AE138" i="1"/>
  <c r="AD138" i="1"/>
  <c r="G138" i="1"/>
  <c r="I138" i="1" s="1"/>
  <c r="F138" i="1"/>
  <c r="E138" i="1"/>
  <c r="D138" i="1"/>
  <c r="J138" i="1" s="1"/>
  <c r="AF137" i="1"/>
  <c r="AE137" i="1"/>
  <c r="AD137" i="1"/>
  <c r="G137" i="1"/>
  <c r="I137" i="1" s="1"/>
  <c r="F137" i="1"/>
  <c r="E137" i="1"/>
  <c r="D137" i="1"/>
  <c r="J137" i="1" s="1"/>
  <c r="AE136" i="1"/>
  <c r="AD136" i="1"/>
  <c r="G136" i="1"/>
  <c r="I136" i="1" s="1"/>
  <c r="F136" i="1"/>
  <c r="E136" i="1"/>
  <c r="D136" i="1"/>
  <c r="J136" i="1" s="1"/>
  <c r="AE135" i="1"/>
  <c r="AD135" i="1"/>
  <c r="G135" i="1"/>
  <c r="I135" i="1" s="1"/>
  <c r="F135" i="1"/>
  <c r="E135" i="1"/>
  <c r="D135" i="1"/>
  <c r="J135" i="1" s="1"/>
  <c r="AE134" i="1"/>
  <c r="AD134" i="1"/>
  <c r="G134" i="1"/>
  <c r="I134" i="1" s="1"/>
  <c r="F134" i="1"/>
  <c r="E134" i="1"/>
  <c r="D134" i="1"/>
  <c r="J134" i="1" s="1"/>
  <c r="AF133" i="1"/>
  <c r="AE133" i="1"/>
  <c r="AD133" i="1"/>
  <c r="AG133" i="1" s="1"/>
  <c r="G133" i="1"/>
  <c r="I133" i="1" s="1"/>
  <c r="F133" i="1"/>
  <c r="E133" i="1"/>
  <c r="D133" i="1"/>
  <c r="J133" i="1" s="1"/>
  <c r="AE132" i="1"/>
  <c r="AF132" i="1" s="1"/>
  <c r="AD132" i="1"/>
  <c r="G132" i="1"/>
  <c r="I132" i="1" s="1"/>
  <c r="F132" i="1"/>
  <c r="E132" i="1"/>
  <c r="D132" i="1"/>
  <c r="J132" i="1" s="1"/>
  <c r="AE131" i="1"/>
  <c r="AD131" i="1"/>
  <c r="G131" i="1"/>
  <c r="I131" i="1" s="1"/>
  <c r="F131" i="1"/>
  <c r="E131" i="1"/>
  <c r="D131" i="1"/>
  <c r="J131" i="1" s="1"/>
  <c r="AE130" i="1"/>
  <c r="AD130" i="1"/>
  <c r="G130" i="1"/>
  <c r="I130" i="1" s="1"/>
  <c r="F130" i="1"/>
  <c r="E130" i="1"/>
  <c r="D130" i="1"/>
  <c r="J130" i="1" s="1"/>
  <c r="AE129" i="1"/>
  <c r="AD129" i="1"/>
  <c r="AG129" i="1" s="1"/>
  <c r="G129" i="1"/>
  <c r="I129" i="1" s="1"/>
  <c r="F129" i="1"/>
  <c r="E129" i="1"/>
  <c r="D129" i="1"/>
  <c r="J129" i="1" s="1"/>
  <c r="AE128" i="1"/>
  <c r="AF128" i="1" s="1"/>
  <c r="AD128" i="1"/>
  <c r="G128" i="1"/>
  <c r="I128" i="1" s="1"/>
  <c r="F128" i="1"/>
  <c r="E128" i="1"/>
  <c r="D128" i="1"/>
  <c r="J128" i="1" s="1"/>
  <c r="AE127" i="1"/>
  <c r="AD127" i="1"/>
  <c r="G127" i="1"/>
  <c r="I127" i="1" s="1"/>
  <c r="F127" i="1"/>
  <c r="E127" i="1"/>
  <c r="D127" i="1"/>
  <c r="J127" i="1" s="1"/>
  <c r="AE126" i="1"/>
  <c r="AD126" i="1"/>
  <c r="G126" i="1"/>
  <c r="I126" i="1" s="1"/>
  <c r="F126" i="1"/>
  <c r="E126" i="1"/>
  <c r="D126" i="1"/>
  <c r="J126" i="1" s="1"/>
  <c r="AE125" i="1"/>
  <c r="AD125" i="1"/>
  <c r="G125" i="1"/>
  <c r="I125" i="1" s="1"/>
  <c r="F125" i="1"/>
  <c r="E125" i="1"/>
  <c r="D125" i="1"/>
  <c r="J125" i="1" s="1"/>
  <c r="AE124" i="1"/>
  <c r="AF124" i="1" s="1"/>
  <c r="AD124" i="1"/>
  <c r="G124" i="1"/>
  <c r="I124" i="1" s="1"/>
  <c r="F124" i="1"/>
  <c r="E124" i="1"/>
  <c r="D124" i="1"/>
  <c r="J124" i="1" s="1"/>
  <c r="AE123" i="1"/>
  <c r="AD123" i="1"/>
  <c r="G123" i="1"/>
  <c r="I123" i="1" s="1"/>
  <c r="F123" i="1"/>
  <c r="E123" i="1"/>
  <c r="D123" i="1"/>
  <c r="J123" i="1" s="1"/>
  <c r="AE122" i="1"/>
  <c r="AD122" i="1"/>
  <c r="G122" i="1"/>
  <c r="I122" i="1" s="1"/>
  <c r="F122" i="1"/>
  <c r="E122" i="1"/>
  <c r="D122" i="1"/>
  <c r="J122" i="1" s="1"/>
  <c r="AF121" i="1"/>
  <c r="AE121" i="1"/>
  <c r="AD121" i="1"/>
  <c r="G121" i="1"/>
  <c r="I121" i="1" s="1"/>
  <c r="F121" i="1"/>
  <c r="E121" i="1"/>
  <c r="D121" i="1"/>
  <c r="J121" i="1" s="1"/>
  <c r="AE120" i="1"/>
  <c r="AD120" i="1"/>
  <c r="G120" i="1"/>
  <c r="I120" i="1" s="1"/>
  <c r="F120" i="1"/>
  <c r="E120" i="1"/>
  <c r="D120" i="1"/>
  <c r="J120" i="1" s="1"/>
  <c r="AE119" i="1"/>
  <c r="AD119" i="1"/>
  <c r="G119" i="1"/>
  <c r="I119" i="1" s="1"/>
  <c r="F119" i="1"/>
  <c r="E119" i="1"/>
  <c r="D119" i="1"/>
  <c r="J119" i="1" s="1"/>
  <c r="AE118" i="1"/>
  <c r="AD118" i="1"/>
  <c r="G118" i="1"/>
  <c r="I118" i="1" s="1"/>
  <c r="F118" i="1"/>
  <c r="E118" i="1"/>
  <c r="D118" i="1"/>
  <c r="J118" i="1" s="1"/>
  <c r="AF117" i="1"/>
  <c r="AE117" i="1"/>
  <c r="AD117" i="1"/>
  <c r="AG117" i="1" s="1"/>
  <c r="G117" i="1"/>
  <c r="I117" i="1" s="1"/>
  <c r="F117" i="1"/>
  <c r="E117" i="1"/>
  <c r="D117" i="1"/>
  <c r="J117" i="1" s="1"/>
  <c r="AE116" i="1"/>
  <c r="AF116" i="1" s="1"/>
  <c r="AD116" i="1"/>
  <c r="G116" i="1"/>
  <c r="I116" i="1" s="1"/>
  <c r="F116" i="1"/>
  <c r="E116" i="1"/>
  <c r="D116" i="1"/>
  <c r="J116" i="1" s="1"/>
  <c r="AE115" i="1"/>
  <c r="AD115" i="1"/>
  <c r="AG115" i="1" s="1"/>
  <c r="G115" i="1"/>
  <c r="I115" i="1" s="1"/>
  <c r="F115" i="1"/>
  <c r="E115" i="1"/>
  <c r="D115" i="1"/>
  <c r="J115" i="1" s="1"/>
  <c r="AE114" i="1"/>
  <c r="AD114" i="1"/>
  <c r="G114" i="1"/>
  <c r="I114" i="1" s="1"/>
  <c r="F114" i="1"/>
  <c r="E114" i="1"/>
  <c r="D114" i="1"/>
  <c r="AE113" i="1"/>
  <c r="AD113" i="1"/>
  <c r="AG113" i="1" s="1"/>
  <c r="G113" i="1"/>
  <c r="I113" i="1" s="1"/>
  <c r="F113" i="1"/>
  <c r="E113" i="1"/>
  <c r="D113" i="1"/>
  <c r="AE112" i="1"/>
  <c r="AD112" i="1"/>
  <c r="G112" i="1"/>
  <c r="I112" i="1" s="1"/>
  <c r="F112" i="1"/>
  <c r="E112" i="1"/>
  <c r="D112" i="1"/>
  <c r="AE111" i="1"/>
  <c r="AD111" i="1"/>
  <c r="AG111" i="1" s="1"/>
  <c r="G111" i="1"/>
  <c r="I111" i="1" s="1"/>
  <c r="F111" i="1"/>
  <c r="E111" i="1"/>
  <c r="D111" i="1"/>
  <c r="J111" i="1" s="1"/>
  <c r="AE110" i="1"/>
  <c r="AD110" i="1"/>
  <c r="G110" i="1"/>
  <c r="I110" i="1" s="1"/>
  <c r="F110" i="1"/>
  <c r="E110" i="1"/>
  <c r="D110" i="1"/>
  <c r="AE109" i="1"/>
  <c r="AD109" i="1"/>
  <c r="AG109" i="1" s="1"/>
  <c r="G109" i="1"/>
  <c r="I109" i="1" s="1"/>
  <c r="F109" i="1"/>
  <c r="E109" i="1"/>
  <c r="D109" i="1"/>
  <c r="AE108" i="1"/>
  <c r="AD108" i="1"/>
  <c r="G108" i="1"/>
  <c r="I108" i="1" s="1"/>
  <c r="F108" i="1"/>
  <c r="E108" i="1"/>
  <c r="D108" i="1"/>
  <c r="AE107" i="1"/>
  <c r="AD107" i="1"/>
  <c r="AG107" i="1" s="1"/>
  <c r="G107" i="1"/>
  <c r="I107" i="1" s="1"/>
  <c r="F107" i="1"/>
  <c r="E107" i="1"/>
  <c r="K107" i="1" s="1"/>
  <c r="D107" i="1"/>
  <c r="J107" i="1" s="1"/>
  <c r="AE106" i="1"/>
  <c r="AF106" i="1" s="1"/>
  <c r="AD106" i="1"/>
  <c r="G106" i="1"/>
  <c r="I106" i="1" s="1"/>
  <c r="F106" i="1"/>
  <c r="H106" i="1" s="1"/>
  <c r="E106" i="1"/>
  <c r="K106" i="1" s="1"/>
  <c r="D106" i="1"/>
  <c r="J106" i="1" s="1"/>
  <c r="AE105" i="1"/>
  <c r="AD105" i="1"/>
  <c r="G105" i="1"/>
  <c r="I105" i="1" s="1"/>
  <c r="F105" i="1"/>
  <c r="H105" i="1" s="1"/>
  <c r="E105" i="1"/>
  <c r="D105" i="1"/>
  <c r="J105" i="1" s="1"/>
  <c r="AE104" i="1"/>
  <c r="AD104" i="1"/>
  <c r="G104" i="1"/>
  <c r="I104" i="1" s="1"/>
  <c r="F104" i="1"/>
  <c r="E104" i="1"/>
  <c r="K104" i="1" s="1"/>
  <c r="D104" i="1"/>
  <c r="J104" i="1" s="1"/>
  <c r="AE103" i="1"/>
  <c r="AD103" i="1"/>
  <c r="G103" i="1"/>
  <c r="I103" i="1" s="1"/>
  <c r="F103" i="1"/>
  <c r="E103" i="1"/>
  <c r="K103" i="1" s="1"/>
  <c r="D103" i="1"/>
  <c r="J103" i="1" s="1"/>
  <c r="AE102" i="1"/>
  <c r="AF102" i="1" s="1"/>
  <c r="AD102" i="1"/>
  <c r="G102" i="1"/>
  <c r="I102" i="1" s="1"/>
  <c r="F102" i="1"/>
  <c r="H102" i="1" s="1"/>
  <c r="E102" i="1"/>
  <c r="K102" i="1" s="1"/>
  <c r="D102" i="1"/>
  <c r="AE101" i="1"/>
  <c r="AD101" i="1"/>
  <c r="AF101" i="1" s="1"/>
  <c r="G101" i="1"/>
  <c r="I101" i="1" s="1"/>
  <c r="F101" i="1"/>
  <c r="H101" i="1" s="1"/>
  <c r="E101" i="1"/>
  <c r="K101" i="1" s="1"/>
  <c r="D101" i="1"/>
  <c r="J101" i="1" s="1"/>
  <c r="AE100" i="1"/>
  <c r="AD100" i="1"/>
  <c r="G100" i="1"/>
  <c r="I100" i="1" s="1"/>
  <c r="F100" i="1"/>
  <c r="E100" i="1"/>
  <c r="K100" i="1" s="1"/>
  <c r="D100" i="1"/>
  <c r="AE99" i="1"/>
  <c r="AD99" i="1"/>
  <c r="G99" i="1"/>
  <c r="I99" i="1" s="1"/>
  <c r="F99" i="1"/>
  <c r="E99" i="1"/>
  <c r="K99" i="1" s="1"/>
  <c r="D99" i="1"/>
  <c r="J99" i="1" s="1"/>
  <c r="AE98" i="1"/>
  <c r="AD98" i="1"/>
  <c r="G98" i="1"/>
  <c r="I98" i="1" s="1"/>
  <c r="F98" i="1"/>
  <c r="H98" i="1" s="1"/>
  <c r="E98" i="1"/>
  <c r="K98" i="1" s="1"/>
  <c r="D98" i="1"/>
  <c r="J98" i="1" s="1"/>
  <c r="AE97" i="1"/>
  <c r="AD97" i="1"/>
  <c r="AF97" i="1" s="1"/>
  <c r="G97" i="1"/>
  <c r="I97" i="1" s="1"/>
  <c r="F97" i="1"/>
  <c r="H97" i="1" s="1"/>
  <c r="E97" i="1"/>
  <c r="K97" i="1" s="1"/>
  <c r="D97" i="1"/>
  <c r="J97" i="1" s="1"/>
  <c r="AE96" i="1"/>
  <c r="AD96" i="1"/>
  <c r="G96" i="1"/>
  <c r="I96" i="1" s="1"/>
  <c r="F96" i="1"/>
  <c r="E96" i="1"/>
  <c r="K96" i="1" s="1"/>
  <c r="D96" i="1"/>
  <c r="AE95" i="1"/>
  <c r="AD95" i="1"/>
  <c r="G95" i="1"/>
  <c r="I95" i="1" s="1"/>
  <c r="F95" i="1"/>
  <c r="E95" i="1"/>
  <c r="D95" i="1"/>
  <c r="J95" i="1" s="1"/>
  <c r="AE94" i="1"/>
  <c r="AF94" i="1" s="1"/>
  <c r="AD94" i="1"/>
  <c r="G94" i="1"/>
  <c r="I94" i="1" s="1"/>
  <c r="F94" i="1"/>
  <c r="H94" i="1" s="1"/>
  <c r="E94" i="1"/>
  <c r="K94" i="1" s="1"/>
  <c r="D94" i="1"/>
  <c r="J94" i="1" s="1"/>
  <c r="AE93" i="1"/>
  <c r="AD93" i="1"/>
  <c r="G93" i="1"/>
  <c r="I93" i="1" s="1"/>
  <c r="F93" i="1"/>
  <c r="H93" i="1" s="1"/>
  <c r="E93" i="1"/>
  <c r="K93" i="1" s="1"/>
  <c r="D93" i="1"/>
  <c r="J93" i="1" s="1"/>
  <c r="AE92" i="1"/>
  <c r="AD92" i="1"/>
  <c r="G92" i="1"/>
  <c r="I92" i="1" s="1"/>
  <c r="F92" i="1"/>
  <c r="E92" i="1"/>
  <c r="K92" i="1" s="1"/>
  <c r="D92" i="1"/>
  <c r="AE91" i="1"/>
  <c r="AD91" i="1"/>
  <c r="G91" i="1"/>
  <c r="I91" i="1" s="1"/>
  <c r="F91" i="1"/>
  <c r="E91" i="1"/>
  <c r="K91" i="1" s="1"/>
  <c r="D91" i="1"/>
  <c r="J91" i="1" s="1"/>
  <c r="AE90" i="1"/>
  <c r="AF90" i="1" s="1"/>
  <c r="AD90" i="1"/>
  <c r="G90" i="1"/>
  <c r="I90" i="1" s="1"/>
  <c r="F90" i="1"/>
  <c r="H90" i="1" s="1"/>
  <c r="E90" i="1"/>
  <c r="K90" i="1" s="1"/>
  <c r="D90" i="1"/>
  <c r="J90" i="1" s="1"/>
  <c r="AE89" i="1"/>
  <c r="AD89" i="1"/>
  <c r="G89" i="1"/>
  <c r="I89" i="1" s="1"/>
  <c r="F89" i="1"/>
  <c r="H89" i="1" s="1"/>
  <c r="E89" i="1"/>
  <c r="D89" i="1"/>
  <c r="J89" i="1" s="1"/>
  <c r="AE88" i="1"/>
  <c r="AD88" i="1"/>
  <c r="G88" i="1"/>
  <c r="I88" i="1" s="1"/>
  <c r="F88" i="1"/>
  <c r="E88" i="1"/>
  <c r="K88" i="1" s="1"/>
  <c r="D88" i="1"/>
  <c r="J88" i="1" s="1"/>
  <c r="AE87" i="1"/>
  <c r="AD87" i="1"/>
  <c r="G87" i="1"/>
  <c r="I87" i="1" s="1"/>
  <c r="F87" i="1"/>
  <c r="E87" i="1"/>
  <c r="K87" i="1" s="1"/>
  <c r="D87" i="1"/>
  <c r="J87" i="1" s="1"/>
  <c r="AE86" i="1"/>
  <c r="AF86" i="1" s="1"/>
  <c r="AD86" i="1"/>
  <c r="G86" i="1"/>
  <c r="I86" i="1" s="1"/>
  <c r="F86" i="1"/>
  <c r="H86" i="1" s="1"/>
  <c r="E86" i="1"/>
  <c r="K86" i="1" s="1"/>
  <c r="D86" i="1"/>
  <c r="AE85" i="1"/>
  <c r="AF85" i="1" s="1"/>
  <c r="AD85" i="1"/>
  <c r="G85" i="1"/>
  <c r="F85" i="1"/>
  <c r="H85" i="1" s="1"/>
  <c r="E85" i="1"/>
  <c r="K85" i="1" s="1"/>
  <c r="D85" i="1"/>
  <c r="J85" i="1" s="1"/>
  <c r="AE84" i="1"/>
  <c r="AD84" i="1"/>
  <c r="G84" i="1"/>
  <c r="I84" i="1" s="1"/>
  <c r="F84" i="1"/>
  <c r="E84" i="1"/>
  <c r="K84" i="1" s="1"/>
  <c r="D84" i="1"/>
  <c r="AE83" i="1"/>
  <c r="AD83" i="1"/>
  <c r="G83" i="1"/>
  <c r="I83" i="1" s="1"/>
  <c r="F83" i="1"/>
  <c r="E83" i="1"/>
  <c r="K83" i="1" s="1"/>
  <c r="D83" i="1"/>
  <c r="J83" i="1" s="1"/>
  <c r="AE82" i="1"/>
  <c r="AD82" i="1"/>
  <c r="G82" i="1"/>
  <c r="I82" i="1" s="1"/>
  <c r="F82" i="1"/>
  <c r="E82" i="1"/>
  <c r="K82" i="1" s="1"/>
  <c r="D82" i="1"/>
  <c r="J82" i="1" s="1"/>
  <c r="AE81" i="1"/>
  <c r="AG81" i="1" s="1"/>
  <c r="AD81" i="1"/>
  <c r="G81" i="1"/>
  <c r="I81" i="1" s="1"/>
  <c r="F81" i="1"/>
  <c r="E81" i="1"/>
  <c r="K81" i="1" s="1"/>
  <c r="D81" i="1"/>
  <c r="J81" i="1" s="1"/>
  <c r="AE80" i="1"/>
  <c r="AD80" i="1"/>
  <c r="G80" i="1"/>
  <c r="I80" i="1" s="1"/>
  <c r="F80" i="1"/>
  <c r="E80" i="1"/>
  <c r="K80" i="1" s="1"/>
  <c r="D80" i="1"/>
  <c r="J80" i="1" s="1"/>
  <c r="AE79" i="1"/>
  <c r="AG79" i="1" s="1"/>
  <c r="AD79" i="1"/>
  <c r="G79" i="1"/>
  <c r="I79" i="1" s="1"/>
  <c r="F79" i="1"/>
  <c r="E79" i="1"/>
  <c r="K79" i="1" s="1"/>
  <c r="D79" i="1"/>
  <c r="J79" i="1" s="1"/>
  <c r="AE78" i="1"/>
  <c r="AD78" i="1"/>
  <c r="G78" i="1"/>
  <c r="I78" i="1" s="1"/>
  <c r="F78" i="1"/>
  <c r="E78" i="1"/>
  <c r="K78" i="1" s="1"/>
  <c r="D78" i="1"/>
  <c r="J78" i="1" s="1"/>
  <c r="AE77" i="1"/>
  <c r="AG77" i="1" s="1"/>
  <c r="AD77" i="1"/>
  <c r="G77" i="1"/>
  <c r="I77" i="1" s="1"/>
  <c r="F77" i="1"/>
  <c r="E77" i="1"/>
  <c r="K77" i="1" s="1"/>
  <c r="D77" i="1"/>
  <c r="J77" i="1" s="1"/>
  <c r="AE76" i="1"/>
  <c r="AD76" i="1"/>
  <c r="G76" i="1"/>
  <c r="I76" i="1" s="1"/>
  <c r="F76" i="1"/>
  <c r="E76" i="1"/>
  <c r="K76" i="1" s="1"/>
  <c r="D76" i="1"/>
  <c r="J76" i="1" s="1"/>
  <c r="AE75" i="1"/>
  <c r="AG75" i="1" s="1"/>
  <c r="AD75" i="1"/>
  <c r="G75" i="1"/>
  <c r="I75" i="1" s="1"/>
  <c r="F75" i="1"/>
  <c r="E75" i="1"/>
  <c r="K75" i="1" s="1"/>
  <c r="D75" i="1"/>
  <c r="J75" i="1" s="1"/>
  <c r="AE74" i="1"/>
  <c r="AD74" i="1"/>
  <c r="G74" i="1"/>
  <c r="I74" i="1" s="1"/>
  <c r="F74" i="1"/>
  <c r="E74" i="1"/>
  <c r="K74" i="1" s="1"/>
  <c r="D74" i="1"/>
  <c r="J74" i="1" s="1"/>
  <c r="AE73" i="1"/>
  <c r="AG73" i="1" s="1"/>
  <c r="AD73" i="1"/>
  <c r="G73" i="1"/>
  <c r="I73" i="1" s="1"/>
  <c r="F73" i="1"/>
  <c r="E73" i="1"/>
  <c r="K73" i="1" s="1"/>
  <c r="D73" i="1"/>
  <c r="J73" i="1" s="1"/>
  <c r="AE72" i="1"/>
  <c r="AD72" i="1"/>
  <c r="AF72" i="1" s="1"/>
  <c r="G72" i="1"/>
  <c r="I72" i="1" s="1"/>
  <c r="F72" i="1"/>
  <c r="E72" i="1"/>
  <c r="K72" i="1" s="1"/>
  <c r="D72" i="1"/>
  <c r="J72" i="1" s="1"/>
  <c r="AE71" i="1"/>
  <c r="AG71" i="1" s="1"/>
  <c r="AD71" i="1"/>
  <c r="G71" i="1"/>
  <c r="I71" i="1" s="1"/>
  <c r="F71" i="1"/>
  <c r="E71" i="1"/>
  <c r="K71" i="1" s="1"/>
  <c r="D71" i="1"/>
  <c r="J71" i="1" s="1"/>
  <c r="AE70" i="1"/>
  <c r="AD70" i="1"/>
  <c r="AF70" i="1" s="1"/>
  <c r="G70" i="1"/>
  <c r="I70" i="1" s="1"/>
  <c r="F70" i="1"/>
  <c r="E70" i="1"/>
  <c r="K70" i="1" s="1"/>
  <c r="D70" i="1"/>
  <c r="J70" i="1" s="1"/>
  <c r="AE69" i="1"/>
  <c r="AG69" i="1" s="1"/>
  <c r="AD69" i="1"/>
  <c r="G69" i="1"/>
  <c r="I69" i="1" s="1"/>
  <c r="F69" i="1"/>
  <c r="H69" i="1" s="1"/>
  <c r="E69" i="1"/>
  <c r="K69" i="1" s="1"/>
  <c r="D69" i="1"/>
  <c r="AE68" i="1"/>
  <c r="AD68" i="1"/>
  <c r="AF68" i="1" s="1"/>
  <c r="G68" i="1"/>
  <c r="I68" i="1" s="1"/>
  <c r="F68" i="1"/>
  <c r="H68" i="1" s="1"/>
  <c r="E68" i="1"/>
  <c r="K68" i="1" s="1"/>
  <c r="D68" i="1"/>
  <c r="AE67" i="1"/>
  <c r="AG67" i="1" s="1"/>
  <c r="AD67" i="1"/>
  <c r="G67" i="1"/>
  <c r="I67" i="1" s="1"/>
  <c r="F67" i="1"/>
  <c r="H67" i="1" s="1"/>
  <c r="E67" i="1"/>
  <c r="K67" i="1" s="1"/>
  <c r="D67" i="1"/>
  <c r="AE66" i="1"/>
  <c r="AD66" i="1"/>
  <c r="AF66" i="1" s="1"/>
  <c r="G66" i="1"/>
  <c r="I66" i="1" s="1"/>
  <c r="F66" i="1"/>
  <c r="H66" i="1" s="1"/>
  <c r="E66" i="1"/>
  <c r="K66" i="1" s="1"/>
  <c r="D66" i="1"/>
  <c r="AE65" i="1"/>
  <c r="AG65" i="1" s="1"/>
  <c r="AD65" i="1"/>
  <c r="G65" i="1"/>
  <c r="I65" i="1" s="1"/>
  <c r="F65" i="1"/>
  <c r="H65" i="1" s="1"/>
  <c r="E65" i="1"/>
  <c r="K65" i="1" s="1"/>
  <c r="D65" i="1"/>
  <c r="AE64" i="1"/>
  <c r="AD64" i="1"/>
  <c r="AF64" i="1" s="1"/>
  <c r="G64" i="1"/>
  <c r="I64" i="1" s="1"/>
  <c r="F64" i="1"/>
  <c r="H64" i="1" s="1"/>
  <c r="E64" i="1"/>
  <c r="K64" i="1" s="1"/>
  <c r="D64" i="1"/>
  <c r="AE63" i="1"/>
  <c r="AG63" i="1" s="1"/>
  <c r="AD63" i="1"/>
  <c r="G63" i="1"/>
  <c r="I63" i="1" s="1"/>
  <c r="F63" i="1"/>
  <c r="H63" i="1" s="1"/>
  <c r="E63" i="1"/>
  <c r="K63" i="1" s="1"/>
  <c r="D63" i="1"/>
  <c r="AE62" i="1"/>
  <c r="AD62" i="1"/>
  <c r="AF62" i="1" s="1"/>
  <c r="G62" i="1"/>
  <c r="I62" i="1" s="1"/>
  <c r="F62" i="1"/>
  <c r="H62" i="1" s="1"/>
  <c r="E62" i="1"/>
  <c r="K62" i="1" s="1"/>
  <c r="D62" i="1"/>
  <c r="AE61" i="1"/>
  <c r="AG61" i="1" s="1"/>
  <c r="AD61" i="1"/>
  <c r="G61" i="1"/>
  <c r="I61" i="1" s="1"/>
  <c r="F61" i="1"/>
  <c r="H61" i="1" s="1"/>
  <c r="E61" i="1"/>
  <c r="K61" i="1" s="1"/>
  <c r="D61" i="1"/>
  <c r="AE60" i="1"/>
  <c r="AD60" i="1"/>
  <c r="AF60" i="1" s="1"/>
  <c r="G60" i="1"/>
  <c r="I60" i="1" s="1"/>
  <c r="F60" i="1"/>
  <c r="H60" i="1" s="1"/>
  <c r="E60" i="1"/>
  <c r="K60" i="1" s="1"/>
  <c r="D60" i="1"/>
  <c r="AE59" i="1"/>
  <c r="AG59" i="1" s="1"/>
  <c r="AD59" i="1"/>
  <c r="G59" i="1"/>
  <c r="F59" i="1"/>
  <c r="H59" i="1" s="1"/>
  <c r="E59" i="1"/>
  <c r="K59" i="1" s="1"/>
  <c r="D59" i="1"/>
  <c r="J59" i="1" s="1"/>
  <c r="AE58" i="1"/>
  <c r="AD58" i="1"/>
  <c r="AG58" i="1" s="1"/>
  <c r="G58" i="1"/>
  <c r="F58" i="1"/>
  <c r="E58" i="1"/>
  <c r="K58" i="1" s="1"/>
  <c r="D58" i="1"/>
  <c r="J58" i="1" s="1"/>
  <c r="AF57" i="1"/>
  <c r="AE57" i="1"/>
  <c r="AD57" i="1"/>
  <c r="G57" i="1"/>
  <c r="I57" i="1" s="1"/>
  <c r="F57" i="1"/>
  <c r="E57" i="1"/>
  <c r="K57" i="1" s="1"/>
  <c r="D57" i="1"/>
  <c r="J57" i="1" s="1"/>
  <c r="AE56" i="1"/>
  <c r="AD56" i="1"/>
  <c r="G56" i="1"/>
  <c r="I56" i="1" s="1"/>
  <c r="F56" i="1"/>
  <c r="E56" i="1"/>
  <c r="K56" i="1" s="1"/>
  <c r="D56" i="1"/>
  <c r="J56" i="1" s="1"/>
  <c r="AE55" i="1"/>
  <c r="AD55" i="1"/>
  <c r="G55" i="1"/>
  <c r="I55" i="1" s="1"/>
  <c r="F55" i="1"/>
  <c r="E55" i="1"/>
  <c r="K55" i="1" s="1"/>
  <c r="D55" i="1"/>
  <c r="J55" i="1" s="1"/>
  <c r="AE54" i="1"/>
  <c r="AD54" i="1"/>
  <c r="G54" i="1"/>
  <c r="I54" i="1" s="1"/>
  <c r="F54" i="1"/>
  <c r="E54" i="1"/>
  <c r="K54" i="1" s="1"/>
  <c r="D54" i="1"/>
  <c r="J54" i="1" s="1"/>
  <c r="AF53" i="1"/>
  <c r="AE53" i="1"/>
  <c r="AD53" i="1"/>
  <c r="AG53" i="1" s="1"/>
  <c r="G53" i="1"/>
  <c r="I53" i="1" s="1"/>
  <c r="F53" i="1"/>
  <c r="E53" i="1"/>
  <c r="K53" i="1" s="1"/>
  <c r="D53" i="1"/>
  <c r="J53" i="1" s="1"/>
  <c r="AF52" i="1"/>
  <c r="AE52" i="1"/>
  <c r="AD52" i="1"/>
  <c r="G52" i="1"/>
  <c r="F52" i="1"/>
  <c r="E52" i="1"/>
  <c r="K52" i="1" s="1"/>
  <c r="D52" i="1"/>
  <c r="J52" i="1" s="1"/>
  <c r="AE51" i="1"/>
  <c r="AD51" i="1"/>
  <c r="AG51" i="1" s="1"/>
  <c r="G51" i="1"/>
  <c r="F51" i="1"/>
  <c r="E51" i="1"/>
  <c r="K51" i="1" s="1"/>
  <c r="D51" i="1"/>
  <c r="J51" i="1" s="1"/>
  <c r="AF50" i="1"/>
  <c r="AE50" i="1"/>
  <c r="AD50" i="1"/>
  <c r="AG50" i="1" s="1"/>
  <c r="G50" i="1"/>
  <c r="F50" i="1"/>
  <c r="E50" i="1"/>
  <c r="K50" i="1" s="1"/>
  <c r="D50" i="1"/>
  <c r="J50" i="1" s="1"/>
  <c r="AE49" i="1"/>
  <c r="AD49" i="1"/>
  <c r="G49" i="1"/>
  <c r="F49" i="1"/>
  <c r="E49" i="1"/>
  <c r="K49" i="1" s="1"/>
  <c r="D49" i="1"/>
  <c r="J49" i="1" s="1"/>
  <c r="AE48" i="1"/>
  <c r="AD48" i="1"/>
  <c r="G48" i="1"/>
  <c r="F48" i="1"/>
  <c r="E48" i="1"/>
  <c r="K48" i="1" s="1"/>
  <c r="D48" i="1"/>
  <c r="J48" i="1" s="1"/>
  <c r="AE47" i="1"/>
  <c r="AD47" i="1"/>
  <c r="G47" i="1"/>
  <c r="F47" i="1"/>
  <c r="E47" i="1"/>
  <c r="K47" i="1" s="1"/>
  <c r="D47" i="1"/>
  <c r="J47" i="1" s="1"/>
  <c r="AE46" i="1"/>
  <c r="AD46" i="1"/>
  <c r="G46" i="1"/>
  <c r="F46" i="1"/>
  <c r="E46" i="1"/>
  <c r="K46" i="1" s="1"/>
  <c r="D46" i="1"/>
  <c r="J46" i="1" s="1"/>
  <c r="AE45" i="1"/>
  <c r="AD45" i="1"/>
  <c r="G45" i="1"/>
  <c r="F45" i="1"/>
  <c r="E45" i="1"/>
  <c r="K45" i="1" s="1"/>
  <c r="D45" i="1"/>
  <c r="J45" i="1" s="1"/>
  <c r="AE44" i="1"/>
  <c r="AD44" i="1"/>
  <c r="G44" i="1"/>
  <c r="F44" i="1"/>
  <c r="E44" i="1"/>
  <c r="K44" i="1" s="1"/>
  <c r="D44" i="1"/>
  <c r="J44" i="1" s="1"/>
  <c r="AE43" i="1"/>
  <c r="AD43" i="1"/>
  <c r="G43" i="1"/>
  <c r="F43" i="1"/>
  <c r="E43" i="1"/>
  <c r="K43" i="1" s="1"/>
  <c r="D43" i="1"/>
  <c r="J43" i="1" s="1"/>
  <c r="AE42" i="1"/>
  <c r="AF42" i="1" s="1"/>
  <c r="AD42" i="1"/>
  <c r="G42" i="1"/>
  <c r="F42" i="1"/>
  <c r="E42" i="1"/>
  <c r="K42" i="1" s="1"/>
  <c r="D42" i="1"/>
  <c r="J42" i="1" s="1"/>
  <c r="AE41" i="1"/>
  <c r="AD41" i="1"/>
  <c r="G41" i="1"/>
  <c r="F41" i="1"/>
  <c r="E41" i="1"/>
  <c r="K41" i="1" s="1"/>
  <c r="D41" i="1"/>
  <c r="J41" i="1" s="1"/>
  <c r="AE40" i="1"/>
  <c r="AD40" i="1"/>
  <c r="AG40" i="1" s="1"/>
  <c r="G40" i="1"/>
  <c r="F40" i="1"/>
  <c r="E40" i="1"/>
  <c r="K40" i="1" s="1"/>
  <c r="D40" i="1"/>
  <c r="J40" i="1" s="1"/>
  <c r="AE39" i="1"/>
  <c r="AD39" i="1"/>
  <c r="G39" i="1"/>
  <c r="F39" i="1"/>
  <c r="E39" i="1"/>
  <c r="K39" i="1" s="1"/>
  <c r="D39" i="1"/>
  <c r="J39" i="1" s="1"/>
  <c r="AE38" i="1"/>
  <c r="AD38" i="1"/>
  <c r="AG38" i="1" s="1"/>
  <c r="G38" i="1"/>
  <c r="F38" i="1"/>
  <c r="E38" i="1"/>
  <c r="K38" i="1" s="1"/>
  <c r="D38" i="1"/>
  <c r="J38" i="1" s="1"/>
  <c r="AE37" i="1"/>
  <c r="AD37" i="1"/>
  <c r="G37" i="1"/>
  <c r="F37" i="1"/>
  <c r="E37" i="1"/>
  <c r="K37" i="1" s="1"/>
  <c r="D37" i="1"/>
  <c r="J37" i="1" s="1"/>
  <c r="AE36" i="1"/>
  <c r="AD36" i="1"/>
  <c r="AG36" i="1" s="1"/>
  <c r="G36" i="1"/>
  <c r="F36" i="1"/>
  <c r="E36" i="1"/>
  <c r="K36" i="1" s="1"/>
  <c r="D36" i="1"/>
  <c r="J36" i="1" s="1"/>
  <c r="AE35" i="1"/>
  <c r="AD35" i="1"/>
  <c r="G35" i="1"/>
  <c r="F35" i="1"/>
  <c r="E35" i="1"/>
  <c r="K35" i="1" s="1"/>
  <c r="D35" i="1"/>
  <c r="J35" i="1" s="1"/>
  <c r="AE34" i="1"/>
  <c r="AD34" i="1"/>
  <c r="G34" i="1"/>
  <c r="F34" i="1"/>
  <c r="E34" i="1"/>
  <c r="K34" i="1" s="1"/>
  <c r="D34" i="1"/>
  <c r="J34" i="1" s="1"/>
  <c r="AE33" i="1"/>
  <c r="AD33" i="1"/>
  <c r="G33" i="1"/>
  <c r="F33" i="1"/>
  <c r="E33" i="1"/>
  <c r="K33" i="1" s="1"/>
  <c r="D33" i="1"/>
  <c r="J33" i="1" s="1"/>
  <c r="AE32" i="1"/>
  <c r="AD32" i="1"/>
  <c r="G32" i="1"/>
  <c r="F32" i="1"/>
  <c r="E32" i="1"/>
  <c r="K32" i="1" s="1"/>
  <c r="D32" i="1"/>
  <c r="J32" i="1" s="1"/>
  <c r="AE31" i="1"/>
  <c r="AD31" i="1"/>
  <c r="AG31" i="1" s="1"/>
  <c r="G31" i="1"/>
  <c r="F31" i="1"/>
  <c r="E31" i="1"/>
  <c r="K31" i="1" s="1"/>
  <c r="D31" i="1"/>
  <c r="J31" i="1" s="1"/>
  <c r="AE30" i="1"/>
  <c r="AD30" i="1"/>
  <c r="G30" i="1"/>
  <c r="I30" i="1" s="1"/>
  <c r="F30" i="1"/>
  <c r="E30" i="1"/>
  <c r="K30" i="1" s="1"/>
  <c r="D30" i="1"/>
  <c r="J30" i="1" s="1"/>
  <c r="AE29" i="1"/>
  <c r="AF29" i="1" s="1"/>
  <c r="AD29" i="1"/>
  <c r="G29" i="1"/>
  <c r="F29" i="1"/>
  <c r="E29" i="1"/>
  <c r="K29" i="1" s="1"/>
  <c r="D29" i="1"/>
  <c r="J29" i="1" s="1"/>
  <c r="AE28" i="1"/>
  <c r="AD28" i="1"/>
  <c r="G28" i="1"/>
  <c r="I28" i="1" s="1"/>
  <c r="F28" i="1"/>
  <c r="E28" i="1"/>
  <c r="K28" i="1" s="1"/>
  <c r="D28" i="1"/>
  <c r="J28" i="1" s="1"/>
  <c r="AE27" i="1"/>
  <c r="AD27" i="1"/>
  <c r="AG27" i="1" s="1"/>
  <c r="G27" i="1"/>
  <c r="I27" i="1" s="1"/>
  <c r="F27" i="1"/>
  <c r="E27" i="1"/>
  <c r="K27" i="1" s="1"/>
  <c r="D27" i="1"/>
  <c r="J27" i="1" s="1"/>
  <c r="AE26" i="1"/>
  <c r="AD26" i="1"/>
  <c r="G26" i="1"/>
  <c r="I26" i="1" s="1"/>
  <c r="F26" i="1"/>
  <c r="E26" i="1"/>
  <c r="K26" i="1" s="1"/>
  <c r="D26" i="1"/>
  <c r="J26" i="1" s="1"/>
  <c r="AE25" i="1"/>
  <c r="AD25" i="1"/>
  <c r="AG25" i="1" s="1"/>
  <c r="G25" i="1"/>
  <c r="I25" i="1" s="1"/>
  <c r="F25" i="1"/>
  <c r="E25" i="1"/>
  <c r="K25" i="1" s="1"/>
  <c r="D25" i="1"/>
  <c r="J25" i="1" s="1"/>
  <c r="AE24" i="1"/>
  <c r="AD24" i="1"/>
  <c r="G24" i="1"/>
  <c r="I24" i="1" s="1"/>
  <c r="F24" i="1"/>
  <c r="E24" i="1"/>
  <c r="K24" i="1" s="1"/>
  <c r="D24" i="1"/>
  <c r="J24" i="1" s="1"/>
  <c r="AE23" i="1"/>
  <c r="AD23" i="1"/>
  <c r="AG23" i="1" s="1"/>
  <c r="G23" i="1"/>
  <c r="F23" i="1"/>
  <c r="E23" i="1"/>
  <c r="K23" i="1" s="1"/>
  <c r="D23" i="1"/>
  <c r="J23" i="1" s="1"/>
  <c r="AE22" i="1"/>
  <c r="AD22" i="1"/>
  <c r="G22" i="1"/>
  <c r="I22" i="1" s="1"/>
  <c r="F22" i="1"/>
  <c r="E22" i="1"/>
  <c r="K22" i="1" s="1"/>
  <c r="D22" i="1"/>
  <c r="J22" i="1" s="1"/>
  <c r="AE21" i="1"/>
  <c r="AD21" i="1"/>
  <c r="G21" i="1"/>
  <c r="F21" i="1"/>
  <c r="E21" i="1"/>
  <c r="K21" i="1" s="1"/>
  <c r="D21" i="1"/>
  <c r="J21" i="1" s="1"/>
  <c r="AE20" i="1"/>
  <c r="AD20" i="1"/>
  <c r="G20" i="1"/>
  <c r="I20" i="1" s="1"/>
  <c r="F20" i="1"/>
  <c r="E20" i="1"/>
  <c r="K20" i="1" s="1"/>
  <c r="D20" i="1"/>
  <c r="J20" i="1" s="1"/>
  <c r="AE19" i="1"/>
  <c r="AD19" i="1"/>
  <c r="G19" i="1"/>
  <c r="I19" i="1" s="1"/>
  <c r="F19" i="1"/>
  <c r="E19" i="1"/>
  <c r="K19" i="1" s="1"/>
  <c r="D19" i="1"/>
  <c r="J19" i="1" s="1"/>
  <c r="AE18" i="1"/>
  <c r="AD18" i="1"/>
  <c r="G18" i="1"/>
  <c r="I18" i="1" s="1"/>
  <c r="F18" i="1"/>
  <c r="E18" i="1"/>
  <c r="K18" i="1" s="1"/>
  <c r="D18" i="1"/>
  <c r="J18" i="1" s="1"/>
  <c r="AE17" i="1"/>
  <c r="AD17" i="1"/>
  <c r="G17" i="1"/>
  <c r="I17" i="1" s="1"/>
  <c r="F17" i="1"/>
  <c r="E17" i="1"/>
  <c r="K17" i="1" s="1"/>
  <c r="D17" i="1"/>
  <c r="J17" i="1" s="1"/>
  <c r="AE16" i="1"/>
  <c r="AD16" i="1"/>
  <c r="G16" i="1"/>
  <c r="I16" i="1" s="1"/>
  <c r="F16" i="1"/>
  <c r="E16" i="1"/>
  <c r="K16" i="1" s="1"/>
  <c r="D16" i="1"/>
  <c r="J16" i="1" s="1"/>
  <c r="AE15" i="1"/>
  <c r="AD15" i="1"/>
  <c r="G15" i="1"/>
  <c r="F15" i="1"/>
  <c r="E15" i="1"/>
  <c r="K15" i="1" s="1"/>
  <c r="D15" i="1"/>
  <c r="J15" i="1" s="1"/>
  <c r="AE14" i="1"/>
  <c r="AD14" i="1"/>
  <c r="G14" i="1"/>
  <c r="I14" i="1" s="1"/>
  <c r="F14" i="1"/>
  <c r="E14" i="1"/>
  <c r="K14" i="1" s="1"/>
  <c r="D14" i="1"/>
  <c r="J14" i="1" s="1"/>
  <c r="AE13" i="1"/>
  <c r="AD13" i="1"/>
  <c r="G13" i="1"/>
  <c r="F13" i="1"/>
  <c r="E13" i="1"/>
  <c r="K13" i="1" s="1"/>
  <c r="D13" i="1"/>
  <c r="AE12" i="1"/>
  <c r="AD12" i="1"/>
  <c r="G12" i="1"/>
  <c r="I12" i="1" s="1"/>
  <c r="F12" i="1"/>
  <c r="H12" i="1" s="1"/>
  <c r="E12" i="1"/>
  <c r="D12" i="1"/>
  <c r="J12" i="1" s="1"/>
  <c r="AE11" i="1"/>
  <c r="AD11" i="1"/>
  <c r="G11" i="1"/>
  <c r="F11" i="1"/>
  <c r="H11" i="1" s="1"/>
  <c r="E11" i="1"/>
  <c r="K11" i="1" s="1"/>
  <c r="D11" i="1"/>
  <c r="AE10" i="1"/>
  <c r="AD10" i="1"/>
  <c r="G10" i="1"/>
  <c r="I10" i="1" s="1"/>
  <c r="F10" i="1"/>
  <c r="H10" i="1" s="1"/>
  <c r="E10" i="1"/>
  <c r="K10" i="1" s="1"/>
  <c r="D10" i="1"/>
  <c r="J10" i="1" s="1"/>
  <c r="AE9" i="1"/>
  <c r="AD9" i="1"/>
  <c r="AG9" i="1" s="1"/>
  <c r="G9" i="1"/>
  <c r="I9" i="1" s="1"/>
  <c r="F9" i="1"/>
  <c r="E9" i="1"/>
  <c r="K9" i="1" s="1"/>
  <c r="D9" i="1"/>
  <c r="J9" i="1" s="1"/>
  <c r="AE8" i="1"/>
  <c r="AD8" i="1"/>
  <c r="G8" i="1"/>
  <c r="I8" i="1" s="1"/>
  <c r="F8" i="1"/>
  <c r="E8" i="1"/>
  <c r="K8" i="1" s="1"/>
  <c r="D8" i="1"/>
  <c r="J8" i="1" s="1"/>
  <c r="AE7" i="1"/>
  <c r="AD7" i="1"/>
  <c r="G7" i="1"/>
  <c r="I7" i="1" s="1"/>
  <c r="F7" i="1"/>
  <c r="E7" i="1"/>
  <c r="K7" i="1" s="1"/>
  <c r="D7" i="1"/>
  <c r="J7" i="1" s="1"/>
  <c r="AE6" i="1"/>
  <c r="AD6" i="1"/>
  <c r="G6" i="1"/>
  <c r="I6" i="1" s="1"/>
  <c r="F6" i="1"/>
  <c r="E6" i="1"/>
  <c r="D6" i="1"/>
  <c r="J6" i="1" s="1"/>
  <c r="AE5" i="1"/>
  <c r="AD5" i="1"/>
  <c r="AG5" i="1" s="1"/>
  <c r="G5" i="1"/>
  <c r="I5" i="1" s="1"/>
  <c r="F5" i="1"/>
  <c r="E5" i="1"/>
  <c r="D5" i="1"/>
  <c r="J5" i="1" s="1"/>
  <c r="AE4" i="1"/>
  <c r="AD4" i="1"/>
  <c r="G4" i="1"/>
  <c r="I4" i="1" s="1"/>
  <c r="F4" i="1"/>
  <c r="H4" i="1" s="1"/>
  <c r="E4" i="1"/>
  <c r="D4" i="1"/>
  <c r="AE3" i="1"/>
  <c r="AD3" i="1"/>
  <c r="G3" i="1"/>
  <c r="I3" i="1" s="1"/>
  <c r="F3" i="1"/>
  <c r="E3" i="1"/>
  <c r="D3" i="1"/>
  <c r="J3" i="1" s="1"/>
  <c r="AE2" i="1"/>
  <c r="AD2" i="1"/>
  <c r="AG2" i="1" s="1"/>
  <c r="G2" i="1"/>
  <c r="F2" i="1"/>
  <c r="H2" i="1" s="1"/>
  <c r="E2" i="1"/>
  <c r="K2" i="1" s="1"/>
  <c r="D2" i="1"/>
  <c r="J2" i="1" s="1"/>
  <c r="M39" i="7" l="1"/>
  <c r="Q39" i="7"/>
  <c r="AD66" i="7"/>
  <c r="R66" i="7"/>
  <c r="AD44" i="7"/>
  <c r="R44" i="7"/>
  <c r="AD15" i="7"/>
  <c r="R15" i="7"/>
  <c r="AB34" i="7"/>
  <c r="R34" i="7"/>
  <c r="AD23" i="7"/>
  <c r="R23" i="7"/>
  <c r="AD59" i="7"/>
  <c r="R59" i="7"/>
  <c r="AD37" i="7"/>
  <c r="R37" i="7"/>
  <c r="AG28" i="8"/>
  <c r="T28" i="8"/>
  <c r="AD71" i="7"/>
  <c r="R71" i="7"/>
  <c r="AD62" i="7"/>
  <c r="R62" i="7"/>
  <c r="AD46" i="7"/>
  <c r="R46" i="7"/>
  <c r="AD9" i="7"/>
  <c r="R9" i="7"/>
  <c r="AD68" i="7"/>
  <c r="R68" i="7"/>
  <c r="AD11" i="7"/>
  <c r="R11" i="7"/>
  <c r="AC29" i="7"/>
  <c r="R29" i="7"/>
  <c r="AD42" i="7"/>
  <c r="R42" i="7"/>
  <c r="AD51" i="7"/>
  <c r="R51" i="7"/>
  <c r="AD8" i="7"/>
  <c r="R8" i="7"/>
  <c r="AD41" i="7"/>
  <c r="R41" i="7"/>
  <c r="AC61" i="7"/>
  <c r="R61" i="7"/>
  <c r="Q28" i="8"/>
  <c r="S28" i="8"/>
  <c r="Q12" i="8"/>
  <c r="S12" i="8"/>
  <c r="AG10" i="8"/>
  <c r="T10" i="8"/>
  <c r="N8" i="7"/>
  <c r="Q8" i="7"/>
  <c r="M24" i="7"/>
  <c r="Q24" i="7"/>
  <c r="AD50" i="7"/>
  <c r="R50" i="7"/>
  <c r="AD69" i="7"/>
  <c r="R69" i="7"/>
  <c r="AD31" i="7"/>
  <c r="R31" i="7"/>
  <c r="AC65" i="7"/>
  <c r="R65" i="7"/>
  <c r="M66" i="7"/>
  <c r="Q66" i="7"/>
  <c r="N58" i="7"/>
  <c r="Q58" i="7"/>
  <c r="O42" i="7"/>
  <c r="Q42" i="7"/>
  <c r="AD67" i="7"/>
  <c r="R67" i="7"/>
  <c r="AD58" i="7"/>
  <c r="R58" i="7"/>
  <c r="AD60" i="7"/>
  <c r="R60" i="7"/>
  <c r="AD64" i="7"/>
  <c r="R64" i="7"/>
  <c r="AD56" i="7"/>
  <c r="R56" i="7"/>
  <c r="AD13" i="7"/>
  <c r="R13" i="7"/>
  <c r="AD38" i="7"/>
  <c r="R38" i="7"/>
  <c r="AD27" i="7"/>
  <c r="R27" i="7"/>
  <c r="AD19" i="7"/>
  <c r="R19" i="7"/>
  <c r="AD39" i="7"/>
  <c r="R39" i="7"/>
  <c r="AD43" i="7"/>
  <c r="R43" i="7"/>
  <c r="AC53" i="7"/>
  <c r="R53" i="7"/>
  <c r="AD49" i="7"/>
  <c r="R49" i="7"/>
  <c r="AF14" i="8"/>
  <c r="T14" i="8"/>
  <c r="AD47" i="7"/>
  <c r="R47" i="7"/>
  <c r="O21" i="7"/>
  <c r="Q21" i="7"/>
  <c r="N11" i="7"/>
  <c r="Q11" i="7"/>
  <c r="N49" i="7"/>
  <c r="Q49" i="7"/>
  <c r="N41" i="7"/>
  <c r="Q41" i="7"/>
  <c r="M16" i="7"/>
  <c r="Q16" i="7"/>
  <c r="AD70" i="7"/>
  <c r="R70" i="7"/>
  <c r="AD54" i="7"/>
  <c r="R54" i="7"/>
  <c r="AD48" i="7"/>
  <c r="R48" i="7"/>
  <c r="AD12" i="7"/>
  <c r="R12" i="7"/>
  <c r="AD52" i="7"/>
  <c r="R52" i="7"/>
  <c r="AD33" i="7"/>
  <c r="R33" i="7"/>
  <c r="AD25" i="7"/>
  <c r="R25" i="7"/>
  <c r="AD17" i="7"/>
  <c r="R17" i="7"/>
  <c r="AD35" i="7"/>
  <c r="R35" i="7"/>
  <c r="AD14" i="7"/>
  <c r="R14" i="7"/>
  <c r="AD57" i="7"/>
  <c r="R57" i="7"/>
  <c r="Q43" i="8"/>
  <c r="S43" i="8"/>
  <c r="K4" i="4"/>
  <c r="M4" i="4"/>
  <c r="AF27" i="1"/>
  <c r="AG33" i="1"/>
  <c r="AG35" i="1"/>
  <c r="AG39" i="1"/>
  <c r="AF40" i="1"/>
  <c r="AF44" i="1"/>
  <c r="AG57" i="1"/>
  <c r="AG121" i="1"/>
  <c r="AF129" i="1"/>
  <c r="AG137" i="1"/>
  <c r="AF226" i="1"/>
  <c r="AF266" i="1"/>
  <c r="AG268" i="1"/>
  <c r="AF270" i="1"/>
  <c r="AG272" i="1"/>
  <c r="AF274" i="1"/>
  <c r="AG330" i="1"/>
  <c r="AG15" i="1"/>
  <c r="AG17" i="1"/>
  <c r="AG19" i="1"/>
  <c r="AG32" i="1"/>
  <c r="AG41" i="1"/>
  <c r="AG43" i="1"/>
  <c r="AG45" i="1"/>
  <c r="AG87" i="1"/>
  <c r="AG91" i="1"/>
  <c r="AG125" i="1"/>
  <c r="AG239" i="1"/>
  <c r="AF243" i="1"/>
  <c r="AF247" i="1"/>
  <c r="AG251" i="1"/>
  <c r="AF257" i="1"/>
  <c r="AG259" i="1"/>
  <c r="AF7" i="1"/>
  <c r="AF13" i="1"/>
  <c r="AF2" i="1"/>
  <c r="AF4" i="1"/>
  <c r="AG10" i="1"/>
  <c r="AG12" i="1"/>
  <c r="AF19" i="1"/>
  <c r="AF21" i="1"/>
  <c r="AF32" i="1"/>
  <c r="AF34" i="1"/>
  <c r="AF56" i="1"/>
  <c r="AF120" i="1"/>
  <c r="AF125" i="1"/>
  <c r="AF136" i="1"/>
  <c r="AF152" i="1"/>
  <c r="AF168" i="1"/>
  <c r="AG194" i="1"/>
  <c r="AG196" i="1"/>
  <c r="AG198" i="1"/>
  <c r="AG200" i="1"/>
  <c r="AG202" i="1"/>
  <c r="AG204" i="1"/>
  <c r="AG206" i="1"/>
  <c r="AG208" i="1"/>
  <c r="AG210" i="1"/>
  <c r="AG212" i="1"/>
  <c r="AG214" i="1"/>
  <c r="AG326" i="1"/>
  <c r="AG54" i="1"/>
  <c r="AF54" i="1"/>
  <c r="AG48" i="1"/>
  <c r="AF48" i="1"/>
  <c r="AG89" i="1"/>
  <c r="AF89" i="1"/>
  <c r="AG127" i="1"/>
  <c r="AF127" i="1"/>
  <c r="AG130" i="1"/>
  <c r="AF130" i="1"/>
  <c r="AG135" i="1"/>
  <c r="AF135" i="1"/>
  <c r="AG138" i="1"/>
  <c r="AF138" i="1"/>
  <c r="AG143" i="1"/>
  <c r="AF143" i="1"/>
  <c r="AG146" i="1"/>
  <c r="AF146" i="1"/>
  <c r="AG151" i="1"/>
  <c r="AF151" i="1"/>
  <c r="AG154" i="1"/>
  <c r="AF154" i="1"/>
  <c r="AG159" i="1"/>
  <c r="AF159" i="1"/>
  <c r="AG162" i="1"/>
  <c r="AF162" i="1"/>
  <c r="AG167" i="1"/>
  <c r="AF167" i="1"/>
  <c r="AG170" i="1"/>
  <c r="AF170" i="1"/>
  <c r="AG175" i="1"/>
  <c r="AF175" i="1"/>
  <c r="AF9" i="1"/>
  <c r="AF23" i="1"/>
  <c r="AF36" i="1"/>
  <c r="AG55" i="1"/>
  <c r="AF55" i="1"/>
  <c r="AF324" i="1"/>
  <c r="AG324" i="1"/>
  <c r="AF319" i="1"/>
  <c r="AG319" i="1"/>
  <c r="AF316" i="1"/>
  <c r="AG316" i="1"/>
  <c r="AF311" i="1"/>
  <c r="AG311" i="1"/>
  <c r="AF333" i="1"/>
  <c r="AG333" i="1"/>
  <c r="AF235" i="1"/>
  <c r="AG235" i="1"/>
  <c r="AF323" i="1"/>
  <c r="AG323" i="1"/>
  <c r="AF320" i="1"/>
  <c r="AG320" i="1"/>
  <c r="AF315" i="1"/>
  <c r="AG315" i="1"/>
  <c r="AG4" i="1"/>
  <c r="AG46" i="1"/>
  <c r="AF46" i="1"/>
  <c r="AG93" i="1"/>
  <c r="AF93" i="1"/>
  <c r="AG119" i="1"/>
  <c r="AF119" i="1"/>
  <c r="AG122" i="1"/>
  <c r="AF122" i="1"/>
  <c r="AF177" i="1"/>
  <c r="AG177" i="1"/>
  <c r="AF3" i="1"/>
  <c r="AF10" i="1"/>
  <c r="AF15" i="1"/>
  <c r="AF5" i="1"/>
  <c r="AG7" i="1"/>
  <c r="AG13" i="1"/>
  <c r="AF17" i="1"/>
  <c r="AG21" i="1"/>
  <c r="AF25" i="1"/>
  <c r="AG29" i="1"/>
  <c r="AG34" i="1"/>
  <c r="AG37" i="1"/>
  <c r="AF38" i="1"/>
  <c r="AG42" i="1"/>
  <c r="AG49" i="1"/>
  <c r="AG103" i="1"/>
  <c r="AG105" i="1"/>
  <c r="AF105" i="1"/>
  <c r="AG118" i="1"/>
  <c r="AF118" i="1"/>
  <c r="AG123" i="1"/>
  <c r="AF123" i="1"/>
  <c r="AG126" i="1"/>
  <c r="AF126" i="1"/>
  <c r="AG131" i="1"/>
  <c r="AF131" i="1"/>
  <c r="AG134" i="1"/>
  <c r="AF134" i="1"/>
  <c r="AG139" i="1"/>
  <c r="AF139" i="1"/>
  <c r="AG142" i="1"/>
  <c r="AF142" i="1"/>
  <c r="AG147" i="1"/>
  <c r="AF147" i="1"/>
  <c r="AG150" i="1"/>
  <c r="AF150" i="1"/>
  <c r="AG155" i="1"/>
  <c r="AF155" i="1"/>
  <c r="AG158" i="1"/>
  <c r="AF158" i="1"/>
  <c r="AG163" i="1"/>
  <c r="AF163" i="1"/>
  <c r="AG166" i="1"/>
  <c r="AF166" i="1"/>
  <c r="AG171" i="1"/>
  <c r="AF171" i="1"/>
  <c r="AG174" i="1"/>
  <c r="AF174" i="1"/>
  <c r="AG178" i="1"/>
  <c r="AG191" i="1"/>
  <c r="AG193" i="1"/>
  <c r="AF195" i="1"/>
  <c r="AF197" i="1"/>
  <c r="AF223" i="1"/>
  <c r="AF225" i="1"/>
  <c r="AG236" i="1"/>
  <c r="AG240" i="1"/>
  <c r="AG244" i="1"/>
  <c r="AF312" i="1"/>
  <c r="AG312" i="1"/>
  <c r="AF332" i="1"/>
  <c r="AG332" i="1"/>
  <c r="AG60" i="1"/>
  <c r="AG62" i="1"/>
  <c r="AG64" i="1"/>
  <c r="AG66" i="1"/>
  <c r="AG68" i="1"/>
  <c r="AG70" i="1"/>
  <c r="AG72" i="1"/>
  <c r="AG74" i="1"/>
  <c r="AG76" i="1"/>
  <c r="AG78" i="1"/>
  <c r="AG80" i="1"/>
  <c r="AF82" i="1"/>
  <c r="AG95" i="1"/>
  <c r="AG97" i="1"/>
  <c r="AF98" i="1"/>
  <c r="AG141" i="1"/>
  <c r="AG145" i="1"/>
  <c r="AG149" i="1"/>
  <c r="AG153" i="1"/>
  <c r="AG157" i="1"/>
  <c r="AG161" i="1"/>
  <c r="AG165" i="1"/>
  <c r="AG169" i="1"/>
  <c r="AG173" i="1"/>
  <c r="AF181" i="1"/>
  <c r="AG186" i="1"/>
  <c r="AF325" i="1"/>
  <c r="AF321" i="1"/>
  <c r="AF317" i="1"/>
  <c r="AF313" i="1"/>
  <c r="AF309" i="1"/>
  <c r="AF328" i="1"/>
  <c r="AF334" i="1"/>
  <c r="AF330" i="1"/>
  <c r="Q336" i="1"/>
  <c r="N336" i="1" s="1"/>
  <c r="AG44" i="1"/>
  <c r="AG47" i="1"/>
  <c r="AG52" i="1"/>
  <c r="AG56" i="1"/>
  <c r="AF59" i="1"/>
  <c r="AF61" i="1"/>
  <c r="AF63" i="1"/>
  <c r="AF65" i="1"/>
  <c r="AF67" i="1"/>
  <c r="AF69" i="1"/>
  <c r="AF71" i="1"/>
  <c r="AG83" i="1"/>
  <c r="AG85" i="1"/>
  <c r="AG99" i="1"/>
  <c r="AG101" i="1"/>
  <c r="AG108" i="1"/>
  <c r="AG110" i="1"/>
  <c r="AG112" i="1"/>
  <c r="AG114" i="1"/>
  <c r="AG116" i="1"/>
  <c r="AG120" i="1"/>
  <c r="AG124" i="1"/>
  <c r="AG128" i="1"/>
  <c r="AG132" i="1"/>
  <c r="AG136" i="1"/>
  <c r="AG140" i="1"/>
  <c r="AG144" i="1"/>
  <c r="AG148" i="1"/>
  <c r="AG152" i="1"/>
  <c r="AG156" i="1"/>
  <c r="AG160" i="1"/>
  <c r="AG164" i="1"/>
  <c r="AG168" i="1"/>
  <c r="AG172" i="1"/>
  <c r="AF185" i="1"/>
  <c r="AG216" i="1"/>
  <c r="AG218" i="1"/>
  <c r="AG220" i="1"/>
  <c r="AG222" i="1"/>
  <c r="AF253" i="1"/>
  <c r="AG255" i="1"/>
  <c r="AF262" i="1"/>
  <c r="AF269" i="1"/>
  <c r="AG271" i="1"/>
  <c r="AF278" i="1"/>
  <c r="AG308" i="1"/>
  <c r="AF322" i="1"/>
  <c r="AF318" i="1"/>
  <c r="AF314" i="1"/>
  <c r="AF310" i="1"/>
  <c r="AG327" i="1"/>
  <c r="AF329" i="1"/>
  <c r="AF335" i="1"/>
  <c r="AF331" i="1"/>
  <c r="AE55" i="8"/>
  <c r="T55" i="8" s="1"/>
  <c r="AE27" i="8"/>
  <c r="AE37" i="8"/>
  <c r="AG12" i="8"/>
  <c r="AF12" i="8"/>
  <c r="AE48" i="8"/>
  <c r="AE35" i="8"/>
  <c r="AE25" i="8"/>
  <c r="AE39" i="8"/>
  <c r="AE17" i="8"/>
  <c r="AE38" i="8"/>
  <c r="AE63" i="8"/>
  <c r="AE29" i="8"/>
  <c r="AE43" i="8"/>
  <c r="AE13" i="8"/>
  <c r="AE62" i="8"/>
  <c r="AE33" i="8"/>
  <c r="N51" i="8"/>
  <c r="N16" i="8"/>
  <c r="N39" i="8"/>
  <c r="N57" i="8"/>
  <c r="N21" i="8"/>
  <c r="N26" i="8"/>
  <c r="N52" i="8"/>
  <c r="N38" i="8"/>
  <c r="N24" i="8"/>
  <c r="N58" i="8"/>
  <c r="N27" i="8"/>
  <c r="N37" i="8"/>
  <c r="N41" i="8"/>
  <c r="AF30" i="8"/>
  <c r="AH30" i="8"/>
  <c r="AE52" i="8"/>
  <c r="AE46" i="8"/>
  <c r="N19" i="8"/>
  <c r="N36" i="8"/>
  <c r="AE23" i="8"/>
  <c r="N9" i="8"/>
  <c r="AE20" i="8"/>
  <c r="N15" i="8"/>
  <c r="N56" i="8"/>
  <c r="AE53" i="8"/>
  <c r="N17" i="8"/>
  <c r="AE32" i="8"/>
  <c r="AE21" i="8"/>
  <c r="AE16" i="8"/>
  <c r="AE11" i="8"/>
  <c r="AE34" i="8"/>
  <c r="N31" i="8"/>
  <c r="N23" i="8"/>
  <c r="AE49" i="8"/>
  <c r="AE8" i="8"/>
  <c r="AE15" i="8"/>
  <c r="T15" i="8" s="1"/>
  <c r="N60" i="8"/>
  <c r="N42" i="8"/>
  <c r="N63" i="8"/>
  <c r="AE54" i="8"/>
  <c r="AE57" i="8"/>
  <c r="N54" i="8"/>
  <c r="S54" i="8" s="1"/>
  <c r="AE36" i="8"/>
  <c r="N33" i="8"/>
  <c r="N50" i="8"/>
  <c r="N35" i="8"/>
  <c r="N53" i="8"/>
  <c r="N32" i="8"/>
  <c r="AE18" i="8"/>
  <c r="AE61" i="8"/>
  <c r="AE45" i="8"/>
  <c r="AE50" i="8"/>
  <c r="T50" i="8" s="1"/>
  <c r="AE40" i="8"/>
  <c r="AE42" i="8"/>
  <c r="N25" i="8"/>
  <c r="AE9" i="8"/>
  <c r="N22" i="8"/>
  <c r="AE26" i="8"/>
  <c r="AE51" i="8"/>
  <c r="N11" i="8"/>
  <c r="AE56" i="8"/>
  <c r="AE44" i="8"/>
  <c r="AE22" i="8"/>
  <c r="N61" i="8"/>
  <c r="N62" i="8"/>
  <c r="AE47" i="8"/>
  <c r="T47" i="8" s="1"/>
  <c r="AE59" i="8"/>
  <c r="N40" i="8"/>
  <c r="N29" i="8"/>
  <c r="N13" i="8"/>
  <c r="N55" i="8"/>
  <c r="N47" i="8"/>
  <c r="AE41" i="8"/>
  <c r="N45" i="8"/>
  <c r="N34" i="8"/>
  <c r="N46" i="8"/>
  <c r="N59" i="8"/>
  <c r="N18" i="8"/>
  <c r="N44" i="8"/>
  <c r="N48" i="8"/>
  <c r="N49" i="8"/>
  <c r="N20" i="8"/>
  <c r="N8" i="8"/>
  <c r="AG30" i="8"/>
  <c r="AH14" i="8"/>
  <c r="AG14" i="8"/>
  <c r="AH37" i="8"/>
  <c r="O28" i="8"/>
  <c r="O43" i="8"/>
  <c r="AF28" i="8"/>
  <c r="AF37" i="8"/>
  <c r="P28" i="8"/>
  <c r="AH12" i="8"/>
  <c r="P43" i="8"/>
  <c r="O12" i="8"/>
  <c r="AH31" i="8"/>
  <c r="AG31" i="8"/>
  <c r="AF31" i="8"/>
  <c r="AH10" i="8"/>
  <c r="AF10" i="8"/>
  <c r="AH28" i="8"/>
  <c r="P12" i="8"/>
  <c r="AH58" i="8"/>
  <c r="AF58" i="8"/>
  <c r="AG58" i="8"/>
  <c r="AG24" i="8"/>
  <c r="AH24" i="8"/>
  <c r="AF24" i="8"/>
  <c r="AH19" i="8"/>
  <c r="AG19" i="8"/>
  <c r="AF19" i="8"/>
  <c r="P14" i="8"/>
  <c r="Q14" i="8"/>
  <c r="O14" i="8"/>
  <c r="P30" i="8"/>
  <c r="Q30" i="8"/>
  <c r="O30" i="8"/>
  <c r="AH60" i="8"/>
  <c r="AG60" i="8"/>
  <c r="AF60" i="8"/>
  <c r="P10" i="8"/>
  <c r="Q10" i="8"/>
  <c r="O10" i="8"/>
  <c r="AB51" i="7"/>
  <c r="AC51" i="7"/>
  <c r="AB37" i="7"/>
  <c r="AC37" i="7"/>
  <c r="AB42" i="7"/>
  <c r="AC14" i="7"/>
  <c r="AC57" i="7"/>
  <c r="AC35" i="7"/>
  <c r="AB57" i="7"/>
  <c r="AB35" i="7"/>
  <c r="AC41" i="7"/>
  <c r="AD61" i="7"/>
  <c r="AB61" i="7"/>
  <c r="AB41" i="7"/>
  <c r="AC49" i="7"/>
  <c r="AB49" i="7"/>
  <c r="AB53" i="7"/>
  <c r="AD53" i="7"/>
  <c r="AB65" i="7"/>
  <c r="AC43" i="7"/>
  <c r="AB27" i="7"/>
  <c r="AC19" i="7"/>
  <c r="AC59" i="7"/>
  <c r="AD65" i="7"/>
  <c r="AC27" i="7"/>
  <c r="AC8" i="7"/>
  <c r="AB33" i="7"/>
  <c r="AB43" i="7"/>
  <c r="AB19" i="7"/>
  <c r="AB59" i="7"/>
  <c r="AC30" i="7"/>
  <c r="AD30" i="7"/>
  <c r="AC22" i="7"/>
  <c r="AD22" i="7"/>
  <c r="AB10" i="7"/>
  <c r="AD10" i="7"/>
  <c r="AC36" i="7"/>
  <c r="AD36" i="7"/>
  <c r="AC28" i="7"/>
  <c r="AD28" i="7"/>
  <c r="AC20" i="7"/>
  <c r="AD20" i="7"/>
  <c r="AB55" i="7"/>
  <c r="AD55" i="7"/>
  <c r="AC63" i="7"/>
  <c r="AD63" i="7"/>
  <c r="AC34" i="7"/>
  <c r="AD34" i="7"/>
  <c r="AC26" i="7"/>
  <c r="AD26" i="7"/>
  <c r="AC18" i="7"/>
  <c r="AD18" i="7"/>
  <c r="AB40" i="7"/>
  <c r="AD40" i="7"/>
  <c r="AC45" i="7"/>
  <c r="AD45" i="7"/>
  <c r="AC32" i="7"/>
  <c r="AD32" i="7"/>
  <c r="AC24" i="7"/>
  <c r="AD24" i="7"/>
  <c r="AC16" i="7"/>
  <c r="AD16" i="7"/>
  <c r="AB29" i="7"/>
  <c r="AD29" i="7"/>
  <c r="AB21" i="7"/>
  <c r="AD21" i="7"/>
  <c r="AB26" i="7"/>
  <c r="AB17" i="7"/>
  <c r="AB28" i="7"/>
  <c r="AB25" i="7"/>
  <c r="AB18" i="7"/>
  <c r="AC55" i="7"/>
  <c r="AB63" i="7"/>
  <c r="AC21" i="7"/>
  <c r="AB36" i="7"/>
  <c r="AB20" i="7"/>
  <c r="AC31" i="7"/>
  <c r="AC23" i="7"/>
  <c r="AB47" i="7"/>
  <c r="AC39" i="7"/>
  <c r="AC10" i="7"/>
  <c r="AB39" i="7"/>
  <c r="AC56" i="7"/>
  <c r="AB56" i="7"/>
  <c r="AC68" i="7"/>
  <c r="AB68" i="7"/>
  <c r="AC9" i="7"/>
  <c r="AB9" i="7"/>
  <c r="AB32" i="7"/>
  <c r="AB24" i="7"/>
  <c r="AB16" i="7"/>
  <c r="AC47" i="7"/>
  <c r="AC38" i="7"/>
  <c r="AC42" i="7"/>
  <c r="AC40" i="7"/>
  <c r="AB38" i="7"/>
  <c r="AB30" i="7"/>
  <c r="AB22" i="7"/>
  <c r="AC33" i="7"/>
  <c r="AB31" i="7"/>
  <c r="AC25" i="7"/>
  <c r="AB23" i="7"/>
  <c r="AC17" i="7"/>
  <c r="AB45" i="7"/>
  <c r="AC70" i="7"/>
  <c r="AB70" i="7"/>
  <c r="AC54" i="7"/>
  <c r="AB54" i="7"/>
  <c r="AC11" i="7"/>
  <c r="AB11" i="7"/>
  <c r="AC50" i="7"/>
  <c r="AB50" i="7"/>
  <c r="AC62" i="7"/>
  <c r="AB62" i="7"/>
  <c r="AC46" i="7"/>
  <c r="AB46" i="7"/>
  <c r="AC58" i="7"/>
  <c r="AB58" i="7"/>
  <c r="AB15" i="7"/>
  <c r="AC15" i="7"/>
  <c r="AC60" i="7"/>
  <c r="AB60" i="7"/>
  <c r="AC66" i="7"/>
  <c r="AB66" i="7"/>
  <c r="AC52" i="7"/>
  <c r="AB52" i="7"/>
  <c r="AC71" i="7"/>
  <c r="AB71" i="7"/>
  <c r="AC44" i="7"/>
  <c r="AB44" i="7"/>
  <c r="AC64" i="7"/>
  <c r="AB64" i="7"/>
  <c r="AC48" i="7"/>
  <c r="AB48" i="7"/>
  <c r="AC12" i="7"/>
  <c r="AB12" i="7"/>
  <c r="AC13" i="7"/>
  <c r="AB13" i="7"/>
  <c r="AC67" i="7"/>
  <c r="AB67" i="7"/>
  <c r="AB8" i="7"/>
  <c r="AB69" i="7"/>
  <c r="AC69" i="7"/>
  <c r="N65" i="7"/>
  <c r="M57" i="7"/>
  <c r="O49" i="7"/>
  <c r="O41" i="7"/>
  <c r="N47" i="7"/>
  <c r="N16" i="7"/>
  <c r="M65" i="7"/>
  <c r="O57" i="7"/>
  <c r="N31" i="7"/>
  <c r="O16" i="7"/>
  <c r="N57" i="7"/>
  <c r="M49" i="7"/>
  <c r="M41" i="7"/>
  <c r="M11" i="7"/>
  <c r="M17" i="7"/>
  <c r="N62" i="7"/>
  <c r="N24" i="7"/>
  <c r="N54" i="7"/>
  <c r="N46" i="7"/>
  <c r="O24" i="7"/>
  <c r="N27" i="7"/>
  <c r="M63" i="7"/>
  <c r="M44" i="7"/>
  <c r="N50" i="7"/>
  <c r="M51" i="7"/>
  <c r="M29" i="7"/>
  <c r="N42" i="7"/>
  <c r="O51" i="7"/>
  <c r="O19" i="7"/>
  <c r="N67" i="7"/>
  <c r="O29" i="7"/>
  <c r="O33" i="7"/>
  <c r="M21" i="7"/>
  <c r="M31" i="7"/>
  <c r="M64" i="7"/>
  <c r="O63" i="7"/>
  <c r="O47" i="7"/>
  <c r="O11" i="7"/>
  <c r="N17" i="7"/>
  <c r="N32" i="7"/>
  <c r="N48" i="7"/>
  <c r="M27" i="7"/>
  <c r="O48" i="7"/>
  <c r="M53" i="7"/>
  <c r="O60" i="7"/>
  <c r="O15" i="7"/>
  <c r="M60" i="7"/>
  <c r="N59" i="7"/>
  <c r="N25" i="7"/>
  <c r="N56" i="7"/>
  <c r="M69" i="7"/>
  <c r="N22" i="7"/>
  <c r="O68" i="7"/>
  <c r="N35" i="7"/>
  <c r="O50" i="7"/>
  <c r="M42" i="7"/>
  <c r="O27" i="7"/>
  <c r="N64" i="7"/>
  <c r="M48" i="7"/>
  <c r="M67" i="7"/>
  <c r="M33" i="7"/>
  <c r="M19" i="7"/>
  <c r="N13" i="7"/>
  <c r="N66" i="7"/>
  <c r="O58" i="7"/>
  <c r="O66" i="7"/>
  <c r="O65" i="7"/>
  <c r="M58" i="7"/>
  <c r="M50" i="7"/>
  <c r="N29" i="7"/>
  <c r="M13" i="7"/>
  <c r="O64" i="7"/>
  <c r="O44" i="7"/>
  <c r="O67" i="7"/>
  <c r="N51" i="7"/>
  <c r="M47" i="7"/>
  <c r="N33" i="7"/>
  <c r="O31" i="7"/>
  <c r="N19" i="7"/>
  <c r="O13" i="7"/>
  <c r="O17" i="7"/>
  <c r="O69" i="7"/>
  <c r="O53" i="7"/>
  <c r="N45" i="7"/>
  <c r="O32" i="7"/>
  <c r="M40" i="7"/>
  <c r="N36" i="7"/>
  <c r="M55" i="7"/>
  <c r="N9" i="7"/>
  <c r="N61" i="7"/>
  <c r="M61" i="7"/>
  <c r="M45" i="7"/>
  <c r="M32" i="7"/>
  <c r="M22" i="7"/>
  <c r="N69" i="7"/>
  <c r="O61" i="7"/>
  <c r="N53" i="7"/>
  <c r="O45" i="7"/>
  <c r="O52" i="7"/>
  <c r="O62" i="7"/>
  <c r="O54" i="7"/>
  <c r="O46" i="7"/>
  <c r="N39" i="7"/>
  <c r="O59" i="7"/>
  <c r="N43" i="7"/>
  <c r="M8" i="7"/>
  <c r="O25" i="7"/>
  <c r="M62" i="7"/>
  <c r="M54" i="7"/>
  <c r="M46" i="7"/>
  <c r="O39" i="7"/>
  <c r="O20" i="7"/>
  <c r="N20" i="7"/>
  <c r="O43" i="7"/>
  <c r="M15" i="7"/>
  <c r="N37" i="7"/>
  <c r="N15" i="7"/>
  <c r="M25" i="7"/>
  <c r="M68" i="7"/>
  <c r="N60" i="7"/>
  <c r="O56" i="7"/>
  <c r="M52" i="7"/>
  <c r="N44" i="7"/>
  <c r="M37" i="7"/>
  <c r="M36" i="7"/>
  <c r="M20" i="7"/>
  <c r="N63" i="7"/>
  <c r="M59" i="7"/>
  <c r="O55" i="7"/>
  <c r="M43" i="7"/>
  <c r="O35" i="7"/>
  <c r="O9" i="7"/>
  <c r="N40" i="7"/>
  <c r="M9" i="7"/>
  <c r="M56" i="7"/>
  <c r="O37" i="7"/>
  <c r="O22" i="7"/>
  <c r="N21" i="7"/>
  <c r="O40" i="7"/>
  <c r="N68" i="7"/>
  <c r="N52" i="7"/>
  <c r="O36" i="7"/>
  <c r="N55" i="7"/>
  <c r="M35" i="7"/>
  <c r="O8" i="7"/>
  <c r="N12" i="7"/>
  <c r="M12" i="7"/>
  <c r="O12" i="7"/>
  <c r="M18" i="7"/>
  <c r="O18" i="7"/>
  <c r="N18" i="7"/>
  <c r="M34" i="7"/>
  <c r="O34" i="7"/>
  <c r="N34" i="7"/>
  <c r="N14" i="7"/>
  <c r="M14" i="7"/>
  <c r="O14" i="7"/>
  <c r="N10" i="7"/>
  <c r="M10" i="7"/>
  <c r="O10" i="7"/>
  <c r="M30" i="7"/>
  <c r="O30" i="7"/>
  <c r="N30" i="7"/>
  <c r="M70" i="7"/>
  <c r="O70" i="7"/>
  <c r="N70" i="7"/>
  <c r="M28" i="7"/>
  <c r="N28" i="7"/>
  <c r="O28" i="7"/>
  <c r="M26" i="7"/>
  <c r="O26" i="7"/>
  <c r="N26" i="7"/>
  <c r="M38" i="7"/>
  <c r="O38" i="7"/>
  <c r="N38" i="7"/>
  <c r="P8" i="6"/>
  <c r="O71" i="7"/>
  <c r="N71" i="7"/>
  <c r="M71" i="7"/>
  <c r="O23" i="7"/>
  <c r="N23" i="7"/>
  <c r="M23" i="7"/>
  <c r="M27" i="6"/>
  <c r="M12" i="6"/>
  <c r="N16" i="6"/>
  <c r="N32" i="6"/>
  <c r="M58" i="6"/>
  <c r="N48" i="6"/>
  <c r="N39" i="6"/>
  <c r="M39" i="6"/>
  <c r="AG260" i="4"/>
  <c r="AF308" i="4"/>
  <c r="AF336" i="4"/>
  <c r="AG244" i="4"/>
  <c r="AG252" i="4"/>
  <c r="AG336" i="4"/>
  <c r="AF283" i="4"/>
  <c r="AF291" i="4"/>
  <c r="AF295" i="4"/>
  <c r="L7" i="4"/>
  <c r="M169" i="4"/>
  <c r="L3" i="4"/>
  <c r="L43" i="4"/>
  <c r="L11" i="4"/>
  <c r="L19" i="4"/>
  <c r="L27" i="4"/>
  <c r="M167" i="4"/>
  <c r="L336" i="4"/>
  <c r="M336" i="4"/>
  <c r="L335" i="4"/>
  <c r="M335" i="4"/>
  <c r="AF263" i="4"/>
  <c r="AG266" i="4"/>
  <c r="AF239" i="4"/>
  <c r="AG185" i="4"/>
  <c r="L35" i="4"/>
  <c r="M5" i="4"/>
  <c r="M9" i="4"/>
  <c r="L12" i="4"/>
  <c r="M21" i="4"/>
  <c r="M25" i="4"/>
  <c r="L28" i="4"/>
  <c r="M29" i="4"/>
  <c r="M165" i="4"/>
  <c r="L76" i="4"/>
  <c r="M76" i="4"/>
  <c r="L136" i="4"/>
  <c r="L269" i="4"/>
  <c r="L274" i="4"/>
  <c r="L144" i="4"/>
  <c r="L59" i="4"/>
  <c r="L104" i="4"/>
  <c r="L319" i="4"/>
  <c r="L112" i="4"/>
  <c r="M161" i="4"/>
  <c r="M319" i="4"/>
  <c r="L44" i="4"/>
  <c r="L48" i="4"/>
  <c r="L84" i="4"/>
  <c r="L117" i="4"/>
  <c r="L149" i="4"/>
  <c r="L250" i="4"/>
  <c r="L311" i="4"/>
  <c r="L327" i="4"/>
  <c r="M57" i="4"/>
  <c r="L68" i="4"/>
  <c r="L97" i="4"/>
  <c r="L129" i="4"/>
  <c r="M162" i="4"/>
  <c r="M311" i="4"/>
  <c r="M327" i="4"/>
  <c r="M65" i="4"/>
  <c r="M48" i="4"/>
  <c r="M86" i="4"/>
  <c r="L163" i="4"/>
  <c r="K167" i="4"/>
  <c r="M240" i="4"/>
  <c r="L241" i="4"/>
  <c r="L245" i="4"/>
  <c r="L246" i="4"/>
  <c r="L291" i="4"/>
  <c r="M13" i="4"/>
  <c r="L32" i="4"/>
  <c r="M56" i="4"/>
  <c r="M70" i="4"/>
  <c r="L80" i="4"/>
  <c r="L88" i="4"/>
  <c r="L105" i="4"/>
  <c r="L120" i="4"/>
  <c r="L137" i="4"/>
  <c r="L152" i="4"/>
  <c r="M160" i="4"/>
  <c r="L164" i="4"/>
  <c r="M236" i="4"/>
  <c r="L266" i="4"/>
  <c r="L277" i="4"/>
  <c r="L315" i="4"/>
  <c r="L323" i="4"/>
  <c r="L331" i="4"/>
  <c r="M244" i="4"/>
  <c r="L296" i="4"/>
  <c r="L307" i="4"/>
  <c r="L16" i="4"/>
  <c r="M37" i="4"/>
  <c r="M41" i="4"/>
  <c r="M53" i="4"/>
  <c r="L63" i="4"/>
  <c r="L72" i="4"/>
  <c r="M80" i="4"/>
  <c r="L96" i="4"/>
  <c r="L109" i="4"/>
  <c r="L128" i="4"/>
  <c r="L141" i="4"/>
  <c r="L156" i="4"/>
  <c r="M163" i="4"/>
  <c r="L168" i="4"/>
  <c r="M256" i="4"/>
  <c r="L257" i="4"/>
  <c r="M260" i="4"/>
  <c r="L261" i="4"/>
  <c r="L262" i="4"/>
  <c r="L282" i="4"/>
  <c r="L283" i="4"/>
  <c r="L288" i="4"/>
  <c r="L299" i="4"/>
  <c r="L304" i="4"/>
  <c r="M309" i="4"/>
  <c r="M315" i="4"/>
  <c r="M323" i="4"/>
  <c r="M331" i="4"/>
  <c r="AF247" i="4"/>
  <c r="AG28" i="4"/>
  <c r="AF43" i="4"/>
  <c r="AG44" i="4"/>
  <c r="AF11" i="4"/>
  <c r="AG261" i="4"/>
  <c r="AG236" i="4"/>
  <c r="AG245" i="4"/>
  <c r="AF255" i="4"/>
  <c r="K78" i="4"/>
  <c r="M78" i="4"/>
  <c r="K16" i="4"/>
  <c r="M16" i="4"/>
  <c r="K313" i="4"/>
  <c r="M313" i="4"/>
  <c r="K321" i="4"/>
  <c r="M321" i="4"/>
  <c r="K329" i="4"/>
  <c r="M329" i="4"/>
  <c r="J159" i="4"/>
  <c r="L159" i="4"/>
  <c r="K72" i="4"/>
  <c r="M72" i="4"/>
  <c r="J74" i="4"/>
  <c r="L74" i="4"/>
  <c r="J89" i="4"/>
  <c r="L89" i="4"/>
  <c r="J92" i="4"/>
  <c r="L92" i="4"/>
  <c r="J93" i="4"/>
  <c r="L93" i="4"/>
  <c r="J121" i="4"/>
  <c r="L121" i="4"/>
  <c r="J124" i="4"/>
  <c r="L124" i="4"/>
  <c r="J125" i="4"/>
  <c r="L125" i="4"/>
  <c r="J242" i="4"/>
  <c r="L242" i="4"/>
  <c r="M32" i="4"/>
  <c r="L153" i="4"/>
  <c r="L154" i="4"/>
  <c r="L155" i="4"/>
  <c r="K165" i="4"/>
  <c r="J265" i="4"/>
  <c r="L265" i="4"/>
  <c r="J270" i="4"/>
  <c r="L270" i="4"/>
  <c r="J281" i="4"/>
  <c r="L281" i="4"/>
  <c r="K8" i="4"/>
  <c r="M8" i="4"/>
  <c r="K24" i="4"/>
  <c r="M24" i="4"/>
  <c r="J51" i="4"/>
  <c r="L51" i="4"/>
  <c r="K68" i="4"/>
  <c r="M68" i="4"/>
  <c r="J78" i="4"/>
  <c r="L78" i="4"/>
  <c r="M82" i="4"/>
  <c r="K84" i="4"/>
  <c r="M84" i="4"/>
  <c r="J100" i="4"/>
  <c r="L100" i="4"/>
  <c r="J101" i="4"/>
  <c r="L101" i="4"/>
  <c r="J113" i="4"/>
  <c r="L113" i="4"/>
  <c r="J132" i="4"/>
  <c r="L132" i="4"/>
  <c r="J133" i="4"/>
  <c r="L133" i="4"/>
  <c r="J145" i="4"/>
  <c r="L145" i="4"/>
  <c r="J160" i="4"/>
  <c r="L160" i="4"/>
  <c r="J287" i="4"/>
  <c r="L287" i="4"/>
  <c r="J292" i="4"/>
  <c r="L292" i="4"/>
  <c r="J303" i="4"/>
  <c r="L303" i="4"/>
  <c r="J313" i="4"/>
  <c r="L313" i="4"/>
  <c r="J321" i="4"/>
  <c r="L321" i="4"/>
  <c r="J329" i="4"/>
  <c r="L329" i="4"/>
  <c r="L52" i="4"/>
  <c r="J70" i="4"/>
  <c r="L70" i="4"/>
  <c r="J86" i="4"/>
  <c r="L86" i="4"/>
  <c r="J116" i="4"/>
  <c r="L116" i="4"/>
  <c r="J148" i="4"/>
  <c r="L148" i="4"/>
  <c r="K169" i="4"/>
  <c r="J249" i="4"/>
  <c r="L249" i="4"/>
  <c r="J253" i="4"/>
  <c r="L253" i="4"/>
  <c r="J254" i="4"/>
  <c r="L254" i="4"/>
  <c r="K264" i="4"/>
  <c r="M264" i="4"/>
  <c r="J284" i="4"/>
  <c r="L284" i="4"/>
  <c r="J295" i="4"/>
  <c r="L295" i="4"/>
  <c r="J300" i="4"/>
  <c r="L300" i="4"/>
  <c r="J317" i="4"/>
  <c r="L317" i="4"/>
  <c r="J325" i="4"/>
  <c r="L325" i="4"/>
  <c r="J333" i="4"/>
  <c r="L333" i="4"/>
  <c r="L4" i="4"/>
  <c r="L8" i="4"/>
  <c r="M17" i="4"/>
  <c r="L20" i="4"/>
  <c r="L24" i="4"/>
  <c r="M33" i="4"/>
  <c r="L36" i="4"/>
  <c r="L40" i="4"/>
  <c r="M40" i="4"/>
  <c r="M49" i="4"/>
  <c r="L56" i="4"/>
  <c r="L60" i="4"/>
  <c r="L61" i="4"/>
  <c r="M61" i="4"/>
  <c r="K62" i="4"/>
  <c r="M62" i="4"/>
  <c r="L64" i="4"/>
  <c r="M74" i="4"/>
  <c r="J82" i="4"/>
  <c r="L82" i="4"/>
  <c r="J108" i="4"/>
  <c r="L108" i="4"/>
  <c r="J140" i="4"/>
  <c r="L140" i="4"/>
  <c r="J166" i="4"/>
  <c r="L166" i="4"/>
  <c r="J237" i="4"/>
  <c r="L237" i="4"/>
  <c r="J238" i="4"/>
  <c r="L238" i="4"/>
  <c r="K248" i="4"/>
  <c r="M248" i="4"/>
  <c r="M252" i="4"/>
  <c r="J258" i="4"/>
  <c r="L258" i="4"/>
  <c r="J273" i="4"/>
  <c r="L273" i="4"/>
  <c r="J278" i="4"/>
  <c r="L278" i="4"/>
  <c r="K317" i="4"/>
  <c r="M317" i="4"/>
  <c r="K325" i="4"/>
  <c r="M325" i="4"/>
  <c r="K333" i="4"/>
  <c r="M333" i="4"/>
  <c r="M45" i="4"/>
  <c r="L62" i="4"/>
  <c r="M153" i="4"/>
  <c r="M154" i="4"/>
  <c r="M155" i="4"/>
  <c r="M156" i="4"/>
  <c r="M168" i="4"/>
  <c r="M196" i="4"/>
  <c r="M198" i="4"/>
  <c r="M200" i="4"/>
  <c r="M202" i="4"/>
  <c r="M204" i="4"/>
  <c r="M206" i="4"/>
  <c r="M208" i="4"/>
  <c r="M210" i="4"/>
  <c r="M212" i="4"/>
  <c r="M214" i="4"/>
  <c r="M216" i="4"/>
  <c r="M233" i="4"/>
  <c r="M234" i="4"/>
  <c r="M235" i="4"/>
  <c r="M157" i="4"/>
  <c r="M158" i="4"/>
  <c r="M159" i="4"/>
  <c r="AG208" i="4"/>
  <c r="AG210" i="4"/>
  <c r="AG212" i="4"/>
  <c r="AG214" i="4"/>
  <c r="AG216" i="4"/>
  <c r="AG217" i="4"/>
  <c r="AG220" i="4"/>
  <c r="AG221" i="4"/>
  <c r="AG222" i="4"/>
  <c r="AG223" i="4"/>
  <c r="AG224" i="4"/>
  <c r="AG225" i="4"/>
  <c r="AG228" i="4"/>
  <c r="AG229" i="4"/>
  <c r="AG230" i="4"/>
  <c r="AG231" i="4"/>
  <c r="AG232" i="4"/>
  <c r="AG233" i="4"/>
  <c r="AG7" i="4"/>
  <c r="AG23" i="4"/>
  <c r="AG39" i="4"/>
  <c r="AF169" i="4"/>
  <c r="AG188" i="4"/>
  <c r="AG189" i="4"/>
  <c r="AF202" i="4"/>
  <c r="AF274" i="4"/>
  <c r="AG287" i="4"/>
  <c r="AF288" i="4"/>
  <c r="AF304" i="4"/>
  <c r="AF8" i="4"/>
  <c r="AF24" i="4"/>
  <c r="AF40" i="4"/>
  <c r="AF56" i="4"/>
  <c r="AG66" i="4"/>
  <c r="AF233" i="4"/>
  <c r="AF269" i="4"/>
  <c r="AG174" i="4"/>
  <c r="AF175" i="4"/>
  <c r="AF177" i="4"/>
  <c r="AG178" i="4"/>
  <c r="AF243" i="4"/>
  <c r="AG248" i="4"/>
  <c r="AF259" i="4"/>
  <c r="AG264" i="4"/>
  <c r="AF270" i="4"/>
  <c r="AF278" i="4"/>
  <c r="AF284" i="4"/>
  <c r="AF19" i="4"/>
  <c r="AG36" i="4"/>
  <c r="AG52" i="4"/>
  <c r="AG303" i="4"/>
  <c r="AG15" i="4"/>
  <c r="AG31" i="4"/>
  <c r="AG47" i="4"/>
  <c r="AF179" i="4"/>
  <c r="AF181" i="4"/>
  <c r="AG182" i="4"/>
  <c r="AF183" i="4"/>
  <c r="AF185" i="4"/>
  <c r="AF217" i="4"/>
  <c r="AF219" i="4"/>
  <c r="AF299" i="4"/>
  <c r="AG4" i="4"/>
  <c r="AG20" i="4"/>
  <c r="AF35" i="4"/>
  <c r="AF206" i="4"/>
  <c r="AG12" i="4"/>
  <c r="AF16" i="4"/>
  <c r="AF27" i="4"/>
  <c r="AF32" i="4"/>
  <c r="AF48" i="4"/>
  <c r="AF170" i="4"/>
  <c r="AG172" i="4"/>
  <c r="AG173" i="4"/>
  <c r="AG190" i="4"/>
  <c r="AF191" i="4"/>
  <c r="AF193" i="4"/>
  <c r="AG194" i="4"/>
  <c r="AG196" i="4"/>
  <c r="AG198" i="4"/>
  <c r="AG200" i="4"/>
  <c r="AG202" i="4"/>
  <c r="AF225" i="4"/>
  <c r="AF227" i="4"/>
  <c r="AG270" i="4"/>
  <c r="AF273" i="4"/>
  <c r="AG291" i="4"/>
  <c r="AF292" i="4"/>
  <c r="AF300" i="4"/>
  <c r="AG21" i="4"/>
  <c r="AG37" i="4"/>
  <c r="AG45" i="4"/>
  <c r="AG53" i="4"/>
  <c r="AG176" i="4"/>
  <c r="AF64" i="4"/>
  <c r="AG165" i="4"/>
  <c r="AG177" i="4"/>
  <c r="AG180" i="4"/>
  <c r="AG193" i="4"/>
  <c r="AF210" i="4"/>
  <c r="AF221" i="4"/>
  <c r="AF229" i="4"/>
  <c r="AG237" i="4"/>
  <c r="AG253" i="4"/>
  <c r="AG278" i="4"/>
  <c r="AG283" i="4"/>
  <c r="AG299" i="4"/>
  <c r="AG5" i="4"/>
  <c r="AG13" i="4"/>
  <c r="AG29" i="4"/>
  <c r="AG168" i="4"/>
  <c r="AG192" i="4"/>
  <c r="AG241" i="4"/>
  <c r="AG257" i="4"/>
  <c r="AF4" i="4"/>
  <c r="AG8" i="4"/>
  <c r="AG9" i="4"/>
  <c r="AF12" i="4"/>
  <c r="AG16" i="4"/>
  <c r="AG17" i="4"/>
  <c r="AF20" i="4"/>
  <c r="AG24" i="4"/>
  <c r="AG25" i="4"/>
  <c r="AF28" i="4"/>
  <c r="AG32" i="4"/>
  <c r="AG33" i="4"/>
  <c r="AF36" i="4"/>
  <c r="AG40" i="4"/>
  <c r="AG41" i="4"/>
  <c r="AF44" i="4"/>
  <c r="AG48" i="4"/>
  <c r="AG49" i="4"/>
  <c r="AF52" i="4"/>
  <c r="AG56" i="4"/>
  <c r="AG57" i="4"/>
  <c r="AF171" i="4"/>
  <c r="AF173" i="4"/>
  <c r="AG181" i="4"/>
  <c r="AG184" i="4"/>
  <c r="AG186" i="4"/>
  <c r="AF187" i="4"/>
  <c r="AF189" i="4"/>
  <c r="AF198" i="4"/>
  <c r="AG204" i="4"/>
  <c r="AG206" i="4"/>
  <c r="AF214" i="4"/>
  <c r="AG218" i="4"/>
  <c r="AG219" i="4"/>
  <c r="AF223" i="4"/>
  <c r="AG226" i="4"/>
  <c r="AG227" i="4"/>
  <c r="AF231" i="4"/>
  <c r="AG234" i="4"/>
  <c r="AF235" i="4"/>
  <c r="AG240" i="4"/>
  <c r="AG249" i="4"/>
  <c r="AF251" i="4"/>
  <c r="AG256" i="4"/>
  <c r="AG265" i="4"/>
  <c r="AF266" i="4"/>
  <c r="AG274" i="4"/>
  <c r="AF277" i="4"/>
  <c r="AF287" i="4"/>
  <c r="AG295" i="4"/>
  <c r="AF296" i="4"/>
  <c r="AF303" i="4"/>
  <c r="AF7" i="4"/>
  <c r="AF15" i="4"/>
  <c r="AF23" i="4"/>
  <c r="AF31" i="4"/>
  <c r="AF39" i="4"/>
  <c r="AF47" i="4"/>
  <c r="AF172" i="4"/>
  <c r="AF176" i="4"/>
  <c r="AF180" i="4"/>
  <c r="AF184" i="4"/>
  <c r="AF188" i="4"/>
  <c r="AF192" i="4"/>
  <c r="AG195" i="4"/>
  <c r="AG199" i="4"/>
  <c r="AG203" i="4"/>
  <c r="AG207" i="4"/>
  <c r="AG211" i="4"/>
  <c r="AG215" i="4"/>
  <c r="AF3" i="4"/>
  <c r="AG169" i="4"/>
  <c r="AG170" i="4"/>
  <c r="AG171" i="4"/>
  <c r="AG175" i="4"/>
  <c r="AG179" i="4"/>
  <c r="AG183" i="4"/>
  <c r="AG187" i="4"/>
  <c r="AG191" i="4"/>
  <c r="AF196" i="4"/>
  <c r="AF200" i="4"/>
  <c r="AF204" i="4"/>
  <c r="AF208" i="4"/>
  <c r="AF212" i="4"/>
  <c r="AF216" i="4"/>
  <c r="AF218" i="4"/>
  <c r="AF220" i="4"/>
  <c r="AF222" i="4"/>
  <c r="AF224" i="4"/>
  <c r="AF226" i="4"/>
  <c r="AF228" i="4"/>
  <c r="AF230" i="4"/>
  <c r="AF232" i="4"/>
  <c r="AF234" i="4"/>
  <c r="AG269" i="4"/>
  <c r="AG273" i="4"/>
  <c r="AG277" i="4"/>
  <c r="AG284" i="4"/>
  <c r="AG288" i="4"/>
  <c r="AG292" i="4"/>
  <c r="AG296" i="4"/>
  <c r="AG300" i="4"/>
  <c r="AG304" i="4"/>
  <c r="AF5" i="4"/>
  <c r="AF9" i="4"/>
  <c r="AF13" i="4"/>
  <c r="AF17" i="4"/>
  <c r="AF21" i="4"/>
  <c r="AF25" i="4"/>
  <c r="AF29" i="4"/>
  <c r="AF33" i="4"/>
  <c r="AF37" i="4"/>
  <c r="AF41" i="4"/>
  <c r="AF45" i="4"/>
  <c r="AF49" i="4"/>
  <c r="AF53" i="4"/>
  <c r="AF57" i="4"/>
  <c r="AG164" i="4"/>
  <c r="AF165" i="4"/>
  <c r="AF174" i="4"/>
  <c r="AF178" i="4"/>
  <c r="AF182" i="4"/>
  <c r="AF186" i="4"/>
  <c r="AF190" i="4"/>
  <c r="AF194" i="4"/>
  <c r="AG197" i="4"/>
  <c r="AG201" i="4"/>
  <c r="AG205" i="4"/>
  <c r="AG209" i="4"/>
  <c r="AG213" i="4"/>
  <c r="AF267" i="4"/>
  <c r="AF271" i="4"/>
  <c r="AF275" i="4"/>
  <c r="AF279" i="4"/>
  <c r="J2" i="4"/>
  <c r="J23" i="4"/>
  <c r="L25" i="4"/>
  <c r="H25" i="4"/>
  <c r="AG26" i="4"/>
  <c r="AF26" i="4"/>
  <c r="L33" i="4"/>
  <c r="H33" i="4"/>
  <c r="J39" i="4"/>
  <c r="L49" i="4"/>
  <c r="H49" i="4"/>
  <c r="M50" i="4"/>
  <c r="I50" i="4"/>
  <c r="AG58" i="4"/>
  <c r="AF58" i="4"/>
  <c r="AG60" i="4"/>
  <c r="AF60" i="4"/>
  <c r="AG65" i="4"/>
  <c r="AF65" i="4"/>
  <c r="I170" i="4"/>
  <c r="M170" i="4"/>
  <c r="J312" i="4"/>
  <c r="L312" i="4"/>
  <c r="AG314" i="4"/>
  <c r="AF314" i="4"/>
  <c r="J316" i="4"/>
  <c r="L316" i="4"/>
  <c r="AG326" i="4"/>
  <c r="AF326" i="4"/>
  <c r="J328" i="4"/>
  <c r="L328" i="4"/>
  <c r="AG330" i="4"/>
  <c r="AF330" i="4"/>
  <c r="J332" i="4"/>
  <c r="L332" i="4"/>
  <c r="AG334" i="4"/>
  <c r="AF334" i="4"/>
  <c r="K2" i="4"/>
  <c r="M2" i="4"/>
  <c r="AG55" i="4"/>
  <c r="AF55" i="4"/>
  <c r="AG61" i="4"/>
  <c r="AF61" i="4"/>
  <c r="M63" i="4"/>
  <c r="AG67" i="4"/>
  <c r="AF67" i="4"/>
  <c r="J69" i="4"/>
  <c r="L69" i="4"/>
  <c r="AG71" i="4"/>
  <c r="AF71" i="4"/>
  <c r="J73" i="4"/>
  <c r="L73" i="4"/>
  <c r="AG75" i="4"/>
  <c r="AF75" i="4"/>
  <c r="J77" i="4"/>
  <c r="L77" i="4"/>
  <c r="AG79" i="4"/>
  <c r="AF79" i="4"/>
  <c r="J81" i="4"/>
  <c r="L81" i="4"/>
  <c r="AG83" i="4"/>
  <c r="AF83" i="4"/>
  <c r="J85" i="4"/>
  <c r="L85" i="4"/>
  <c r="AG87" i="4"/>
  <c r="AF87" i="4"/>
  <c r="J90" i="4"/>
  <c r="L90" i="4"/>
  <c r="AG95" i="4"/>
  <c r="AF95" i="4"/>
  <c r="J98" i="4"/>
  <c r="L98" i="4"/>
  <c r="AG103" i="4"/>
  <c r="AF103" i="4"/>
  <c r="J106" i="4"/>
  <c r="L106" i="4"/>
  <c r="AG111" i="4"/>
  <c r="AF111" i="4"/>
  <c r="J114" i="4"/>
  <c r="L114" i="4"/>
  <c r="AG119" i="4"/>
  <c r="AF119" i="4"/>
  <c r="J122" i="4"/>
  <c r="L122" i="4"/>
  <c r="AG127" i="4"/>
  <c r="AF127" i="4"/>
  <c r="J130" i="4"/>
  <c r="L130" i="4"/>
  <c r="AG135" i="4"/>
  <c r="AF135" i="4"/>
  <c r="J138" i="4"/>
  <c r="L138" i="4"/>
  <c r="AG143" i="4"/>
  <c r="AF143" i="4"/>
  <c r="J146" i="4"/>
  <c r="L146" i="4"/>
  <c r="AG151" i="4"/>
  <c r="AF151" i="4"/>
  <c r="J157" i="4"/>
  <c r="L157" i="4"/>
  <c r="AG162" i="4"/>
  <c r="AF162" i="4"/>
  <c r="K164" i="4"/>
  <c r="L231" i="4"/>
  <c r="H231" i="4"/>
  <c r="M10" i="4"/>
  <c r="I10" i="4"/>
  <c r="J15" i="4"/>
  <c r="L17" i="4"/>
  <c r="H17" i="4"/>
  <c r="M18" i="4"/>
  <c r="I18" i="4"/>
  <c r="J31" i="4"/>
  <c r="AG34" i="4"/>
  <c r="AF34" i="4"/>
  <c r="L41" i="4"/>
  <c r="H41" i="4"/>
  <c r="M42" i="4"/>
  <c r="I42" i="4"/>
  <c r="J47" i="4"/>
  <c r="AG50" i="4"/>
  <c r="AF50" i="4"/>
  <c r="M58" i="4"/>
  <c r="I58" i="4"/>
  <c r="L213" i="4"/>
  <c r="H213" i="4"/>
  <c r="AG318" i="4"/>
  <c r="AF318" i="4"/>
  <c r="J320" i="4"/>
  <c r="L320" i="4"/>
  <c r="AG322" i="4"/>
  <c r="AF322" i="4"/>
  <c r="J324" i="4"/>
  <c r="L324" i="4"/>
  <c r="L2" i="4"/>
  <c r="J3" i="4"/>
  <c r="AG3" i="4"/>
  <c r="L5" i="4"/>
  <c r="H5" i="4"/>
  <c r="M6" i="4"/>
  <c r="I6" i="4"/>
  <c r="AG6" i="4"/>
  <c r="AF6" i="4"/>
  <c r="J11" i="4"/>
  <c r="AG11" i="4"/>
  <c r="M12" i="4"/>
  <c r="L13" i="4"/>
  <c r="H13" i="4"/>
  <c r="M14" i="4"/>
  <c r="I14" i="4"/>
  <c r="AG14" i="4"/>
  <c r="AF14" i="4"/>
  <c r="L15" i="4"/>
  <c r="J19" i="4"/>
  <c r="AG19" i="4"/>
  <c r="M20" i="4"/>
  <c r="L21" i="4"/>
  <c r="H21" i="4"/>
  <c r="M22" i="4"/>
  <c r="I22" i="4"/>
  <c r="AG22" i="4"/>
  <c r="AF22" i="4"/>
  <c r="L23" i="4"/>
  <c r="J27" i="4"/>
  <c r="AG27" i="4"/>
  <c r="M28" i="4"/>
  <c r="L29" i="4"/>
  <c r="H29" i="4"/>
  <c r="M30" i="4"/>
  <c r="I30" i="4"/>
  <c r="AG30" i="4"/>
  <c r="AF30" i="4"/>
  <c r="L31" i="4"/>
  <c r="J35" i="4"/>
  <c r="AG35" i="4"/>
  <c r="M36" i="4"/>
  <c r="L37" i="4"/>
  <c r="H37" i="4"/>
  <c r="M38" i="4"/>
  <c r="I38" i="4"/>
  <c r="AG38" i="4"/>
  <c r="AF38" i="4"/>
  <c r="L39" i="4"/>
  <c r="J43" i="4"/>
  <c r="AG43" i="4"/>
  <c r="M44" i="4"/>
  <c r="L45" i="4"/>
  <c r="H45" i="4"/>
  <c r="M46" i="4"/>
  <c r="I46" i="4"/>
  <c r="AG46" i="4"/>
  <c r="AF46" i="4"/>
  <c r="L47" i="4"/>
  <c r="M52" i="4"/>
  <c r="L53" i="4"/>
  <c r="H53" i="4"/>
  <c r="M54" i="4"/>
  <c r="I54" i="4"/>
  <c r="AG54" i="4"/>
  <c r="AF54" i="4"/>
  <c r="L55" i="4"/>
  <c r="M60" i="4"/>
  <c r="AG62" i="4"/>
  <c r="AF62" i="4"/>
  <c r="M64" i="4"/>
  <c r="M174" i="4"/>
  <c r="I174" i="4"/>
  <c r="M178" i="4"/>
  <c r="I178" i="4"/>
  <c r="M182" i="4"/>
  <c r="I182" i="4"/>
  <c r="M186" i="4"/>
  <c r="I186" i="4"/>
  <c r="M190" i="4"/>
  <c r="I190" i="4"/>
  <c r="M194" i="4"/>
  <c r="I194" i="4"/>
  <c r="AG2" i="4"/>
  <c r="AF2" i="4"/>
  <c r="J7" i="4"/>
  <c r="L9" i="4"/>
  <c r="H9" i="4"/>
  <c r="AG10" i="4"/>
  <c r="AF10" i="4"/>
  <c r="AG18" i="4"/>
  <c r="AF18" i="4"/>
  <c r="M26" i="4"/>
  <c r="I26" i="4"/>
  <c r="M34" i="4"/>
  <c r="I34" i="4"/>
  <c r="AG42" i="4"/>
  <c r="AF42" i="4"/>
  <c r="L57" i="4"/>
  <c r="H57" i="4"/>
  <c r="AG310" i="4"/>
  <c r="AF310" i="4"/>
  <c r="AG51" i="4"/>
  <c r="AF51" i="4"/>
  <c r="AG59" i="4"/>
  <c r="AF59" i="4"/>
  <c r="AG63" i="4"/>
  <c r="AF63" i="4"/>
  <c r="H65" i="4"/>
  <c r="L65" i="4"/>
  <c r="K66" i="4"/>
  <c r="M66" i="4"/>
  <c r="AG69" i="4"/>
  <c r="AF69" i="4"/>
  <c r="J71" i="4"/>
  <c r="L71" i="4"/>
  <c r="AG73" i="4"/>
  <c r="AF73" i="4"/>
  <c r="J75" i="4"/>
  <c r="L75" i="4"/>
  <c r="AG77" i="4"/>
  <c r="AF77" i="4"/>
  <c r="J79" i="4"/>
  <c r="L79" i="4"/>
  <c r="AG81" i="4"/>
  <c r="AF81" i="4"/>
  <c r="J83" i="4"/>
  <c r="L83" i="4"/>
  <c r="AG85" i="4"/>
  <c r="AF85" i="4"/>
  <c r="J87" i="4"/>
  <c r="L87" i="4"/>
  <c r="AG91" i="4"/>
  <c r="AF91" i="4"/>
  <c r="J94" i="4"/>
  <c r="L94" i="4"/>
  <c r="AG99" i="4"/>
  <c r="AF99" i="4"/>
  <c r="J102" i="4"/>
  <c r="L102" i="4"/>
  <c r="AG107" i="4"/>
  <c r="AF107" i="4"/>
  <c r="J110" i="4"/>
  <c r="L110" i="4"/>
  <c r="AG115" i="4"/>
  <c r="AF115" i="4"/>
  <c r="J118" i="4"/>
  <c r="L118" i="4"/>
  <c r="AG123" i="4"/>
  <c r="AF123" i="4"/>
  <c r="J126" i="4"/>
  <c r="L126" i="4"/>
  <c r="AG131" i="4"/>
  <c r="AF131" i="4"/>
  <c r="J134" i="4"/>
  <c r="L134" i="4"/>
  <c r="AG139" i="4"/>
  <c r="AF139" i="4"/>
  <c r="J142" i="4"/>
  <c r="L142" i="4"/>
  <c r="AG147" i="4"/>
  <c r="AF147" i="4"/>
  <c r="J150" i="4"/>
  <c r="L150" i="4"/>
  <c r="AG158" i="4"/>
  <c r="AF158" i="4"/>
  <c r="J161" i="4"/>
  <c r="L161" i="4"/>
  <c r="M3" i="4"/>
  <c r="L6" i="4"/>
  <c r="M7" i="4"/>
  <c r="L10" i="4"/>
  <c r="M11" i="4"/>
  <c r="L14" i="4"/>
  <c r="M15" i="4"/>
  <c r="L18" i="4"/>
  <c r="M19" i="4"/>
  <c r="L22" i="4"/>
  <c r="M23" i="4"/>
  <c r="L26" i="4"/>
  <c r="M27" i="4"/>
  <c r="L30" i="4"/>
  <c r="M31" i="4"/>
  <c r="L34" i="4"/>
  <c r="M35" i="4"/>
  <c r="L38" i="4"/>
  <c r="M39" i="4"/>
  <c r="L42" i="4"/>
  <c r="M43" i="4"/>
  <c r="L46" i="4"/>
  <c r="M47" i="4"/>
  <c r="L50" i="4"/>
  <c r="M51" i="4"/>
  <c r="L54" i="4"/>
  <c r="M55" i="4"/>
  <c r="L58" i="4"/>
  <c r="M59" i="4"/>
  <c r="AG88" i="4"/>
  <c r="AF88" i="4"/>
  <c r="AG92" i="4"/>
  <c r="AF92" i="4"/>
  <c r="AG96" i="4"/>
  <c r="AF96" i="4"/>
  <c r="AG100" i="4"/>
  <c r="AF100" i="4"/>
  <c r="AG104" i="4"/>
  <c r="AF104" i="4"/>
  <c r="AG108" i="4"/>
  <c r="AF108" i="4"/>
  <c r="AG112" i="4"/>
  <c r="AF112" i="4"/>
  <c r="AG116" i="4"/>
  <c r="AF116" i="4"/>
  <c r="AG120" i="4"/>
  <c r="AF120" i="4"/>
  <c r="AG124" i="4"/>
  <c r="AF124" i="4"/>
  <c r="AG128" i="4"/>
  <c r="AF128" i="4"/>
  <c r="AG132" i="4"/>
  <c r="AF132" i="4"/>
  <c r="AG136" i="4"/>
  <c r="AF136" i="4"/>
  <c r="AG140" i="4"/>
  <c r="AF140" i="4"/>
  <c r="AG144" i="4"/>
  <c r="AF144" i="4"/>
  <c r="AG148" i="4"/>
  <c r="AF148" i="4"/>
  <c r="AG152" i="4"/>
  <c r="AF152" i="4"/>
  <c r="AG153" i="4"/>
  <c r="AF153" i="4"/>
  <c r="AG154" i="4"/>
  <c r="AF154" i="4"/>
  <c r="AG155" i="4"/>
  <c r="AF155" i="4"/>
  <c r="AG159" i="4"/>
  <c r="AF159" i="4"/>
  <c r="AF163" i="4"/>
  <c r="AG163" i="4"/>
  <c r="J165" i="4"/>
  <c r="L165" i="4"/>
  <c r="AG166" i="4"/>
  <c r="I171" i="4"/>
  <c r="L219" i="4"/>
  <c r="H219" i="4"/>
  <c r="AF258" i="4"/>
  <c r="AG258" i="4"/>
  <c r="I261" i="4"/>
  <c r="M261" i="4"/>
  <c r="M263" i="4"/>
  <c r="K263" i="4"/>
  <c r="L66" i="4"/>
  <c r="L67" i="4"/>
  <c r="AG68" i="4"/>
  <c r="AF68" i="4"/>
  <c r="AG70" i="4"/>
  <c r="AF70" i="4"/>
  <c r="AG72" i="4"/>
  <c r="AF72" i="4"/>
  <c r="AG74" i="4"/>
  <c r="AF74" i="4"/>
  <c r="AG76" i="4"/>
  <c r="AF76" i="4"/>
  <c r="AG78" i="4"/>
  <c r="AF78" i="4"/>
  <c r="AG80" i="4"/>
  <c r="AF80" i="4"/>
  <c r="AG82" i="4"/>
  <c r="AF82" i="4"/>
  <c r="AG84" i="4"/>
  <c r="AF84" i="4"/>
  <c r="AG86" i="4"/>
  <c r="AF86" i="4"/>
  <c r="AG89" i="4"/>
  <c r="AF89" i="4"/>
  <c r="AG93" i="4"/>
  <c r="AF93" i="4"/>
  <c r="AG97" i="4"/>
  <c r="AF97" i="4"/>
  <c r="AG101" i="4"/>
  <c r="AF101" i="4"/>
  <c r="AG105" i="4"/>
  <c r="AF105" i="4"/>
  <c r="AG109" i="4"/>
  <c r="AF109" i="4"/>
  <c r="AG113" i="4"/>
  <c r="AF113" i="4"/>
  <c r="AG117" i="4"/>
  <c r="AF117" i="4"/>
  <c r="AG121" i="4"/>
  <c r="AF121" i="4"/>
  <c r="AG125" i="4"/>
  <c r="AF125" i="4"/>
  <c r="AG129" i="4"/>
  <c r="AF129" i="4"/>
  <c r="AG133" i="4"/>
  <c r="AF133" i="4"/>
  <c r="AG137" i="4"/>
  <c r="AF137" i="4"/>
  <c r="AG141" i="4"/>
  <c r="AF141" i="4"/>
  <c r="AG145" i="4"/>
  <c r="AF145" i="4"/>
  <c r="AG149" i="4"/>
  <c r="AF149" i="4"/>
  <c r="AG156" i="4"/>
  <c r="AF156" i="4"/>
  <c r="AG160" i="4"/>
  <c r="AF160" i="4"/>
  <c r="M164" i="4"/>
  <c r="I166" i="4"/>
  <c r="M166" i="4"/>
  <c r="M172" i="4"/>
  <c r="I172" i="4"/>
  <c r="M176" i="4"/>
  <c r="I176" i="4"/>
  <c r="M180" i="4"/>
  <c r="I180" i="4"/>
  <c r="M184" i="4"/>
  <c r="I184" i="4"/>
  <c r="M188" i="4"/>
  <c r="I188" i="4"/>
  <c r="M192" i="4"/>
  <c r="I192" i="4"/>
  <c r="L197" i="4"/>
  <c r="H197" i="4"/>
  <c r="L223" i="4"/>
  <c r="H223" i="4"/>
  <c r="H4" i="4"/>
  <c r="I5" i="4"/>
  <c r="H8" i="4"/>
  <c r="I9" i="4"/>
  <c r="H12" i="4"/>
  <c r="I13" i="4"/>
  <c r="H16" i="4"/>
  <c r="I17" i="4"/>
  <c r="H20" i="4"/>
  <c r="I21" i="4"/>
  <c r="H24" i="4"/>
  <c r="I25" i="4"/>
  <c r="H28" i="4"/>
  <c r="I29" i="4"/>
  <c r="H32" i="4"/>
  <c r="I33" i="4"/>
  <c r="H36" i="4"/>
  <c r="I37" i="4"/>
  <c r="H40" i="4"/>
  <c r="I41" i="4"/>
  <c r="H44" i="4"/>
  <c r="I45" i="4"/>
  <c r="H48" i="4"/>
  <c r="I49" i="4"/>
  <c r="H52" i="4"/>
  <c r="I53" i="4"/>
  <c r="H56" i="4"/>
  <c r="I57" i="4"/>
  <c r="H60" i="4"/>
  <c r="H61" i="4"/>
  <c r="H62" i="4"/>
  <c r="H63" i="4"/>
  <c r="H64" i="4"/>
  <c r="AG64" i="4"/>
  <c r="H66" i="4"/>
  <c r="AF66" i="4"/>
  <c r="M67" i="4"/>
  <c r="M69" i="4"/>
  <c r="M71" i="4"/>
  <c r="M73" i="4"/>
  <c r="M75" i="4"/>
  <c r="M77" i="4"/>
  <c r="M79" i="4"/>
  <c r="M81" i="4"/>
  <c r="M83" i="4"/>
  <c r="M85" i="4"/>
  <c r="M87" i="4"/>
  <c r="AG90" i="4"/>
  <c r="AF90" i="4"/>
  <c r="L91" i="4"/>
  <c r="AG94" i="4"/>
  <c r="AF94" i="4"/>
  <c r="L95" i="4"/>
  <c r="AG98" i="4"/>
  <c r="AF98" i="4"/>
  <c r="L99" i="4"/>
  <c r="AG102" i="4"/>
  <c r="AF102" i="4"/>
  <c r="L103" i="4"/>
  <c r="AG106" i="4"/>
  <c r="AF106" i="4"/>
  <c r="L107" i="4"/>
  <c r="AG110" i="4"/>
  <c r="AF110" i="4"/>
  <c r="L111" i="4"/>
  <c r="AG114" i="4"/>
  <c r="AF114" i="4"/>
  <c r="L115" i="4"/>
  <c r="AG118" i="4"/>
  <c r="AF118" i="4"/>
  <c r="L119" i="4"/>
  <c r="AG122" i="4"/>
  <c r="AF122" i="4"/>
  <c r="L123" i="4"/>
  <c r="AG126" i="4"/>
  <c r="AF126" i="4"/>
  <c r="L127" i="4"/>
  <c r="AG130" i="4"/>
  <c r="AF130" i="4"/>
  <c r="L131" i="4"/>
  <c r="AG134" i="4"/>
  <c r="AF134" i="4"/>
  <c r="L135" i="4"/>
  <c r="AG138" i="4"/>
  <c r="AF138" i="4"/>
  <c r="L139" i="4"/>
  <c r="AG142" i="4"/>
  <c r="AF142" i="4"/>
  <c r="L143" i="4"/>
  <c r="AG146" i="4"/>
  <c r="AF146" i="4"/>
  <c r="L147" i="4"/>
  <c r="AG150" i="4"/>
  <c r="AF150" i="4"/>
  <c r="L151" i="4"/>
  <c r="AG157" i="4"/>
  <c r="AF157" i="4"/>
  <c r="L158" i="4"/>
  <c r="AG161" i="4"/>
  <c r="AF161" i="4"/>
  <c r="L162" i="4"/>
  <c r="AF167" i="4"/>
  <c r="AG167" i="4"/>
  <c r="J169" i="4"/>
  <c r="L169" i="4"/>
  <c r="M171" i="4"/>
  <c r="L205" i="4"/>
  <c r="H205" i="4"/>
  <c r="L227" i="4"/>
  <c r="H22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I153" i="4"/>
  <c r="I154" i="4"/>
  <c r="I155" i="4"/>
  <c r="I156" i="4"/>
  <c r="I157" i="4"/>
  <c r="I158" i="4"/>
  <c r="I159" i="4"/>
  <c r="I160" i="4"/>
  <c r="I161" i="4"/>
  <c r="I162" i="4"/>
  <c r="I163" i="4"/>
  <c r="AF164" i="4"/>
  <c r="L167" i="4"/>
  <c r="AF168" i="4"/>
  <c r="J170" i="4"/>
  <c r="L170" i="4"/>
  <c r="L203" i="4"/>
  <c r="H203" i="4"/>
  <c r="L211" i="4"/>
  <c r="H211" i="4"/>
  <c r="L218" i="4"/>
  <c r="H218" i="4"/>
  <c r="L222" i="4"/>
  <c r="H222" i="4"/>
  <c r="L226" i="4"/>
  <c r="H226" i="4"/>
  <c r="L230" i="4"/>
  <c r="H230" i="4"/>
  <c r="J276" i="4"/>
  <c r="L276" i="4"/>
  <c r="M173" i="4"/>
  <c r="I173" i="4"/>
  <c r="M175" i="4"/>
  <c r="I175" i="4"/>
  <c r="M177" i="4"/>
  <c r="I177" i="4"/>
  <c r="M179" i="4"/>
  <c r="I179" i="4"/>
  <c r="M181" i="4"/>
  <c r="I181" i="4"/>
  <c r="M183" i="4"/>
  <c r="I183" i="4"/>
  <c r="M185" i="4"/>
  <c r="I185" i="4"/>
  <c r="M187" i="4"/>
  <c r="I187" i="4"/>
  <c r="M189" i="4"/>
  <c r="I189" i="4"/>
  <c r="M191" i="4"/>
  <c r="I191" i="4"/>
  <c r="M193" i="4"/>
  <c r="I193" i="4"/>
  <c r="I195" i="4"/>
  <c r="M195" i="4"/>
  <c r="L201" i="4"/>
  <c r="H201" i="4"/>
  <c r="L209" i="4"/>
  <c r="H209" i="4"/>
  <c r="L217" i="4"/>
  <c r="H217" i="4"/>
  <c r="L221" i="4"/>
  <c r="H221" i="4"/>
  <c r="L225" i="4"/>
  <c r="H225" i="4"/>
  <c r="L229" i="4"/>
  <c r="H229" i="4"/>
  <c r="L233" i="4"/>
  <c r="H233" i="4"/>
  <c r="J248" i="4"/>
  <c r="L248" i="4"/>
  <c r="AF268" i="4"/>
  <c r="AG268" i="4"/>
  <c r="AF166" i="4"/>
  <c r="L199" i="4"/>
  <c r="H199" i="4"/>
  <c r="L207" i="4"/>
  <c r="H207" i="4"/>
  <c r="L215" i="4"/>
  <c r="H215" i="4"/>
  <c r="L220" i="4"/>
  <c r="H220" i="4"/>
  <c r="L224" i="4"/>
  <c r="H224" i="4"/>
  <c r="L228" i="4"/>
  <c r="H228" i="4"/>
  <c r="L232" i="4"/>
  <c r="H232" i="4"/>
  <c r="AF242" i="4"/>
  <c r="AG242" i="4"/>
  <c r="I245" i="4"/>
  <c r="M245" i="4"/>
  <c r="M247" i="4"/>
  <c r="K247" i="4"/>
  <c r="J264" i="4"/>
  <c r="L264" i="4"/>
  <c r="M267" i="4"/>
  <c r="I267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M197" i="4"/>
  <c r="M199" i="4"/>
  <c r="M201" i="4"/>
  <c r="M203" i="4"/>
  <c r="M205" i="4"/>
  <c r="M207" i="4"/>
  <c r="M209" i="4"/>
  <c r="M211" i="4"/>
  <c r="M213" i="4"/>
  <c r="M215" i="4"/>
  <c r="M217" i="4"/>
  <c r="I217" i="4"/>
  <c r="M218" i="4"/>
  <c r="I218" i="4"/>
  <c r="M219" i="4"/>
  <c r="I219" i="4"/>
  <c r="M220" i="4"/>
  <c r="I220" i="4"/>
  <c r="M221" i="4"/>
  <c r="I221" i="4"/>
  <c r="M222" i="4"/>
  <c r="I222" i="4"/>
  <c r="M223" i="4"/>
  <c r="I223" i="4"/>
  <c r="M224" i="4"/>
  <c r="I224" i="4"/>
  <c r="M225" i="4"/>
  <c r="I225" i="4"/>
  <c r="M226" i="4"/>
  <c r="I226" i="4"/>
  <c r="M227" i="4"/>
  <c r="I227" i="4"/>
  <c r="M228" i="4"/>
  <c r="I228" i="4"/>
  <c r="M229" i="4"/>
  <c r="I229" i="4"/>
  <c r="M230" i="4"/>
  <c r="I230" i="4"/>
  <c r="M231" i="4"/>
  <c r="I231" i="4"/>
  <c r="M232" i="4"/>
  <c r="I232" i="4"/>
  <c r="J236" i="4"/>
  <c r="L236" i="4"/>
  <c r="AF246" i="4"/>
  <c r="AG246" i="4"/>
  <c r="I249" i="4"/>
  <c r="M249" i="4"/>
  <c r="M251" i="4"/>
  <c r="K251" i="4"/>
  <c r="J252" i="4"/>
  <c r="L252" i="4"/>
  <c r="AF262" i="4"/>
  <c r="AG262" i="4"/>
  <c r="I265" i="4"/>
  <c r="M265" i="4"/>
  <c r="M271" i="4"/>
  <c r="I271" i="4"/>
  <c r="AF272" i="4"/>
  <c r="AG272" i="4"/>
  <c r="J280" i="4"/>
  <c r="L280" i="4"/>
  <c r="AF282" i="4"/>
  <c r="AG282" i="4"/>
  <c r="AF289" i="4"/>
  <c r="AG289" i="4"/>
  <c r="AF290" i="4"/>
  <c r="AG290" i="4"/>
  <c r="AF297" i="4"/>
  <c r="AG297" i="4"/>
  <c r="AF298" i="4"/>
  <c r="AG298" i="4"/>
  <c r="AF305" i="4"/>
  <c r="AG305" i="4"/>
  <c r="AF306" i="4"/>
  <c r="AG306" i="4"/>
  <c r="AF195" i="4"/>
  <c r="L196" i="4"/>
  <c r="H196" i="4"/>
  <c r="AF197" i="4"/>
  <c r="L198" i="4"/>
  <c r="H198" i="4"/>
  <c r="AF199" i="4"/>
  <c r="L200" i="4"/>
  <c r="H200" i="4"/>
  <c r="AF201" i="4"/>
  <c r="L202" i="4"/>
  <c r="H202" i="4"/>
  <c r="AF203" i="4"/>
  <c r="L204" i="4"/>
  <c r="H204" i="4"/>
  <c r="AF205" i="4"/>
  <c r="L206" i="4"/>
  <c r="H206" i="4"/>
  <c r="AF207" i="4"/>
  <c r="L208" i="4"/>
  <c r="H208" i="4"/>
  <c r="AF209" i="4"/>
  <c r="L210" i="4"/>
  <c r="H210" i="4"/>
  <c r="AF211" i="4"/>
  <c r="L212" i="4"/>
  <c r="H212" i="4"/>
  <c r="AF213" i="4"/>
  <c r="L214" i="4"/>
  <c r="H214" i="4"/>
  <c r="AF215" i="4"/>
  <c r="L216" i="4"/>
  <c r="H216" i="4"/>
  <c r="L235" i="4"/>
  <c r="H235" i="4"/>
  <c r="I237" i="4"/>
  <c r="M237" i="4"/>
  <c r="M239" i="4"/>
  <c r="K239" i="4"/>
  <c r="J240" i="4"/>
  <c r="L240" i="4"/>
  <c r="AF250" i="4"/>
  <c r="AG250" i="4"/>
  <c r="I253" i="4"/>
  <c r="M253" i="4"/>
  <c r="M255" i="4"/>
  <c r="K255" i="4"/>
  <c r="J256" i="4"/>
  <c r="L256" i="4"/>
  <c r="J268" i="4"/>
  <c r="L268" i="4"/>
  <c r="M275" i="4"/>
  <c r="I275" i="4"/>
  <c r="AF276" i="4"/>
  <c r="AG276" i="4"/>
  <c r="M289" i="4"/>
  <c r="I289" i="4"/>
  <c r="M297" i="4"/>
  <c r="I297" i="4"/>
  <c r="M305" i="4"/>
  <c r="I305" i="4"/>
  <c r="L195" i="4"/>
  <c r="L234" i="4"/>
  <c r="H234" i="4"/>
  <c r="AF238" i="4"/>
  <c r="AG238" i="4"/>
  <c r="I241" i="4"/>
  <c r="M241" i="4"/>
  <c r="M243" i="4"/>
  <c r="K243" i="4"/>
  <c r="J244" i="4"/>
  <c r="L244" i="4"/>
  <c r="AF254" i="4"/>
  <c r="AG254" i="4"/>
  <c r="I257" i="4"/>
  <c r="M257" i="4"/>
  <c r="M259" i="4"/>
  <c r="K259" i="4"/>
  <c r="J260" i="4"/>
  <c r="L260" i="4"/>
  <c r="J272" i="4"/>
  <c r="L272" i="4"/>
  <c r="M279" i="4"/>
  <c r="I279" i="4"/>
  <c r="AF280" i="4"/>
  <c r="AG280" i="4"/>
  <c r="J286" i="4"/>
  <c r="L286" i="4"/>
  <c r="J294" i="4"/>
  <c r="L294" i="4"/>
  <c r="J302" i="4"/>
  <c r="L302" i="4"/>
  <c r="M266" i="4"/>
  <c r="I266" i="4"/>
  <c r="M270" i="4"/>
  <c r="I270" i="4"/>
  <c r="M274" i="4"/>
  <c r="I274" i="4"/>
  <c r="M278" i="4"/>
  <c r="I278" i="4"/>
  <c r="M288" i="4"/>
  <c r="I288" i="4"/>
  <c r="J289" i="4"/>
  <c r="L289" i="4"/>
  <c r="M296" i="4"/>
  <c r="I296" i="4"/>
  <c r="J297" i="4"/>
  <c r="L297" i="4"/>
  <c r="M304" i="4"/>
  <c r="I304" i="4"/>
  <c r="J305" i="4"/>
  <c r="L305" i="4"/>
  <c r="J309" i="4"/>
  <c r="L309" i="4"/>
  <c r="K312" i="4"/>
  <c r="M312" i="4"/>
  <c r="K316" i="4"/>
  <c r="M316" i="4"/>
  <c r="K320" i="4"/>
  <c r="M320" i="4"/>
  <c r="K324" i="4"/>
  <c r="M324" i="4"/>
  <c r="K328" i="4"/>
  <c r="M328" i="4"/>
  <c r="K332" i="4"/>
  <c r="M332" i="4"/>
  <c r="AF236" i="4"/>
  <c r="M238" i="4"/>
  <c r="L239" i="4"/>
  <c r="AF240" i="4"/>
  <c r="M242" i="4"/>
  <c r="L243" i="4"/>
  <c r="AF244" i="4"/>
  <c r="M246" i="4"/>
  <c r="L247" i="4"/>
  <c r="AF248" i="4"/>
  <c r="M250" i="4"/>
  <c r="L251" i="4"/>
  <c r="AF252" i="4"/>
  <c r="M254" i="4"/>
  <c r="L255" i="4"/>
  <c r="AF256" i="4"/>
  <c r="M258" i="4"/>
  <c r="L259" i="4"/>
  <c r="AF260" i="4"/>
  <c r="M262" i="4"/>
  <c r="L263" i="4"/>
  <c r="AF264" i="4"/>
  <c r="M269" i="4"/>
  <c r="I269" i="4"/>
  <c r="M273" i="4"/>
  <c r="I273" i="4"/>
  <c r="M277" i="4"/>
  <c r="I277" i="4"/>
  <c r="M281" i="4"/>
  <c r="I281" i="4"/>
  <c r="AF281" i="4"/>
  <c r="AG281" i="4"/>
  <c r="M285" i="4"/>
  <c r="I285" i="4"/>
  <c r="AF285" i="4"/>
  <c r="AG285" i="4"/>
  <c r="AF286" i="4"/>
  <c r="AG286" i="4"/>
  <c r="J290" i="4"/>
  <c r="L290" i="4"/>
  <c r="M293" i="4"/>
  <c r="I293" i="4"/>
  <c r="AF293" i="4"/>
  <c r="AG293" i="4"/>
  <c r="AF294" i="4"/>
  <c r="AG294" i="4"/>
  <c r="J298" i="4"/>
  <c r="L298" i="4"/>
  <c r="M301" i="4"/>
  <c r="I301" i="4"/>
  <c r="AF301" i="4"/>
  <c r="AG301" i="4"/>
  <c r="AF302" i="4"/>
  <c r="AG302" i="4"/>
  <c r="J306" i="4"/>
  <c r="L306" i="4"/>
  <c r="I233" i="4"/>
  <c r="I234" i="4"/>
  <c r="I235" i="4"/>
  <c r="AG235" i="4"/>
  <c r="AF237" i="4"/>
  <c r="I238" i="4"/>
  <c r="AG239" i="4"/>
  <c r="AF241" i="4"/>
  <c r="I242" i="4"/>
  <c r="AG243" i="4"/>
  <c r="AF245" i="4"/>
  <c r="I246" i="4"/>
  <c r="AG247" i="4"/>
  <c r="AF249" i="4"/>
  <c r="I250" i="4"/>
  <c r="AG251" i="4"/>
  <c r="AF253" i="4"/>
  <c r="I254" i="4"/>
  <c r="AG255" i="4"/>
  <c r="AF257" i="4"/>
  <c r="I258" i="4"/>
  <c r="AG259" i="4"/>
  <c r="AF261" i="4"/>
  <c r="I262" i="4"/>
  <c r="AG263" i="4"/>
  <c r="AF265" i="4"/>
  <c r="L267" i="4"/>
  <c r="AG267" i="4"/>
  <c r="M268" i="4"/>
  <c r="I268" i="4"/>
  <c r="L271" i="4"/>
  <c r="AG271" i="4"/>
  <c r="M272" i="4"/>
  <c r="I272" i="4"/>
  <c r="L275" i="4"/>
  <c r="AG275" i="4"/>
  <c r="M276" i="4"/>
  <c r="I276" i="4"/>
  <c r="L279" i="4"/>
  <c r="AG279" i="4"/>
  <c r="M280" i="4"/>
  <c r="I280" i="4"/>
  <c r="M284" i="4"/>
  <c r="I284" i="4"/>
  <c r="J285" i="4"/>
  <c r="L285" i="4"/>
  <c r="M292" i="4"/>
  <c r="I292" i="4"/>
  <c r="J293" i="4"/>
  <c r="L293" i="4"/>
  <c r="M300" i="4"/>
  <c r="I300" i="4"/>
  <c r="J301" i="4"/>
  <c r="L301" i="4"/>
  <c r="L308" i="4"/>
  <c r="J308" i="4"/>
  <c r="M282" i="4"/>
  <c r="M283" i="4"/>
  <c r="I283" i="4"/>
  <c r="M287" i="4"/>
  <c r="I287" i="4"/>
  <c r="M291" i="4"/>
  <c r="I291" i="4"/>
  <c r="M295" i="4"/>
  <c r="I295" i="4"/>
  <c r="M299" i="4"/>
  <c r="I299" i="4"/>
  <c r="M303" i="4"/>
  <c r="I303" i="4"/>
  <c r="M307" i="4"/>
  <c r="I307" i="4"/>
  <c r="J310" i="4"/>
  <c r="L310" i="4"/>
  <c r="AG312" i="4"/>
  <c r="AF312" i="4"/>
  <c r="J314" i="4"/>
  <c r="L314" i="4"/>
  <c r="AG316" i="4"/>
  <c r="AF316" i="4"/>
  <c r="J318" i="4"/>
  <c r="L318" i="4"/>
  <c r="AG320" i="4"/>
  <c r="AF320" i="4"/>
  <c r="J322" i="4"/>
  <c r="L322" i="4"/>
  <c r="AG324" i="4"/>
  <c r="AF324" i="4"/>
  <c r="J326" i="4"/>
  <c r="L326" i="4"/>
  <c r="AG328" i="4"/>
  <c r="AF328" i="4"/>
  <c r="J330" i="4"/>
  <c r="L330" i="4"/>
  <c r="AG332" i="4"/>
  <c r="AF332" i="4"/>
  <c r="J334" i="4"/>
  <c r="L334" i="4"/>
  <c r="M286" i="4"/>
  <c r="I286" i="4"/>
  <c r="M290" i="4"/>
  <c r="I290" i="4"/>
  <c r="M294" i="4"/>
  <c r="I294" i="4"/>
  <c r="M298" i="4"/>
  <c r="I298" i="4"/>
  <c r="M302" i="4"/>
  <c r="I302" i="4"/>
  <c r="M306" i="4"/>
  <c r="I306" i="4"/>
  <c r="AG307" i="4"/>
  <c r="AF307" i="4"/>
  <c r="M308" i="4"/>
  <c r="K310" i="4"/>
  <c r="M310" i="4"/>
  <c r="K314" i="4"/>
  <c r="M314" i="4"/>
  <c r="K318" i="4"/>
  <c r="M318" i="4"/>
  <c r="K322" i="4"/>
  <c r="M322" i="4"/>
  <c r="K326" i="4"/>
  <c r="M326" i="4"/>
  <c r="K330" i="4"/>
  <c r="M330" i="4"/>
  <c r="K334" i="4"/>
  <c r="M334" i="4"/>
  <c r="AG308" i="4"/>
  <c r="AG309" i="4"/>
  <c r="AF309" i="4"/>
  <c r="AG311" i="4"/>
  <c r="AF311" i="4"/>
  <c r="AG313" i="4"/>
  <c r="AF313" i="4"/>
  <c r="AG315" i="4"/>
  <c r="AF315" i="4"/>
  <c r="AG317" i="4"/>
  <c r="AF317" i="4"/>
  <c r="AG319" i="4"/>
  <c r="AF319" i="4"/>
  <c r="AG321" i="4"/>
  <c r="AF321" i="4"/>
  <c r="AG323" i="4"/>
  <c r="AF323" i="4"/>
  <c r="AG325" i="4"/>
  <c r="AF325" i="4"/>
  <c r="AG327" i="4"/>
  <c r="AF327" i="4"/>
  <c r="AG329" i="4"/>
  <c r="AF329" i="4"/>
  <c r="AG331" i="4"/>
  <c r="AF331" i="4"/>
  <c r="AG333" i="4"/>
  <c r="AF333" i="4"/>
  <c r="AG335" i="4"/>
  <c r="AF335" i="4"/>
  <c r="L92" i="1"/>
  <c r="L193" i="1"/>
  <c r="L310" i="1"/>
  <c r="L309" i="1"/>
  <c r="J309" i="1"/>
  <c r="L319" i="1"/>
  <c r="L242" i="1"/>
  <c r="J310" i="1"/>
  <c r="L324" i="1"/>
  <c r="L316" i="1"/>
  <c r="L328" i="1"/>
  <c r="M21" i="1"/>
  <c r="L224" i="1"/>
  <c r="L320" i="1"/>
  <c r="M11" i="1"/>
  <c r="L323" i="1"/>
  <c r="L315" i="1"/>
  <c r="L312" i="1"/>
  <c r="M29" i="1"/>
  <c r="M229" i="1"/>
  <c r="M307" i="1"/>
  <c r="L325" i="1"/>
  <c r="L321" i="1"/>
  <c r="L317" i="1"/>
  <c r="L313" i="1"/>
  <c r="L311" i="1"/>
  <c r="L326" i="1"/>
  <c r="L322" i="1"/>
  <c r="L318" i="1"/>
  <c r="L314" i="1"/>
  <c r="M335" i="1"/>
  <c r="M334" i="1"/>
  <c r="I334" i="1"/>
  <c r="M333" i="1"/>
  <c r="I333" i="1"/>
  <c r="M332" i="1"/>
  <c r="M331" i="1"/>
  <c r="M330" i="1"/>
  <c r="L335" i="1"/>
  <c r="L334" i="1"/>
  <c r="L333" i="1"/>
  <c r="L332" i="1"/>
  <c r="L331" i="1"/>
  <c r="L330" i="1"/>
  <c r="AG329" i="1"/>
  <c r="L329" i="1"/>
  <c r="M329" i="1"/>
  <c r="M328" i="1"/>
  <c r="L327" i="1"/>
  <c r="M327" i="1"/>
  <c r="M326" i="1"/>
  <c r="I326" i="1"/>
  <c r="M325" i="1"/>
  <c r="M324" i="1"/>
  <c r="M323" i="1"/>
  <c r="M322" i="1"/>
  <c r="M321" i="1"/>
  <c r="M320" i="1"/>
  <c r="M319" i="1"/>
  <c r="M318" i="1"/>
  <c r="M317" i="1"/>
  <c r="I317" i="1"/>
  <c r="M316" i="1"/>
  <c r="I316" i="1"/>
  <c r="M315" i="1"/>
  <c r="I315" i="1"/>
  <c r="M314" i="1"/>
  <c r="M313" i="1"/>
  <c r="M312" i="1"/>
  <c r="I312" i="1"/>
  <c r="M311" i="1"/>
  <c r="I311" i="1"/>
  <c r="M310" i="1"/>
  <c r="M309" i="1"/>
  <c r="I309" i="1"/>
  <c r="AG243" i="1"/>
  <c r="AG250" i="1"/>
  <c r="AF252" i="1"/>
  <c r="AG254" i="1"/>
  <c r="AF256" i="1"/>
  <c r="AG258" i="1"/>
  <c r="AF260" i="1"/>
  <c r="AG262" i="1"/>
  <c r="AF264" i="1"/>
  <c r="AG266" i="1"/>
  <c r="AF268" i="1"/>
  <c r="AG270" i="1"/>
  <c r="AF272" i="1"/>
  <c r="AG274" i="1"/>
  <c r="AF276" i="1"/>
  <c r="AG278" i="1"/>
  <c r="AF239" i="1"/>
  <c r="AG247" i="1"/>
  <c r="AF251" i="1"/>
  <c r="AG253" i="1"/>
  <c r="AF255" i="1"/>
  <c r="AG257" i="1"/>
  <c r="AF259" i="1"/>
  <c r="AG261" i="1"/>
  <c r="AF263" i="1"/>
  <c r="AG265" i="1"/>
  <c r="AF267" i="1"/>
  <c r="AG269" i="1"/>
  <c r="AF271" i="1"/>
  <c r="AG273" i="1"/>
  <c r="AF275" i="1"/>
  <c r="AG277" i="1"/>
  <c r="AF279" i="1"/>
  <c r="AG229" i="1"/>
  <c r="AF231" i="1"/>
  <c r="AF233" i="1"/>
  <c r="AF224" i="1"/>
  <c r="AF199" i="1"/>
  <c r="AF201" i="1"/>
  <c r="AF203" i="1"/>
  <c r="AF205" i="1"/>
  <c r="AF207" i="1"/>
  <c r="AF209" i="1"/>
  <c r="AF211" i="1"/>
  <c r="AF213" i="1"/>
  <c r="AF215" i="1"/>
  <c r="AF217" i="1"/>
  <c r="AF219" i="1"/>
  <c r="AF221" i="1"/>
  <c r="AG223" i="1"/>
  <c r="AG225" i="1"/>
  <c r="AG228" i="1"/>
  <c r="AG230" i="1"/>
  <c r="AG233" i="1"/>
  <c r="M228" i="1"/>
  <c r="M308" i="1"/>
  <c r="M15" i="1"/>
  <c r="L71" i="1"/>
  <c r="M232" i="1"/>
  <c r="M115" i="1"/>
  <c r="M118" i="1"/>
  <c r="M12" i="1"/>
  <c r="L100" i="1"/>
  <c r="L194" i="1"/>
  <c r="M210" i="1"/>
  <c r="M6" i="1"/>
  <c r="L110" i="1"/>
  <c r="L114" i="1"/>
  <c r="M117" i="1"/>
  <c r="L190" i="1"/>
  <c r="M4" i="1"/>
  <c r="M93" i="1"/>
  <c r="M101" i="1"/>
  <c r="M108" i="1"/>
  <c r="M125" i="1"/>
  <c r="M162" i="1"/>
  <c r="M163" i="1"/>
  <c r="M164" i="1"/>
  <c r="M165" i="1"/>
  <c r="M166" i="1"/>
  <c r="M167" i="1"/>
  <c r="M168" i="1"/>
  <c r="M177" i="1"/>
  <c r="M185" i="1"/>
  <c r="H242" i="1"/>
  <c r="I11" i="1"/>
  <c r="L297" i="1"/>
  <c r="H297" i="1"/>
  <c r="I29" i="1"/>
  <c r="M112" i="1"/>
  <c r="M5" i="1"/>
  <c r="L13" i="1"/>
  <c r="L60" i="1"/>
  <c r="L61" i="1"/>
  <c r="L62" i="1"/>
  <c r="L63" i="1"/>
  <c r="L64" i="1"/>
  <c r="L65" i="1"/>
  <c r="L66" i="1"/>
  <c r="L67" i="1"/>
  <c r="L68" i="1"/>
  <c r="L69" i="1"/>
  <c r="M111" i="1"/>
  <c r="M116" i="1"/>
  <c r="L296" i="1"/>
  <c r="H296" i="1"/>
  <c r="M120" i="1"/>
  <c r="M121" i="1"/>
  <c r="M122" i="1"/>
  <c r="M123" i="1"/>
  <c r="M124" i="1"/>
  <c r="M128" i="1"/>
  <c r="M129" i="1"/>
  <c r="M130" i="1"/>
  <c r="M131" i="1"/>
  <c r="M132" i="1"/>
  <c r="M133" i="1"/>
  <c r="M134" i="1"/>
  <c r="M135" i="1"/>
  <c r="M136" i="1"/>
  <c r="M161" i="1"/>
  <c r="M169" i="1"/>
  <c r="M170" i="1"/>
  <c r="M171" i="1"/>
  <c r="M172" i="1"/>
  <c r="M183" i="1"/>
  <c r="L192" i="1"/>
  <c r="M237" i="1"/>
  <c r="M119" i="1"/>
  <c r="M137" i="1"/>
  <c r="M138" i="1"/>
  <c r="M139" i="1"/>
  <c r="M140" i="1"/>
  <c r="M141" i="1"/>
  <c r="M142" i="1"/>
  <c r="M143" i="1"/>
  <c r="M144" i="1"/>
  <c r="L191" i="1"/>
  <c r="M235" i="1"/>
  <c r="H283" i="1"/>
  <c r="L283" i="1"/>
  <c r="I21" i="1"/>
  <c r="M85" i="1"/>
  <c r="I85" i="1"/>
  <c r="M23" i="1"/>
  <c r="I23" i="1"/>
  <c r="M3" i="1"/>
  <c r="L84" i="1"/>
  <c r="M110" i="1"/>
  <c r="M114" i="1"/>
  <c r="M127" i="1"/>
  <c r="M194" i="1"/>
  <c r="I194" i="1"/>
  <c r="M242" i="1"/>
  <c r="I242" i="1"/>
  <c r="I15" i="1"/>
  <c r="L108" i="1"/>
  <c r="M109" i="1"/>
  <c r="L112" i="1"/>
  <c r="M113" i="1"/>
  <c r="M126" i="1"/>
  <c r="M145" i="1"/>
  <c r="M146" i="1"/>
  <c r="M147" i="1"/>
  <c r="M148" i="1"/>
  <c r="M149" i="1"/>
  <c r="M150" i="1"/>
  <c r="M151" i="1"/>
  <c r="M152" i="1"/>
  <c r="M181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M153" i="1"/>
  <c r="M154" i="1"/>
  <c r="M155" i="1"/>
  <c r="M156" i="1"/>
  <c r="M157" i="1"/>
  <c r="M158" i="1"/>
  <c r="M159" i="1"/>
  <c r="M160" i="1"/>
  <c r="M179" i="1"/>
  <c r="M187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M243" i="1"/>
  <c r="M245" i="1"/>
  <c r="L88" i="1"/>
  <c r="L104" i="1"/>
  <c r="M214" i="1"/>
  <c r="L3" i="1"/>
  <c r="M9" i="1"/>
  <c r="M26" i="1"/>
  <c r="M28" i="1"/>
  <c r="M91" i="1"/>
  <c r="J92" i="1"/>
  <c r="L94" i="1"/>
  <c r="M107" i="1"/>
  <c r="J108" i="1"/>
  <c r="J110" i="1"/>
  <c r="L111" i="1"/>
  <c r="J112" i="1"/>
  <c r="J114" i="1"/>
  <c r="L115" i="1"/>
  <c r="L178" i="1"/>
  <c r="L180" i="1"/>
  <c r="L182" i="1"/>
  <c r="L184" i="1"/>
  <c r="L186" i="1"/>
  <c r="L188" i="1"/>
  <c r="M202" i="1"/>
  <c r="M218" i="1"/>
  <c r="M227" i="1"/>
  <c r="K235" i="1"/>
  <c r="L244" i="1"/>
  <c r="L246" i="1"/>
  <c r="L287" i="1"/>
  <c r="L300" i="1"/>
  <c r="L10" i="1"/>
  <c r="M198" i="1"/>
  <c r="M233" i="1"/>
  <c r="K243" i="1"/>
  <c r="M7" i="1"/>
  <c r="M18" i="1"/>
  <c r="M20" i="1"/>
  <c r="M39" i="1"/>
  <c r="L72" i="1"/>
  <c r="M83" i="1"/>
  <c r="J84" i="1"/>
  <c r="L98" i="1"/>
  <c r="M99" i="1"/>
  <c r="J100" i="1"/>
  <c r="M184" i="1"/>
  <c r="M188" i="1"/>
  <c r="M190" i="1"/>
  <c r="M206" i="1"/>
  <c r="M222" i="1"/>
  <c r="M230" i="1"/>
  <c r="L236" i="1"/>
  <c r="M239" i="1"/>
  <c r="M241" i="1"/>
  <c r="L291" i="1"/>
  <c r="L304" i="1"/>
  <c r="J102" i="1"/>
  <c r="L102" i="1"/>
  <c r="J285" i="1"/>
  <c r="L285" i="1"/>
  <c r="L96" i="1"/>
  <c r="J96" i="1"/>
  <c r="K284" i="1"/>
  <c r="M284" i="1"/>
  <c r="M2" i="1"/>
  <c r="K12" i="1"/>
  <c r="M16" i="1"/>
  <c r="M19" i="1"/>
  <c r="M24" i="1"/>
  <c r="M27" i="1"/>
  <c r="M31" i="1"/>
  <c r="K95" i="1"/>
  <c r="M95" i="1"/>
  <c r="L109" i="1"/>
  <c r="J109" i="1"/>
  <c r="L113" i="1"/>
  <c r="J113" i="1"/>
  <c r="K177" i="1"/>
  <c r="K237" i="1"/>
  <c r="M247" i="1"/>
  <c r="K247" i="1"/>
  <c r="K288" i="1"/>
  <c r="M288" i="1"/>
  <c r="J293" i="1"/>
  <c r="L293" i="1"/>
  <c r="J86" i="1"/>
  <c r="L86" i="1"/>
  <c r="K185" i="1"/>
  <c r="J234" i="1"/>
  <c r="L234" i="1"/>
  <c r="J13" i="1"/>
  <c r="M35" i="1"/>
  <c r="K89" i="1"/>
  <c r="M89" i="1"/>
  <c r="K105" i="1"/>
  <c r="M105" i="1"/>
  <c r="K189" i="1"/>
  <c r="M189" i="1"/>
  <c r="K204" i="1"/>
  <c r="M204" i="1"/>
  <c r="K220" i="1"/>
  <c r="M220" i="1"/>
  <c r="J238" i="1"/>
  <c r="L238" i="1"/>
  <c r="J289" i="1"/>
  <c r="L289" i="1"/>
  <c r="J301" i="1"/>
  <c r="L301" i="1"/>
  <c r="M8" i="1"/>
  <c r="M14" i="1"/>
  <c r="M17" i="1"/>
  <c r="M22" i="1"/>
  <c r="M25" i="1"/>
  <c r="M30" i="1"/>
  <c r="M51" i="1"/>
  <c r="K181" i="1"/>
  <c r="K196" i="1"/>
  <c r="M196" i="1"/>
  <c r="K212" i="1"/>
  <c r="M212" i="1"/>
  <c r="L225" i="1"/>
  <c r="J225" i="1"/>
  <c r="J240" i="1"/>
  <c r="L240" i="1"/>
  <c r="J281" i="1"/>
  <c r="L281" i="1"/>
  <c r="K292" i="1"/>
  <c r="M292" i="1"/>
  <c r="M226" i="1"/>
  <c r="M47" i="1"/>
  <c r="L70" i="1"/>
  <c r="L74" i="1"/>
  <c r="L75" i="1"/>
  <c r="L76" i="1"/>
  <c r="L77" i="1"/>
  <c r="L78" i="1"/>
  <c r="L79" i="1"/>
  <c r="L80" i="1"/>
  <c r="L81" i="1"/>
  <c r="L82" i="1"/>
  <c r="K179" i="1"/>
  <c r="K183" i="1"/>
  <c r="K187" i="1"/>
  <c r="M231" i="1"/>
  <c r="K245" i="1"/>
  <c r="M43" i="1"/>
  <c r="M58" i="1"/>
  <c r="M59" i="1"/>
  <c r="L73" i="1"/>
  <c r="M87" i="1"/>
  <c r="L90" i="1"/>
  <c r="M97" i="1"/>
  <c r="M103" i="1"/>
  <c r="L106" i="1"/>
  <c r="M173" i="1"/>
  <c r="M174" i="1"/>
  <c r="M175" i="1"/>
  <c r="M176" i="1"/>
  <c r="M192" i="1"/>
  <c r="M200" i="1"/>
  <c r="M208" i="1"/>
  <c r="M216" i="1"/>
  <c r="M225" i="1"/>
  <c r="L232" i="1"/>
  <c r="M234" i="1"/>
  <c r="M282" i="1"/>
  <c r="M286" i="1"/>
  <c r="M290" i="1"/>
  <c r="AG11" i="1"/>
  <c r="AF11" i="1"/>
  <c r="AG6" i="1"/>
  <c r="AF6" i="1"/>
  <c r="J11" i="1"/>
  <c r="L11" i="1"/>
  <c r="M13" i="1"/>
  <c r="I13" i="1"/>
  <c r="L17" i="1"/>
  <c r="H17" i="1"/>
  <c r="L21" i="1"/>
  <c r="H21" i="1"/>
  <c r="L25" i="1"/>
  <c r="H25" i="1"/>
  <c r="L29" i="1"/>
  <c r="H29" i="1"/>
  <c r="H3" i="1"/>
  <c r="J4" i="1"/>
  <c r="L7" i="1"/>
  <c r="H7" i="1"/>
  <c r="AG14" i="1"/>
  <c r="AF14" i="1"/>
  <c r="AG18" i="1"/>
  <c r="AF18" i="1"/>
  <c r="AG22" i="1"/>
  <c r="AF22" i="1"/>
  <c r="AG26" i="1"/>
  <c r="AF26" i="1"/>
  <c r="AG30" i="1"/>
  <c r="AF30" i="1"/>
  <c r="I33" i="1"/>
  <c r="I37" i="1"/>
  <c r="I41" i="1"/>
  <c r="I45" i="1"/>
  <c r="I49" i="1"/>
  <c r="L2" i="1"/>
  <c r="AG3" i="1"/>
  <c r="L4" i="1"/>
  <c r="AG8" i="1"/>
  <c r="AF8" i="1"/>
  <c r="L15" i="1"/>
  <c r="H15" i="1"/>
  <c r="L19" i="1"/>
  <c r="H19" i="1"/>
  <c r="L23" i="1"/>
  <c r="H23" i="1"/>
  <c r="L27" i="1"/>
  <c r="H27" i="1"/>
  <c r="L5" i="1"/>
  <c r="H5" i="1"/>
  <c r="L6" i="1"/>
  <c r="H6" i="1"/>
  <c r="L9" i="1"/>
  <c r="H9" i="1"/>
  <c r="AG16" i="1"/>
  <c r="AF16" i="1"/>
  <c r="AG20" i="1"/>
  <c r="AF20" i="1"/>
  <c r="AG24" i="1"/>
  <c r="AF24" i="1"/>
  <c r="AG28" i="1"/>
  <c r="AF28" i="1"/>
  <c r="I31" i="1"/>
  <c r="M33" i="1"/>
  <c r="I35" i="1"/>
  <c r="M37" i="1"/>
  <c r="I39" i="1"/>
  <c r="M41" i="1"/>
  <c r="I43" i="1"/>
  <c r="M45" i="1"/>
  <c r="I47" i="1"/>
  <c r="M49" i="1"/>
  <c r="I51" i="1"/>
  <c r="I2" i="1"/>
  <c r="K3" i="1"/>
  <c r="K4" i="1"/>
  <c r="K5" i="1"/>
  <c r="K6" i="1"/>
  <c r="M10" i="1"/>
  <c r="L12" i="1"/>
  <c r="H13" i="1"/>
  <c r="AF31" i="1"/>
  <c r="AF33" i="1"/>
  <c r="AF35" i="1"/>
  <c r="AF37" i="1"/>
  <c r="AF39" i="1"/>
  <c r="AF41" i="1"/>
  <c r="AF43" i="1"/>
  <c r="AF45" i="1"/>
  <c r="AF47" i="1"/>
  <c r="AF49" i="1"/>
  <c r="AF51" i="1"/>
  <c r="L8" i="1"/>
  <c r="H8" i="1"/>
  <c r="L14" i="1"/>
  <c r="H14" i="1"/>
  <c r="L16" i="1"/>
  <c r="H16" i="1"/>
  <c r="L18" i="1"/>
  <c r="H18" i="1"/>
  <c r="L20" i="1"/>
  <c r="H20" i="1"/>
  <c r="L22" i="1"/>
  <c r="H22" i="1"/>
  <c r="L24" i="1"/>
  <c r="H24" i="1"/>
  <c r="L26" i="1"/>
  <c r="H26" i="1"/>
  <c r="L28" i="1"/>
  <c r="H28" i="1"/>
  <c r="L30" i="1"/>
  <c r="H30" i="1"/>
  <c r="M32" i="1"/>
  <c r="M34" i="1"/>
  <c r="M36" i="1"/>
  <c r="M38" i="1"/>
  <c r="M40" i="1"/>
  <c r="M42" i="1"/>
  <c r="M44" i="1"/>
  <c r="M46" i="1"/>
  <c r="M48" i="1"/>
  <c r="M50" i="1"/>
  <c r="M52" i="1"/>
  <c r="AF12" i="1"/>
  <c r="I32" i="1"/>
  <c r="I34" i="1"/>
  <c r="I36" i="1"/>
  <c r="I38" i="1"/>
  <c r="I40" i="1"/>
  <c r="I42" i="1"/>
  <c r="I44" i="1"/>
  <c r="I46" i="1"/>
  <c r="I48" i="1"/>
  <c r="I50" i="1"/>
  <c r="I52" i="1"/>
  <c r="M53" i="1"/>
  <c r="M54" i="1"/>
  <c r="M55" i="1"/>
  <c r="M56" i="1"/>
  <c r="M57" i="1"/>
  <c r="L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L174" i="1"/>
  <c r="H174" i="1"/>
  <c r="J177" i="1"/>
  <c r="L177" i="1"/>
  <c r="K195" i="1"/>
  <c r="M195" i="1"/>
  <c r="K203" i="1"/>
  <c r="M203" i="1"/>
  <c r="K211" i="1"/>
  <c r="M211" i="1"/>
  <c r="K219" i="1"/>
  <c r="M219" i="1"/>
  <c r="J235" i="1"/>
  <c r="L235" i="1"/>
  <c r="AF249" i="1"/>
  <c r="AG249" i="1"/>
  <c r="M253" i="1"/>
  <c r="I253" i="1"/>
  <c r="M257" i="1"/>
  <c r="I257" i="1"/>
  <c r="M261" i="1"/>
  <c r="I261" i="1"/>
  <c r="M265" i="1"/>
  <c r="I265" i="1"/>
  <c r="M269" i="1"/>
  <c r="I269" i="1"/>
  <c r="M273" i="1"/>
  <c r="I273" i="1"/>
  <c r="M277" i="1"/>
  <c r="I277" i="1"/>
  <c r="H31" i="1"/>
  <c r="L31" i="1"/>
  <c r="H32" i="1"/>
  <c r="L32" i="1"/>
  <c r="H33" i="1"/>
  <c r="L33" i="1"/>
  <c r="H34" i="1"/>
  <c r="L34" i="1"/>
  <c r="H35" i="1"/>
  <c r="L35" i="1"/>
  <c r="H36" i="1"/>
  <c r="L36" i="1"/>
  <c r="H37" i="1"/>
  <c r="L37" i="1"/>
  <c r="H38" i="1"/>
  <c r="L38" i="1"/>
  <c r="H39" i="1"/>
  <c r="L39" i="1"/>
  <c r="H40" i="1"/>
  <c r="L40" i="1"/>
  <c r="H41" i="1"/>
  <c r="L41" i="1"/>
  <c r="H42" i="1"/>
  <c r="L42" i="1"/>
  <c r="H43" i="1"/>
  <c r="L43" i="1"/>
  <c r="H44" i="1"/>
  <c r="L44" i="1"/>
  <c r="H45" i="1"/>
  <c r="L45" i="1"/>
  <c r="H46" i="1"/>
  <c r="L46" i="1"/>
  <c r="H47" i="1"/>
  <c r="L47" i="1"/>
  <c r="H48" i="1"/>
  <c r="L48" i="1"/>
  <c r="H49" i="1"/>
  <c r="L49" i="1"/>
  <c r="H50" i="1"/>
  <c r="L50" i="1"/>
  <c r="H51" i="1"/>
  <c r="L51" i="1"/>
  <c r="H52" i="1"/>
  <c r="L52" i="1"/>
  <c r="H53" i="1"/>
  <c r="L53" i="1"/>
  <c r="H54" i="1"/>
  <c r="L54" i="1"/>
  <c r="H55" i="1"/>
  <c r="L55" i="1"/>
  <c r="H56" i="1"/>
  <c r="L56" i="1"/>
  <c r="H57" i="1"/>
  <c r="L57" i="1"/>
  <c r="H58" i="1"/>
  <c r="L58" i="1"/>
  <c r="I59" i="1"/>
  <c r="J60" i="1"/>
  <c r="J61" i="1"/>
  <c r="J62" i="1"/>
  <c r="J63" i="1"/>
  <c r="J64" i="1"/>
  <c r="J65" i="1"/>
  <c r="J66" i="1"/>
  <c r="J67" i="1"/>
  <c r="J68" i="1"/>
  <c r="J69" i="1"/>
  <c r="AF73" i="1"/>
  <c r="AF74" i="1"/>
  <c r="AF75" i="1"/>
  <c r="AF76" i="1"/>
  <c r="AF77" i="1"/>
  <c r="AF78" i="1"/>
  <c r="AF79" i="1"/>
  <c r="AF80" i="1"/>
  <c r="AF81" i="1"/>
  <c r="L83" i="1"/>
  <c r="AG84" i="1"/>
  <c r="M86" i="1"/>
  <c r="L87" i="1"/>
  <c r="AG88" i="1"/>
  <c r="M90" i="1"/>
  <c r="L91" i="1"/>
  <c r="AG92" i="1"/>
  <c r="M94" i="1"/>
  <c r="L95" i="1"/>
  <c r="AG96" i="1"/>
  <c r="M98" i="1"/>
  <c r="L99" i="1"/>
  <c r="AG100" i="1"/>
  <c r="M102" i="1"/>
  <c r="L103" i="1"/>
  <c r="AG104" i="1"/>
  <c r="M106" i="1"/>
  <c r="L107" i="1"/>
  <c r="L116" i="1"/>
  <c r="H116" i="1"/>
  <c r="L118" i="1"/>
  <c r="H118" i="1"/>
  <c r="L120" i="1"/>
  <c r="H120" i="1"/>
  <c r="L122" i="1"/>
  <c r="H122" i="1"/>
  <c r="L124" i="1"/>
  <c r="H124" i="1"/>
  <c r="L126" i="1"/>
  <c r="H126" i="1"/>
  <c r="L128" i="1"/>
  <c r="H128" i="1"/>
  <c r="L130" i="1"/>
  <c r="H130" i="1"/>
  <c r="L132" i="1"/>
  <c r="H132" i="1"/>
  <c r="L134" i="1"/>
  <c r="H134" i="1"/>
  <c r="L136" i="1"/>
  <c r="H136" i="1"/>
  <c r="L138" i="1"/>
  <c r="H138" i="1"/>
  <c r="L140" i="1"/>
  <c r="H140" i="1"/>
  <c r="L142" i="1"/>
  <c r="H142" i="1"/>
  <c r="L144" i="1"/>
  <c r="H144" i="1"/>
  <c r="L146" i="1"/>
  <c r="H146" i="1"/>
  <c r="L148" i="1"/>
  <c r="H148" i="1"/>
  <c r="L150" i="1"/>
  <c r="H150" i="1"/>
  <c r="L152" i="1"/>
  <c r="H152" i="1"/>
  <c r="L154" i="1"/>
  <c r="H154" i="1"/>
  <c r="L156" i="1"/>
  <c r="H156" i="1"/>
  <c r="L158" i="1"/>
  <c r="H158" i="1"/>
  <c r="L160" i="1"/>
  <c r="H160" i="1"/>
  <c r="L162" i="1"/>
  <c r="H162" i="1"/>
  <c r="L164" i="1"/>
  <c r="H164" i="1"/>
  <c r="L166" i="1"/>
  <c r="H166" i="1"/>
  <c r="L168" i="1"/>
  <c r="H168" i="1"/>
  <c r="L170" i="1"/>
  <c r="H170" i="1"/>
  <c r="L172" i="1"/>
  <c r="H172" i="1"/>
  <c r="L175" i="1"/>
  <c r="H175" i="1"/>
  <c r="I178" i="1"/>
  <c r="M178" i="1"/>
  <c r="AF179" i="1"/>
  <c r="AG179" i="1"/>
  <c r="J181" i="1"/>
  <c r="L181" i="1"/>
  <c r="AG182" i="1"/>
  <c r="I58" i="1"/>
  <c r="AF58" i="1"/>
  <c r="H83" i="1"/>
  <c r="AF83" i="1"/>
  <c r="H87" i="1"/>
  <c r="AF87" i="1"/>
  <c r="H91" i="1"/>
  <c r="AF91" i="1"/>
  <c r="H95" i="1"/>
  <c r="AF95" i="1"/>
  <c r="H99" i="1"/>
  <c r="AF99" i="1"/>
  <c r="H103" i="1"/>
  <c r="AF103" i="1"/>
  <c r="H107" i="1"/>
  <c r="AF107" i="1"/>
  <c r="AF108" i="1"/>
  <c r="AF109" i="1"/>
  <c r="AF110" i="1"/>
  <c r="AF111" i="1"/>
  <c r="AF112" i="1"/>
  <c r="AF113" i="1"/>
  <c r="AF114" i="1"/>
  <c r="AF115" i="1"/>
  <c r="L176" i="1"/>
  <c r="H176" i="1"/>
  <c r="M180" i="1"/>
  <c r="I182" i="1"/>
  <c r="M182" i="1"/>
  <c r="AF183" i="1"/>
  <c r="AG183" i="1"/>
  <c r="J185" i="1"/>
  <c r="L185" i="1"/>
  <c r="AG189" i="1"/>
  <c r="AF189" i="1"/>
  <c r="K191" i="1"/>
  <c r="M191" i="1"/>
  <c r="K199" i="1"/>
  <c r="M199" i="1"/>
  <c r="K207" i="1"/>
  <c r="M207" i="1"/>
  <c r="K215" i="1"/>
  <c r="M215" i="1"/>
  <c r="K223" i="1"/>
  <c r="M223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AG82" i="1"/>
  <c r="H84" i="1"/>
  <c r="M84" i="1"/>
  <c r="AF84" i="1"/>
  <c r="L85" i="1"/>
  <c r="AG86" i="1"/>
  <c r="H88" i="1"/>
  <c r="M88" i="1"/>
  <c r="AF88" i="1"/>
  <c r="L89" i="1"/>
  <c r="AG90" i="1"/>
  <c r="H92" i="1"/>
  <c r="M92" i="1"/>
  <c r="AF92" i="1"/>
  <c r="L93" i="1"/>
  <c r="AG94" i="1"/>
  <c r="H96" i="1"/>
  <c r="M96" i="1"/>
  <c r="AF96" i="1"/>
  <c r="L97" i="1"/>
  <c r="AG98" i="1"/>
  <c r="H100" i="1"/>
  <c r="M100" i="1"/>
  <c r="AF100" i="1"/>
  <c r="L101" i="1"/>
  <c r="AG102" i="1"/>
  <c r="H104" i="1"/>
  <c r="M104" i="1"/>
  <c r="AF104" i="1"/>
  <c r="L105" i="1"/>
  <c r="AG106" i="1"/>
  <c r="H108" i="1"/>
  <c r="H109" i="1"/>
  <c r="H110" i="1"/>
  <c r="H111" i="1"/>
  <c r="H112" i="1"/>
  <c r="H113" i="1"/>
  <c r="H114" i="1"/>
  <c r="H115" i="1"/>
  <c r="L117" i="1"/>
  <c r="H117" i="1"/>
  <c r="L119" i="1"/>
  <c r="H119" i="1"/>
  <c r="L121" i="1"/>
  <c r="H121" i="1"/>
  <c r="L123" i="1"/>
  <c r="H123" i="1"/>
  <c r="L125" i="1"/>
  <c r="H125" i="1"/>
  <c r="L127" i="1"/>
  <c r="H127" i="1"/>
  <c r="L129" i="1"/>
  <c r="H129" i="1"/>
  <c r="L131" i="1"/>
  <c r="H131" i="1"/>
  <c r="L133" i="1"/>
  <c r="H133" i="1"/>
  <c r="L135" i="1"/>
  <c r="H135" i="1"/>
  <c r="L137" i="1"/>
  <c r="H137" i="1"/>
  <c r="L139" i="1"/>
  <c r="H139" i="1"/>
  <c r="L141" i="1"/>
  <c r="H141" i="1"/>
  <c r="L143" i="1"/>
  <c r="H143" i="1"/>
  <c r="L145" i="1"/>
  <c r="H145" i="1"/>
  <c r="L147" i="1"/>
  <c r="H147" i="1"/>
  <c r="L149" i="1"/>
  <c r="H149" i="1"/>
  <c r="L151" i="1"/>
  <c r="H151" i="1"/>
  <c r="L153" i="1"/>
  <c r="H153" i="1"/>
  <c r="L155" i="1"/>
  <c r="H155" i="1"/>
  <c r="L157" i="1"/>
  <c r="H157" i="1"/>
  <c r="L159" i="1"/>
  <c r="H159" i="1"/>
  <c r="L161" i="1"/>
  <c r="H161" i="1"/>
  <c r="L163" i="1"/>
  <c r="H163" i="1"/>
  <c r="L165" i="1"/>
  <c r="H165" i="1"/>
  <c r="L167" i="1"/>
  <c r="H167" i="1"/>
  <c r="L169" i="1"/>
  <c r="H169" i="1"/>
  <c r="L171" i="1"/>
  <c r="H171" i="1"/>
  <c r="L173" i="1"/>
  <c r="H173" i="1"/>
  <c r="I186" i="1"/>
  <c r="M186" i="1"/>
  <c r="AF187" i="1"/>
  <c r="AG187" i="1"/>
  <c r="J189" i="1"/>
  <c r="L189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AF176" i="1"/>
  <c r="L179" i="1"/>
  <c r="AF180" i="1"/>
  <c r="L183" i="1"/>
  <c r="AF184" i="1"/>
  <c r="L187" i="1"/>
  <c r="AF188" i="1"/>
  <c r="AG190" i="1"/>
  <c r="AF194" i="1"/>
  <c r="AF198" i="1"/>
  <c r="AF202" i="1"/>
  <c r="AF206" i="1"/>
  <c r="AF210" i="1"/>
  <c r="AF214" i="1"/>
  <c r="AF218" i="1"/>
  <c r="AF222" i="1"/>
  <c r="H231" i="1"/>
  <c r="L231" i="1"/>
  <c r="M248" i="1"/>
  <c r="I248" i="1"/>
  <c r="H230" i="1"/>
  <c r="L230" i="1"/>
  <c r="J233" i="1"/>
  <c r="L233" i="1"/>
  <c r="J243" i="1"/>
  <c r="L243" i="1"/>
  <c r="I173" i="1"/>
  <c r="I174" i="1"/>
  <c r="I175" i="1"/>
  <c r="I176" i="1"/>
  <c r="AG176" i="1"/>
  <c r="AF178" i="1"/>
  <c r="AG180" i="1"/>
  <c r="AF182" i="1"/>
  <c r="AG184" i="1"/>
  <c r="AF186" i="1"/>
  <c r="AG188" i="1"/>
  <c r="AG192" i="1"/>
  <c r="M193" i="1"/>
  <c r="AF196" i="1"/>
  <c r="M197" i="1"/>
  <c r="AF200" i="1"/>
  <c r="M201" i="1"/>
  <c r="AF204" i="1"/>
  <c r="M205" i="1"/>
  <c r="AF208" i="1"/>
  <c r="M209" i="1"/>
  <c r="AF212" i="1"/>
  <c r="M213" i="1"/>
  <c r="AF216" i="1"/>
  <c r="M217" i="1"/>
  <c r="AF220" i="1"/>
  <c r="M221" i="1"/>
  <c r="AG227" i="1"/>
  <c r="AF227" i="1"/>
  <c r="H229" i="1"/>
  <c r="L229" i="1"/>
  <c r="I240" i="1"/>
  <c r="M240" i="1"/>
  <c r="AF241" i="1"/>
  <c r="AG241" i="1"/>
  <c r="J190" i="1"/>
  <c r="AF190" i="1"/>
  <c r="J191" i="1"/>
  <c r="AF191" i="1"/>
  <c r="J192" i="1"/>
  <c r="AF192" i="1"/>
  <c r="J193" i="1"/>
  <c r="AF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H224" i="1"/>
  <c r="H225" i="1"/>
  <c r="L228" i="1"/>
  <c r="AF228" i="1"/>
  <c r="AF229" i="1"/>
  <c r="AF230" i="1"/>
  <c r="AG231" i="1"/>
  <c r="M224" i="1"/>
  <c r="K224" i="1"/>
  <c r="L227" i="1"/>
  <c r="I236" i="1"/>
  <c r="M236" i="1"/>
  <c r="AF237" i="1"/>
  <c r="AG237" i="1"/>
  <c r="J239" i="1"/>
  <c r="L239" i="1"/>
  <c r="I244" i="1"/>
  <c r="M244" i="1"/>
  <c r="AF245" i="1"/>
  <c r="AG245" i="1"/>
  <c r="J247" i="1"/>
  <c r="L247" i="1"/>
  <c r="J249" i="1"/>
  <c r="L249" i="1"/>
  <c r="M251" i="1"/>
  <c r="I251" i="1"/>
  <c r="M255" i="1"/>
  <c r="I255" i="1"/>
  <c r="M259" i="1"/>
  <c r="I259" i="1"/>
  <c r="M263" i="1"/>
  <c r="I263" i="1"/>
  <c r="M267" i="1"/>
  <c r="I267" i="1"/>
  <c r="M271" i="1"/>
  <c r="I271" i="1"/>
  <c r="M275" i="1"/>
  <c r="I275" i="1"/>
  <c r="M279" i="1"/>
  <c r="I279" i="1"/>
  <c r="L226" i="1"/>
  <c r="I232" i="1"/>
  <c r="I234" i="1"/>
  <c r="M238" i="1"/>
  <c r="M246" i="1"/>
  <c r="AF234" i="1"/>
  <c r="L237" i="1"/>
  <c r="AF238" i="1"/>
  <c r="L241" i="1"/>
  <c r="AF242" i="1"/>
  <c r="L245" i="1"/>
  <c r="AF246" i="1"/>
  <c r="K281" i="1"/>
  <c r="M281" i="1"/>
  <c r="K285" i="1"/>
  <c r="M285" i="1"/>
  <c r="K289" i="1"/>
  <c r="M289" i="1"/>
  <c r="J294" i="1"/>
  <c r="L294" i="1"/>
  <c r="AG299" i="1"/>
  <c r="AF299" i="1"/>
  <c r="J302" i="1"/>
  <c r="L302" i="1"/>
  <c r="M250" i="1"/>
  <c r="I250" i="1"/>
  <c r="M252" i="1"/>
  <c r="I252" i="1"/>
  <c r="M254" i="1"/>
  <c r="I254" i="1"/>
  <c r="M256" i="1"/>
  <c r="I256" i="1"/>
  <c r="M258" i="1"/>
  <c r="I258" i="1"/>
  <c r="M260" i="1"/>
  <c r="I260" i="1"/>
  <c r="M262" i="1"/>
  <c r="I262" i="1"/>
  <c r="M264" i="1"/>
  <c r="I264" i="1"/>
  <c r="M266" i="1"/>
  <c r="I266" i="1"/>
  <c r="M268" i="1"/>
  <c r="I268" i="1"/>
  <c r="M270" i="1"/>
  <c r="I270" i="1"/>
  <c r="M272" i="1"/>
  <c r="I272" i="1"/>
  <c r="M274" i="1"/>
  <c r="I274" i="1"/>
  <c r="M276" i="1"/>
  <c r="I276" i="1"/>
  <c r="M278" i="1"/>
  <c r="I278" i="1"/>
  <c r="M280" i="1"/>
  <c r="I280" i="1"/>
  <c r="J306" i="1"/>
  <c r="L306" i="1"/>
  <c r="I226" i="1"/>
  <c r="I227" i="1"/>
  <c r="I228" i="1"/>
  <c r="I229" i="1"/>
  <c r="I230" i="1"/>
  <c r="I231" i="1"/>
  <c r="AF232" i="1"/>
  <c r="AG234" i="1"/>
  <c r="AF236" i="1"/>
  <c r="AG238" i="1"/>
  <c r="AF240" i="1"/>
  <c r="AG242" i="1"/>
  <c r="AF244" i="1"/>
  <c r="AG246" i="1"/>
  <c r="L248" i="1"/>
  <c r="AG248" i="1"/>
  <c r="M249" i="1"/>
  <c r="I249" i="1"/>
  <c r="J250" i="1"/>
  <c r="L250" i="1"/>
  <c r="K283" i="1"/>
  <c r="M283" i="1"/>
  <c r="K287" i="1"/>
  <c r="M287" i="1"/>
  <c r="K291" i="1"/>
  <c r="M291" i="1"/>
  <c r="AG295" i="1"/>
  <c r="AF295" i="1"/>
  <c r="J298" i="1"/>
  <c r="L298" i="1"/>
  <c r="AG303" i="1"/>
  <c r="AF303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AG280" i="1"/>
  <c r="AF280" i="1"/>
  <c r="AG282" i="1"/>
  <c r="AF282" i="1"/>
  <c r="AG284" i="1"/>
  <c r="AF284" i="1"/>
  <c r="AG286" i="1"/>
  <c r="AF286" i="1"/>
  <c r="AG288" i="1"/>
  <c r="AF288" i="1"/>
  <c r="AG290" i="1"/>
  <c r="AF290" i="1"/>
  <c r="AG292" i="1"/>
  <c r="AF292" i="1"/>
  <c r="AG296" i="1"/>
  <c r="AF296" i="1"/>
  <c r="AG300" i="1"/>
  <c r="AF300" i="1"/>
  <c r="AG304" i="1"/>
  <c r="AF304" i="1"/>
  <c r="L305" i="1"/>
  <c r="AG293" i="1"/>
  <c r="AF293" i="1"/>
  <c r="AG297" i="1"/>
  <c r="AF297" i="1"/>
  <c r="AG301" i="1"/>
  <c r="AF301" i="1"/>
  <c r="AG305" i="1"/>
  <c r="AF305" i="1"/>
  <c r="L307" i="1"/>
  <c r="AG281" i="1"/>
  <c r="AF281" i="1"/>
  <c r="L282" i="1"/>
  <c r="AG283" i="1"/>
  <c r="AF283" i="1"/>
  <c r="L284" i="1"/>
  <c r="AG285" i="1"/>
  <c r="AF285" i="1"/>
  <c r="L286" i="1"/>
  <c r="AG287" i="1"/>
  <c r="AF287" i="1"/>
  <c r="L288" i="1"/>
  <c r="AG289" i="1"/>
  <c r="AF289" i="1"/>
  <c r="L290" i="1"/>
  <c r="AG291" i="1"/>
  <c r="AF291" i="1"/>
  <c r="L292" i="1"/>
  <c r="AG294" i="1"/>
  <c r="AF294" i="1"/>
  <c r="L295" i="1"/>
  <c r="AG298" i="1"/>
  <c r="AF298" i="1"/>
  <c r="L299" i="1"/>
  <c r="AG302" i="1"/>
  <c r="AF302" i="1"/>
  <c r="L303" i="1"/>
  <c r="AG306" i="1"/>
  <c r="AF306" i="1"/>
  <c r="AG307" i="1"/>
  <c r="AF307" i="1"/>
  <c r="L308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I307" i="1"/>
  <c r="I308" i="1"/>
  <c r="AF308" i="1"/>
  <c r="AH41" i="8" l="1"/>
  <c r="T41" i="8"/>
  <c r="AH56" i="8"/>
  <c r="T56" i="8"/>
  <c r="AH40" i="8"/>
  <c r="T40" i="8"/>
  <c r="AH57" i="8"/>
  <c r="T57" i="8"/>
  <c r="AH16" i="8"/>
  <c r="T16" i="8"/>
  <c r="O24" i="8"/>
  <c r="S24" i="8"/>
  <c r="O51" i="8"/>
  <c r="S51" i="8"/>
  <c r="AH48" i="8"/>
  <c r="T48" i="8"/>
  <c r="Q48" i="8"/>
  <c r="S48" i="8"/>
  <c r="O46" i="8"/>
  <c r="S46" i="8"/>
  <c r="P47" i="8"/>
  <c r="S47" i="8"/>
  <c r="O40" i="8"/>
  <c r="S40" i="8"/>
  <c r="P61" i="8"/>
  <c r="S61" i="8"/>
  <c r="Q11" i="8"/>
  <c r="S11" i="8"/>
  <c r="AG9" i="8"/>
  <c r="T9" i="8"/>
  <c r="O32" i="8"/>
  <c r="S32" i="8"/>
  <c r="Q33" i="8"/>
  <c r="S33" i="8"/>
  <c r="AH54" i="8"/>
  <c r="T54" i="8"/>
  <c r="O31" i="8"/>
  <c r="S31" i="8"/>
  <c r="AF21" i="8"/>
  <c r="T21" i="8"/>
  <c r="Q56" i="8"/>
  <c r="S56" i="8"/>
  <c r="AH23" i="8"/>
  <c r="T23" i="8"/>
  <c r="AG52" i="8"/>
  <c r="T52" i="8"/>
  <c r="Q37" i="8"/>
  <c r="S37" i="8"/>
  <c r="Q38" i="8"/>
  <c r="S38" i="8"/>
  <c r="Q57" i="8"/>
  <c r="S57" i="8"/>
  <c r="AH33" i="8"/>
  <c r="T33" i="8"/>
  <c r="AF29" i="8"/>
  <c r="T29" i="8"/>
  <c r="AF39" i="8"/>
  <c r="T39" i="8"/>
  <c r="J4" i="7"/>
  <c r="O49" i="8"/>
  <c r="S49" i="8"/>
  <c r="O29" i="8"/>
  <c r="S29" i="8"/>
  <c r="Q22" i="8"/>
  <c r="S22" i="8"/>
  <c r="P50" i="8"/>
  <c r="S50" i="8"/>
  <c r="O23" i="8"/>
  <c r="S23" i="8"/>
  <c r="Q9" i="8"/>
  <c r="S9" i="8"/>
  <c r="O41" i="8"/>
  <c r="S41" i="8"/>
  <c r="O21" i="8"/>
  <c r="S21" i="8"/>
  <c r="AH27" i="8"/>
  <c r="T27" i="8"/>
  <c r="AG27" i="8"/>
  <c r="Q8" i="8"/>
  <c r="S8" i="8"/>
  <c r="Q44" i="8"/>
  <c r="S44" i="8"/>
  <c r="P34" i="8"/>
  <c r="S34" i="8"/>
  <c r="P55" i="8"/>
  <c r="S55" i="8"/>
  <c r="AH59" i="8"/>
  <c r="T59" i="8"/>
  <c r="AG22" i="8"/>
  <c r="T22" i="8"/>
  <c r="AH51" i="8"/>
  <c r="T51" i="8"/>
  <c r="P25" i="8"/>
  <c r="S25" i="8"/>
  <c r="AF45" i="8"/>
  <c r="T45" i="8"/>
  <c r="Q53" i="8"/>
  <c r="S53" i="8"/>
  <c r="AF36" i="8"/>
  <c r="T36" i="8"/>
  <c r="O63" i="8"/>
  <c r="S63" i="8"/>
  <c r="AG8" i="8"/>
  <c r="T8" i="8"/>
  <c r="AG34" i="8"/>
  <c r="T34" i="8"/>
  <c r="AG32" i="8"/>
  <c r="T32" i="8"/>
  <c r="O15" i="8"/>
  <c r="S15" i="8"/>
  <c r="Q36" i="8"/>
  <c r="S36" i="8"/>
  <c r="Q27" i="8"/>
  <c r="S27" i="8"/>
  <c r="P52" i="8"/>
  <c r="S52" i="8"/>
  <c r="O39" i="8"/>
  <c r="S39" i="8"/>
  <c r="AG62" i="8"/>
  <c r="T62" i="8"/>
  <c r="AF63" i="8"/>
  <c r="T63" i="8"/>
  <c r="AF25" i="8"/>
  <c r="T25" i="8"/>
  <c r="Q59" i="8"/>
  <c r="S59" i="8"/>
  <c r="Q62" i="8"/>
  <c r="S62" i="8"/>
  <c r="AG18" i="8"/>
  <c r="T18" i="8"/>
  <c r="Q60" i="8"/>
  <c r="S60" i="8"/>
  <c r="AG53" i="8"/>
  <c r="T53" i="8"/>
  <c r="AF46" i="8"/>
  <c r="T46" i="8"/>
  <c r="AG43" i="8"/>
  <c r="T43" i="8"/>
  <c r="AG17" i="8"/>
  <c r="T17" i="8"/>
  <c r="O20" i="8"/>
  <c r="S20" i="8"/>
  <c r="P18" i="8"/>
  <c r="S18" i="8"/>
  <c r="O45" i="8"/>
  <c r="S45" i="8"/>
  <c r="O13" i="8"/>
  <c r="S13" i="8"/>
  <c r="AF44" i="8"/>
  <c r="T44" i="8"/>
  <c r="AG26" i="8"/>
  <c r="T26" i="8"/>
  <c r="AF42" i="8"/>
  <c r="T42" i="8"/>
  <c r="AF61" i="8"/>
  <c r="T61" i="8"/>
  <c r="O35" i="8"/>
  <c r="S35" i="8"/>
  <c r="P42" i="8"/>
  <c r="S42" i="8"/>
  <c r="AF49" i="8"/>
  <c r="T49" i="8"/>
  <c r="AH11" i="8"/>
  <c r="T11" i="8"/>
  <c r="O17" i="8"/>
  <c r="S17" i="8"/>
  <c r="AG20" i="8"/>
  <c r="T20" i="8"/>
  <c r="Q19" i="8"/>
  <c r="S19" i="8"/>
  <c r="O58" i="8"/>
  <c r="S58" i="8"/>
  <c r="O26" i="8"/>
  <c r="S26" i="8"/>
  <c r="P16" i="8"/>
  <c r="S16" i="8"/>
  <c r="AF13" i="8"/>
  <c r="T13" i="8"/>
  <c r="AG38" i="8"/>
  <c r="T38" i="8"/>
  <c r="AG35" i="8"/>
  <c r="T35" i="8"/>
  <c r="AG37" i="8"/>
  <c r="T37" i="8"/>
  <c r="J3" i="7"/>
  <c r="Q109" i="4"/>
  <c r="P2" i="4"/>
  <c r="O336" i="1"/>
  <c r="P335" i="1"/>
  <c r="AF27" i="8"/>
  <c r="AF48" i="8"/>
  <c r="AG48" i="8"/>
  <c r="AH25" i="8"/>
  <c r="AG63" i="8"/>
  <c r="AH63" i="8"/>
  <c r="AG25" i="8"/>
  <c r="AF35" i="8"/>
  <c r="AH38" i="8"/>
  <c r="AH35" i="8"/>
  <c r="AF8" i="8"/>
  <c r="AH29" i="8"/>
  <c r="AH39" i="8"/>
  <c r="AG33" i="8"/>
  <c r="AG39" i="8"/>
  <c r="AF33" i="8"/>
  <c r="AH17" i="8"/>
  <c r="AF16" i="8"/>
  <c r="AF43" i="8"/>
  <c r="AF17" i="8"/>
  <c r="AG45" i="8"/>
  <c r="AH43" i="8"/>
  <c r="AH53" i="8"/>
  <c r="AF57" i="8"/>
  <c r="AF38" i="8"/>
  <c r="AG29" i="8"/>
  <c r="AH9" i="8"/>
  <c r="AG49" i="8"/>
  <c r="AF9" i="8"/>
  <c r="AF11" i="8"/>
  <c r="AH49" i="8"/>
  <c r="AG13" i="8"/>
  <c r="AH20" i="8"/>
  <c r="AG11" i="8"/>
  <c r="AH13" i="8"/>
  <c r="AF20" i="8"/>
  <c r="AH44" i="8"/>
  <c r="AH62" i="8"/>
  <c r="AF62" i="8"/>
  <c r="AH8" i="8"/>
  <c r="AG36" i="8"/>
  <c r="AH52" i="8"/>
  <c r="AH32" i="8"/>
  <c r="AF34" i="8"/>
  <c r="AF23" i="8"/>
  <c r="AG44" i="8"/>
  <c r="AH21" i="8"/>
  <c r="AH36" i="8"/>
  <c r="AF32" i="8"/>
  <c r="AG23" i="8"/>
  <c r="Q39" i="8"/>
  <c r="P51" i="8"/>
  <c r="Q51" i="8"/>
  <c r="P39" i="8"/>
  <c r="Q16" i="8"/>
  <c r="O16" i="8"/>
  <c r="Q26" i="8"/>
  <c r="P26" i="8"/>
  <c r="Q21" i="8"/>
  <c r="P21" i="8"/>
  <c r="O52" i="8"/>
  <c r="Q52" i="8"/>
  <c r="O57" i="8"/>
  <c r="P57" i="8"/>
  <c r="O38" i="8"/>
  <c r="P38" i="8"/>
  <c r="P24" i="8"/>
  <c r="Q24" i="8"/>
  <c r="O19" i="8"/>
  <c r="P35" i="8"/>
  <c r="P58" i="8"/>
  <c r="P17" i="8"/>
  <c r="Q58" i="8"/>
  <c r="P19" i="8"/>
  <c r="Q35" i="8"/>
  <c r="Q17" i="8"/>
  <c r="O36" i="8"/>
  <c r="O27" i="8"/>
  <c r="P27" i="8"/>
  <c r="P15" i="8"/>
  <c r="O42" i="8"/>
  <c r="Q42" i="8"/>
  <c r="P11" i="8"/>
  <c r="Q32" i="8"/>
  <c r="O11" i="8"/>
  <c r="P32" i="8"/>
  <c r="Q61" i="8"/>
  <c r="P37" i="8"/>
  <c r="O37" i="8"/>
  <c r="P41" i="8"/>
  <c r="Q41" i="8"/>
  <c r="P23" i="8"/>
  <c r="O60" i="8"/>
  <c r="Q40" i="8"/>
  <c r="Q47" i="8"/>
  <c r="O47" i="8"/>
  <c r="P40" i="8"/>
  <c r="O61" i="8"/>
  <c r="P63" i="8"/>
  <c r="Q15" i="8"/>
  <c r="Q63" i="8"/>
  <c r="P36" i="8"/>
  <c r="O34" i="8"/>
  <c r="Q34" i="8"/>
  <c r="O8" i="8"/>
  <c r="P22" i="8"/>
  <c r="P53" i="8"/>
  <c r="O53" i="8"/>
  <c r="P20" i="8"/>
  <c r="O56" i="8"/>
  <c r="O18" i="8"/>
  <c r="Q20" i="8"/>
  <c r="P46" i="8"/>
  <c r="P31" i="8"/>
  <c r="Q18" i="8"/>
  <c r="Q31" i="8"/>
  <c r="AG46" i="8"/>
  <c r="AG57" i="8"/>
  <c r="AG16" i="8"/>
  <c r="P60" i="8"/>
  <c r="AH45" i="8"/>
  <c r="Q23" i="8"/>
  <c r="O50" i="8"/>
  <c r="O9" i="8"/>
  <c r="O59" i="8"/>
  <c r="AH15" i="8"/>
  <c r="AF15" i="8"/>
  <c r="P56" i="8"/>
  <c r="AF53" i="8"/>
  <c r="AF59" i="8"/>
  <c r="Q50" i="8"/>
  <c r="AH46" i="8"/>
  <c r="AG21" i="8"/>
  <c r="AF52" i="8"/>
  <c r="P13" i="8"/>
  <c r="AG15" i="8"/>
  <c r="AF41" i="8"/>
  <c r="P9" i="8"/>
  <c r="Q55" i="8"/>
  <c r="AH22" i="8"/>
  <c r="AG40" i="8"/>
  <c r="O25" i="8"/>
  <c r="Q46" i="8"/>
  <c r="AH34" i="8"/>
  <c r="O62" i="8"/>
  <c r="AG61" i="8"/>
  <c r="AG54" i="8"/>
  <c r="O22" i="8"/>
  <c r="AG41" i="8"/>
  <c r="P62" i="8"/>
  <c r="AH61" i="8"/>
  <c r="P29" i="8"/>
  <c r="P33" i="8"/>
  <c r="AF54" i="8"/>
  <c r="O33" i="8"/>
  <c r="AG42" i="8"/>
  <c r="AH42" i="8"/>
  <c r="Q29" i="8"/>
  <c r="O44" i="8"/>
  <c r="AG56" i="8"/>
  <c r="AF56" i="8"/>
  <c r="AG59" i="8"/>
  <c r="Q45" i="8"/>
  <c r="AF40" i="8"/>
  <c r="AF18" i="8"/>
  <c r="O55" i="8"/>
  <c r="Q25" i="8"/>
  <c r="Q13" i="8"/>
  <c r="P45" i="8"/>
  <c r="AH26" i="8"/>
  <c r="AF22" i="8"/>
  <c r="P59" i="8"/>
  <c r="AF26" i="8"/>
  <c r="AH18" i="8"/>
  <c r="P44" i="8"/>
  <c r="P8" i="8"/>
  <c r="O48" i="8"/>
  <c r="P49" i="8"/>
  <c r="P48" i="8"/>
  <c r="AG51" i="8"/>
  <c r="AF51" i="8"/>
  <c r="Q49" i="8"/>
  <c r="AF50" i="8"/>
  <c r="AH50" i="8"/>
  <c r="AG50" i="8"/>
  <c r="P54" i="8"/>
  <c r="Q54" i="8"/>
  <c r="O54" i="8"/>
  <c r="AG55" i="8"/>
  <c r="AH55" i="8"/>
  <c r="AF55" i="8"/>
  <c r="AG47" i="8"/>
  <c r="AH47" i="8"/>
  <c r="AF47" i="8"/>
  <c r="I4" i="7"/>
  <c r="I3" i="7"/>
  <c r="P94" i="1"/>
  <c r="Q319" i="1"/>
  <c r="P323" i="1"/>
  <c r="M43" i="6"/>
  <c r="N17" i="6"/>
  <c r="M17" i="6"/>
  <c r="N69" i="6"/>
  <c r="M64" i="6"/>
  <c r="M22" i="6"/>
  <c r="M57" i="6"/>
  <c r="N57" i="6"/>
  <c r="M65" i="6"/>
  <c r="N65" i="6"/>
  <c r="N27" i="6"/>
  <c r="N58" i="6"/>
  <c r="N42" i="6"/>
  <c r="M42" i="6"/>
  <c r="M45" i="6"/>
  <c r="N45" i="6"/>
  <c r="M49" i="6"/>
  <c r="N49" i="6"/>
  <c r="M29" i="6"/>
  <c r="N29" i="6"/>
  <c r="N10" i="6"/>
  <c r="M10" i="6"/>
  <c r="N26" i="6"/>
  <c r="M26" i="6"/>
  <c r="M32" i="6"/>
  <c r="M16" i="6"/>
  <c r="N12" i="6"/>
  <c r="N43" i="6"/>
  <c r="M48" i="6"/>
  <c r="M60" i="6"/>
  <c r="N60" i="6"/>
  <c r="M63" i="6"/>
  <c r="N63" i="6"/>
  <c r="M31" i="6"/>
  <c r="N31" i="6"/>
  <c r="M46" i="6"/>
  <c r="N46" i="6"/>
  <c r="M33" i="6"/>
  <c r="N33" i="6"/>
  <c r="M44" i="6"/>
  <c r="N44" i="6"/>
  <c r="M61" i="6"/>
  <c r="N61" i="6"/>
  <c r="M30" i="6"/>
  <c r="N30" i="6"/>
  <c r="M13" i="6"/>
  <c r="N13" i="6"/>
  <c r="M9" i="6"/>
  <c r="N9" i="6"/>
  <c r="M11" i="6"/>
  <c r="N11" i="6"/>
  <c r="M34" i="6"/>
  <c r="N34" i="6"/>
  <c r="M47" i="6"/>
  <c r="N47" i="6"/>
  <c r="M19" i="6"/>
  <c r="N19" i="6"/>
  <c r="N62" i="6"/>
  <c r="M62" i="6"/>
  <c r="N14" i="6"/>
  <c r="M14" i="6"/>
  <c r="M23" i="6"/>
  <c r="N23" i="6"/>
  <c r="M15" i="6"/>
  <c r="N15" i="6"/>
  <c r="M59" i="6"/>
  <c r="N59" i="6"/>
  <c r="M28" i="6"/>
  <c r="N28" i="6"/>
  <c r="M41" i="6"/>
  <c r="N41" i="6"/>
  <c r="M66" i="6"/>
  <c r="N66" i="6"/>
  <c r="Q335" i="4"/>
  <c r="P335" i="4"/>
  <c r="Q336" i="4"/>
  <c r="P336" i="4"/>
  <c r="P76" i="4"/>
  <c r="Q35" i="4"/>
  <c r="Q19" i="4"/>
  <c r="P327" i="4"/>
  <c r="Q261" i="4"/>
  <c r="P36" i="4"/>
  <c r="Q59" i="4"/>
  <c r="Q76" i="4"/>
  <c r="Q44" i="4"/>
  <c r="P117" i="4"/>
  <c r="P109" i="4"/>
  <c r="P319" i="4"/>
  <c r="P311" i="4"/>
  <c r="P260" i="4"/>
  <c r="Q237" i="4"/>
  <c r="P168" i="4"/>
  <c r="P169" i="4"/>
  <c r="P157" i="4"/>
  <c r="Q83" i="4"/>
  <c r="Q75" i="4"/>
  <c r="P64" i="4"/>
  <c r="P60" i="4"/>
  <c r="P52" i="4"/>
  <c r="P28" i="4"/>
  <c r="P20" i="4"/>
  <c r="P149" i="4"/>
  <c r="P141" i="4"/>
  <c r="P101" i="4"/>
  <c r="P93" i="4"/>
  <c r="P82" i="4"/>
  <c r="Q331" i="4"/>
  <c r="Q323" i="4"/>
  <c r="Q319" i="4"/>
  <c r="Q311" i="4"/>
  <c r="Q149" i="4"/>
  <c r="Q223" i="4"/>
  <c r="Q28" i="4"/>
  <c r="Q327" i="4"/>
  <c r="Q315" i="4"/>
  <c r="Q117" i="4"/>
  <c r="Q57" i="4"/>
  <c r="P140" i="4"/>
  <c r="P132" i="4"/>
  <c r="P124" i="4"/>
  <c r="P116" i="4"/>
  <c r="P182" i="4"/>
  <c r="P304" i="4"/>
  <c r="Q254" i="4"/>
  <c r="Q84" i="4"/>
  <c r="Q80" i="4"/>
  <c r="Q72" i="4"/>
  <c r="P163" i="4"/>
  <c r="Q37" i="4"/>
  <c r="Q168" i="4"/>
  <c r="Q332" i="4"/>
  <c r="Q316" i="4"/>
  <c r="P248" i="4"/>
  <c r="Q253" i="4"/>
  <c r="P4" i="4"/>
  <c r="P160" i="4"/>
  <c r="P133" i="4"/>
  <c r="P125" i="4"/>
  <c r="P86" i="4"/>
  <c r="P78" i="4"/>
  <c r="P74" i="4"/>
  <c r="P70" i="4"/>
  <c r="Q12" i="4"/>
  <c r="Q333" i="4"/>
  <c r="Q329" i="4"/>
  <c r="Q325" i="4"/>
  <c r="Q321" i="4"/>
  <c r="Q317" i="4"/>
  <c r="Q313" i="4"/>
  <c r="P284" i="4"/>
  <c r="P257" i="4"/>
  <c r="Q251" i="4"/>
  <c r="P241" i="4"/>
  <c r="Q281" i="4"/>
  <c r="Q161" i="4"/>
  <c r="Q157" i="4"/>
  <c r="Q141" i="4"/>
  <c r="Q101" i="4"/>
  <c r="Q93" i="4"/>
  <c r="P89" i="4"/>
  <c r="P161" i="4"/>
  <c r="Q78" i="4"/>
  <c r="Q70" i="4"/>
  <c r="P331" i="4"/>
  <c r="P323" i="4"/>
  <c r="P315" i="4"/>
  <c r="P283" i="4"/>
  <c r="P261" i="4"/>
  <c r="P245" i="4"/>
  <c r="P301" i="4"/>
  <c r="P285" i="4"/>
  <c r="P256" i="4"/>
  <c r="P240" i="4"/>
  <c r="Q244" i="4"/>
  <c r="P239" i="4"/>
  <c r="Q212" i="4"/>
  <c r="Q196" i="4"/>
  <c r="Q236" i="4"/>
  <c r="Q229" i="4"/>
  <c r="Q227" i="4"/>
  <c r="Q217" i="4"/>
  <c r="Q209" i="4"/>
  <c r="P185" i="4"/>
  <c r="P177" i="4"/>
  <c r="P164" i="4"/>
  <c r="P156" i="4"/>
  <c r="P145" i="4"/>
  <c r="P84" i="4"/>
  <c r="P80" i="4"/>
  <c r="P72" i="4"/>
  <c r="P54" i="4"/>
  <c r="P46" i="4"/>
  <c r="P30" i="4"/>
  <c r="P14" i="4"/>
  <c r="P158" i="4"/>
  <c r="P147" i="4"/>
  <c r="P139" i="4"/>
  <c r="P131" i="4"/>
  <c r="P123" i="4"/>
  <c r="P115" i="4"/>
  <c r="P107" i="4"/>
  <c r="P99" i="4"/>
  <c r="P91" i="4"/>
  <c r="P85" i="4"/>
  <c r="P81" i="4"/>
  <c r="P77" i="4"/>
  <c r="P73" i="4"/>
  <c r="P69" i="4"/>
  <c r="P59" i="4"/>
  <c r="P27" i="4"/>
  <c r="P11" i="4"/>
  <c r="P55" i="4"/>
  <c r="Q288" i="4"/>
  <c r="Q269" i="4"/>
  <c r="P300" i="4"/>
  <c r="P255" i="4"/>
  <c r="Q231" i="4"/>
  <c r="Q225" i="4"/>
  <c r="Q221" i="4"/>
  <c r="P181" i="4"/>
  <c r="Q81" i="4"/>
  <c r="Q73" i="4"/>
  <c r="P288" i="4"/>
  <c r="Q245" i="4"/>
  <c r="Q230" i="4"/>
  <c r="Q224" i="4"/>
  <c r="P179" i="4"/>
  <c r="P6" i="4"/>
  <c r="P43" i="4"/>
  <c r="P148" i="4"/>
  <c r="P121" i="4"/>
  <c r="P292" i="4"/>
  <c r="P269" i="4"/>
  <c r="Q216" i="4"/>
  <c r="Q208" i="4"/>
  <c r="Q232" i="4"/>
  <c r="Q222" i="4"/>
  <c r="P191" i="4"/>
  <c r="Q291" i="4"/>
  <c r="Q246" i="4"/>
  <c r="P138" i="4"/>
  <c r="P122" i="4"/>
  <c r="Q102" i="4"/>
  <c r="P310" i="4"/>
  <c r="Q67" i="4"/>
  <c r="P334" i="4"/>
  <c r="P314" i="4"/>
  <c r="P308" i="4"/>
  <c r="P254" i="4"/>
  <c r="P142" i="4"/>
  <c r="Q122" i="4"/>
  <c r="P94" i="4"/>
  <c r="Q90" i="4"/>
  <c r="Q74" i="4"/>
  <c r="P100" i="4"/>
  <c r="P92" i="4"/>
  <c r="P318" i="4"/>
  <c r="Q334" i="4"/>
  <c r="Q284" i="4"/>
  <c r="Q249" i="4"/>
  <c r="Q324" i="4"/>
  <c r="P265" i="4"/>
  <c r="P249" i="4"/>
  <c r="P244" i="4"/>
  <c r="P238" i="4"/>
  <c r="P305" i="4"/>
  <c r="P289" i="4"/>
  <c r="Q228" i="4"/>
  <c r="Q220" i="4"/>
  <c r="Q264" i="4"/>
  <c r="Q167" i="4"/>
  <c r="P146" i="4"/>
  <c r="P130" i="4"/>
  <c r="P114" i="4"/>
  <c r="P98" i="4"/>
  <c r="P137" i="4"/>
  <c r="P129" i="4"/>
  <c r="P113" i="4"/>
  <c r="P105" i="4"/>
  <c r="P97" i="4"/>
  <c r="P68" i="4"/>
  <c r="Q166" i="4"/>
  <c r="P51" i="4"/>
  <c r="Q318" i="4"/>
  <c r="P65" i="4"/>
  <c r="P275" i="4"/>
  <c r="P194" i="4"/>
  <c r="P178" i="4"/>
  <c r="Q277" i="4"/>
  <c r="Q265" i="4"/>
  <c r="P272" i="4"/>
  <c r="P227" i="4"/>
  <c r="Q150" i="4"/>
  <c r="Q134" i="4"/>
  <c r="Q118" i="4"/>
  <c r="P106" i="4"/>
  <c r="P90" i="4"/>
  <c r="P330" i="4"/>
  <c r="P326" i="4"/>
  <c r="P186" i="4"/>
  <c r="P165" i="4"/>
  <c r="Q308" i="4"/>
  <c r="Q289" i="4"/>
  <c r="Q297" i="4"/>
  <c r="Q133" i="4"/>
  <c r="Q125" i="4"/>
  <c r="Q138" i="4"/>
  <c r="P126" i="4"/>
  <c r="P110" i="4"/>
  <c r="Q106" i="4"/>
  <c r="Q86" i="4"/>
  <c r="Q82" i="4"/>
  <c r="P155" i="4"/>
  <c r="P153" i="4"/>
  <c r="P108" i="4"/>
  <c r="Q310" i="4"/>
  <c r="P322" i="4"/>
  <c r="Q326" i="4"/>
  <c r="P279" i="4"/>
  <c r="Q300" i="4"/>
  <c r="P333" i="4"/>
  <c r="P329" i="4"/>
  <c r="P325" i="4"/>
  <c r="P321" i="4"/>
  <c r="P317" i="4"/>
  <c r="P313" i="4"/>
  <c r="P309" i="4"/>
  <c r="P295" i="4"/>
  <c r="Q287" i="4"/>
  <c r="P253" i="4"/>
  <c r="P237" i="4"/>
  <c r="Q233" i="4"/>
  <c r="P263" i="4"/>
  <c r="P259" i="4"/>
  <c r="Q260" i="4"/>
  <c r="Q210" i="4"/>
  <c r="Q282" i="4"/>
  <c r="P225" i="4"/>
  <c r="Q178" i="4"/>
  <c r="Q242" i="4"/>
  <c r="P166" i="4"/>
  <c r="P150" i="4"/>
  <c r="P134" i="4"/>
  <c r="P118" i="4"/>
  <c r="P102" i="4"/>
  <c r="Q68" i="4"/>
  <c r="P159" i="4"/>
  <c r="P154" i="4"/>
  <c r="P152" i="4"/>
  <c r="P144" i="4"/>
  <c r="P136" i="4"/>
  <c r="P128" i="4"/>
  <c r="P120" i="4"/>
  <c r="P112" i="4"/>
  <c r="P104" i="4"/>
  <c r="P96" i="4"/>
  <c r="P88" i="4"/>
  <c r="Q47" i="4"/>
  <c r="Q39" i="4"/>
  <c r="Q31" i="4"/>
  <c r="Q15" i="4"/>
  <c r="Q7" i="4"/>
  <c r="P162" i="4"/>
  <c r="P151" i="4"/>
  <c r="P143" i="4"/>
  <c r="P135" i="4"/>
  <c r="P127" i="4"/>
  <c r="P119" i="4"/>
  <c r="P111" i="4"/>
  <c r="P103" i="4"/>
  <c r="P95" i="4"/>
  <c r="P87" i="4"/>
  <c r="P83" i="4"/>
  <c r="P79" i="4"/>
  <c r="P75" i="4"/>
  <c r="P71" i="4"/>
  <c r="Q61" i="4"/>
  <c r="P190" i="4"/>
  <c r="P174" i="4"/>
  <c r="Q273" i="4"/>
  <c r="Q248" i="4"/>
  <c r="P243" i="4"/>
  <c r="P280" i="4"/>
  <c r="P274" i="4"/>
  <c r="P175" i="4"/>
  <c r="Q262" i="4"/>
  <c r="Q305" i="4"/>
  <c r="P278" i="4"/>
  <c r="P270" i="4"/>
  <c r="P193" i="4"/>
  <c r="P189" i="4"/>
  <c r="P303" i="4"/>
  <c r="P235" i="4"/>
  <c r="Q180" i="4"/>
  <c r="Q176" i="4"/>
  <c r="Q169" i="4"/>
  <c r="P44" i="4"/>
  <c r="P12" i="4"/>
  <c r="P273" i="4"/>
  <c r="P206" i="4"/>
  <c r="Q200" i="4"/>
  <c r="P183" i="4"/>
  <c r="Q181" i="4"/>
  <c r="P299" i="4"/>
  <c r="P277" i="4"/>
  <c r="Q202" i="4"/>
  <c r="P229" i="4"/>
  <c r="P217" i="4"/>
  <c r="Q194" i="4"/>
  <c r="P35" i="4"/>
  <c r="Q21" i="4"/>
  <c r="P19" i="4"/>
  <c r="Q258" i="4"/>
  <c r="P216" i="4"/>
  <c r="P200" i="4"/>
  <c r="Q211" i="4"/>
  <c r="Q330" i="4"/>
  <c r="Q314" i="4"/>
  <c r="P251" i="4"/>
  <c r="P187" i="4"/>
  <c r="P267" i="4"/>
  <c r="Q234" i="4"/>
  <c r="P208" i="4"/>
  <c r="P252" i="4"/>
  <c r="P223" i="4"/>
  <c r="P221" i="4"/>
  <c r="Q203" i="4"/>
  <c r="Q177" i="4"/>
  <c r="Q41" i="4"/>
  <c r="P33" i="4"/>
  <c r="Q9" i="4"/>
  <c r="P3" i="4"/>
  <c r="Q241" i="4"/>
  <c r="Q201" i="4"/>
  <c r="P173" i="4"/>
  <c r="P228" i="4"/>
  <c r="P220" i="4"/>
  <c r="Q160" i="4"/>
  <c r="Q285" i="4"/>
  <c r="P296" i="4"/>
  <c r="P195" i="4"/>
  <c r="Q187" i="4"/>
  <c r="Q183" i="4"/>
  <c r="Q13" i="4"/>
  <c r="Q164" i="4"/>
  <c r="Q302" i="4"/>
  <c r="Q279" i="4"/>
  <c r="P293" i="4"/>
  <c r="P281" i="4"/>
  <c r="Q204" i="4"/>
  <c r="Q219" i="4"/>
  <c r="P226" i="4"/>
  <c r="P218" i="4"/>
  <c r="Q153" i="4"/>
  <c r="Q17" i="4"/>
  <c r="Q192" i="4"/>
  <c r="P47" i="4"/>
  <c r="P15" i="4"/>
  <c r="Q294" i="4"/>
  <c r="P306" i="4"/>
  <c r="Q215" i="4"/>
  <c r="Q199" i="4"/>
  <c r="P184" i="4"/>
  <c r="Q193" i="4"/>
  <c r="Q148" i="4"/>
  <c r="Q140" i="4"/>
  <c r="Q132" i="4"/>
  <c r="Q124" i="4"/>
  <c r="Q116" i="4"/>
  <c r="Q108" i="4"/>
  <c r="Q100" i="4"/>
  <c r="Q92" i="4"/>
  <c r="Q165" i="4"/>
  <c r="P7" i="4"/>
  <c r="P276" i="4"/>
  <c r="P258" i="4"/>
  <c r="P242" i="4"/>
  <c r="P298" i="4"/>
  <c r="P290" i="4"/>
  <c r="P266" i="4"/>
  <c r="Q257" i="4"/>
  <c r="Q256" i="4"/>
  <c r="Q240" i="4"/>
  <c r="P214" i="4"/>
  <c r="P198" i="4"/>
  <c r="Q226" i="4"/>
  <c r="Q218" i="4"/>
  <c r="P171" i="4"/>
  <c r="P232" i="4"/>
  <c r="P224" i="4"/>
  <c r="Q170" i="4"/>
  <c r="Q155" i="4"/>
  <c r="Q45" i="4"/>
  <c r="Q29" i="4"/>
  <c r="P271" i="4"/>
  <c r="Q145" i="4"/>
  <c r="Q137" i="4"/>
  <c r="Q129" i="4"/>
  <c r="Q121" i="4"/>
  <c r="Q113" i="4"/>
  <c r="Q105" i="4"/>
  <c r="Q97" i="4"/>
  <c r="Q3" i="4"/>
  <c r="Q292" i="4"/>
  <c r="Q276" i="4"/>
  <c r="Q238" i="4"/>
  <c r="P332" i="4"/>
  <c r="Q309" i="4"/>
  <c r="Q304" i="4"/>
  <c r="Q207" i="4"/>
  <c r="P192" i="4"/>
  <c r="P188" i="4"/>
  <c r="P172" i="4"/>
  <c r="Q156" i="4"/>
  <c r="Q152" i="4"/>
  <c r="Q144" i="4"/>
  <c r="Q136" i="4"/>
  <c r="Q128" i="4"/>
  <c r="Q120" i="4"/>
  <c r="Q112" i="4"/>
  <c r="Q104" i="4"/>
  <c r="Q96" i="4"/>
  <c r="Q88" i="4"/>
  <c r="Q87" i="4"/>
  <c r="Q79" i="4"/>
  <c r="Q71" i="4"/>
  <c r="Q42" i="4"/>
  <c r="Q26" i="4"/>
  <c r="Q10" i="4"/>
  <c r="P236" i="4"/>
  <c r="Q280" i="4"/>
  <c r="Q89" i="4"/>
  <c r="Q328" i="4"/>
  <c r="Q312" i="4"/>
  <c r="Q286" i="4"/>
  <c r="Q205" i="4"/>
  <c r="P215" i="4"/>
  <c r="P199" i="4"/>
  <c r="Q191" i="4"/>
  <c r="Q179" i="4"/>
  <c r="Q175" i="4"/>
  <c r="P230" i="4"/>
  <c r="P222" i="4"/>
  <c r="P211" i="4"/>
  <c r="Q163" i="4"/>
  <c r="Q151" i="4"/>
  <c r="Q147" i="4"/>
  <c r="Q135" i="4"/>
  <c r="Q131" i="4"/>
  <c r="Q119" i="4"/>
  <c r="Q115" i="4"/>
  <c r="Q103" i="4"/>
  <c r="Q99" i="4"/>
  <c r="Q85" i="4"/>
  <c r="Q77" i="4"/>
  <c r="Q69" i="4"/>
  <c r="P53" i="4"/>
  <c r="P5" i="4"/>
  <c r="Q55" i="4"/>
  <c r="P23" i="4"/>
  <c r="P37" i="4"/>
  <c r="P31" i="4"/>
  <c r="P21" i="4"/>
  <c r="Q320" i="4"/>
  <c r="Q290" i="4"/>
  <c r="Q235" i="4"/>
  <c r="P38" i="4"/>
  <c r="P22" i="4"/>
  <c r="P282" i="4"/>
  <c r="Q247" i="4"/>
  <c r="P294" i="4"/>
  <c r="Q272" i="4"/>
  <c r="P297" i="4"/>
  <c r="P207" i="4"/>
  <c r="Q159" i="4"/>
  <c r="P61" i="4"/>
  <c r="Q51" i="4"/>
  <c r="Q43" i="4"/>
  <c r="Q27" i="4"/>
  <c r="Q11" i="4"/>
  <c r="Q65" i="4"/>
  <c r="P307" i="4"/>
  <c r="Q2" i="4"/>
  <c r="Q298" i="4"/>
  <c r="Q239" i="4"/>
  <c r="Q267" i="4"/>
  <c r="Q322" i="4"/>
  <c r="Q306" i="4"/>
  <c r="Q268" i="4"/>
  <c r="P250" i="4"/>
  <c r="P324" i="4"/>
  <c r="P316" i="4"/>
  <c r="Q255" i="4"/>
  <c r="P197" i="4"/>
  <c r="P203" i="4"/>
  <c r="Q154" i="4"/>
  <c r="Q142" i="4"/>
  <c r="Q126" i="4"/>
  <c r="Q110" i="4"/>
  <c r="Q94" i="4"/>
  <c r="P67" i="4"/>
  <c r="P58" i="4"/>
  <c r="P50" i="4"/>
  <c r="P34" i="4"/>
  <c r="P18" i="4"/>
  <c r="P302" i="4"/>
  <c r="P286" i="4"/>
  <c r="P262" i="4"/>
  <c r="Q301" i="4"/>
  <c r="P287" i="4"/>
  <c r="P264" i="4"/>
  <c r="P247" i="4"/>
  <c r="Q275" i="4"/>
  <c r="Q250" i="4"/>
  <c r="P212" i="4"/>
  <c r="P204" i="4"/>
  <c r="P196" i="4"/>
  <c r="P291" i="4"/>
  <c r="P176" i="4"/>
  <c r="P170" i="4"/>
  <c r="Q189" i="4"/>
  <c r="Q185" i="4"/>
  <c r="Q173" i="4"/>
  <c r="P167" i="4"/>
  <c r="Q162" i="4"/>
  <c r="Q158" i="4"/>
  <c r="Q146" i="4"/>
  <c r="Q130" i="4"/>
  <c r="Q114" i="4"/>
  <c r="Q98" i="4"/>
  <c r="Q171" i="4"/>
  <c r="P62" i="4"/>
  <c r="Q62" i="4"/>
  <c r="Q56" i="4"/>
  <c r="P56" i="4"/>
  <c r="P48" i="4"/>
  <c r="Q48" i="4"/>
  <c r="P40" i="4"/>
  <c r="Q40" i="4"/>
  <c r="P32" i="4"/>
  <c r="Q32" i="4"/>
  <c r="P24" i="4"/>
  <c r="Q24" i="4"/>
  <c r="P16" i="4"/>
  <c r="Q16" i="4"/>
  <c r="P8" i="4"/>
  <c r="Q8" i="4"/>
  <c r="Q197" i="4"/>
  <c r="Q66" i="4"/>
  <c r="Q190" i="4"/>
  <c r="Q174" i="4"/>
  <c r="P41" i="4"/>
  <c r="Q33" i="4"/>
  <c r="Q307" i="4"/>
  <c r="Q303" i="4"/>
  <c r="Q299" i="4"/>
  <c r="Q295" i="4"/>
  <c r="Q283" i="4"/>
  <c r="P268" i="4"/>
  <c r="Q296" i="4"/>
  <c r="Q278" i="4"/>
  <c r="Q274" i="4"/>
  <c r="Q270" i="4"/>
  <c r="Q266" i="4"/>
  <c r="P234" i="4"/>
  <c r="Q195" i="4"/>
  <c r="Q252" i="4"/>
  <c r="P231" i="4"/>
  <c r="P219" i="4"/>
  <c r="Q214" i="4"/>
  <c r="Q206" i="4"/>
  <c r="Q198" i="4"/>
  <c r="P246" i="4"/>
  <c r="P233" i="4"/>
  <c r="P209" i="4"/>
  <c r="P201" i="4"/>
  <c r="Q184" i="4"/>
  <c r="Q172" i="4"/>
  <c r="Q182" i="4"/>
  <c r="Q243" i="4"/>
  <c r="Q271" i="4"/>
  <c r="Q213" i="4"/>
  <c r="P213" i="4"/>
  <c r="P180" i="4"/>
  <c r="P205" i="4"/>
  <c r="P57" i="4"/>
  <c r="P9" i="4"/>
  <c r="P328" i="4"/>
  <c r="P320" i="4"/>
  <c r="P312" i="4"/>
  <c r="Q293" i="4"/>
  <c r="Q259" i="4"/>
  <c r="P210" i="4"/>
  <c r="P202" i="4"/>
  <c r="Q143" i="4"/>
  <c r="Q139" i="4"/>
  <c r="Q127" i="4"/>
  <c r="Q123" i="4"/>
  <c r="Q111" i="4"/>
  <c r="Q107" i="4"/>
  <c r="Q95" i="4"/>
  <c r="Q91" i="4"/>
  <c r="P63" i="4"/>
  <c r="Q63" i="4"/>
  <c r="P49" i="4"/>
  <c r="Q49" i="4"/>
  <c r="Q25" i="4"/>
  <c r="P25" i="4"/>
  <c r="Q188" i="4"/>
  <c r="Q263" i="4"/>
  <c r="Q186" i="4"/>
  <c r="P17" i="4"/>
  <c r="Q64" i="4"/>
  <c r="Q60" i="4"/>
  <c r="Q52" i="4"/>
  <c r="P42" i="4"/>
  <c r="P26" i="4"/>
  <c r="P10" i="4"/>
  <c r="Q53" i="4"/>
  <c r="Q5" i="4"/>
  <c r="Q36" i="4"/>
  <c r="Q20" i="4"/>
  <c r="Q4" i="4"/>
  <c r="Q58" i="4"/>
  <c r="Q50" i="4"/>
  <c r="Q34" i="4"/>
  <c r="Q18" i="4"/>
  <c r="Q46" i="4"/>
  <c r="Q30" i="4"/>
  <c r="Q14" i="4"/>
  <c r="Q54" i="4"/>
  <c r="P45" i="4"/>
  <c r="P29" i="4"/>
  <c r="P13" i="4"/>
  <c r="Q6" i="4"/>
  <c r="Q23" i="4"/>
  <c r="P66" i="4"/>
  <c r="P39" i="4"/>
  <c r="Q38" i="4"/>
  <c r="Q22" i="4"/>
  <c r="P334" i="1"/>
  <c r="Q309" i="1"/>
  <c r="Q178" i="1"/>
  <c r="P324" i="1"/>
  <c r="Q316" i="1"/>
  <c r="P98" i="1"/>
  <c r="P318" i="1"/>
  <c r="P93" i="1"/>
  <c r="Q300" i="1"/>
  <c r="Q308" i="1"/>
  <c r="P310" i="1"/>
  <c r="Q325" i="1"/>
  <c r="P330" i="1"/>
  <c r="P314" i="1"/>
  <c r="P115" i="1"/>
  <c r="Q311" i="1"/>
  <c r="Q328" i="1"/>
  <c r="P312" i="1"/>
  <c r="Q320" i="1"/>
  <c r="P331" i="1"/>
  <c r="P325" i="1"/>
  <c r="P179" i="1"/>
  <c r="Q315" i="1"/>
  <c r="Q310" i="1"/>
  <c r="Q323" i="1"/>
  <c r="P106" i="1"/>
  <c r="P313" i="1"/>
  <c r="P322" i="1"/>
  <c r="P326" i="1"/>
  <c r="P311" i="1"/>
  <c r="Q313" i="1"/>
  <c r="P317" i="1"/>
  <c r="P316" i="1"/>
  <c r="Q318" i="1"/>
  <c r="P329" i="1"/>
  <c r="P332" i="1"/>
  <c r="Q330" i="1"/>
  <c r="Q183" i="1"/>
  <c r="P12" i="1"/>
  <c r="Q98" i="1"/>
  <c r="P321" i="1"/>
  <c r="Q314" i="1"/>
  <c r="P319" i="1"/>
  <c r="P327" i="1"/>
  <c r="P333" i="1"/>
  <c r="Q332" i="1"/>
  <c r="Q329" i="1"/>
  <c r="Q327" i="1"/>
  <c r="Q335" i="1"/>
  <c r="Q331" i="1"/>
  <c r="Q334" i="1"/>
  <c r="Q333" i="1"/>
  <c r="P328" i="1"/>
  <c r="P112" i="1"/>
  <c r="P73" i="1"/>
  <c r="P315" i="1"/>
  <c r="Q312" i="1"/>
  <c r="Q324" i="1"/>
  <c r="P320" i="1"/>
  <c r="Q317" i="1"/>
  <c r="Q321" i="1"/>
  <c r="P309" i="1"/>
  <c r="Q326" i="1"/>
  <c r="Q322" i="1"/>
  <c r="Q304" i="1"/>
  <c r="Q242" i="1"/>
  <c r="P242" i="1"/>
  <c r="Q168" i="1"/>
  <c r="Q164" i="1"/>
  <c r="Q152" i="1"/>
  <c r="Q148" i="1"/>
  <c r="Q136" i="1"/>
  <c r="Q132" i="1"/>
  <c r="Q128" i="1"/>
  <c r="Q124" i="1"/>
  <c r="Q120" i="1"/>
  <c r="Q116" i="1"/>
  <c r="P222" i="1"/>
  <c r="P218" i="1"/>
  <c r="Q296" i="1"/>
  <c r="Q281" i="1"/>
  <c r="P292" i="1"/>
  <c r="P81" i="1"/>
  <c r="P77" i="1"/>
  <c r="Q223" i="1"/>
  <c r="Q289" i="1"/>
  <c r="P27" i="1"/>
  <c r="Q221" i="1"/>
  <c r="Q213" i="1"/>
  <c r="P282" i="1"/>
  <c r="Q199" i="1"/>
  <c r="P102" i="1"/>
  <c r="P86" i="1"/>
  <c r="Q184" i="1"/>
  <c r="P183" i="1"/>
  <c r="Q112" i="1"/>
  <c r="P177" i="1"/>
  <c r="Q205" i="1"/>
  <c r="Q197" i="1"/>
  <c r="P110" i="1"/>
  <c r="Q90" i="1"/>
  <c r="P188" i="1"/>
  <c r="P304" i="1"/>
  <c r="P114" i="1"/>
  <c r="Q105" i="1"/>
  <c r="P223" i="1"/>
  <c r="P207" i="1"/>
  <c r="P233" i="1"/>
  <c r="Q101" i="1"/>
  <c r="P15" i="1"/>
  <c r="Q297" i="1"/>
  <c r="P286" i="1"/>
  <c r="P237" i="1"/>
  <c r="P236" i="1"/>
  <c r="P228" i="1"/>
  <c r="P214" i="1"/>
  <c r="Q210" i="1"/>
  <c r="P206" i="1"/>
  <c r="P202" i="1"/>
  <c r="P198" i="1"/>
  <c r="P194" i="1"/>
  <c r="P192" i="1"/>
  <c r="P190" i="1"/>
  <c r="P108" i="1"/>
  <c r="Q215" i="1"/>
  <c r="P91" i="1"/>
  <c r="P69" i="1"/>
  <c r="P65" i="1"/>
  <c r="P61" i="1"/>
  <c r="P235" i="1"/>
  <c r="P290" i="1"/>
  <c r="P305" i="1"/>
  <c r="Q188" i="1"/>
  <c r="P149" i="1"/>
  <c r="P133" i="1"/>
  <c r="Q181" i="1"/>
  <c r="Q172" i="1"/>
  <c r="Q160" i="1"/>
  <c r="Q156" i="1"/>
  <c r="Q144" i="1"/>
  <c r="Q140" i="1"/>
  <c r="P226" i="1"/>
  <c r="Q212" i="1"/>
  <c r="P23" i="1"/>
  <c r="Q106" i="1"/>
  <c r="Q179" i="1"/>
  <c r="Q167" i="1"/>
  <c r="Q163" i="1"/>
  <c r="Q159" i="1"/>
  <c r="Q180" i="1"/>
  <c r="P107" i="1"/>
  <c r="P51" i="1"/>
  <c r="P47" i="1"/>
  <c r="P39" i="1"/>
  <c r="P31" i="1"/>
  <c r="P174" i="1"/>
  <c r="P59" i="1"/>
  <c r="P28" i="1"/>
  <c r="P24" i="1"/>
  <c r="P20" i="1"/>
  <c r="P16" i="1"/>
  <c r="P300" i="1"/>
  <c r="P298" i="1"/>
  <c r="P249" i="1"/>
  <c r="Q228" i="1"/>
  <c r="P227" i="1"/>
  <c r="Q231" i="1"/>
  <c r="P96" i="1"/>
  <c r="P88" i="1"/>
  <c r="Q182" i="1"/>
  <c r="P176" i="1"/>
  <c r="P241" i="1"/>
  <c r="Q246" i="1"/>
  <c r="Q220" i="1"/>
  <c r="Q216" i="1"/>
  <c r="Q208" i="1"/>
  <c r="P193" i="1"/>
  <c r="P229" i="1"/>
  <c r="P184" i="1"/>
  <c r="P67" i="1"/>
  <c r="P63" i="1"/>
  <c r="Q59" i="1"/>
  <c r="Q44" i="1"/>
  <c r="Q52" i="1"/>
  <c r="Q36" i="1"/>
  <c r="P232" i="1"/>
  <c r="P308" i="1"/>
  <c r="P307" i="1"/>
  <c r="Q262" i="1"/>
  <c r="Q230" i="1"/>
  <c r="Q236" i="1"/>
  <c r="Q229" i="1"/>
  <c r="Q102" i="1"/>
  <c r="P100" i="1"/>
  <c r="Q85" i="1"/>
  <c r="P79" i="1"/>
  <c r="P75" i="1"/>
  <c r="P71" i="1"/>
  <c r="Q87" i="1"/>
  <c r="P54" i="1"/>
  <c r="P46" i="1"/>
  <c r="P38" i="1"/>
  <c r="P9" i="1"/>
  <c r="Q29" i="1"/>
  <c r="Q21" i="1"/>
  <c r="P90" i="1"/>
  <c r="Q187" i="1"/>
  <c r="Q95" i="1"/>
  <c r="P186" i="1"/>
  <c r="P280" i="1"/>
  <c r="P272" i="1"/>
  <c r="P264" i="1"/>
  <c r="P256" i="1"/>
  <c r="P55" i="1"/>
  <c r="Q6" i="1"/>
  <c r="Q288" i="1"/>
  <c r="P275" i="1"/>
  <c r="P267" i="1"/>
  <c r="P259" i="1"/>
  <c r="P251" i="1"/>
  <c r="Q275" i="1"/>
  <c r="Q259" i="1"/>
  <c r="Q247" i="1"/>
  <c r="Q244" i="1"/>
  <c r="Q194" i="1"/>
  <c r="P224" i="1"/>
  <c r="P217" i="1"/>
  <c r="P209" i="1"/>
  <c r="P201" i="1"/>
  <c r="P230" i="1"/>
  <c r="P180" i="1"/>
  <c r="P155" i="1"/>
  <c r="Q186" i="1"/>
  <c r="P169" i="1"/>
  <c r="P153" i="1"/>
  <c r="P125" i="1"/>
  <c r="P121" i="1"/>
  <c r="P104" i="1"/>
  <c r="Q100" i="1"/>
  <c r="P92" i="1"/>
  <c r="Q89" i="1"/>
  <c r="Q86" i="1"/>
  <c r="P84" i="1"/>
  <c r="P80" i="1"/>
  <c r="P76" i="1"/>
  <c r="P72" i="1"/>
  <c r="Q191" i="1"/>
  <c r="Q103" i="1"/>
  <c r="P68" i="1"/>
  <c r="P64" i="1"/>
  <c r="P60" i="1"/>
  <c r="Q177" i="1"/>
  <c r="P19" i="1"/>
  <c r="P2" i="1"/>
  <c r="P25" i="1"/>
  <c r="P17" i="1"/>
  <c r="P225" i="1"/>
  <c r="Q301" i="1"/>
  <c r="P234" i="1"/>
  <c r="P293" i="1"/>
  <c r="P285" i="1"/>
  <c r="Q292" i="1"/>
  <c r="P277" i="1"/>
  <c r="P269" i="1"/>
  <c r="Q261" i="1"/>
  <c r="P253" i="1"/>
  <c r="Q287" i="1"/>
  <c r="P248" i="1"/>
  <c r="Q245" i="1"/>
  <c r="Q211" i="1"/>
  <c r="Q207" i="1"/>
  <c r="P195" i="1"/>
  <c r="Q240" i="1"/>
  <c r="P220" i="1"/>
  <c r="P212" i="1"/>
  <c r="P204" i="1"/>
  <c r="P196" i="1"/>
  <c r="Q233" i="1"/>
  <c r="P216" i="1"/>
  <c r="P113" i="1"/>
  <c r="Q111" i="1"/>
  <c r="Q70" i="1"/>
  <c r="P66" i="1"/>
  <c r="P62" i="1"/>
  <c r="P58" i="1"/>
  <c r="Q81" i="1"/>
  <c r="Q77" i="1"/>
  <c r="Q73" i="1"/>
  <c r="Q30" i="1"/>
  <c r="Q26" i="1"/>
  <c r="Q18" i="1"/>
  <c r="Q14" i="1"/>
  <c r="Q10" i="1"/>
  <c r="Q67" i="1"/>
  <c r="P297" i="1"/>
  <c r="P288" i="1"/>
  <c r="Q284" i="1"/>
  <c r="P279" i="1"/>
  <c r="P271" i="1"/>
  <c r="P263" i="1"/>
  <c r="P255" i="1"/>
  <c r="Q291" i="1"/>
  <c r="Q283" i="1"/>
  <c r="Q249" i="1"/>
  <c r="P240" i="1"/>
  <c r="Q226" i="1"/>
  <c r="Q276" i="1"/>
  <c r="Q268" i="1"/>
  <c r="Q260" i="1"/>
  <c r="Q252" i="1"/>
  <c r="P302" i="1"/>
  <c r="Q238" i="1"/>
  <c r="Q225" i="1"/>
  <c r="Q267" i="1"/>
  <c r="Q251" i="1"/>
  <c r="Q192" i="1"/>
  <c r="Q234" i="1"/>
  <c r="P221" i="1"/>
  <c r="P213" i="1"/>
  <c r="P205" i="1"/>
  <c r="P197" i="1"/>
  <c r="Q217" i="1"/>
  <c r="Q209" i="1"/>
  <c r="Q201" i="1"/>
  <c r="Q193" i="1"/>
  <c r="P208" i="1"/>
  <c r="Q198" i="1"/>
  <c r="P187" i="1"/>
  <c r="Q173" i="1"/>
  <c r="P141" i="1"/>
  <c r="Q129" i="1"/>
  <c r="Q119" i="1"/>
  <c r="Q115" i="1"/>
  <c r="Q113" i="1"/>
  <c r="Q108" i="1"/>
  <c r="P82" i="1"/>
  <c r="P78" i="1"/>
  <c r="P74" i="1"/>
  <c r="P57" i="1"/>
  <c r="P53" i="1"/>
  <c r="P50" i="1"/>
  <c r="Q49" i="1"/>
  <c r="P42" i="1"/>
  <c r="P34" i="1"/>
  <c r="Q33" i="1"/>
  <c r="Q235" i="1"/>
  <c r="Q48" i="1"/>
  <c r="Q40" i="1"/>
  <c r="Q32" i="1"/>
  <c r="Q145" i="1"/>
  <c r="Q137" i="1"/>
  <c r="P117" i="1"/>
  <c r="P296" i="1"/>
  <c r="Q293" i="1"/>
  <c r="P295" i="1"/>
  <c r="P301" i="1"/>
  <c r="P274" i="1"/>
  <c r="P266" i="1"/>
  <c r="P258" i="1"/>
  <c r="P250" i="1"/>
  <c r="P244" i="1"/>
  <c r="Q306" i="1"/>
  <c r="Q285" i="1"/>
  <c r="P246" i="1"/>
  <c r="Q239" i="1"/>
  <c r="Q204" i="1"/>
  <c r="Q200" i="1"/>
  <c r="Q196" i="1"/>
  <c r="P191" i="1"/>
  <c r="Q243" i="1"/>
  <c r="P200" i="1"/>
  <c r="Q214" i="1"/>
  <c r="Q206" i="1"/>
  <c r="P139" i="1"/>
  <c r="P135" i="1"/>
  <c r="P127" i="1"/>
  <c r="Q189" i="1"/>
  <c r="Q169" i="1"/>
  <c r="Q157" i="1"/>
  <c r="Q147" i="1"/>
  <c r="Q143" i="1"/>
  <c r="Q135" i="1"/>
  <c r="Q125" i="1"/>
  <c r="Q110" i="1"/>
  <c r="P43" i="1"/>
  <c r="P35" i="1"/>
  <c r="Q195" i="1"/>
  <c r="Q174" i="1"/>
  <c r="Q69" i="1"/>
  <c r="Q65" i="1"/>
  <c r="Q61" i="1"/>
  <c r="Q22" i="1"/>
  <c r="P5" i="1"/>
  <c r="P4" i="1"/>
  <c r="P303" i="1"/>
  <c r="Q63" i="1"/>
  <c r="P299" i="1"/>
  <c r="P273" i="1"/>
  <c r="P265" i="1"/>
  <c r="P257" i="1"/>
  <c r="P289" i="1"/>
  <c r="P281" i="1"/>
  <c r="Q232" i="1"/>
  <c r="Q190" i="1"/>
  <c r="P219" i="1"/>
  <c r="P215" i="1"/>
  <c r="P203" i="1"/>
  <c r="P199" i="1"/>
  <c r="Q222" i="1"/>
  <c r="P165" i="1"/>
  <c r="P161" i="1"/>
  <c r="P157" i="1"/>
  <c r="Q153" i="1"/>
  <c r="Q127" i="1"/>
  <c r="Q121" i="1"/>
  <c r="Q114" i="1"/>
  <c r="P109" i="1"/>
  <c r="Q97" i="1"/>
  <c r="Q94" i="1"/>
  <c r="Q185" i="1"/>
  <c r="P103" i="1"/>
  <c r="Q99" i="1"/>
  <c r="P87" i="1"/>
  <c r="Q83" i="1"/>
  <c r="P210" i="1"/>
  <c r="Q8" i="1"/>
  <c r="Q39" i="1"/>
  <c r="Q9" i="1"/>
  <c r="Q27" i="1"/>
  <c r="Q15" i="1"/>
  <c r="Q7" i="1"/>
  <c r="P3" i="1"/>
  <c r="Q298" i="1"/>
  <c r="Q294" i="1"/>
  <c r="Q302" i="1"/>
  <c r="Q248" i="1"/>
  <c r="P171" i="1"/>
  <c r="P167" i="1"/>
  <c r="P163" i="1"/>
  <c r="P159" i="1"/>
  <c r="P151" i="1"/>
  <c r="P147" i="1"/>
  <c r="P143" i="1"/>
  <c r="P131" i="1"/>
  <c r="P123" i="1"/>
  <c r="P119" i="1"/>
  <c r="P111" i="1"/>
  <c r="P129" i="1"/>
  <c r="Q47" i="1"/>
  <c r="Q31" i="1"/>
  <c r="Q80" i="1"/>
  <c r="Q76" i="1"/>
  <c r="Q72" i="1"/>
  <c r="Q57" i="1"/>
  <c r="Q54" i="1"/>
  <c r="Q46" i="1"/>
  <c r="Q38" i="1"/>
  <c r="P6" i="1"/>
  <c r="P11" i="1"/>
  <c r="Q109" i="1"/>
  <c r="Q277" i="1"/>
  <c r="Q273" i="1"/>
  <c r="Q265" i="1"/>
  <c r="Q257" i="1"/>
  <c r="Q45" i="1"/>
  <c r="Q41" i="1"/>
  <c r="P261" i="1"/>
  <c r="Q237" i="1"/>
  <c r="Q58" i="1"/>
  <c r="Q71" i="1"/>
  <c r="P105" i="1"/>
  <c r="Q2" i="1"/>
  <c r="Q37" i="1"/>
  <c r="P284" i="1"/>
  <c r="Q305" i="1"/>
  <c r="Q307" i="1"/>
  <c r="Q303" i="1"/>
  <c r="Q299" i="1"/>
  <c r="Q295" i="1"/>
  <c r="Q290" i="1"/>
  <c r="Q286" i="1"/>
  <c r="Q282" i="1"/>
  <c r="Q227" i="1"/>
  <c r="P276" i="1"/>
  <c r="Q272" i="1"/>
  <c r="P268" i="1"/>
  <c r="Q264" i="1"/>
  <c r="P260" i="1"/>
  <c r="Q256" i="1"/>
  <c r="P252" i="1"/>
  <c r="P243" i="1"/>
  <c r="Q271" i="1"/>
  <c r="Q255" i="1"/>
  <c r="Q161" i="1"/>
  <c r="Q151" i="1"/>
  <c r="P145" i="1"/>
  <c r="Q141" i="1"/>
  <c r="P137" i="1"/>
  <c r="Q131" i="1"/>
  <c r="Q104" i="1"/>
  <c r="Q92" i="1"/>
  <c r="Q84" i="1"/>
  <c r="Q176" i="1"/>
  <c r="P99" i="1"/>
  <c r="P83" i="1"/>
  <c r="Q175" i="1"/>
  <c r="Q170" i="1"/>
  <c r="Q166" i="1"/>
  <c r="Q162" i="1"/>
  <c r="Q158" i="1"/>
  <c r="Q154" i="1"/>
  <c r="Q150" i="1"/>
  <c r="Q146" i="1"/>
  <c r="Q142" i="1"/>
  <c r="Q138" i="1"/>
  <c r="Q134" i="1"/>
  <c r="Q130" i="1"/>
  <c r="Q126" i="1"/>
  <c r="Q122" i="1"/>
  <c r="Q118" i="1"/>
  <c r="P49" i="1"/>
  <c r="P45" i="1"/>
  <c r="P41" i="1"/>
  <c r="P37" i="1"/>
  <c r="P33" i="1"/>
  <c r="Q253" i="1"/>
  <c r="Q79" i="1"/>
  <c r="Q75" i="1"/>
  <c r="Q56" i="1"/>
  <c r="Q53" i="1"/>
  <c r="Q12" i="1"/>
  <c r="P30" i="1"/>
  <c r="P26" i="1"/>
  <c r="P22" i="1"/>
  <c r="P14" i="1"/>
  <c r="P13" i="1"/>
  <c r="Q13" i="1"/>
  <c r="Q3" i="1"/>
  <c r="Q23" i="1"/>
  <c r="Q4" i="1"/>
  <c r="P29" i="1"/>
  <c r="P21" i="1"/>
  <c r="Q17" i="1"/>
  <c r="P306" i="1"/>
  <c r="Q278" i="1"/>
  <c r="Q274" i="1"/>
  <c r="P270" i="1"/>
  <c r="Q266" i="1"/>
  <c r="P262" i="1"/>
  <c r="Q258" i="1"/>
  <c r="P254" i="1"/>
  <c r="Q250" i="1"/>
  <c r="P294" i="1"/>
  <c r="Q224" i="1"/>
  <c r="P231" i="1"/>
  <c r="Q171" i="1"/>
  <c r="Q165" i="1"/>
  <c r="Q155" i="1"/>
  <c r="Q149" i="1"/>
  <c r="Q139" i="1"/>
  <c r="Q133" i="1"/>
  <c r="Q123" i="1"/>
  <c r="Q117" i="1"/>
  <c r="Q96" i="1"/>
  <c r="Q88" i="1"/>
  <c r="Q107" i="1"/>
  <c r="P95" i="1"/>
  <c r="Q91" i="1"/>
  <c r="P56" i="1"/>
  <c r="P52" i="1"/>
  <c r="Q51" i="1"/>
  <c r="P48" i="1"/>
  <c r="P44" i="1"/>
  <c r="Q43" i="1"/>
  <c r="P40" i="1"/>
  <c r="P36" i="1"/>
  <c r="Q35" i="1"/>
  <c r="P32" i="1"/>
  <c r="Q269" i="1"/>
  <c r="Q82" i="1"/>
  <c r="Q78" i="1"/>
  <c r="Q74" i="1"/>
  <c r="Q55" i="1"/>
  <c r="Q50" i="1"/>
  <c r="Q34" i="1"/>
  <c r="Q28" i="1"/>
  <c r="Q24" i="1"/>
  <c r="Q16" i="1"/>
  <c r="Q5" i="1"/>
  <c r="Q19" i="1"/>
  <c r="Q25" i="1"/>
  <c r="P70" i="1"/>
  <c r="Q66" i="1"/>
  <c r="Q62" i="1"/>
  <c r="Q42" i="1"/>
  <c r="P291" i="1"/>
  <c r="P287" i="1"/>
  <c r="P283" i="1"/>
  <c r="Q280" i="1"/>
  <c r="P247" i="1"/>
  <c r="P238" i="1"/>
  <c r="P189" i="1"/>
  <c r="Q218" i="1"/>
  <c r="P211" i="1"/>
  <c r="Q202" i="1"/>
  <c r="P175" i="1"/>
  <c r="P10" i="1"/>
  <c r="P8" i="1"/>
  <c r="P89" i="1"/>
  <c r="P101" i="1"/>
  <c r="Q279" i="1"/>
  <c r="Q263" i="1"/>
  <c r="P245" i="1"/>
  <c r="Q20" i="1"/>
  <c r="Q241" i="1"/>
  <c r="Q270" i="1"/>
  <c r="Q254" i="1"/>
  <c r="P182" i="1"/>
  <c r="P178" i="1"/>
  <c r="P185" i="1"/>
  <c r="P172" i="1"/>
  <c r="P170" i="1"/>
  <c r="P168" i="1"/>
  <c r="P166" i="1"/>
  <c r="P164" i="1"/>
  <c r="P162" i="1"/>
  <c r="P160" i="1"/>
  <c r="P158" i="1"/>
  <c r="P156" i="1"/>
  <c r="P154" i="1"/>
  <c r="P152" i="1"/>
  <c r="P150" i="1"/>
  <c r="P148" i="1"/>
  <c r="P146" i="1"/>
  <c r="P144" i="1"/>
  <c r="P142" i="1"/>
  <c r="P140" i="1"/>
  <c r="P138" i="1"/>
  <c r="P136" i="1"/>
  <c r="P134" i="1"/>
  <c r="P132" i="1"/>
  <c r="P130" i="1"/>
  <c r="P128" i="1"/>
  <c r="P126" i="1"/>
  <c r="P124" i="1"/>
  <c r="P122" i="1"/>
  <c r="P120" i="1"/>
  <c r="P118" i="1"/>
  <c r="P116" i="1"/>
  <c r="P97" i="1"/>
  <c r="Q68" i="1"/>
  <c r="Q64" i="1"/>
  <c r="Q60" i="1"/>
  <c r="P18" i="1"/>
  <c r="P7" i="1"/>
  <c r="Q11" i="1"/>
  <c r="P85" i="1"/>
  <c r="P239" i="1"/>
  <c r="P278" i="1"/>
  <c r="Q219" i="1"/>
  <c r="Q203" i="1"/>
  <c r="P181" i="1"/>
  <c r="P173" i="1"/>
  <c r="Q93" i="1"/>
  <c r="M4" i="8" l="1"/>
  <c r="M3" i="8"/>
  <c r="O63" i="4"/>
  <c r="N63" i="4"/>
  <c r="N9" i="4"/>
  <c r="O9" i="4"/>
  <c r="N213" i="4"/>
  <c r="O213" i="4"/>
  <c r="O209" i="4"/>
  <c r="N209" i="4"/>
  <c r="O268" i="4"/>
  <c r="N268" i="4"/>
  <c r="N56" i="4"/>
  <c r="O56" i="4"/>
  <c r="O176" i="4"/>
  <c r="N176" i="4"/>
  <c r="O212" i="4"/>
  <c r="N212" i="4"/>
  <c r="O264" i="4"/>
  <c r="N264" i="4"/>
  <c r="O286" i="4"/>
  <c r="N286" i="4"/>
  <c r="N50" i="4"/>
  <c r="O50" i="4"/>
  <c r="O203" i="4"/>
  <c r="N203" i="4"/>
  <c r="O324" i="4"/>
  <c r="N324" i="4"/>
  <c r="O294" i="4"/>
  <c r="N294" i="4"/>
  <c r="N38" i="4"/>
  <c r="O38" i="4"/>
  <c r="O21" i="4"/>
  <c r="N21" i="4"/>
  <c r="O222" i="4"/>
  <c r="N222" i="4"/>
  <c r="O192" i="4"/>
  <c r="N192" i="4"/>
  <c r="O332" i="4"/>
  <c r="N332" i="4"/>
  <c r="O271" i="4"/>
  <c r="N271" i="4"/>
  <c r="O290" i="4"/>
  <c r="N290" i="4"/>
  <c r="O276" i="4"/>
  <c r="N276" i="4"/>
  <c r="O184" i="4"/>
  <c r="N184" i="4"/>
  <c r="N173" i="4"/>
  <c r="O173" i="4"/>
  <c r="O208" i="4"/>
  <c r="N208" i="4"/>
  <c r="O251" i="4"/>
  <c r="N251" i="4"/>
  <c r="O200" i="4"/>
  <c r="N200" i="4"/>
  <c r="N229" i="4"/>
  <c r="O229" i="4"/>
  <c r="O273" i="4"/>
  <c r="N273" i="4"/>
  <c r="N189" i="4"/>
  <c r="O189" i="4"/>
  <c r="O280" i="4"/>
  <c r="N280" i="4"/>
  <c r="O174" i="4"/>
  <c r="N174" i="4"/>
  <c r="N75" i="4"/>
  <c r="O75" i="4"/>
  <c r="O95" i="4"/>
  <c r="N95" i="4"/>
  <c r="O127" i="4"/>
  <c r="N127" i="4"/>
  <c r="N162" i="4"/>
  <c r="O162" i="4"/>
  <c r="O104" i="4"/>
  <c r="N104" i="4"/>
  <c r="O136" i="4"/>
  <c r="N136" i="4"/>
  <c r="O159" i="4"/>
  <c r="N159" i="4"/>
  <c r="O134" i="4"/>
  <c r="N134" i="4"/>
  <c r="N237" i="4"/>
  <c r="O237" i="4"/>
  <c r="O309" i="4"/>
  <c r="N309" i="4"/>
  <c r="O325" i="4"/>
  <c r="N325" i="4"/>
  <c r="O279" i="4"/>
  <c r="N279" i="4"/>
  <c r="O108" i="4"/>
  <c r="N108" i="4"/>
  <c r="O326" i="4"/>
  <c r="N326" i="4"/>
  <c r="O272" i="4"/>
  <c r="N272" i="4"/>
  <c r="O194" i="4"/>
  <c r="N194" i="4"/>
  <c r="N51" i="4"/>
  <c r="O51" i="4"/>
  <c r="O105" i="4"/>
  <c r="N105" i="4"/>
  <c r="N98" i="4"/>
  <c r="O98" i="4"/>
  <c r="O289" i="4"/>
  <c r="N289" i="4"/>
  <c r="O249" i="4"/>
  <c r="N249" i="4"/>
  <c r="O100" i="4"/>
  <c r="N100" i="4"/>
  <c r="O314" i="4"/>
  <c r="N314" i="4"/>
  <c r="O121" i="4"/>
  <c r="N121" i="4"/>
  <c r="O179" i="4"/>
  <c r="N179" i="4"/>
  <c r="O288" i="4"/>
  <c r="N288" i="4"/>
  <c r="O300" i="4"/>
  <c r="N300" i="4"/>
  <c r="O11" i="4"/>
  <c r="N11" i="4"/>
  <c r="O73" i="4"/>
  <c r="N73" i="4"/>
  <c r="N91" i="4"/>
  <c r="O91" i="4"/>
  <c r="O123" i="4"/>
  <c r="N123" i="4"/>
  <c r="O158" i="4"/>
  <c r="N158" i="4"/>
  <c r="N54" i="4"/>
  <c r="O54" i="4"/>
  <c r="O145" i="4"/>
  <c r="N145" i="4"/>
  <c r="O185" i="4"/>
  <c r="N185" i="4"/>
  <c r="O239" i="4"/>
  <c r="N239" i="4"/>
  <c r="O285" i="4"/>
  <c r="N285" i="4"/>
  <c r="O283" i="4"/>
  <c r="N283" i="4"/>
  <c r="O257" i="4"/>
  <c r="N257" i="4"/>
  <c r="N86" i="4"/>
  <c r="O86" i="4"/>
  <c r="N4" i="4"/>
  <c r="O4" i="4"/>
  <c r="O304" i="4"/>
  <c r="N304" i="4"/>
  <c r="O132" i="4"/>
  <c r="N132" i="4"/>
  <c r="O141" i="4"/>
  <c r="N141" i="4"/>
  <c r="N52" i="4"/>
  <c r="O52" i="4"/>
  <c r="O109" i="4"/>
  <c r="N109" i="4"/>
  <c r="N76" i="4"/>
  <c r="O76" i="4"/>
  <c r="O336" i="4"/>
  <c r="N336" i="4"/>
  <c r="O335" i="4"/>
  <c r="N335" i="4"/>
  <c r="O39" i="4"/>
  <c r="N39" i="4"/>
  <c r="O13" i="4"/>
  <c r="N13" i="4"/>
  <c r="N10" i="4"/>
  <c r="O10" i="4"/>
  <c r="O202" i="4"/>
  <c r="N202" i="4"/>
  <c r="O312" i="4"/>
  <c r="N312" i="4"/>
  <c r="N57" i="4"/>
  <c r="O57" i="4"/>
  <c r="O233" i="4"/>
  <c r="N233" i="4"/>
  <c r="N8" i="4"/>
  <c r="O8" i="4"/>
  <c r="N24" i="4"/>
  <c r="O24" i="4"/>
  <c r="N40" i="4"/>
  <c r="O40" i="4"/>
  <c r="O291" i="4"/>
  <c r="N291" i="4"/>
  <c r="O287" i="4"/>
  <c r="N287" i="4"/>
  <c r="O302" i="4"/>
  <c r="N302" i="4"/>
  <c r="N58" i="4"/>
  <c r="O58" i="4"/>
  <c r="N197" i="4"/>
  <c r="O197" i="4"/>
  <c r="O250" i="4"/>
  <c r="N250" i="4"/>
  <c r="O307" i="4"/>
  <c r="N307" i="4"/>
  <c r="O207" i="4"/>
  <c r="N207" i="4"/>
  <c r="O31" i="4"/>
  <c r="N31" i="4"/>
  <c r="N5" i="4"/>
  <c r="O5" i="4"/>
  <c r="O230" i="4"/>
  <c r="N230" i="4"/>
  <c r="O199" i="4"/>
  <c r="N199" i="4"/>
  <c r="O236" i="4"/>
  <c r="N236" i="4"/>
  <c r="O224" i="4"/>
  <c r="N224" i="4"/>
  <c r="O298" i="4"/>
  <c r="N298" i="4"/>
  <c r="O7" i="4"/>
  <c r="N7" i="4"/>
  <c r="N15" i="4"/>
  <c r="O15" i="4"/>
  <c r="N33" i="4"/>
  <c r="O33" i="4"/>
  <c r="N221" i="4"/>
  <c r="O221" i="4"/>
  <c r="O216" i="4"/>
  <c r="N216" i="4"/>
  <c r="O35" i="4"/>
  <c r="N35" i="4"/>
  <c r="O183" i="4"/>
  <c r="N183" i="4"/>
  <c r="N12" i="4"/>
  <c r="O12" i="4"/>
  <c r="O193" i="4"/>
  <c r="N193" i="4"/>
  <c r="O243" i="4"/>
  <c r="N243" i="4"/>
  <c r="O190" i="4"/>
  <c r="N190" i="4"/>
  <c r="N79" i="4"/>
  <c r="O79" i="4"/>
  <c r="O103" i="4"/>
  <c r="N103" i="4"/>
  <c r="O135" i="4"/>
  <c r="N135" i="4"/>
  <c r="O112" i="4"/>
  <c r="N112" i="4"/>
  <c r="O144" i="4"/>
  <c r="N144" i="4"/>
  <c r="O150" i="4"/>
  <c r="N150" i="4"/>
  <c r="O225" i="4"/>
  <c r="N225" i="4"/>
  <c r="O259" i="4"/>
  <c r="N259" i="4"/>
  <c r="O253" i="4"/>
  <c r="N253" i="4"/>
  <c r="O313" i="4"/>
  <c r="N313" i="4"/>
  <c r="O329" i="4"/>
  <c r="N329" i="4"/>
  <c r="O153" i="4"/>
  <c r="N153" i="4"/>
  <c r="O330" i="4"/>
  <c r="N330" i="4"/>
  <c r="O275" i="4"/>
  <c r="N275" i="4"/>
  <c r="O113" i="4"/>
  <c r="N113" i="4"/>
  <c r="N114" i="4"/>
  <c r="O114" i="4"/>
  <c r="O305" i="4"/>
  <c r="N305" i="4"/>
  <c r="O265" i="4"/>
  <c r="N265" i="4"/>
  <c r="O142" i="4"/>
  <c r="N142" i="4"/>
  <c r="O334" i="4"/>
  <c r="N334" i="4"/>
  <c r="N122" i="4"/>
  <c r="O122" i="4"/>
  <c r="O191" i="4"/>
  <c r="N191" i="4"/>
  <c r="O148" i="4"/>
  <c r="N148" i="4"/>
  <c r="O27" i="4"/>
  <c r="N27" i="4"/>
  <c r="O77" i="4"/>
  <c r="N77" i="4"/>
  <c r="O99" i="4"/>
  <c r="N99" i="4"/>
  <c r="O131" i="4"/>
  <c r="N131" i="4"/>
  <c r="N14" i="4"/>
  <c r="O14" i="4"/>
  <c r="N72" i="4"/>
  <c r="O72" i="4"/>
  <c r="O156" i="4"/>
  <c r="N156" i="4"/>
  <c r="O301" i="4"/>
  <c r="N301" i="4"/>
  <c r="O315" i="4"/>
  <c r="N315" i="4"/>
  <c r="O284" i="4"/>
  <c r="N284" i="4"/>
  <c r="N70" i="4"/>
  <c r="O70" i="4"/>
  <c r="O125" i="4"/>
  <c r="N125" i="4"/>
  <c r="O182" i="4"/>
  <c r="N182" i="4"/>
  <c r="O140" i="4"/>
  <c r="N140" i="4"/>
  <c r="N82" i="4"/>
  <c r="O82" i="4"/>
  <c r="O149" i="4"/>
  <c r="N149" i="4"/>
  <c r="N60" i="4"/>
  <c r="O60" i="4"/>
  <c r="O157" i="4"/>
  <c r="N157" i="4"/>
  <c r="O260" i="4"/>
  <c r="N260" i="4"/>
  <c r="O117" i="4"/>
  <c r="N117" i="4"/>
  <c r="N36" i="4"/>
  <c r="O36" i="4"/>
  <c r="N2" i="4"/>
  <c r="O2" i="4"/>
  <c r="N66" i="4"/>
  <c r="O66" i="4"/>
  <c r="N29" i="4"/>
  <c r="O29" i="4"/>
  <c r="N26" i="4"/>
  <c r="O26" i="4"/>
  <c r="O49" i="4"/>
  <c r="N49" i="4"/>
  <c r="O210" i="4"/>
  <c r="N210" i="4"/>
  <c r="O320" i="4"/>
  <c r="N320" i="4"/>
  <c r="N205" i="4"/>
  <c r="O205" i="4"/>
  <c r="O246" i="4"/>
  <c r="N246" i="4"/>
  <c r="O219" i="4"/>
  <c r="N219" i="4"/>
  <c r="O234" i="4"/>
  <c r="N234" i="4"/>
  <c r="O196" i="4"/>
  <c r="N196" i="4"/>
  <c r="N18" i="4"/>
  <c r="O18" i="4"/>
  <c r="O67" i="4"/>
  <c r="N67" i="4"/>
  <c r="O297" i="4"/>
  <c r="N297" i="4"/>
  <c r="O282" i="4"/>
  <c r="N282" i="4"/>
  <c r="N37" i="4"/>
  <c r="O37" i="4"/>
  <c r="N53" i="4"/>
  <c r="O53" i="4"/>
  <c r="O215" i="4"/>
  <c r="N215" i="4"/>
  <c r="O172" i="4"/>
  <c r="N172" i="4"/>
  <c r="O232" i="4"/>
  <c r="N232" i="4"/>
  <c r="O198" i="4"/>
  <c r="N198" i="4"/>
  <c r="O242" i="4"/>
  <c r="N242" i="4"/>
  <c r="N47" i="4"/>
  <c r="O47" i="4"/>
  <c r="O218" i="4"/>
  <c r="N218" i="4"/>
  <c r="O281" i="4"/>
  <c r="N281" i="4"/>
  <c r="O195" i="4"/>
  <c r="N195" i="4"/>
  <c r="O220" i="4"/>
  <c r="N220" i="4"/>
  <c r="O223" i="4"/>
  <c r="N223" i="4"/>
  <c r="O267" i="4"/>
  <c r="N267" i="4"/>
  <c r="O277" i="4"/>
  <c r="N277" i="4"/>
  <c r="N44" i="4"/>
  <c r="O44" i="4"/>
  <c r="O235" i="4"/>
  <c r="N235" i="4"/>
  <c r="O270" i="4"/>
  <c r="N270" i="4"/>
  <c r="O175" i="4"/>
  <c r="N175" i="4"/>
  <c r="N83" i="4"/>
  <c r="O83" i="4"/>
  <c r="O111" i="4"/>
  <c r="N111" i="4"/>
  <c r="O143" i="4"/>
  <c r="N143" i="4"/>
  <c r="N88" i="4"/>
  <c r="O88" i="4"/>
  <c r="O120" i="4"/>
  <c r="N120" i="4"/>
  <c r="O152" i="4"/>
  <c r="N152" i="4"/>
  <c r="O102" i="4"/>
  <c r="N102" i="4"/>
  <c r="O166" i="4"/>
  <c r="N166" i="4"/>
  <c r="O263" i="4"/>
  <c r="N263" i="4"/>
  <c r="O317" i="4"/>
  <c r="N317" i="4"/>
  <c r="O333" i="4"/>
  <c r="N333" i="4"/>
  <c r="O322" i="4"/>
  <c r="N322" i="4"/>
  <c r="O155" i="4"/>
  <c r="N155" i="4"/>
  <c r="O110" i="4"/>
  <c r="N110" i="4"/>
  <c r="O165" i="4"/>
  <c r="N165" i="4"/>
  <c r="N90" i="4"/>
  <c r="O90" i="4"/>
  <c r="N65" i="4"/>
  <c r="O65" i="4"/>
  <c r="N68" i="4"/>
  <c r="O68" i="4"/>
  <c r="O129" i="4"/>
  <c r="N129" i="4"/>
  <c r="N130" i="4"/>
  <c r="O130" i="4"/>
  <c r="O238" i="4"/>
  <c r="N238" i="4"/>
  <c r="O318" i="4"/>
  <c r="N318" i="4"/>
  <c r="O254" i="4"/>
  <c r="N254" i="4"/>
  <c r="N138" i="4"/>
  <c r="O138" i="4"/>
  <c r="O269" i="4"/>
  <c r="N269" i="4"/>
  <c r="N43" i="4"/>
  <c r="O43" i="4"/>
  <c r="O59" i="4"/>
  <c r="N59" i="4"/>
  <c r="O81" i="4"/>
  <c r="N81" i="4"/>
  <c r="O107" i="4"/>
  <c r="N107" i="4"/>
  <c r="O139" i="4"/>
  <c r="N139" i="4"/>
  <c r="N30" i="4"/>
  <c r="O30" i="4"/>
  <c r="N80" i="4"/>
  <c r="O80" i="4"/>
  <c r="O164" i="4"/>
  <c r="N164" i="4"/>
  <c r="O240" i="4"/>
  <c r="N240" i="4"/>
  <c r="O245" i="4"/>
  <c r="N245" i="4"/>
  <c r="O323" i="4"/>
  <c r="N323" i="4"/>
  <c r="O161" i="4"/>
  <c r="N161" i="4"/>
  <c r="O241" i="4"/>
  <c r="N241" i="4"/>
  <c r="N74" i="4"/>
  <c r="O74" i="4"/>
  <c r="O133" i="4"/>
  <c r="N133" i="4"/>
  <c r="O248" i="4"/>
  <c r="N248" i="4"/>
  <c r="O116" i="4"/>
  <c r="N116" i="4"/>
  <c r="O93" i="4"/>
  <c r="N93" i="4"/>
  <c r="N20" i="4"/>
  <c r="O20" i="4"/>
  <c r="N64" i="4"/>
  <c r="O64" i="4"/>
  <c r="O169" i="4"/>
  <c r="N169" i="4"/>
  <c r="O311" i="4"/>
  <c r="N311" i="4"/>
  <c r="O45" i="4"/>
  <c r="N45" i="4"/>
  <c r="N42" i="4"/>
  <c r="O42" i="4"/>
  <c r="O17" i="4"/>
  <c r="N17" i="4"/>
  <c r="N25" i="4"/>
  <c r="O25" i="4"/>
  <c r="O328" i="4"/>
  <c r="N328" i="4"/>
  <c r="O180" i="4"/>
  <c r="N180" i="4"/>
  <c r="O201" i="4"/>
  <c r="N201" i="4"/>
  <c r="O231" i="4"/>
  <c r="N231" i="4"/>
  <c r="O41" i="4"/>
  <c r="N41" i="4"/>
  <c r="N16" i="4"/>
  <c r="O16" i="4"/>
  <c r="N32" i="4"/>
  <c r="O32" i="4"/>
  <c r="N48" i="4"/>
  <c r="O48" i="4"/>
  <c r="N62" i="4"/>
  <c r="O62" i="4"/>
  <c r="O167" i="4"/>
  <c r="N167" i="4"/>
  <c r="O170" i="4"/>
  <c r="N170" i="4"/>
  <c r="O204" i="4"/>
  <c r="N204" i="4"/>
  <c r="O247" i="4"/>
  <c r="N247" i="4"/>
  <c r="O262" i="4"/>
  <c r="N262" i="4"/>
  <c r="N34" i="4"/>
  <c r="O34" i="4"/>
  <c r="O316" i="4"/>
  <c r="N316" i="4"/>
  <c r="N61" i="4"/>
  <c r="O61" i="4"/>
  <c r="N22" i="4"/>
  <c r="O22" i="4"/>
  <c r="N23" i="4"/>
  <c r="O23" i="4"/>
  <c r="O211" i="4"/>
  <c r="N211" i="4"/>
  <c r="O188" i="4"/>
  <c r="N188" i="4"/>
  <c r="N171" i="4"/>
  <c r="O171" i="4"/>
  <c r="O214" i="4"/>
  <c r="N214" i="4"/>
  <c r="O266" i="4"/>
  <c r="N266" i="4"/>
  <c r="O258" i="4"/>
  <c r="N258" i="4"/>
  <c r="O306" i="4"/>
  <c r="N306" i="4"/>
  <c r="O226" i="4"/>
  <c r="N226" i="4"/>
  <c r="O293" i="4"/>
  <c r="N293" i="4"/>
  <c r="O296" i="4"/>
  <c r="N296" i="4"/>
  <c r="O228" i="4"/>
  <c r="N228" i="4"/>
  <c r="O3" i="4"/>
  <c r="N3" i="4"/>
  <c r="O252" i="4"/>
  <c r="N252" i="4"/>
  <c r="O187" i="4"/>
  <c r="N187" i="4"/>
  <c r="N19" i="4"/>
  <c r="O19" i="4"/>
  <c r="O217" i="4"/>
  <c r="N217" i="4"/>
  <c r="O299" i="4"/>
  <c r="N299" i="4"/>
  <c r="O206" i="4"/>
  <c r="N206" i="4"/>
  <c r="O303" i="4"/>
  <c r="N303" i="4"/>
  <c r="O278" i="4"/>
  <c r="N278" i="4"/>
  <c r="O274" i="4"/>
  <c r="N274" i="4"/>
  <c r="O71" i="4"/>
  <c r="N71" i="4"/>
  <c r="N87" i="4"/>
  <c r="O87" i="4"/>
  <c r="O119" i="4"/>
  <c r="N119" i="4"/>
  <c r="O151" i="4"/>
  <c r="N151" i="4"/>
  <c r="O96" i="4"/>
  <c r="N96" i="4"/>
  <c r="O128" i="4"/>
  <c r="N128" i="4"/>
  <c r="N154" i="4"/>
  <c r="O154" i="4"/>
  <c r="O118" i="4"/>
  <c r="N118" i="4"/>
  <c r="O295" i="4"/>
  <c r="N295" i="4"/>
  <c r="O321" i="4"/>
  <c r="N321" i="4"/>
  <c r="O126" i="4"/>
  <c r="N126" i="4"/>
  <c r="O186" i="4"/>
  <c r="N186" i="4"/>
  <c r="N106" i="4"/>
  <c r="O106" i="4"/>
  <c r="O227" i="4"/>
  <c r="N227" i="4"/>
  <c r="O178" i="4"/>
  <c r="N178" i="4"/>
  <c r="O97" i="4"/>
  <c r="N97" i="4"/>
  <c r="O137" i="4"/>
  <c r="N137" i="4"/>
  <c r="N146" i="4"/>
  <c r="O146" i="4"/>
  <c r="O244" i="4"/>
  <c r="N244" i="4"/>
  <c r="N92" i="4"/>
  <c r="O92" i="4"/>
  <c r="N94" i="4"/>
  <c r="O94" i="4"/>
  <c r="O308" i="4"/>
  <c r="N308" i="4"/>
  <c r="O310" i="4"/>
  <c r="N310" i="4"/>
  <c r="O292" i="4"/>
  <c r="N292" i="4"/>
  <c r="N6" i="4"/>
  <c r="O6" i="4"/>
  <c r="N181" i="4"/>
  <c r="O181" i="4"/>
  <c r="O255" i="4"/>
  <c r="N255" i="4"/>
  <c r="O55" i="4"/>
  <c r="N55" i="4"/>
  <c r="N69" i="4"/>
  <c r="O69" i="4"/>
  <c r="O85" i="4"/>
  <c r="N85" i="4"/>
  <c r="O115" i="4"/>
  <c r="N115" i="4"/>
  <c r="O147" i="4"/>
  <c r="N147" i="4"/>
  <c r="N46" i="4"/>
  <c r="O46" i="4"/>
  <c r="N84" i="4"/>
  <c r="O84" i="4"/>
  <c r="O177" i="4"/>
  <c r="N177" i="4"/>
  <c r="O256" i="4"/>
  <c r="N256" i="4"/>
  <c r="O261" i="4"/>
  <c r="N261" i="4"/>
  <c r="O331" i="4"/>
  <c r="N331" i="4"/>
  <c r="O89" i="4"/>
  <c r="N89" i="4"/>
  <c r="N78" i="4"/>
  <c r="O78" i="4"/>
  <c r="O160" i="4"/>
  <c r="N160" i="4"/>
  <c r="O163" i="4"/>
  <c r="N163" i="4"/>
  <c r="O124" i="4"/>
  <c r="N124" i="4"/>
  <c r="O101" i="4"/>
  <c r="N101" i="4"/>
  <c r="N28" i="4"/>
  <c r="O28" i="4"/>
  <c r="O168" i="4"/>
  <c r="N168" i="4"/>
  <c r="O319" i="4"/>
  <c r="N319" i="4"/>
  <c r="O327" i="4"/>
  <c r="N327" i="4"/>
  <c r="O181" i="1"/>
  <c r="N181" i="1"/>
  <c r="N239" i="1"/>
  <c r="O239" i="1"/>
  <c r="O18" i="1"/>
  <c r="N18" i="1"/>
  <c r="N97" i="1"/>
  <c r="O97" i="1"/>
  <c r="N122" i="1"/>
  <c r="O122" i="1"/>
  <c r="O130" i="1"/>
  <c r="N130" i="1"/>
  <c r="O138" i="1"/>
  <c r="N138" i="1"/>
  <c r="N146" i="1"/>
  <c r="O146" i="1"/>
  <c r="O154" i="1"/>
  <c r="N154" i="1"/>
  <c r="O162" i="1"/>
  <c r="N162" i="1"/>
  <c r="O170" i="1"/>
  <c r="N170" i="1"/>
  <c r="O182" i="1"/>
  <c r="N182" i="1"/>
  <c r="O101" i="1"/>
  <c r="N101" i="1"/>
  <c r="O175" i="1"/>
  <c r="N175" i="1"/>
  <c r="O189" i="1"/>
  <c r="N189" i="1"/>
  <c r="O283" i="1"/>
  <c r="N283" i="1"/>
  <c r="O32" i="1"/>
  <c r="N32" i="1"/>
  <c r="O52" i="1"/>
  <c r="N52" i="1"/>
  <c r="O21" i="1"/>
  <c r="N21" i="1"/>
  <c r="N22" i="1"/>
  <c r="O22" i="1"/>
  <c r="O45" i="1"/>
  <c r="N45" i="1"/>
  <c r="N137" i="1"/>
  <c r="O137" i="1"/>
  <c r="O252" i="1"/>
  <c r="N252" i="1"/>
  <c r="O268" i="1"/>
  <c r="N268" i="1"/>
  <c r="O284" i="1"/>
  <c r="N284" i="1"/>
  <c r="N6" i="1"/>
  <c r="O6" i="1"/>
  <c r="O119" i="1"/>
  <c r="N119" i="1"/>
  <c r="O147" i="1"/>
  <c r="N147" i="1"/>
  <c r="O167" i="1"/>
  <c r="N167" i="1"/>
  <c r="O165" i="1"/>
  <c r="N165" i="1"/>
  <c r="O215" i="1"/>
  <c r="N215" i="1"/>
  <c r="N281" i="1"/>
  <c r="O281" i="1"/>
  <c r="N273" i="1"/>
  <c r="O273" i="1"/>
  <c r="O4" i="1"/>
  <c r="N4" i="1"/>
  <c r="O35" i="1"/>
  <c r="N35" i="1"/>
  <c r="O139" i="1"/>
  <c r="N139" i="1"/>
  <c r="O266" i="1"/>
  <c r="N266" i="1"/>
  <c r="O74" i="1"/>
  <c r="N74" i="1"/>
  <c r="O141" i="1"/>
  <c r="N141" i="1"/>
  <c r="O208" i="1"/>
  <c r="N208" i="1"/>
  <c r="O221" i="1"/>
  <c r="N221" i="1"/>
  <c r="O279" i="1"/>
  <c r="N279" i="1"/>
  <c r="O220" i="1"/>
  <c r="N220" i="1"/>
  <c r="O253" i="1"/>
  <c r="N253" i="1"/>
  <c r="O2" i="1"/>
  <c r="N2" i="1"/>
  <c r="O64" i="1"/>
  <c r="N64" i="1"/>
  <c r="O72" i="1"/>
  <c r="N72" i="1"/>
  <c r="O104" i="1"/>
  <c r="N104" i="1"/>
  <c r="O169" i="1"/>
  <c r="N169" i="1"/>
  <c r="N230" i="1"/>
  <c r="O230" i="1"/>
  <c r="O224" i="1"/>
  <c r="N224" i="1"/>
  <c r="N267" i="1"/>
  <c r="O267" i="1"/>
  <c r="O55" i="1"/>
  <c r="N55" i="1"/>
  <c r="O280" i="1"/>
  <c r="N280" i="1"/>
  <c r="N90" i="1"/>
  <c r="O90" i="1"/>
  <c r="N38" i="1"/>
  <c r="O38" i="1"/>
  <c r="O71" i="1"/>
  <c r="N71" i="1"/>
  <c r="O100" i="1"/>
  <c r="N100" i="1"/>
  <c r="O232" i="1"/>
  <c r="N232" i="1"/>
  <c r="O229" i="1"/>
  <c r="N229" i="1"/>
  <c r="O227" i="1"/>
  <c r="N227" i="1"/>
  <c r="O300" i="1"/>
  <c r="N300" i="1"/>
  <c r="O28" i="1"/>
  <c r="N28" i="1"/>
  <c r="O39" i="1"/>
  <c r="N39" i="1"/>
  <c r="O226" i="1"/>
  <c r="N226" i="1"/>
  <c r="O149" i="1"/>
  <c r="N149" i="1"/>
  <c r="N235" i="1"/>
  <c r="O235" i="1"/>
  <c r="O91" i="1"/>
  <c r="N91" i="1"/>
  <c r="O192" i="1"/>
  <c r="N192" i="1"/>
  <c r="O206" i="1"/>
  <c r="N206" i="1"/>
  <c r="O236" i="1"/>
  <c r="N236" i="1"/>
  <c r="O15" i="1"/>
  <c r="N15" i="1"/>
  <c r="N223" i="1"/>
  <c r="O223" i="1"/>
  <c r="O188" i="1"/>
  <c r="N188" i="1"/>
  <c r="O282" i="1"/>
  <c r="N282" i="1"/>
  <c r="O292" i="1"/>
  <c r="N292" i="1"/>
  <c r="O222" i="1"/>
  <c r="N222" i="1"/>
  <c r="O309" i="1"/>
  <c r="N309" i="1"/>
  <c r="O112" i="1"/>
  <c r="N112" i="1"/>
  <c r="O311" i="1"/>
  <c r="N311" i="1"/>
  <c r="N106" i="1"/>
  <c r="O106" i="1"/>
  <c r="O179" i="1"/>
  <c r="N179" i="1"/>
  <c r="O312" i="1"/>
  <c r="N312" i="1"/>
  <c r="O314" i="1"/>
  <c r="N314" i="1"/>
  <c r="O98" i="1"/>
  <c r="N98" i="1"/>
  <c r="O85" i="1"/>
  <c r="N85" i="1"/>
  <c r="O116" i="1"/>
  <c r="N116" i="1"/>
  <c r="O124" i="1"/>
  <c r="N124" i="1"/>
  <c r="O132" i="1"/>
  <c r="N132" i="1"/>
  <c r="O140" i="1"/>
  <c r="N140" i="1"/>
  <c r="O148" i="1"/>
  <c r="N148" i="1"/>
  <c r="O156" i="1"/>
  <c r="N156" i="1"/>
  <c r="O164" i="1"/>
  <c r="N164" i="1"/>
  <c r="O172" i="1"/>
  <c r="N172" i="1"/>
  <c r="O245" i="1"/>
  <c r="N245" i="1"/>
  <c r="O89" i="1"/>
  <c r="N89" i="1"/>
  <c r="O238" i="1"/>
  <c r="N238" i="1"/>
  <c r="N287" i="1"/>
  <c r="O287" i="1"/>
  <c r="O44" i="1"/>
  <c r="N44" i="1"/>
  <c r="O56" i="1"/>
  <c r="N56" i="1"/>
  <c r="O294" i="1"/>
  <c r="N294" i="1"/>
  <c r="O262" i="1"/>
  <c r="N262" i="1"/>
  <c r="O29" i="1"/>
  <c r="N29" i="1"/>
  <c r="O26" i="1"/>
  <c r="N26" i="1"/>
  <c r="N33" i="1"/>
  <c r="O33" i="1"/>
  <c r="N49" i="1"/>
  <c r="O49" i="1"/>
  <c r="O83" i="1"/>
  <c r="N83" i="1"/>
  <c r="O123" i="1"/>
  <c r="N123" i="1"/>
  <c r="O151" i="1"/>
  <c r="N151" i="1"/>
  <c r="O171" i="1"/>
  <c r="N171" i="1"/>
  <c r="O210" i="1"/>
  <c r="N210" i="1"/>
  <c r="O103" i="1"/>
  <c r="N103" i="1"/>
  <c r="O109" i="1"/>
  <c r="N109" i="1"/>
  <c r="O219" i="1"/>
  <c r="N219" i="1"/>
  <c r="N289" i="1"/>
  <c r="O289" i="1"/>
  <c r="N299" i="1"/>
  <c r="O299" i="1"/>
  <c r="O5" i="1"/>
  <c r="N5" i="1"/>
  <c r="O43" i="1"/>
  <c r="N43" i="1"/>
  <c r="O191" i="1"/>
  <c r="N191" i="1"/>
  <c r="O244" i="1"/>
  <c r="N244" i="1"/>
  <c r="O274" i="1"/>
  <c r="N274" i="1"/>
  <c r="O296" i="1"/>
  <c r="N296" i="1"/>
  <c r="O50" i="1"/>
  <c r="N50" i="1"/>
  <c r="O78" i="1"/>
  <c r="N78" i="1"/>
  <c r="O197" i="1"/>
  <c r="N197" i="1"/>
  <c r="O240" i="1"/>
  <c r="N240" i="1"/>
  <c r="O255" i="1"/>
  <c r="N255" i="1"/>
  <c r="N58" i="1"/>
  <c r="O58" i="1"/>
  <c r="O196" i="1"/>
  <c r="N196" i="1"/>
  <c r="O285" i="1"/>
  <c r="N285" i="1"/>
  <c r="N225" i="1"/>
  <c r="O225" i="1"/>
  <c r="O19" i="1"/>
  <c r="N19" i="1"/>
  <c r="O68" i="1"/>
  <c r="N68" i="1"/>
  <c r="O76" i="1"/>
  <c r="N76" i="1"/>
  <c r="O121" i="1"/>
  <c r="N121" i="1"/>
  <c r="N201" i="1"/>
  <c r="O201" i="1"/>
  <c r="O275" i="1"/>
  <c r="N275" i="1"/>
  <c r="O256" i="1"/>
  <c r="N256" i="1"/>
  <c r="N186" i="1"/>
  <c r="O186" i="1"/>
  <c r="O46" i="1"/>
  <c r="N46" i="1"/>
  <c r="O75" i="1"/>
  <c r="N75" i="1"/>
  <c r="O63" i="1"/>
  <c r="N63" i="1"/>
  <c r="O193" i="1"/>
  <c r="N193" i="1"/>
  <c r="O88" i="1"/>
  <c r="N88" i="1"/>
  <c r="O16" i="1"/>
  <c r="N16" i="1"/>
  <c r="O59" i="1"/>
  <c r="N59" i="1"/>
  <c r="O47" i="1"/>
  <c r="N47" i="1"/>
  <c r="O61" i="1"/>
  <c r="N61" i="1"/>
  <c r="O194" i="1"/>
  <c r="N194" i="1"/>
  <c r="O237" i="1"/>
  <c r="N237" i="1"/>
  <c r="O177" i="1"/>
  <c r="N177" i="1"/>
  <c r="N86" i="1"/>
  <c r="O86" i="1"/>
  <c r="O328" i="1"/>
  <c r="N328" i="1"/>
  <c r="O333" i="1"/>
  <c r="N333" i="1"/>
  <c r="O321" i="1"/>
  <c r="N321" i="1"/>
  <c r="O316" i="1"/>
  <c r="N316" i="1"/>
  <c r="O326" i="1"/>
  <c r="N326" i="1"/>
  <c r="N325" i="1"/>
  <c r="O325" i="1"/>
  <c r="O330" i="1"/>
  <c r="N330" i="1"/>
  <c r="O334" i="1"/>
  <c r="N334" i="1"/>
  <c r="N94" i="1"/>
  <c r="O94" i="1"/>
  <c r="N118" i="1"/>
  <c r="O118" i="1"/>
  <c r="O126" i="1"/>
  <c r="N126" i="1"/>
  <c r="N134" i="1"/>
  <c r="O134" i="1"/>
  <c r="O142" i="1"/>
  <c r="N142" i="1"/>
  <c r="O150" i="1"/>
  <c r="N150" i="1"/>
  <c r="N158" i="1"/>
  <c r="O158" i="1"/>
  <c r="N166" i="1"/>
  <c r="O166" i="1"/>
  <c r="O185" i="1"/>
  <c r="N185" i="1"/>
  <c r="O8" i="1"/>
  <c r="N8" i="1"/>
  <c r="N211" i="1"/>
  <c r="O211" i="1"/>
  <c r="O247" i="1"/>
  <c r="N247" i="1"/>
  <c r="O291" i="1"/>
  <c r="N291" i="1"/>
  <c r="N70" i="1"/>
  <c r="O70" i="1"/>
  <c r="O36" i="1"/>
  <c r="N36" i="1"/>
  <c r="O48" i="1"/>
  <c r="N48" i="1"/>
  <c r="O306" i="1"/>
  <c r="N306" i="1"/>
  <c r="O13" i="1"/>
  <c r="N13" i="1"/>
  <c r="N30" i="1"/>
  <c r="O30" i="1"/>
  <c r="O37" i="1"/>
  <c r="N37" i="1"/>
  <c r="O99" i="1"/>
  <c r="N99" i="1"/>
  <c r="N145" i="1"/>
  <c r="O145" i="1"/>
  <c r="O260" i="1"/>
  <c r="N260" i="1"/>
  <c r="O276" i="1"/>
  <c r="N276" i="1"/>
  <c r="N129" i="1"/>
  <c r="O129" i="1"/>
  <c r="O131" i="1"/>
  <c r="N131" i="1"/>
  <c r="O159" i="1"/>
  <c r="N159" i="1"/>
  <c r="O3" i="1"/>
  <c r="N3" i="1"/>
  <c r="O157" i="1"/>
  <c r="N157" i="1"/>
  <c r="O199" i="1"/>
  <c r="N199" i="1"/>
  <c r="O257" i="1"/>
  <c r="N257" i="1"/>
  <c r="O127" i="1"/>
  <c r="N127" i="1"/>
  <c r="O246" i="1"/>
  <c r="N246" i="1"/>
  <c r="O250" i="1"/>
  <c r="N250" i="1"/>
  <c r="O301" i="1"/>
  <c r="N301" i="1"/>
  <c r="O117" i="1"/>
  <c r="N117" i="1"/>
  <c r="O34" i="1"/>
  <c r="N34" i="1"/>
  <c r="O53" i="1"/>
  <c r="N53" i="1"/>
  <c r="O82" i="1"/>
  <c r="N82" i="1"/>
  <c r="O187" i="1"/>
  <c r="N187" i="1"/>
  <c r="O205" i="1"/>
  <c r="N205" i="1"/>
  <c r="O263" i="1"/>
  <c r="N263" i="1"/>
  <c r="O288" i="1"/>
  <c r="N288" i="1"/>
  <c r="N62" i="1"/>
  <c r="O62" i="1"/>
  <c r="N113" i="1"/>
  <c r="O113" i="1"/>
  <c r="O204" i="1"/>
  <c r="N204" i="1"/>
  <c r="O195" i="1"/>
  <c r="N195" i="1"/>
  <c r="O248" i="1"/>
  <c r="N248" i="1"/>
  <c r="O269" i="1"/>
  <c r="N269" i="1"/>
  <c r="N293" i="1"/>
  <c r="O293" i="1"/>
  <c r="N17" i="1"/>
  <c r="O17" i="1"/>
  <c r="O80" i="1"/>
  <c r="N80" i="1"/>
  <c r="O92" i="1"/>
  <c r="N92" i="1"/>
  <c r="O125" i="1"/>
  <c r="N125" i="1"/>
  <c r="O155" i="1"/>
  <c r="N155" i="1"/>
  <c r="O209" i="1"/>
  <c r="N209" i="1"/>
  <c r="N251" i="1"/>
  <c r="O251" i="1"/>
  <c r="O264" i="1"/>
  <c r="N264" i="1"/>
  <c r="N54" i="1"/>
  <c r="O54" i="1"/>
  <c r="O79" i="1"/>
  <c r="N79" i="1"/>
  <c r="O307" i="1"/>
  <c r="N307" i="1"/>
  <c r="O67" i="1"/>
  <c r="N67" i="1"/>
  <c r="O241" i="1"/>
  <c r="N241" i="1"/>
  <c r="O96" i="1"/>
  <c r="N96" i="1"/>
  <c r="O249" i="1"/>
  <c r="N249" i="1"/>
  <c r="O20" i="1"/>
  <c r="N20" i="1"/>
  <c r="O174" i="1"/>
  <c r="N174" i="1"/>
  <c r="O51" i="1"/>
  <c r="N51" i="1"/>
  <c r="O23" i="1"/>
  <c r="N23" i="1"/>
  <c r="O305" i="1"/>
  <c r="N305" i="1"/>
  <c r="N65" i="1"/>
  <c r="O65" i="1"/>
  <c r="O108" i="1"/>
  <c r="N108" i="1"/>
  <c r="O198" i="1"/>
  <c r="N198" i="1"/>
  <c r="N214" i="1"/>
  <c r="O214" i="1"/>
  <c r="O286" i="1"/>
  <c r="N286" i="1"/>
  <c r="O233" i="1"/>
  <c r="N233" i="1"/>
  <c r="O114" i="1"/>
  <c r="N114" i="1"/>
  <c r="O110" i="1"/>
  <c r="N110" i="1"/>
  <c r="N102" i="1"/>
  <c r="O102" i="1"/>
  <c r="O77" i="1"/>
  <c r="N77" i="1"/>
  <c r="O315" i="1"/>
  <c r="N315" i="1"/>
  <c r="O327" i="1"/>
  <c r="N327" i="1"/>
  <c r="O332" i="1"/>
  <c r="N332" i="1"/>
  <c r="O317" i="1"/>
  <c r="N317" i="1"/>
  <c r="O322" i="1"/>
  <c r="N322" i="1"/>
  <c r="O331" i="1"/>
  <c r="N331" i="1"/>
  <c r="O93" i="1"/>
  <c r="N93" i="1"/>
  <c r="O324" i="1"/>
  <c r="N324" i="1"/>
  <c r="O335" i="1"/>
  <c r="N335" i="1"/>
  <c r="O173" i="1"/>
  <c r="N173" i="1"/>
  <c r="N278" i="1"/>
  <c r="O278" i="1"/>
  <c r="O7" i="1"/>
  <c r="N7" i="1"/>
  <c r="O120" i="1"/>
  <c r="N120" i="1"/>
  <c r="O128" i="1"/>
  <c r="N128" i="1"/>
  <c r="O136" i="1"/>
  <c r="N136" i="1"/>
  <c r="O144" i="1"/>
  <c r="N144" i="1"/>
  <c r="O152" i="1"/>
  <c r="N152" i="1"/>
  <c r="O160" i="1"/>
  <c r="N160" i="1"/>
  <c r="O168" i="1"/>
  <c r="N168" i="1"/>
  <c r="O178" i="1"/>
  <c r="N178" i="1"/>
  <c r="O10" i="1"/>
  <c r="N10" i="1"/>
  <c r="O40" i="1"/>
  <c r="N40" i="1"/>
  <c r="O95" i="1"/>
  <c r="N95" i="1"/>
  <c r="O231" i="1"/>
  <c r="N231" i="1"/>
  <c r="O254" i="1"/>
  <c r="N254" i="1"/>
  <c r="O270" i="1"/>
  <c r="N270" i="1"/>
  <c r="O14" i="1"/>
  <c r="N14" i="1"/>
  <c r="O41" i="1"/>
  <c r="N41" i="1"/>
  <c r="N243" i="1"/>
  <c r="O243" i="1"/>
  <c r="O105" i="1"/>
  <c r="N105" i="1"/>
  <c r="O261" i="1"/>
  <c r="N261" i="1"/>
  <c r="O11" i="1"/>
  <c r="N11" i="1"/>
  <c r="O111" i="1"/>
  <c r="N111" i="1"/>
  <c r="O143" i="1"/>
  <c r="N143" i="1"/>
  <c r="O163" i="1"/>
  <c r="N163" i="1"/>
  <c r="O87" i="1"/>
  <c r="N87" i="1"/>
  <c r="N161" i="1"/>
  <c r="O161" i="1"/>
  <c r="O203" i="1"/>
  <c r="N203" i="1"/>
  <c r="O265" i="1"/>
  <c r="N265" i="1"/>
  <c r="O303" i="1"/>
  <c r="N303" i="1"/>
  <c r="O135" i="1"/>
  <c r="N135" i="1"/>
  <c r="O200" i="1"/>
  <c r="N200" i="1"/>
  <c r="O258" i="1"/>
  <c r="N258" i="1"/>
  <c r="O295" i="1"/>
  <c r="N295" i="1"/>
  <c r="N42" i="1"/>
  <c r="O42" i="1"/>
  <c r="O57" i="1"/>
  <c r="N57" i="1"/>
  <c r="O213" i="1"/>
  <c r="N213" i="1"/>
  <c r="O302" i="1"/>
  <c r="N302" i="1"/>
  <c r="N271" i="1"/>
  <c r="O271" i="1"/>
  <c r="O297" i="1"/>
  <c r="N297" i="1"/>
  <c r="O66" i="1"/>
  <c r="N66" i="1"/>
  <c r="O216" i="1"/>
  <c r="N216" i="1"/>
  <c r="O212" i="1"/>
  <c r="N212" i="1"/>
  <c r="O277" i="1"/>
  <c r="N277" i="1"/>
  <c r="O234" i="1"/>
  <c r="N234" i="1"/>
  <c r="O25" i="1"/>
  <c r="N25" i="1"/>
  <c r="O60" i="1"/>
  <c r="N60" i="1"/>
  <c r="O84" i="1"/>
  <c r="N84" i="1"/>
  <c r="O153" i="1"/>
  <c r="N153" i="1"/>
  <c r="O180" i="1"/>
  <c r="N180" i="1"/>
  <c r="O217" i="1"/>
  <c r="N217" i="1"/>
  <c r="N259" i="1"/>
  <c r="O259" i="1"/>
  <c r="O272" i="1"/>
  <c r="N272" i="1"/>
  <c r="N9" i="1"/>
  <c r="O9" i="1"/>
  <c r="O308" i="1"/>
  <c r="N308" i="1"/>
  <c r="O184" i="1"/>
  <c r="N184" i="1"/>
  <c r="O176" i="1"/>
  <c r="N176" i="1"/>
  <c r="O298" i="1"/>
  <c r="N298" i="1"/>
  <c r="O24" i="1"/>
  <c r="N24" i="1"/>
  <c r="O31" i="1"/>
  <c r="N31" i="1"/>
  <c r="O107" i="1"/>
  <c r="N107" i="1"/>
  <c r="O133" i="1"/>
  <c r="N133" i="1"/>
  <c r="O290" i="1"/>
  <c r="N290" i="1"/>
  <c r="O69" i="1"/>
  <c r="N69" i="1"/>
  <c r="N190" i="1"/>
  <c r="O190" i="1"/>
  <c r="N202" i="1"/>
  <c r="O202" i="1"/>
  <c r="O228" i="1"/>
  <c r="N228" i="1"/>
  <c r="N207" i="1"/>
  <c r="O207" i="1"/>
  <c r="O304" i="1"/>
  <c r="N304" i="1"/>
  <c r="O183" i="1"/>
  <c r="N183" i="1"/>
  <c r="O27" i="1"/>
  <c r="N27" i="1"/>
  <c r="N81" i="1"/>
  <c r="O81" i="1"/>
  <c r="O218" i="1"/>
  <c r="N218" i="1"/>
  <c r="O242" i="1"/>
  <c r="N242" i="1"/>
  <c r="O320" i="1"/>
  <c r="N320" i="1"/>
  <c r="N73" i="1"/>
  <c r="O73" i="1"/>
  <c r="O319" i="1"/>
  <c r="N319" i="1"/>
  <c r="O12" i="1"/>
  <c r="N12" i="1"/>
  <c r="N329" i="1"/>
  <c r="O329" i="1"/>
  <c r="O313" i="1"/>
  <c r="N313" i="1"/>
  <c r="O115" i="1"/>
  <c r="N115" i="1"/>
  <c r="O310" i="1"/>
  <c r="N310" i="1"/>
  <c r="N318" i="1"/>
  <c r="O318" i="1"/>
  <c r="O323" i="1"/>
  <c r="N323" i="1"/>
  <c r="I3" i="8"/>
  <c r="I4" i="8"/>
  <c r="N64" i="6"/>
  <c r="M67" i="6"/>
  <c r="N37" i="6"/>
  <c r="M37" i="6"/>
  <c r="N50" i="6"/>
  <c r="N54" i="6"/>
  <c r="M54" i="6"/>
  <c r="M36" i="6"/>
  <c r="M50" i="6"/>
  <c r="M56" i="6"/>
  <c r="N56" i="6"/>
  <c r="M69" i="6"/>
  <c r="M53" i="6"/>
  <c r="N36" i="6"/>
  <c r="N67" i="6"/>
  <c r="N53" i="6"/>
  <c r="N25" i="6"/>
  <c r="M25" i="6"/>
  <c r="M38" i="6"/>
  <c r="N22" i="6"/>
  <c r="M68" i="6"/>
  <c r="N55" i="6"/>
  <c r="M55" i="6"/>
  <c r="M71" i="6"/>
  <c r="N38" i="6"/>
  <c r="N68" i="6"/>
  <c r="M35" i="6"/>
  <c r="N20" i="6"/>
  <c r="M20" i="6"/>
  <c r="N35" i="6"/>
  <c r="M24" i="6"/>
  <c r="N24" i="6"/>
  <c r="N8" i="6"/>
  <c r="N51" i="6"/>
  <c r="M8" i="6"/>
  <c r="M51" i="6"/>
  <c r="N71" i="6"/>
  <c r="M70" i="6"/>
  <c r="N70" i="6"/>
  <c r="N52" i="6"/>
  <c r="M52" i="6"/>
  <c r="M18" i="6"/>
  <c r="M40" i="6"/>
  <c r="N18" i="6"/>
  <c r="N40" i="6"/>
  <c r="M21" i="6"/>
  <c r="N21" i="6"/>
  <c r="Y36" i="4"/>
  <c r="Z36" i="4" s="1"/>
  <c r="AA36" i="4" s="1"/>
  <c r="Y3" i="4"/>
  <c r="Z3" i="4" s="1"/>
  <c r="AA3" i="4" s="1"/>
  <c r="Y23" i="4"/>
  <c r="Z23" i="4" s="1"/>
  <c r="AA23" i="4" s="1"/>
  <c r="Y18" i="4"/>
  <c r="Z18" i="4" s="1"/>
  <c r="AA18" i="4" s="1"/>
  <c r="Y9" i="4"/>
  <c r="Z9" i="4" s="1"/>
  <c r="AA9" i="4" s="1"/>
  <c r="Y16" i="4"/>
  <c r="Z16" i="4" s="1"/>
  <c r="AA16" i="4" s="1"/>
  <c r="Y28" i="4"/>
  <c r="Z28" i="4" s="1"/>
  <c r="AA28" i="4" s="1"/>
  <c r="Y24" i="4"/>
  <c r="Z24" i="4" s="1"/>
  <c r="AA24" i="4" s="1"/>
  <c r="Y2" i="4"/>
  <c r="Z2" i="4" s="1"/>
  <c r="AA2" i="4" s="1"/>
  <c r="Y31" i="4"/>
  <c r="Z31" i="4" s="1"/>
  <c r="AA31" i="4" s="1"/>
  <c r="Y22" i="4"/>
  <c r="Z22" i="4" s="1"/>
  <c r="AA22" i="4" s="1"/>
  <c r="Y13" i="4"/>
  <c r="Z13" i="4" s="1"/>
  <c r="AA13" i="4" s="1"/>
  <c r="Y20" i="4"/>
  <c r="Z20" i="4" s="1"/>
  <c r="AA20" i="4" s="1"/>
  <c r="Y56" i="4"/>
  <c r="Z56" i="4" s="1"/>
  <c r="AA56" i="4" s="1"/>
  <c r="Y35" i="4"/>
  <c r="Z35" i="4" s="1"/>
  <c r="AA35" i="4" s="1"/>
  <c r="Y27" i="4"/>
  <c r="Z27" i="4" s="1"/>
  <c r="AA27" i="4" s="1"/>
  <c r="Y19" i="4"/>
  <c r="Z19" i="4" s="1"/>
  <c r="AA19" i="4" s="1"/>
  <c r="Y7" i="4"/>
  <c r="Z7" i="4" s="1"/>
  <c r="AA7" i="4" s="1"/>
  <c r="Y39" i="4"/>
  <c r="Z39" i="4" s="1"/>
  <c r="AA39" i="4" s="1"/>
  <c r="Y10" i="4"/>
  <c r="Z10" i="4" s="1"/>
  <c r="AA10" i="4" s="1"/>
  <c r="Y26" i="4"/>
  <c r="Z26" i="4" s="1"/>
  <c r="AA26" i="4" s="1"/>
  <c r="Y46" i="4"/>
  <c r="Z46" i="4" s="1"/>
  <c r="AA46" i="4" s="1"/>
  <c r="Y17" i="4"/>
  <c r="Z17" i="4" s="1"/>
  <c r="AA17" i="4" s="1"/>
  <c r="Y37" i="4"/>
  <c r="Z37" i="4" s="1"/>
  <c r="AA37" i="4" s="1"/>
  <c r="Y8" i="4"/>
  <c r="Z8" i="4" s="1"/>
  <c r="AA8" i="4" s="1"/>
  <c r="Y32" i="4"/>
  <c r="Z32" i="4" s="1"/>
  <c r="AA32" i="4" s="1"/>
  <c r="Y52" i="4"/>
  <c r="Z52" i="4" s="1"/>
  <c r="AA52" i="4" s="1"/>
  <c r="Y29" i="4"/>
  <c r="Z29" i="4" s="1"/>
  <c r="AA29" i="4" s="1"/>
  <c r="Y44" i="4"/>
  <c r="Z44" i="4" s="1"/>
  <c r="AA44" i="4" s="1"/>
  <c r="Y59" i="4"/>
  <c r="Z59" i="4" s="1"/>
  <c r="AA59" i="4" s="1"/>
  <c r="Y55" i="4"/>
  <c r="Z55" i="4" s="1"/>
  <c r="AA55" i="4" s="1"/>
  <c r="Y34" i="4"/>
  <c r="Z34" i="4" s="1"/>
  <c r="AA34" i="4" s="1"/>
  <c r="Y25" i="4"/>
  <c r="Z25" i="4" s="1"/>
  <c r="AA25" i="4" s="1"/>
  <c r="Y53" i="4"/>
  <c r="Z53" i="4" s="1"/>
  <c r="AA53" i="4" s="1"/>
  <c r="Y40" i="4"/>
  <c r="Z40" i="4" s="1"/>
  <c r="AA40" i="4" s="1"/>
  <c r="Y50" i="4"/>
  <c r="Z50" i="4" s="1"/>
  <c r="AA50" i="4" s="1"/>
  <c r="Y11" i="4"/>
  <c r="Z11" i="4" s="1"/>
  <c r="AA11" i="4" s="1"/>
  <c r="Y6" i="4"/>
  <c r="Z6" i="4" s="1"/>
  <c r="AA6" i="4" s="1"/>
  <c r="Y38" i="4"/>
  <c r="Z38" i="4" s="1"/>
  <c r="AA38" i="4" s="1"/>
  <c r="Y33" i="4"/>
  <c r="Z33" i="4" s="1"/>
  <c r="AA33" i="4" s="1"/>
  <c r="Y4" i="4"/>
  <c r="Z4" i="4" s="1"/>
  <c r="AA4" i="4" s="1"/>
  <c r="Y48" i="4"/>
  <c r="Z48" i="4" s="1"/>
  <c r="AA48" i="4" s="1"/>
  <c r="Y54" i="4"/>
  <c r="Z54" i="4" s="1"/>
  <c r="AA54" i="4" s="1"/>
  <c r="Y51" i="4"/>
  <c r="Z51" i="4" s="1"/>
  <c r="AA51" i="4" s="1"/>
  <c r="Y15" i="4"/>
  <c r="Z15" i="4" s="1"/>
  <c r="AA15" i="4" s="1"/>
  <c r="Y47" i="4"/>
  <c r="Z47" i="4" s="1"/>
  <c r="AA47" i="4" s="1"/>
  <c r="Y14" i="4"/>
  <c r="Z14" i="4" s="1"/>
  <c r="AA14" i="4" s="1"/>
  <c r="Y30" i="4"/>
  <c r="Z30" i="4" s="1"/>
  <c r="AA30" i="4" s="1"/>
  <c r="Y5" i="4"/>
  <c r="Z5" i="4" s="1"/>
  <c r="AA5" i="4" s="1"/>
  <c r="Y21" i="4"/>
  <c r="Z21" i="4" s="1"/>
  <c r="AA21" i="4" s="1"/>
  <c r="Y49" i="4"/>
  <c r="Z49" i="4" s="1"/>
  <c r="AA49" i="4" s="1"/>
  <c r="Y12" i="4"/>
  <c r="Z12" i="4" s="1"/>
  <c r="AA12" i="4" s="1"/>
  <c r="Y57" i="4"/>
  <c r="Z57" i="4" s="1"/>
  <c r="AA57" i="4" s="1"/>
  <c r="Y58" i="4"/>
  <c r="Z58" i="4" s="1"/>
  <c r="AA58" i="4" s="1"/>
  <c r="Y43" i="4"/>
  <c r="Z43" i="4" s="1"/>
  <c r="AA43" i="4" s="1"/>
  <c r="Y42" i="4"/>
  <c r="Z42" i="4" s="1"/>
  <c r="AA42" i="4" s="1"/>
  <c r="Y45" i="4"/>
  <c r="Z45" i="4" s="1"/>
  <c r="AA45" i="4" s="1"/>
  <c r="Y41" i="4"/>
  <c r="Z41" i="4" s="1"/>
  <c r="AA41" i="4" s="1"/>
  <c r="Y43" i="1"/>
  <c r="Y50" i="1"/>
  <c r="Y47" i="1"/>
  <c r="Y46" i="1"/>
  <c r="Y19" i="1"/>
  <c r="Z19" i="1" s="1"/>
  <c r="AA19" i="1" s="1"/>
  <c r="Y58" i="1"/>
  <c r="Y36" i="1"/>
  <c r="Y41" i="1"/>
  <c r="Y40" i="1"/>
  <c r="Y30" i="1"/>
  <c r="Y37" i="1"/>
  <c r="Y44" i="1"/>
  <c r="Y34" i="1"/>
  <c r="Y38" i="1"/>
  <c r="Y31" i="1"/>
  <c r="Y42" i="1"/>
  <c r="Y45" i="1"/>
  <c r="Y35" i="1"/>
  <c r="Y39" i="1"/>
  <c r="Y54" i="1"/>
  <c r="Y4" i="1"/>
  <c r="Z4" i="1" s="1"/>
  <c r="AA4" i="1" s="1"/>
  <c r="Y3" i="1"/>
  <c r="Z3" i="1" s="1"/>
  <c r="AA3" i="1" s="1"/>
  <c r="Y2" i="1"/>
  <c r="Z2" i="1" s="1"/>
  <c r="AA2" i="1" s="1"/>
  <c r="Y23" i="1"/>
  <c r="Z23" i="1" s="1"/>
  <c r="AA23" i="1" s="1"/>
  <c r="Y5" i="1"/>
  <c r="Z5" i="1" s="1"/>
  <c r="AA5" i="1" s="1"/>
  <c r="Y27" i="1"/>
  <c r="Y32" i="1"/>
  <c r="Y57" i="1"/>
  <c r="Y26" i="1"/>
  <c r="Y29" i="1"/>
  <c r="Y33" i="1"/>
  <c r="Y49" i="1"/>
  <c r="Y59" i="1"/>
  <c r="Y51" i="1"/>
  <c r="Y55" i="1"/>
  <c r="Y22" i="1"/>
  <c r="Z22" i="1" s="1"/>
  <c r="AA22" i="1" s="1"/>
  <c r="Y24" i="1"/>
  <c r="Z24" i="1" s="1"/>
  <c r="AA24" i="1" s="1"/>
  <c r="Y7" i="1"/>
  <c r="Z7" i="1" s="1"/>
  <c r="AA7" i="1" s="1"/>
  <c r="Y52" i="1"/>
  <c r="Y56" i="1"/>
  <c r="Y28" i="1"/>
  <c r="Y15" i="1"/>
  <c r="Z15" i="1" s="1"/>
  <c r="AA15" i="1" s="1"/>
  <c r="Y53" i="1"/>
  <c r="Y10" i="1"/>
  <c r="Z10" i="1" s="1"/>
  <c r="AA10" i="1" s="1"/>
  <c r="Y11" i="1"/>
  <c r="Z11" i="1" s="1"/>
  <c r="AA11" i="1" s="1"/>
  <c r="Y8" i="1"/>
  <c r="Z8" i="1" s="1"/>
  <c r="AA8" i="1" s="1"/>
  <c r="Y16" i="1"/>
  <c r="Z16" i="1" s="1"/>
  <c r="AA16" i="1" s="1"/>
  <c r="Y20" i="1"/>
  <c r="Z20" i="1" s="1"/>
  <c r="AA20" i="1" s="1"/>
  <c r="Y48" i="1"/>
  <c r="Y9" i="1"/>
  <c r="Z9" i="1" s="1"/>
  <c r="AA9" i="1" s="1"/>
  <c r="Y13" i="1"/>
  <c r="Z13" i="1" s="1"/>
  <c r="AA13" i="1" s="1"/>
  <c r="Y17" i="1"/>
  <c r="Z17" i="1" s="1"/>
  <c r="AA17" i="1" s="1"/>
  <c r="Y21" i="1"/>
  <c r="Z21" i="1" s="1"/>
  <c r="AA21" i="1" s="1"/>
  <c r="Y25" i="1"/>
  <c r="Z25" i="1" s="1"/>
  <c r="AA25" i="1" s="1"/>
  <c r="Y12" i="1"/>
  <c r="Z12" i="1" s="1"/>
  <c r="AA12" i="1" s="1"/>
  <c r="Y6" i="1"/>
  <c r="Z6" i="1" s="1"/>
  <c r="AA6" i="1" s="1"/>
  <c r="Y14" i="1"/>
  <c r="Z14" i="1" s="1"/>
  <c r="AA14" i="1" s="1"/>
  <c r="Y18" i="1"/>
  <c r="Z18" i="1" s="1"/>
  <c r="AA18" i="1" s="1"/>
  <c r="Z48" i="1" l="1"/>
  <c r="AA48" i="1" s="1"/>
  <c r="Z28" i="1"/>
  <c r="AA28" i="1" s="1"/>
  <c r="Z59" i="1"/>
  <c r="AA59" i="1" s="1"/>
  <c r="Z45" i="1"/>
  <c r="AA45" i="1" s="1"/>
  <c r="Z40" i="1"/>
  <c r="AA40" i="1" s="1"/>
  <c r="Z43" i="1"/>
  <c r="AA43" i="1" s="1"/>
  <c r="Z56" i="1"/>
  <c r="AA56" i="1" s="1"/>
  <c r="Z49" i="1"/>
  <c r="AA49" i="1" s="1"/>
  <c r="Z42" i="1"/>
  <c r="AA42" i="1" s="1"/>
  <c r="Z46" i="1"/>
  <c r="AA46" i="1" s="1"/>
  <c r="Z53" i="1"/>
  <c r="AA53" i="1" s="1"/>
  <c r="Z52" i="1"/>
  <c r="AA52" i="1" s="1"/>
  <c r="Z55" i="1"/>
  <c r="AA55" i="1" s="1"/>
  <c r="Z33" i="1"/>
  <c r="AA33" i="1" s="1"/>
  <c r="Z32" i="1"/>
  <c r="AA32" i="1" s="1"/>
  <c r="Z39" i="1"/>
  <c r="AA39" i="1" s="1"/>
  <c r="Z31" i="1"/>
  <c r="AA31" i="1" s="1"/>
  <c r="Z37" i="1"/>
  <c r="AA37" i="1" s="1"/>
  <c r="Z36" i="1"/>
  <c r="AA36" i="1" s="1"/>
  <c r="Z47" i="1"/>
  <c r="AA47" i="1" s="1"/>
  <c r="Z26" i="1"/>
  <c r="AA26" i="1" s="1"/>
  <c r="Z34" i="1"/>
  <c r="AA34" i="1" s="1"/>
  <c r="Z57" i="1"/>
  <c r="AA57" i="1" s="1"/>
  <c r="Z54" i="1"/>
  <c r="AA54" i="1" s="1"/>
  <c r="Z44" i="1"/>
  <c r="AA44" i="1" s="1"/>
  <c r="Z41" i="1"/>
  <c r="AA41" i="1" s="1"/>
  <c r="Z51" i="1"/>
  <c r="AA51" i="1" s="1"/>
  <c r="Z29" i="1"/>
  <c r="AA29" i="1" s="1"/>
  <c r="Z27" i="1"/>
  <c r="AA27" i="1" s="1"/>
  <c r="Z35" i="1"/>
  <c r="AA35" i="1" s="1"/>
  <c r="Z38" i="1"/>
  <c r="AA38" i="1" s="1"/>
  <c r="Z30" i="1"/>
  <c r="AA30" i="1" s="1"/>
  <c r="Z58" i="1"/>
  <c r="AA58" i="1" s="1"/>
  <c r="Z50" i="1"/>
  <c r="AA50" i="1" s="1"/>
  <c r="AB2" i="4"/>
  <c r="AB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D66BF5-1ACC-4AEB-AFA7-479C6675748B}" name="exp_data" type="6" refreshedVersion="8" background="1" saveData="1">
    <textPr codePage="1251" sourceFile="C:\Users\subra\OneDrive\Academic\HU2023-2024\Manuscript_Others\Aziz\theoretical paper2_2\exp_data.txt">
      <textFields>
        <textField/>
      </textFields>
    </textPr>
  </connection>
  <connection id="2" xr16:uid="{F5275FAC-C496-4945-9F04-EA87E1EEB2E8}" keepAlive="1" name="Query - ZIHS Sugarcane" description="Connection to the 'ZIHS Sugarcane' query in the workbook." type="5" refreshedVersion="0" background="1">
    <dbPr connection="Provider=Microsoft.Mashup.OleDb.1;Data Source=$Workbook$;Location=&quot;ZIHS Sugarcane&quot;;Extended Properties=&quot;&quot;" command="SELECT * FROM [ZIHS Sugarcane]"/>
  </connection>
</connections>
</file>

<file path=xl/sharedStrings.xml><?xml version="1.0" encoding="utf-8"?>
<sst xmlns="http://schemas.openxmlformats.org/spreadsheetml/2006/main" count="463" uniqueCount="111">
  <si>
    <t>w</t>
  </si>
  <si>
    <t>Zre</t>
  </si>
  <si>
    <t>Zcpe(re)</t>
  </si>
  <si>
    <t>Zcpe(im)</t>
  </si>
  <si>
    <t>Zcpe(re) -ct</t>
  </si>
  <si>
    <t>Zcpe(im) -ct</t>
  </si>
  <si>
    <t>A</t>
  </si>
  <si>
    <t>B</t>
  </si>
  <si>
    <t>C</t>
  </si>
  <si>
    <t>D</t>
  </si>
  <si>
    <t>E</t>
  </si>
  <si>
    <t>F</t>
  </si>
  <si>
    <t>Rct</t>
  </si>
  <si>
    <t>Rs</t>
  </si>
  <si>
    <t>Z(re)-Cal</t>
  </si>
  <si>
    <t>Z(im)-cal</t>
  </si>
  <si>
    <t>error</t>
  </si>
  <si>
    <t>relative error</t>
  </si>
  <si>
    <t>avg error</t>
  </si>
  <si>
    <t>Zcs(re)</t>
  </si>
  <si>
    <t>Zcs(im)</t>
  </si>
  <si>
    <t>G</t>
  </si>
  <si>
    <t>H</t>
  </si>
  <si>
    <t>Rsei</t>
  </si>
  <si>
    <t>CPEsei</t>
  </si>
  <si>
    <t>nE</t>
  </si>
  <si>
    <t>nct</t>
  </si>
  <si>
    <t>nsei</t>
  </si>
  <si>
    <t>QE</t>
  </si>
  <si>
    <t>Qct</t>
  </si>
  <si>
    <t>Ztot(re)-sim</t>
  </si>
  <si>
    <t>Ztot(im)-sim</t>
  </si>
  <si>
    <t>Zim-exp</t>
  </si>
  <si>
    <t>f</t>
    <phoneticPr fontId="1" type="noConversion"/>
  </si>
  <si>
    <t>Z'_expt</t>
    <phoneticPr fontId="1" type="noConversion"/>
  </si>
  <si>
    <t>Z"_expt</t>
    <phoneticPr fontId="1" type="noConversion"/>
  </si>
  <si>
    <t>w</t>
    <phoneticPr fontId="1" type="noConversion"/>
  </si>
  <si>
    <t>Z_Rs</t>
    <phoneticPr fontId="1" type="noConversion"/>
  </si>
  <si>
    <t>Z_Rct</t>
    <phoneticPr fontId="1" type="noConversion"/>
  </si>
  <si>
    <t>Z_QE</t>
    <phoneticPr fontId="1" type="noConversion"/>
  </si>
  <si>
    <t>Parameters</t>
    <phoneticPr fontId="1" type="noConversion"/>
  </si>
  <si>
    <t>Z'_cal</t>
    <phoneticPr fontId="1" type="noConversion"/>
  </si>
  <si>
    <t>Z"_cal</t>
    <phoneticPr fontId="1" type="noConversion"/>
  </si>
  <si>
    <t>Z</t>
    <phoneticPr fontId="1" type="noConversion"/>
  </si>
  <si>
    <t>Z_expt</t>
    <phoneticPr fontId="1" type="noConversion"/>
  </si>
  <si>
    <t>Calculated impedance as Complex Number in Excel</t>
    <phoneticPr fontId="1" type="noConversion"/>
  </si>
  <si>
    <t>Calculated Error</t>
    <phoneticPr fontId="1" type="noConversion"/>
  </si>
  <si>
    <t>Z_Qct</t>
    <phoneticPr fontId="1" type="noConversion"/>
  </si>
  <si>
    <t>Experimental Data</t>
    <phoneticPr fontId="1" type="noConversion"/>
  </si>
  <si>
    <t>Zview Fit</t>
    <phoneticPr fontId="1" type="noConversion"/>
  </si>
  <si>
    <t>Solver</t>
    <phoneticPr fontId="1" type="noConversion"/>
  </si>
  <si>
    <t>Error=|Z_cal-Z_expt|</t>
    <phoneticPr fontId="1" type="noConversion"/>
  </si>
  <si>
    <t>Avg Error</t>
    <phoneticPr fontId="1" type="noConversion"/>
  </si>
  <si>
    <t>f</t>
    <phoneticPr fontId="1" type="noConversion"/>
  </si>
  <si>
    <t>Z'</t>
    <phoneticPr fontId="1" type="noConversion"/>
  </si>
  <si>
    <t>Z"</t>
    <phoneticPr fontId="1" type="noConversion"/>
  </si>
  <si>
    <t xml:space="preserve">Model: </t>
  </si>
  <si>
    <t>Chi-Sqr</t>
  </si>
  <si>
    <t>Sum-Sqr</t>
  </si>
  <si>
    <t>Rs(+)</t>
  </si>
  <si>
    <t>Rs(Error)</t>
  </si>
  <si>
    <t>Rs(Error%)</t>
  </si>
  <si>
    <t>Rct(+)</t>
  </si>
  <si>
    <t>Rct(Error)</t>
  </si>
  <si>
    <t>Rct(Error%)</t>
  </si>
  <si>
    <t>CPE1-T(+)</t>
  </si>
  <si>
    <t>CPE1-T(Error)</t>
  </si>
  <si>
    <t>CPE1-T(Error%)</t>
  </si>
  <si>
    <t>CPE1-P(+)</t>
  </si>
  <si>
    <t>CPE1-P(Error)</t>
  </si>
  <si>
    <t>CPE1-P(Error%)</t>
  </si>
  <si>
    <t>CPE2-T(+)</t>
  </si>
  <si>
    <t>CPE2-T(Error)</t>
  </si>
  <si>
    <t>CPE2-T(Error%)</t>
  </si>
  <si>
    <t>CPE2-P(+)</t>
  </si>
  <si>
    <t>CPE2-P(Error)</t>
  </si>
  <si>
    <t>CPE2-P(Error%)</t>
  </si>
  <si>
    <t>~\Manuscript_Others\Aziz\theoretical paper2_2\exp_data.z</t>
    <phoneticPr fontId="1" type="noConversion"/>
  </si>
  <si>
    <t xml:space="preserve">  </t>
  </si>
  <si>
    <t xml:space="preserve"> </t>
  </si>
  <si>
    <t>MAE</t>
  </si>
  <si>
    <t>RMSE</t>
  </si>
  <si>
    <t>Error</t>
  </si>
  <si>
    <t>Error=|Z_cal-Z_expt|^2</t>
  </si>
  <si>
    <t>Z_Rp</t>
  </si>
  <si>
    <t>Rp</t>
  </si>
  <si>
    <t>Qp</t>
  </si>
  <si>
    <t>np</t>
  </si>
  <si>
    <t>Z_Qp</t>
  </si>
  <si>
    <t>C0</t>
  </si>
  <si>
    <t>e'</t>
  </si>
  <si>
    <t>e"</t>
  </si>
  <si>
    <t>R^2</t>
  </si>
  <si>
    <t>|Z_exp|</t>
  </si>
  <si>
    <t>|Z_theo|</t>
  </si>
  <si>
    <t>Zim</t>
  </si>
  <si>
    <t>Ztot(re)</t>
  </si>
  <si>
    <t>Ztot(im)</t>
  </si>
  <si>
    <t>CPE</t>
  </si>
  <si>
    <t>n1</t>
  </si>
  <si>
    <t>CPE ct</t>
  </si>
  <si>
    <t>n3</t>
  </si>
  <si>
    <t>percentage error</t>
  </si>
  <si>
    <t>Z(re)</t>
  </si>
  <si>
    <t>Zwo(re)</t>
  </si>
  <si>
    <t>Zwo(im)</t>
  </si>
  <si>
    <t>Z(im)</t>
  </si>
  <si>
    <t>Rporous</t>
  </si>
  <si>
    <t>CPEporous</t>
  </si>
  <si>
    <t>n2</t>
  </si>
  <si>
    <t>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</si>
</sst>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0_);[Red]\(0.00\)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3"/>
      <charset val="129"/>
      <scheme val="minor"/>
    </font>
    <font>
      <b/>
      <sz val="11"/>
      <color theme="1"/>
      <name val="Aptos Narrow"/>
      <family val="3"/>
      <charset val="129"/>
      <scheme val="minor"/>
    </font>
    <font>
      <b/>
      <sz val="11"/>
      <color theme="0"/>
      <name val="Aptos Narrow"/>
      <family val="2"/>
      <charset val="129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2" applyNumberFormat="0" applyAlignment="0" applyProtection="0">
      <alignment vertical="center"/>
    </xf>
  </cellStyleXfs>
  <cellXfs count="27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0" fillId="2" borderId="0" xfId="0" applyFill="1"/>
    <xf numFmtId="11" fontId="0" fillId="3" borderId="0" xfId="0" applyNumberForma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5" fontId="0" fillId="0" borderId="0" xfId="0" applyNumberFormat="1"/>
    <xf numFmtId="0" fontId="2" fillId="0" borderId="1" xfId="0" applyFont="1" applyBorder="1"/>
    <xf numFmtId="11" fontId="0" fillId="0" borderId="6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/>
    <xf numFmtId="0" fontId="3" fillId="4" borderId="1" xfId="1" applyBorder="1" applyAlignment="1"/>
    <xf numFmtId="0" fontId="3" fillId="0" borderId="0" xfId="1" applyFill="1" applyBorder="1" applyAlignment="1"/>
    <xf numFmtId="0" fontId="2" fillId="5" borderId="1" xfId="0" applyFont="1" applyFill="1" applyBorder="1" applyAlignment="1">
      <alignment horizontal="center"/>
    </xf>
    <xf numFmtId="11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0" fontId="4" fillId="0" borderId="0" xfId="0" applyFont="1" applyAlignment="1">
      <alignment horizontal="center" vertical="center"/>
    </xf>
    <xf numFmtId="0" fontId="0" fillId="5" borderId="0" xfId="0" applyFill="1"/>
    <xf numFmtId="0" fontId="3" fillId="4" borderId="2" xfId="1" applyAlignment="1">
      <alignment horizontal="center"/>
    </xf>
    <xf numFmtId="0" fontId="3" fillId="4" borderId="3" xfId="1" applyBorder="1" applyAlignment="1">
      <alignment horizontal="center"/>
    </xf>
    <xf numFmtId="0" fontId="3" fillId="4" borderId="4" xfId="1" applyBorder="1" applyAlignment="1">
      <alignment horizontal="center"/>
    </xf>
    <xf numFmtId="0" fontId="3" fillId="4" borderId="5" xfId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1" defaultTableStyle="TableStyleMedium2" defaultPivotStyle="PivotStyleLight16">
    <tableStyle name="Invisible" pivot="0" table="0" count="0" xr9:uid="{0FE18D55-056B-48B5-ABC1-99D6BE1105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altLang="ko-KR"/>
              <a:t>Fit with</a:t>
            </a:r>
            <a:r>
              <a:rPr lang="en-GB" altLang="ko-KR" baseline="0"/>
              <a:t> </a:t>
            </a:r>
            <a:r>
              <a:rPr lang="en-GB" altLang="ko-KR"/>
              <a:t>Solver in Excel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3828981969308283E-2"/>
          <c:y val="0.17634259259259263"/>
          <c:w val="0.87763614842262361"/>
          <c:h val="0.77736111111111106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'Fitting for Model comp. Zview'!$D$7</c:f>
              <c:strCache>
                <c:ptCount val="1"/>
                <c:pt idx="0">
                  <c:v>Z"_expt</c:v>
                </c:pt>
              </c:strCache>
            </c:strRef>
          </c:tx>
          <c:spPr>
            <a:ln w="38100">
              <a:noFill/>
            </a:ln>
          </c:spPr>
          <c:marker>
            <c:spPr>
              <a:noFill/>
            </c:spPr>
          </c:marker>
          <c:xVal>
            <c:numRef>
              <c:f>'Fitting for Model comp. Zview'!$C$8:$C$71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'Fitting for Model comp. Zview'!$D$8:$D$71</c:f>
              <c:numCache>
                <c:formatCode>General</c:formatCode>
                <c:ptCount val="64"/>
                <c:pt idx="0">
                  <c:v>-7.3400000000000007E-2</c:v>
                </c:pt>
                <c:pt idx="1">
                  <c:v>-9.8599999999999993E-2</c:v>
                </c:pt>
                <c:pt idx="2">
                  <c:v>-0.122</c:v>
                </c:pt>
                <c:pt idx="3">
                  <c:v>-0.14599999999999999</c:v>
                </c:pt>
                <c:pt idx="4">
                  <c:v>-0.17100000000000001</c:v>
                </c:pt>
                <c:pt idx="5">
                  <c:v>-0.19700000000000001</c:v>
                </c:pt>
                <c:pt idx="6">
                  <c:v>-0.224</c:v>
                </c:pt>
                <c:pt idx="7">
                  <c:v>-0.254</c:v>
                </c:pt>
                <c:pt idx="8">
                  <c:v>-0.28499999999999998</c:v>
                </c:pt>
                <c:pt idx="9">
                  <c:v>-0.31900000000000001</c:v>
                </c:pt>
                <c:pt idx="10">
                  <c:v>-0.35499999999999998</c:v>
                </c:pt>
                <c:pt idx="11">
                  <c:v>-0.39400000000000002</c:v>
                </c:pt>
                <c:pt idx="12">
                  <c:v>-0.434</c:v>
                </c:pt>
                <c:pt idx="13">
                  <c:v>-0.47699999999999998</c:v>
                </c:pt>
                <c:pt idx="14">
                  <c:v>-0.52200000000000002</c:v>
                </c:pt>
                <c:pt idx="15">
                  <c:v>-0.56999999999999995</c:v>
                </c:pt>
                <c:pt idx="16">
                  <c:v>-0.62</c:v>
                </c:pt>
                <c:pt idx="17">
                  <c:v>-0.67500000000000004</c:v>
                </c:pt>
                <c:pt idx="18">
                  <c:v>-0.73499999999999999</c:v>
                </c:pt>
                <c:pt idx="19">
                  <c:v>-0.80200000000000005</c:v>
                </c:pt>
                <c:pt idx="20">
                  <c:v>-0.876</c:v>
                </c:pt>
                <c:pt idx="21">
                  <c:v>-0.96</c:v>
                </c:pt>
                <c:pt idx="22">
                  <c:v>-1.05</c:v>
                </c:pt>
                <c:pt idx="23">
                  <c:v>-1.1499999999999999</c:v>
                </c:pt>
                <c:pt idx="24">
                  <c:v>-1.26</c:v>
                </c:pt>
                <c:pt idx="25">
                  <c:v>-1.38</c:v>
                </c:pt>
                <c:pt idx="26">
                  <c:v>-1.51</c:v>
                </c:pt>
                <c:pt idx="27">
                  <c:v>-1.65</c:v>
                </c:pt>
                <c:pt idx="28">
                  <c:v>-1.79</c:v>
                </c:pt>
                <c:pt idx="29">
                  <c:v>-1.93</c:v>
                </c:pt>
                <c:pt idx="30">
                  <c:v>-2.08</c:v>
                </c:pt>
                <c:pt idx="31">
                  <c:v>-2.23</c:v>
                </c:pt>
                <c:pt idx="32">
                  <c:v>-2.37</c:v>
                </c:pt>
                <c:pt idx="33">
                  <c:v>-2.5099999999999998</c:v>
                </c:pt>
                <c:pt idx="34">
                  <c:v>-2.63</c:v>
                </c:pt>
                <c:pt idx="35">
                  <c:v>-2.74</c:v>
                </c:pt>
                <c:pt idx="36">
                  <c:v>-2.83</c:v>
                </c:pt>
                <c:pt idx="37">
                  <c:v>-2.89</c:v>
                </c:pt>
                <c:pt idx="38">
                  <c:v>-2.94</c:v>
                </c:pt>
                <c:pt idx="39">
                  <c:v>-2.95</c:v>
                </c:pt>
                <c:pt idx="40">
                  <c:v>-2.95</c:v>
                </c:pt>
                <c:pt idx="41">
                  <c:v>-2.95</c:v>
                </c:pt>
                <c:pt idx="42">
                  <c:v>-2.94</c:v>
                </c:pt>
                <c:pt idx="43">
                  <c:v>-2.94</c:v>
                </c:pt>
                <c:pt idx="44">
                  <c:v>-2.97</c:v>
                </c:pt>
                <c:pt idx="45">
                  <c:v>-3.02</c:v>
                </c:pt>
                <c:pt idx="46">
                  <c:v>-3.1</c:v>
                </c:pt>
                <c:pt idx="47">
                  <c:v>-3.2</c:v>
                </c:pt>
                <c:pt idx="48">
                  <c:v>-3.34</c:v>
                </c:pt>
                <c:pt idx="49">
                  <c:v>-3.62</c:v>
                </c:pt>
                <c:pt idx="50">
                  <c:v>-4</c:v>
                </c:pt>
                <c:pt idx="51">
                  <c:v>-4.49</c:v>
                </c:pt>
                <c:pt idx="52">
                  <c:v>-5.0599999999999996</c:v>
                </c:pt>
                <c:pt idx="53">
                  <c:v>-5.71</c:v>
                </c:pt>
                <c:pt idx="54">
                  <c:v>-6.43</c:v>
                </c:pt>
                <c:pt idx="55">
                  <c:v>-7.25</c:v>
                </c:pt>
                <c:pt idx="56">
                  <c:v>-8.17</c:v>
                </c:pt>
                <c:pt idx="57">
                  <c:v>-9.25</c:v>
                </c:pt>
                <c:pt idx="58">
                  <c:v>-10.5</c:v>
                </c:pt>
                <c:pt idx="59">
                  <c:v>-12.1</c:v>
                </c:pt>
                <c:pt idx="60">
                  <c:v>-14.1</c:v>
                </c:pt>
                <c:pt idx="61">
                  <c:v>-16.600000000000001</c:v>
                </c:pt>
                <c:pt idx="62">
                  <c:v>-19.399999999999999</c:v>
                </c:pt>
                <c:pt idx="63">
                  <c:v>-22.6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FC-4C37-A5AA-8D75A5A9BF67}"/>
            </c:ext>
          </c:extLst>
        </c:ser>
        <c:ser>
          <c:idx val="0"/>
          <c:order val="1"/>
          <c:tx>
            <c:strRef>
              <c:f>'Fitting for Model comp. Zview'!$N$7</c:f>
              <c:strCache>
                <c:ptCount val="1"/>
                <c:pt idx="0">
                  <c:v>Z"_cal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'Fitting for Model comp. Zview'!$M$8:$M$71</c:f>
              <c:numCache>
                <c:formatCode>General</c:formatCode>
                <c:ptCount val="64"/>
                <c:pt idx="0">
                  <c:v>1.0586908590809001</c:v>
                </c:pt>
                <c:pt idx="1">
                  <c:v>1.0678704882587899</c:v>
                </c:pt>
                <c:pt idx="2">
                  <c:v>1.07838000320885</c:v>
                </c:pt>
                <c:pt idx="3">
                  <c:v>1.0899629083454001</c:v>
                </c:pt>
                <c:pt idx="4">
                  <c:v>1.10311141344636</c:v>
                </c:pt>
                <c:pt idx="5">
                  <c:v>1.1178667079892299</c:v>
                </c:pt>
                <c:pt idx="6">
                  <c:v>1.13433186094348</c:v>
                </c:pt>
                <c:pt idx="7">
                  <c:v>1.1531698074859</c:v>
                </c:pt>
                <c:pt idx="8">
                  <c:v>1.1742199419428501</c:v>
                </c:pt>
                <c:pt idx="9">
                  <c:v>1.1979833075833199</c:v>
                </c:pt>
                <c:pt idx="10">
                  <c:v>1.2245985844927101</c:v>
                </c:pt>
                <c:pt idx="11">
                  <c:v>1.25501356197727</c:v>
                </c:pt>
                <c:pt idx="12">
                  <c:v>1.28838435662024</c:v>
                </c:pt>
                <c:pt idx="13">
                  <c:v>1.32644711846936</c:v>
                </c:pt>
                <c:pt idx="14">
                  <c:v>1.3701154738759</c:v>
                </c:pt>
                <c:pt idx="15">
                  <c:v>1.4183392355092099</c:v>
                </c:pt>
                <c:pt idx="16">
                  <c:v>1.4731781148594401</c:v>
                </c:pt>
                <c:pt idx="17">
                  <c:v>1.53331234885163</c:v>
                </c:pt>
                <c:pt idx="18">
                  <c:v>1.6043316462192301</c:v>
                </c:pt>
                <c:pt idx="19">
                  <c:v>1.68244002272752</c:v>
                </c:pt>
                <c:pt idx="20">
                  <c:v>1.77298986406959</c:v>
                </c:pt>
                <c:pt idx="21">
                  <c:v>1.86789881895767</c:v>
                </c:pt>
                <c:pt idx="22">
                  <c:v>1.9851003568463499</c:v>
                </c:pt>
                <c:pt idx="23">
                  <c:v>2.1063225822223002</c:v>
                </c:pt>
                <c:pt idx="24">
                  <c:v>2.25223634678603</c:v>
                </c:pt>
                <c:pt idx="25">
                  <c:v>2.3985505357601098</c:v>
                </c:pt>
                <c:pt idx="26">
                  <c:v>2.56627179665626</c:v>
                </c:pt>
                <c:pt idx="27">
                  <c:v>2.7892454308086601</c:v>
                </c:pt>
                <c:pt idx="28">
                  <c:v>2.9768181304254999</c:v>
                </c:pt>
                <c:pt idx="29">
                  <c:v>3.2090031720246199</c:v>
                </c:pt>
                <c:pt idx="30">
                  <c:v>3.4625764389920901</c:v>
                </c:pt>
                <c:pt idx="31">
                  <c:v>3.73659856703549</c:v>
                </c:pt>
                <c:pt idx="32">
                  <c:v>4.0314488854945596</c:v>
                </c:pt>
                <c:pt idx="33">
                  <c:v>4.3463885044050601</c:v>
                </c:pt>
                <c:pt idx="34">
                  <c:v>4.67704052347709</c:v>
                </c:pt>
                <c:pt idx="35">
                  <c:v>5.0276034192587096</c:v>
                </c:pt>
                <c:pt idx="36">
                  <c:v>5.3809950101892801</c:v>
                </c:pt>
                <c:pt idx="37">
                  <c:v>5.7477526424120704</c:v>
                </c:pt>
                <c:pt idx="38">
                  <c:v>6.1261898717038203</c:v>
                </c:pt>
                <c:pt idx="39">
                  <c:v>6.4985699629009996</c:v>
                </c:pt>
                <c:pt idx="40">
                  <c:v>6.8729299939523996</c:v>
                </c:pt>
                <c:pt idx="41">
                  <c:v>7.2421089995738104</c:v>
                </c:pt>
                <c:pt idx="42">
                  <c:v>7.6056835011803896</c:v>
                </c:pt>
                <c:pt idx="43">
                  <c:v>7.9612808564856996</c:v>
                </c:pt>
                <c:pt idx="44">
                  <c:v>8.3100085159257304</c:v>
                </c:pt>
                <c:pt idx="45">
                  <c:v>8.6530118885570602</c:v>
                </c:pt>
                <c:pt idx="46">
                  <c:v>8.9893429141684091</c:v>
                </c:pt>
                <c:pt idx="47">
                  <c:v>9.3281589318115792</c:v>
                </c:pt>
                <c:pt idx="48">
                  <c:v>9.6594118030244491</c:v>
                </c:pt>
                <c:pt idx="49">
                  <c:v>10.0003810494338</c:v>
                </c:pt>
                <c:pt idx="50">
                  <c:v>10.3576856746659</c:v>
                </c:pt>
                <c:pt idx="51">
                  <c:v>10.7233724048432</c:v>
                </c:pt>
                <c:pt idx="52">
                  <c:v>11.1144629577391</c:v>
                </c:pt>
                <c:pt idx="53">
                  <c:v>11.5333752938543</c:v>
                </c:pt>
                <c:pt idx="54">
                  <c:v>11.9894235233952</c:v>
                </c:pt>
                <c:pt idx="55">
                  <c:v>12.4893819278312</c:v>
                </c:pt>
                <c:pt idx="56">
                  <c:v>13.044333104476699</c:v>
                </c:pt>
                <c:pt idx="57">
                  <c:v>13.665688827974501</c:v>
                </c:pt>
                <c:pt idx="58">
                  <c:v>14.3599004169831</c:v>
                </c:pt>
                <c:pt idx="59">
                  <c:v>15.1548446234411</c:v>
                </c:pt>
                <c:pt idx="60">
                  <c:v>16.031827495145301</c:v>
                </c:pt>
                <c:pt idx="61">
                  <c:v>17.0401881911388</c:v>
                </c:pt>
                <c:pt idx="62">
                  <c:v>18.208863677146901</c:v>
                </c:pt>
                <c:pt idx="63">
                  <c:v>19.514570028549802</c:v>
                </c:pt>
              </c:numCache>
            </c:numRef>
          </c:xVal>
          <c:yVal>
            <c:numRef>
              <c:f>'Fitting for Model comp. Zview'!$N$8:$N$71</c:f>
              <c:numCache>
                <c:formatCode>General</c:formatCode>
                <c:ptCount val="64"/>
                <c:pt idx="0">
                  <c:v>-0.101824898958339</c:v>
                </c:pt>
                <c:pt idx="1">
                  <c:v>-0.114121084553905</c:v>
                </c:pt>
                <c:pt idx="2">
                  <c:v>-0.12812532127353601</c:v>
                </c:pt>
                <c:pt idx="3">
                  <c:v>-0.143470164341054</c:v>
                </c:pt>
                <c:pt idx="4">
                  <c:v>-0.16077645506956001</c:v>
                </c:pt>
                <c:pt idx="5">
                  <c:v>-0.180056926694799</c:v>
                </c:pt>
                <c:pt idx="6">
                  <c:v>-0.20139857784592999</c:v>
                </c:pt>
                <c:pt idx="7">
                  <c:v>-0.22559558282008499</c:v>
                </c:pt>
                <c:pt idx="8">
                  <c:v>-0.252361193839864</c:v>
                </c:pt>
                <c:pt idx="9">
                  <c:v>-0.28223764250831501</c:v>
                </c:pt>
                <c:pt idx="10">
                  <c:v>-0.31528228368796601</c:v>
                </c:pt>
                <c:pt idx="11">
                  <c:v>-0.35251798835468701</c:v>
                </c:pt>
                <c:pt idx="12">
                  <c:v>-0.39274379820577898</c:v>
                </c:pt>
                <c:pt idx="13">
                  <c:v>-0.43784643635633003</c:v>
                </c:pt>
                <c:pt idx="14">
                  <c:v>-0.488602438462789</c:v>
                </c:pt>
                <c:pt idx="15">
                  <c:v>-0.54346929414376299</c:v>
                </c:pt>
                <c:pt idx="16">
                  <c:v>-0.60441163548917098</c:v>
                </c:pt>
                <c:pt idx="17">
                  <c:v>-0.66953827319161896</c:v>
                </c:pt>
                <c:pt idx="18">
                  <c:v>-0.744267908440437</c:v>
                </c:pt>
                <c:pt idx="19">
                  <c:v>-0.82385853308186097</c:v>
                </c:pt>
                <c:pt idx="20">
                  <c:v>-0.91290326012311196</c:v>
                </c:pt>
                <c:pt idx="21">
                  <c:v>-1.00272837154907</c:v>
                </c:pt>
                <c:pt idx="22">
                  <c:v>-1.10900172272749</c:v>
                </c:pt>
                <c:pt idx="23">
                  <c:v>-1.2138563806520299</c:v>
                </c:pt>
                <c:pt idx="24">
                  <c:v>-1.33370505910603</c:v>
                </c:pt>
                <c:pt idx="25">
                  <c:v>-1.44738231224527</c:v>
                </c:pt>
                <c:pt idx="26">
                  <c:v>-1.5702558976922401</c:v>
                </c:pt>
                <c:pt idx="27">
                  <c:v>-1.7222565353311801</c:v>
                </c:pt>
                <c:pt idx="28">
                  <c:v>-1.84086543975071</c:v>
                </c:pt>
                <c:pt idx="29">
                  <c:v>-1.97689953893857</c:v>
                </c:pt>
                <c:pt idx="30">
                  <c:v>-2.1128921125051301</c:v>
                </c:pt>
                <c:pt idx="31">
                  <c:v>-2.24630497105953</c:v>
                </c:pt>
                <c:pt idx="32">
                  <c:v>-2.3754612606293199</c:v>
                </c:pt>
                <c:pt idx="33">
                  <c:v>-2.4983652645291099</c:v>
                </c:pt>
                <c:pt idx="34">
                  <c:v>-2.6122016834138702</c:v>
                </c:pt>
                <c:pt idx="35">
                  <c:v>-2.7175893568976401</c:v>
                </c:pt>
                <c:pt idx="36">
                  <c:v>-2.80968950388147</c:v>
                </c:pt>
                <c:pt idx="37">
                  <c:v>-2.8923153616506498</c:v>
                </c:pt>
                <c:pt idx="38">
                  <c:v>-2.9662029919590398</c:v>
                </c:pt>
                <c:pt idx="39">
                  <c:v>-3.0305100350037502</c:v>
                </c:pt>
                <c:pt idx="40">
                  <c:v>-3.0902508797687398</c:v>
                </c:pt>
                <c:pt idx="41">
                  <c:v>-3.1485543244162102</c:v>
                </c:pt>
                <c:pt idx="42">
                  <c:v>-3.21044683023668</c:v>
                </c:pt>
                <c:pt idx="43">
                  <c:v>-3.2812099327866999</c:v>
                </c:pt>
                <c:pt idx="44">
                  <c:v>-3.3671920801248199</c:v>
                </c:pt>
                <c:pt idx="45">
                  <c:v>-3.4751894883637702</c:v>
                </c:pt>
                <c:pt idx="46">
                  <c:v>-3.6112001470236801</c:v>
                </c:pt>
                <c:pt idx="47">
                  <c:v>-3.78569123345516</c:v>
                </c:pt>
                <c:pt idx="48">
                  <c:v>-3.9985906962422599</c:v>
                </c:pt>
                <c:pt idx="49">
                  <c:v>-4.2654766333247203</c:v>
                </c:pt>
                <c:pt idx="50">
                  <c:v>-4.5985402149665902</c:v>
                </c:pt>
                <c:pt idx="51">
                  <c:v>-4.9941358893474401</c:v>
                </c:pt>
                <c:pt idx="52">
                  <c:v>-5.4730875169028099</c:v>
                </c:pt>
                <c:pt idx="53">
                  <c:v>-6.0414702988304798</c:v>
                </c:pt>
                <c:pt idx="54">
                  <c:v>-6.7137551589497102</c:v>
                </c:pt>
                <c:pt idx="55">
                  <c:v>-7.5011999416482604</c:v>
                </c:pt>
                <c:pt idx="56">
                  <c:v>-8.4220053971037299</c:v>
                </c:pt>
                <c:pt idx="57">
                  <c:v>-9.4956943084159509</c:v>
                </c:pt>
                <c:pt idx="58">
                  <c:v>-10.733195789938501</c:v>
                </c:pt>
                <c:pt idx="59">
                  <c:v>-12.1842495833714</c:v>
                </c:pt>
                <c:pt idx="60">
                  <c:v>-13.8135337724328</c:v>
                </c:pt>
                <c:pt idx="61">
                  <c:v>-15.7112972088809</c:v>
                </c:pt>
                <c:pt idx="62">
                  <c:v>-17.931810467456799</c:v>
                </c:pt>
                <c:pt idx="63">
                  <c:v>-20.429362082364602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FC-4C37-A5AA-8D75A5A9B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585999"/>
        <c:axId val="190585039"/>
      </c:scatterChart>
      <c:valAx>
        <c:axId val="19058599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5039"/>
        <c:crosses val="autoZero"/>
        <c:crossBetween val="midCat"/>
      </c:valAx>
      <c:valAx>
        <c:axId val="19058503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5999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027899123839621"/>
          <c:y val="0.24869587487660616"/>
          <c:w val="0.15109345931513252"/>
          <c:h val="0.14890124763545767"/>
        </c:manualLayout>
      </c:layout>
      <c:overlay val="0"/>
      <c:spPr>
        <a:solidFill>
          <a:schemeClr val="bg1"/>
        </a:solidFill>
        <a:ln>
          <a:solidFill>
            <a:schemeClr val="bg1">
              <a:lumMod val="85000"/>
            </a:schemeClr>
          </a:solidFill>
        </a:ln>
      </c:sp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'SAC ZIHSC P. model'!$B$2:$B$65</c:f>
              <c:numCache>
                <c:formatCode>General</c:formatCode>
                <c:ptCount val="64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'SAC ZIHSC P. model'!$C$2:$C$65</c:f>
              <c:numCache>
                <c:formatCode>General</c:formatCode>
                <c:ptCount val="64"/>
                <c:pt idx="0">
                  <c:v>3.8080000000000003E-2</c:v>
                </c:pt>
                <c:pt idx="1">
                  <c:v>0.1552</c:v>
                </c:pt>
                <c:pt idx="2">
                  <c:v>0.2576</c:v>
                </c:pt>
                <c:pt idx="3">
                  <c:v>0.35039999999999999</c:v>
                </c:pt>
                <c:pt idx="4">
                  <c:v>0.43559999999999999</c:v>
                </c:pt>
                <c:pt idx="5">
                  <c:v>0.51670000000000005</c:v>
                </c:pt>
                <c:pt idx="6">
                  <c:v>0.59619999999999995</c:v>
                </c:pt>
                <c:pt idx="7">
                  <c:v>0.6794</c:v>
                </c:pt>
                <c:pt idx="8">
                  <c:v>0.76600000000000001</c:v>
                </c:pt>
                <c:pt idx="9">
                  <c:v>0.8548</c:v>
                </c:pt>
                <c:pt idx="10">
                  <c:v>0.94750000000000001</c:v>
                </c:pt>
                <c:pt idx="11">
                  <c:v>1.0449999999999999</c:v>
                </c:pt>
                <c:pt idx="12">
                  <c:v>1.1479999999999999</c:v>
                </c:pt>
                <c:pt idx="13">
                  <c:v>1.256</c:v>
                </c:pt>
                <c:pt idx="14">
                  <c:v>1.3660000000000001</c:v>
                </c:pt>
                <c:pt idx="15">
                  <c:v>1.4750000000000001</c:v>
                </c:pt>
                <c:pt idx="16">
                  <c:v>1.5780000000000001</c:v>
                </c:pt>
                <c:pt idx="17">
                  <c:v>1.673</c:v>
                </c:pt>
                <c:pt idx="18">
                  <c:v>1.7549999999999999</c:v>
                </c:pt>
                <c:pt idx="19">
                  <c:v>1.8180000000000001</c:v>
                </c:pt>
                <c:pt idx="20">
                  <c:v>1.861</c:v>
                </c:pt>
                <c:pt idx="21">
                  <c:v>1.8879999999999999</c:v>
                </c:pt>
                <c:pt idx="22">
                  <c:v>1.8979999999999999</c:v>
                </c:pt>
                <c:pt idx="23">
                  <c:v>1.893</c:v>
                </c:pt>
                <c:pt idx="24">
                  <c:v>1.877</c:v>
                </c:pt>
                <c:pt idx="25">
                  <c:v>1.8540000000000001</c:v>
                </c:pt>
                <c:pt idx="26">
                  <c:v>1.827</c:v>
                </c:pt>
                <c:pt idx="27">
                  <c:v>1.802</c:v>
                </c:pt>
                <c:pt idx="28">
                  <c:v>1.78</c:v>
                </c:pt>
                <c:pt idx="29">
                  <c:v>1.766</c:v>
                </c:pt>
                <c:pt idx="30">
                  <c:v>1.762</c:v>
                </c:pt>
                <c:pt idx="31">
                  <c:v>1.7689999999999999</c:v>
                </c:pt>
                <c:pt idx="32">
                  <c:v>1.7889999999999999</c:v>
                </c:pt>
                <c:pt idx="33">
                  <c:v>1.825</c:v>
                </c:pt>
                <c:pt idx="34">
                  <c:v>1.879</c:v>
                </c:pt>
                <c:pt idx="35">
                  <c:v>1.9510000000000001</c:v>
                </c:pt>
                <c:pt idx="36">
                  <c:v>2.0409999999999999</c:v>
                </c:pt>
                <c:pt idx="37">
                  <c:v>2.149</c:v>
                </c:pt>
                <c:pt idx="38">
                  <c:v>2.2759999999999998</c:v>
                </c:pt>
                <c:pt idx="39">
                  <c:v>2.4239999999999999</c:v>
                </c:pt>
                <c:pt idx="40">
                  <c:v>2.59</c:v>
                </c:pt>
                <c:pt idx="41">
                  <c:v>2.7749999999999999</c:v>
                </c:pt>
                <c:pt idx="42">
                  <c:v>2.976</c:v>
                </c:pt>
                <c:pt idx="43">
                  <c:v>3.1850000000000001</c:v>
                </c:pt>
                <c:pt idx="44">
                  <c:v>3.3919999999999999</c:v>
                </c:pt>
                <c:pt idx="45">
                  <c:v>3.5910000000000002</c:v>
                </c:pt>
                <c:pt idx="46">
                  <c:v>3.77</c:v>
                </c:pt>
                <c:pt idx="47">
                  <c:v>3.9180000000000001</c:v>
                </c:pt>
                <c:pt idx="48">
                  <c:v>4.04</c:v>
                </c:pt>
                <c:pt idx="49">
                  <c:v>4.1349999999999998</c:v>
                </c:pt>
                <c:pt idx="50">
                  <c:v>4.22</c:v>
                </c:pt>
                <c:pt idx="51">
                  <c:v>4.3140000000000001</c:v>
                </c:pt>
                <c:pt idx="52">
                  <c:v>4.444</c:v>
                </c:pt>
                <c:pt idx="53">
                  <c:v>4.6550000000000002</c:v>
                </c:pt>
                <c:pt idx="54">
                  <c:v>4.9630000000000001</c:v>
                </c:pt>
                <c:pt idx="55">
                  <c:v>5.367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14-47E7-9395-5F4C5715C887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'SAC ZIHSC P. model'!$B$2:$B$65</c:f>
              <c:numCache>
                <c:formatCode>General</c:formatCode>
                <c:ptCount val="64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'SAC ZIHSC P. model'!$W$2:$W$65</c:f>
              <c:numCache>
                <c:formatCode>General</c:formatCode>
                <c:ptCount val="64"/>
                <c:pt idx="0">
                  <c:v>#N/A</c:v>
                </c:pt>
                <c:pt idx="1">
                  <c:v>0.18981241486044986</c:v>
                </c:pt>
                <c:pt idx="2">
                  <c:v>0.27478055231867415</c:v>
                </c:pt>
                <c:pt idx="3">
                  <c:v>0.35758881656630948</c:v>
                </c:pt>
                <c:pt idx="4">
                  <c:v>0.44072200165426523</c:v>
                </c:pt>
                <c:pt idx="5">
                  <c:v>0.52269937814030776</c:v>
                </c:pt>
                <c:pt idx="6">
                  <c:v>0.60445760117971448</c:v>
                </c:pt>
                <c:pt idx="7">
                  <c:v>0.6877820957638483</c:v>
                </c:pt>
                <c:pt idx="8">
                  <c:v>0.77165940648962694</c:v>
                </c:pt>
                <c:pt idx="9">
                  <c:v>0.85684617321445877</c:v>
                </c:pt>
                <c:pt idx="10">
                  <c:v>0.94462957216941446</c:v>
                </c:pt>
                <c:pt idx="11">
                  <c:v>1.0336091588579412</c:v>
                </c:pt>
                <c:pt idx="12">
                  <c:v>1.1289319810437215</c:v>
                </c:pt>
                <c:pt idx="13">
                  <c:v>1.2219484811658843</c:v>
                </c:pt>
                <c:pt idx="14">
                  <c:v>1.3266950047148731</c:v>
                </c:pt>
                <c:pt idx="15">
                  <c:v>1.4102781087945948</c:v>
                </c:pt>
                <c:pt idx="16">
                  <c:v>1.5032980149478334</c:v>
                </c:pt>
                <c:pt idx="17">
                  <c:v>1.6053053516472791</c:v>
                </c:pt>
                <c:pt idx="18">
                  <c:v>1.6945220352107184</c:v>
                </c:pt>
                <c:pt idx="19">
                  <c:v>1.7624218549005219</c:v>
                </c:pt>
                <c:pt idx="20">
                  <c:v>1.8147349918510483</c:v>
                </c:pt>
                <c:pt idx="21">
                  <c:v>1.8507701834701469</c:v>
                </c:pt>
                <c:pt idx="22">
                  <c:v>1.8708566906187709</c:v>
                </c:pt>
                <c:pt idx="23">
                  <c:v>1.8761423709769893</c:v>
                </c:pt>
                <c:pt idx="24">
                  <c:v>1.8691247852451798</c:v>
                </c:pt>
                <c:pt idx="25">
                  <c:v>1.8525787927930482</c:v>
                </c:pt>
                <c:pt idx="26">
                  <c:v>1.8297089576380245</c:v>
                </c:pt>
                <c:pt idx="27">
                  <c:v>1.8036339688087861</c:v>
                </c:pt>
                <c:pt idx="28">
                  <c:v>1.7780316026163456</c:v>
                </c:pt>
                <c:pt idx="29">
                  <c:v>1.7567578603285701</c:v>
                </c:pt>
                <c:pt idx="30">
                  <c:v>1.742380612649699</c:v>
                </c:pt>
                <c:pt idx="31">
                  <c:v>1.7403518287525581</c:v>
                </c:pt>
                <c:pt idx="32">
                  <c:v>1.7543217283391259</c:v>
                </c:pt>
                <c:pt idx="33">
                  <c:v>1.789256635761364</c:v>
                </c:pt>
                <c:pt idx="34">
                  <c:v>1.8498129937089391</c:v>
                </c:pt>
                <c:pt idx="35">
                  <c:v>1.9334329171420412</c:v>
                </c:pt>
                <c:pt idx="36">
                  <c:v>2.047561625679708</c:v>
                </c:pt>
                <c:pt idx="37">
                  <c:v>2.1749098876128921</c:v>
                </c:pt>
                <c:pt idx="38">
                  <c:v>2.3298583753765003</c:v>
                </c:pt>
                <c:pt idx="39">
                  <c:v>2.4977192371204113</c:v>
                </c:pt>
                <c:pt idx="40">
                  <c:v>2.684948659834772</c:v>
                </c:pt>
                <c:pt idx="41">
                  <c:v>2.8780530074043496</c:v>
                </c:pt>
                <c:pt idx="42">
                  <c:v>3.0734847247718671</c:v>
                </c:pt>
                <c:pt idx="43">
                  <c:v>3.2687673314309929</c:v>
                </c:pt>
                <c:pt idx="44">
                  <c:v>3.4543514892946154</c:v>
                </c:pt>
                <c:pt idx="45">
                  <c:v>3.6219173337599644</c:v>
                </c:pt>
                <c:pt idx="46">
                  <c:v>3.763125496795932</c:v>
                </c:pt>
                <c:pt idx="47">
                  <c:v>3.8744197711539723</c:v>
                </c:pt>
                <c:pt idx="48">
                  <c:v>3.9649373713391012</c:v>
                </c:pt>
                <c:pt idx="49">
                  <c:v>4.0454210150060614</c:v>
                </c:pt>
                <c:pt idx="50">
                  <c:v>4.1351788671190874</c:v>
                </c:pt>
                <c:pt idx="51">
                  <c:v>4.2595405755432285</c:v>
                </c:pt>
                <c:pt idx="52">
                  <c:v>4.4359043352698073</c:v>
                </c:pt>
                <c:pt idx="53">
                  <c:v>4.6530332488135775</c:v>
                </c:pt>
                <c:pt idx="54">
                  <c:v>4.9248676994041443</c:v>
                </c:pt>
                <c:pt idx="55">
                  <c:v>5.2604261858833503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14-47E7-9395-5F4C5715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315272"/>
        <c:axId val="1334310952"/>
      </c:scatterChart>
      <c:valAx>
        <c:axId val="1334315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0952"/>
        <c:crosses val="autoZero"/>
        <c:crossBetween val="midCat"/>
      </c:valAx>
      <c:valAx>
        <c:axId val="133431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5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'SAC ZIHSC randle'!$B$2:$B$65</c:f>
              <c:numCache>
                <c:formatCode>General</c:formatCode>
                <c:ptCount val="64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'SAC ZIHSC randle'!$C$2:$C$65</c:f>
              <c:numCache>
                <c:formatCode>General</c:formatCode>
                <c:ptCount val="64"/>
                <c:pt idx="0">
                  <c:v>3.8080000000000003E-2</c:v>
                </c:pt>
                <c:pt idx="1">
                  <c:v>0.1552</c:v>
                </c:pt>
                <c:pt idx="2">
                  <c:v>0.2576</c:v>
                </c:pt>
                <c:pt idx="3">
                  <c:v>0.35039999999999999</c:v>
                </c:pt>
                <c:pt idx="4">
                  <c:v>0.43559999999999999</c:v>
                </c:pt>
                <c:pt idx="5">
                  <c:v>0.51670000000000005</c:v>
                </c:pt>
                <c:pt idx="6">
                  <c:v>0.59619999999999995</c:v>
                </c:pt>
                <c:pt idx="7">
                  <c:v>0.6794</c:v>
                </c:pt>
                <c:pt idx="8">
                  <c:v>0.76600000000000001</c:v>
                </c:pt>
                <c:pt idx="9">
                  <c:v>0.8548</c:v>
                </c:pt>
                <c:pt idx="10">
                  <c:v>0.94750000000000001</c:v>
                </c:pt>
                <c:pt idx="11">
                  <c:v>1.0449999999999999</c:v>
                </c:pt>
                <c:pt idx="12">
                  <c:v>1.1479999999999999</c:v>
                </c:pt>
                <c:pt idx="13">
                  <c:v>1.256</c:v>
                </c:pt>
                <c:pt idx="14">
                  <c:v>1.3660000000000001</c:v>
                </c:pt>
                <c:pt idx="15">
                  <c:v>1.4750000000000001</c:v>
                </c:pt>
                <c:pt idx="16">
                  <c:v>1.5780000000000001</c:v>
                </c:pt>
                <c:pt idx="17">
                  <c:v>1.673</c:v>
                </c:pt>
                <c:pt idx="18">
                  <c:v>1.7549999999999999</c:v>
                </c:pt>
                <c:pt idx="19">
                  <c:v>1.8180000000000001</c:v>
                </c:pt>
                <c:pt idx="20">
                  <c:v>1.861</c:v>
                </c:pt>
                <c:pt idx="21">
                  <c:v>1.8879999999999999</c:v>
                </c:pt>
                <c:pt idx="22">
                  <c:v>1.8979999999999999</c:v>
                </c:pt>
                <c:pt idx="23">
                  <c:v>1.893</c:v>
                </c:pt>
                <c:pt idx="24">
                  <c:v>1.877</c:v>
                </c:pt>
                <c:pt idx="25">
                  <c:v>1.8540000000000001</c:v>
                </c:pt>
                <c:pt idx="26">
                  <c:v>1.827</c:v>
                </c:pt>
                <c:pt idx="27">
                  <c:v>1.802</c:v>
                </c:pt>
                <c:pt idx="28">
                  <c:v>1.78</c:v>
                </c:pt>
                <c:pt idx="29">
                  <c:v>1.766</c:v>
                </c:pt>
                <c:pt idx="30">
                  <c:v>1.762</c:v>
                </c:pt>
                <c:pt idx="31">
                  <c:v>1.7689999999999999</c:v>
                </c:pt>
                <c:pt idx="32">
                  <c:v>1.7889999999999999</c:v>
                </c:pt>
                <c:pt idx="33">
                  <c:v>1.825</c:v>
                </c:pt>
                <c:pt idx="34">
                  <c:v>1.879</c:v>
                </c:pt>
                <c:pt idx="35">
                  <c:v>1.9510000000000001</c:v>
                </c:pt>
                <c:pt idx="36">
                  <c:v>2.0409999999999999</c:v>
                </c:pt>
                <c:pt idx="37">
                  <c:v>2.149</c:v>
                </c:pt>
                <c:pt idx="38">
                  <c:v>2.2759999999999998</c:v>
                </c:pt>
                <c:pt idx="39">
                  <c:v>2.4239999999999999</c:v>
                </c:pt>
                <c:pt idx="40">
                  <c:v>2.59</c:v>
                </c:pt>
                <c:pt idx="41">
                  <c:v>2.7749999999999999</c:v>
                </c:pt>
                <c:pt idx="42">
                  <c:v>2.976</c:v>
                </c:pt>
                <c:pt idx="43">
                  <c:v>3.1850000000000001</c:v>
                </c:pt>
                <c:pt idx="44">
                  <c:v>3.3919999999999999</c:v>
                </c:pt>
                <c:pt idx="45">
                  <c:v>3.5910000000000002</c:v>
                </c:pt>
                <c:pt idx="46">
                  <c:v>3.77</c:v>
                </c:pt>
                <c:pt idx="47">
                  <c:v>3.9180000000000001</c:v>
                </c:pt>
                <c:pt idx="48">
                  <c:v>4.04</c:v>
                </c:pt>
                <c:pt idx="49">
                  <c:v>4.1349999999999998</c:v>
                </c:pt>
                <c:pt idx="50">
                  <c:v>4.22</c:v>
                </c:pt>
                <c:pt idx="51">
                  <c:v>4.3140000000000001</c:v>
                </c:pt>
                <c:pt idx="52">
                  <c:v>4.444</c:v>
                </c:pt>
                <c:pt idx="53">
                  <c:v>4.6550000000000002</c:v>
                </c:pt>
                <c:pt idx="54">
                  <c:v>4.9630000000000001</c:v>
                </c:pt>
                <c:pt idx="55">
                  <c:v>5.367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60-4420-BDD1-4A738E1BE0FF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'SAC ZIHSC randle'!$B$2:$B$65</c:f>
              <c:numCache>
                <c:formatCode>General</c:formatCode>
                <c:ptCount val="64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'SAC ZIHSC randle'!$W$2:$W$65</c:f>
              <c:numCache>
                <c:formatCode>General</c:formatCode>
                <c:ptCount val="64"/>
                <c:pt idx="0">
                  <c:v>7.3256036379746092E-2</c:v>
                </c:pt>
                <c:pt idx="1">
                  <c:v>0.53668732073043302</c:v>
                </c:pt>
                <c:pt idx="2">
                  <c:v>0.77789027153936274</c:v>
                </c:pt>
                <c:pt idx="3">
                  <c:v>0.95790417619452661</c:v>
                </c:pt>
                <c:pt idx="4">
                  <c:v>1.1182530585046706</c:v>
                </c:pt>
                <c:pt idx="5">
                  <c:v>1.246906821939108</c:v>
                </c:pt>
                <c:pt idx="6">
                  <c:v>1.3829122289983706</c:v>
                </c:pt>
                <c:pt idx="7">
                  <c:v>1.52994510149487</c:v>
                </c:pt>
                <c:pt idx="8">
                  <c:v>1.6090063616206263</c:v>
                </c:pt>
                <c:pt idx="9">
                  <c:v>1.6938621097051416</c:v>
                </c:pt>
                <c:pt idx="10">
                  <c:v>1.7878421317772388</c:v>
                </c:pt>
                <c:pt idx="11">
                  <c:v>1.8909464278369192</c:v>
                </c:pt>
                <c:pt idx="12">
                  <c:v>2.0077371348779725</c:v>
                </c:pt>
                <c:pt idx="13">
                  <c:v>2.1409515350966739</c:v>
                </c:pt>
                <c:pt idx="14">
                  <c:v>2.2915020558917814</c:v>
                </c:pt>
                <c:pt idx="15">
                  <c:v>2.4483536937920993</c:v>
                </c:pt>
                <c:pt idx="16">
                  <c:v>2.5479471107251954</c:v>
                </c:pt>
                <c:pt idx="17">
                  <c:v>2.6350664823870895</c:v>
                </c:pt>
                <c:pt idx="18">
                  <c:v>2.7055802266947708</c:v>
                </c:pt>
                <c:pt idx="19">
                  <c:v>2.7559868819893842</c:v>
                </c:pt>
                <c:pt idx="20">
                  <c:v>2.783036947262743</c:v>
                </c:pt>
                <c:pt idx="21">
                  <c:v>2.7857919549830354</c:v>
                </c:pt>
                <c:pt idx="22">
                  <c:v>2.7640072318060529</c:v>
                </c:pt>
                <c:pt idx="23">
                  <c:v>2.7187558090583641</c:v>
                </c:pt>
                <c:pt idx="24">
                  <c:v>2.6525976676318659</c:v>
                </c:pt>
                <c:pt idx="25">
                  <c:v>2.5676122341862029</c:v>
                </c:pt>
                <c:pt idx="26">
                  <c:v>2.4664356441036577</c:v>
                </c:pt>
                <c:pt idx="27">
                  <c:v>2.3515611584106066</c:v>
                </c:pt>
                <c:pt idx="28">
                  <c:v>2.2279080739200028</c:v>
                </c:pt>
                <c:pt idx="29">
                  <c:v>2.1037725883503562</c:v>
                </c:pt>
                <c:pt idx="30">
                  <c:v>1.9834532635895812</c:v>
                </c:pt>
                <c:pt idx="31">
                  <c:v>1.8875747056612191</c:v>
                </c:pt>
                <c:pt idx="32">
                  <c:v>1.8516730571730031</c:v>
                </c:pt>
                <c:pt idx="33">
                  <c:v>1.9001495169339713</c:v>
                </c:pt>
                <c:pt idx="34">
                  <c:v>2.0347734033461125</c:v>
                </c:pt>
                <c:pt idx="35">
                  <c:v>2.2170597124615234</c:v>
                </c:pt>
                <c:pt idx="36">
                  <c:v>2.4208129308593742</c:v>
                </c:pt>
                <c:pt idx="37">
                  <c:v>2.6315878432553754</c:v>
                </c:pt>
                <c:pt idx="38">
                  <c:v>2.8304591476432952</c:v>
                </c:pt>
                <c:pt idx="39">
                  <c:v>3.0459030607302102</c:v>
                </c:pt>
                <c:pt idx="40">
                  <c:v>3.2359421518578753</c:v>
                </c:pt>
                <c:pt idx="41">
                  <c:v>3.3764137105092669</c:v>
                </c:pt>
                <c:pt idx="42">
                  <c:v>3.5344442139920815</c:v>
                </c:pt>
                <c:pt idx="43">
                  <c:v>3.7144233985141764</c:v>
                </c:pt>
                <c:pt idx="44">
                  <c:v>3.9163512640755505</c:v>
                </c:pt>
                <c:pt idx="45">
                  <c:v>4.0593189083211545</c:v>
                </c:pt>
                <c:pt idx="46">
                  <c:v>4.1211962166286105</c:v>
                </c:pt>
                <c:pt idx="47">
                  <c:v>4.141279638626826</c:v>
                </c:pt>
                <c:pt idx="48">
                  <c:v>4.1341282911413666</c:v>
                </c:pt>
                <c:pt idx="49">
                  <c:v>4.1318821091938265</c:v>
                </c:pt>
                <c:pt idx="50">
                  <c:v>4.178867807000457</c:v>
                </c:pt>
                <c:pt idx="51">
                  <c:v>4.3087668882775381</c:v>
                </c:pt>
                <c:pt idx="52">
                  <c:v>4.5224233784429533</c:v>
                </c:pt>
                <c:pt idx="53">
                  <c:v>4.7786883626637762</c:v>
                </c:pt>
                <c:pt idx="54">
                  <c:v>5.0781012199574196</c:v>
                </c:pt>
                <c:pt idx="55">
                  <c:v>5.4136150350977346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60-4420-BDD1-4A738E1BE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315272"/>
        <c:axId val="1334310952"/>
      </c:scatterChart>
      <c:valAx>
        <c:axId val="1334315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0952"/>
        <c:crosses val="autoZero"/>
        <c:crossBetween val="midCat"/>
      </c:valAx>
      <c:valAx>
        <c:axId val="133431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5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'Supercapacitor Simulation'!$Q$1</c:f>
              <c:strCache>
                <c:ptCount val="1"/>
                <c:pt idx="0">
                  <c:v>Ztot(im)-sim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'Supercapacitor Simulation'!$P$2:$P$429</c:f>
              <c:numCache>
                <c:formatCode>General</c:formatCode>
                <c:ptCount val="428"/>
                <c:pt idx="0">
                  <c:v>1.0001999968958488</c:v>
                </c:pt>
                <c:pt idx="1">
                  <c:v>1.0002040576095865</c:v>
                </c:pt>
                <c:pt idx="2">
                  <c:v>1.0002082432628852</c:v>
                </c:pt>
                <c:pt idx="3">
                  <c:v>1.0002125590343045</c:v>
                </c:pt>
                <c:pt idx="4">
                  <c:v>1.0002170103735164</c:v>
                </c:pt>
                <c:pt idx="5">
                  <c:v>1.0002216030185147</c:v>
                </c:pt>
                <c:pt idx="6">
                  <c:v>1.0002263430141178</c:v>
                </c:pt>
                <c:pt idx="7">
                  <c:v>1.0002312367318682</c:v>
                </c:pt>
                <c:pt idx="8">
                  <c:v>1.000236290891455</c:v>
                </c:pt>
                <c:pt idx="9">
                  <c:v>1.0002415125837945</c:v>
                </c:pt>
                <c:pt idx="10">
                  <c:v>1.0002469092959134</c:v>
                </c:pt>
                <c:pt idx="11">
                  <c:v>1.0002524889378037</c:v>
                </c:pt>
                <c:pt idx="12">
                  <c:v>1.0002582598714205</c:v>
                </c:pt>
                <c:pt idx="13">
                  <c:v>1.0002642309420318</c:v>
                </c:pt>
                <c:pt idx="14">
                  <c:v>1.0002704115121304</c:v>
                </c:pt>
                <c:pt idx="15">
                  <c:v>1.0002768114981568</c:v>
                </c:pt>
                <c:pt idx="16">
                  <c:v>1.000283441410301</c:v>
                </c:pt>
                <c:pt idx="17">
                  <c:v>1.0002903123956783</c:v>
                </c:pt>
                <c:pt idx="18">
                  <c:v>1.0002974362852159</c:v>
                </c:pt>
                <c:pt idx="19">
                  <c:v>1.0003048256446148</c:v>
                </c:pt>
                <c:pt idx="20">
                  <c:v>1.0003124938297971</c:v>
                </c:pt>
                <c:pt idx="21">
                  <c:v>1.0003204550473013</c:v>
                </c:pt>
                <c:pt idx="22">
                  <c:v>1.0003287244201262</c:v>
                </c:pt>
                <c:pt idx="23">
                  <c:v>1.0003373180596036</c:v>
                </c:pt>
                <c:pt idx="24">
                  <c:v>1.0003462531439311</c:v>
                </c:pt>
                <c:pt idx="25">
                  <c:v>1.0003555480040844</c:v>
                </c:pt>
                <c:pt idx="26">
                  <c:v>1.00036522221791</c:v>
                </c:pt>
                <c:pt idx="27">
                  <c:v>1.0003752967133006</c:v>
                </c:pt>
                <c:pt idx="28">
                  <c:v>1.0003857938814713</c:v>
                </c:pt>
                <c:pt idx="29">
                  <c:v>1.0003967377014811</c:v>
                </c:pt>
                <c:pt idx="30">
                  <c:v>1.0004081538772933</c:v>
                </c:pt>
                <c:pt idx="31">
                  <c:v>1.0004200699888417</c:v>
                </c:pt>
                <c:pt idx="32">
                  <c:v>1.0004325156587579</c:v>
                </c:pt>
                <c:pt idx="33">
                  <c:v>1.0004455227366471</c:v>
                </c:pt>
                <c:pt idx="34">
                  <c:v>1.0004591255030553</c:v>
                </c:pt>
                <c:pt idx="35">
                  <c:v>1.0004733608955658</c:v>
                </c:pt>
                <c:pt idx="36">
                  <c:v>1.0004882687598171</c:v>
                </c:pt>
                <c:pt idx="37">
                  <c:v>1.0005038921286287</c:v>
                </c:pt>
                <c:pt idx="38">
                  <c:v>1.0005202775328912</c:v>
                </c:pt>
                <c:pt idx="39">
                  <c:v>1.0005374753484193</c:v>
                </c:pt>
                <c:pt idx="40">
                  <c:v>1.0005555401836037</c:v>
                </c:pt>
                <c:pt idx="41">
                  <c:v>1.0005745313134371</c:v>
                </c:pt>
                <c:pt idx="42">
                  <c:v>1.0005945131663663</c:v>
                </c:pt>
                <c:pt idx="43">
                  <c:v>1.0006155558714505</c:v>
                </c:pt>
                <c:pt idx="44">
                  <c:v>1.0006377358745104</c:v>
                </c:pt>
                <c:pt idx="45">
                  <c:v>1.0006611366333988</c:v>
                </c:pt>
                <c:pt idx="46">
                  <c:v>1.0006858494042166</c:v>
                </c:pt>
                <c:pt idx="47">
                  <c:v>1.0007119741323289</c:v>
                </c:pt>
                <c:pt idx="48">
                  <c:v>1.0007396204644576</c:v>
                </c:pt>
                <c:pt idx="49">
                  <c:v>1.0007689089010223</c:v>
                </c:pt>
                <c:pt idx="50">
                  <c:v>1.0007999721113909</c:v>
                </c:pt>
                <c:pt idx="51">
                  <c:v>1.0008329564388996</c:v>
                </c:pt>
                <c:pt idx="52">
                  <c:v>1.000868023627594</c:v>
                </c:pt>
                <c:pt idx="53">
                  <c:v>1.0009053528088219</c:v>
                </c:pt>
                <c:pt idx="54">
                  <c:v>1.0009451427933471</c:v>
                </c:pt>
                <c:pt idx="55">
                  <c:v>1.0009876147238888</c:v>
                </c:pt>
                <c:pt idx="56">
                  <c:v>1.001033015154341</c:v>
                </c:pt>
                <c:pt idx="57">
                  <c:v>1.0010816196359553</c:v>
                </c:pt>
                <c:pt idx="58">
                  <c:v>1.0011337369081659</c:v>
                </c:pt>
                <c:pt idx="59">
                  <c:v>1.0011897138134369</c:v>
                </c:pt>
                <c:pt idx="60">
                  <c:v>1.0012499410826909</c:v>
                </c:pt>
                <c:pt idx="61">
                  <c:v>1.0013148601721265</c:v>
                </c:pt>
                <c:pt idx="62">
                  <c:v>1.0013849713755858</c:v>
                </c:pt>
                <c:pt idx="63">
                  <c:v>1.0014608434918872</c:v>
                </c:pt>
                <c:pt idx="64">
                  <c:v>1.0015431253973119</c:v>
                </c:pt>
                <c:pt idx="65">
                  <c:v>1.0016325599647249</c:v>
                </c:pt>
                <c:pt idx="66">
                  <c:v>1.0017300008893344</c:v>
                </c:pt>
                <c:pt idx="67">
                  <c:v>1.0018364331360328</c:v>
                </c:pt>
                <c:pt idx="68">
                  <c:v>1.001952997927362</c:v>
                </c:pt>
                <c:pt idx="69">
                  <c:v>1.0020810234620943</c:v>
                </c:pt>
                <c:pt idx="70">
                  <c:v>1.0022220629171059</c:v>
                </c:pt>
                <c:pt idx="71">
                  <c:v>1.0023779417750343</c:v>
                </c:pt>
                <c:pt idx="72">
                  <c:v>1.0025508171879187</c:v>
                </c:pt>
                <c:pt idx="73">
                  <c:v>1.0027432530063745</c:v>
                </c:pt>
                <c:pt idx="74">
                  <c:v>1.0029583153832238</c:v>
                </c:pt>
                <c:pt idx="75">
                  <c:v>1.0031996956613143</c:v>
                </c:pt>
                <c:pt idx="76">
                  <c:v>1.0034718698211087</c:v>
                </c:pt>
                <c:pt idx="77">
                  <c:v>1.0037803074678924</c:v>
                </c:pt>
                <c:pt idx="78">
                  <c:v>1.0041317487623638</c:v>
                </c:pt>
                <c:pt idx="79">
                  <c:v>1.0045345757626329</c:v>
                </c:pt>
                <c:pt idx="80">
                  <c:v>1.0049993168361235</c:v>
                </c:pt>
                <c:pt idx="81">
                  <c:v>1.0055393415634062</c:v>
                </c:pt>
                <c:pt idx="82">
                  <c:v>1.0061718330121712</c:v>
                </c:pt>
                <c:pt idx="83">
                  <c:v>1.0069191715135628</c:v>
                </c:pt>
                <c:pt idx="84">
                  <c:v>1.0078109417098269</c:v>
                </c:pt>
                <c:pt idx="85">
                  <c:v>1.008886905616512</c:v>
                </c:pt>
                <c:pt idx="86">
                  <c:v>1.0102015120136014</c:v>
                </c:pt>
                <c:pt idx="87">
                  <c:v>1.0118309212043455</c:v>
                </c:pt>
                <c:pt idx="88">
                  <c:v>1.0138842862797484</c:v>
                </c:pt>
                <c:pt idx="89">
                  <c:v>1.0165225150716333</c:v>
                </c:pt>
                <c:pt idx="90">
                  <c:v>1.0199907687289032</c:v>
                </c:pt>
                <c:pt idx="91">
                  <c:v>1.0246775172584761</c:v>
                </c:pt>
                <c:pt idx="92">
                  <c:v>1.031228186410738</c:v>
                </c:pt>
                <c:pt idx="93">
                  <c:v>1.0407797034510013</c:v>
                </c:pt>
                <c:pt idx="94">
                  <c:v>1.0554887648683424</c:v>
                </c:pt>
                <c:pt idx="95">
                  <c:v>1.0798636278277356</c:v>
                </c:pt>
                <c:pt idx="96">
                  <c:v>1.1246721215141235</c:v>
                </c:pt>
                <c:pt idx="97">
                  <c:v>1.2212020795672898</c:v>
                </c:pt>
                <c:pt idx="98">
                  <c:v>1.4949297088878555</c:v>
                </c:pt>
                <c:pt idx="99">
                  <c:v>2.9221503938888462</c:v>
                </c:pt>
                <c:pt idx="100">
                  <c:v>2.9596376958286261</c:v>
                </c:pt>
                <c:pt idx="101">
                  <c:v>2.9982169194973149</c:v>
                </c:pt>
                <c:pt idx="102">
                  <c:v>3.0379302492671063</c:v>
                </c:pt>
                <c:pt idx="103">
                  <c:v>3.0788218933070346</c:v>
                </c:pt>
                <c:pt idx="104">
                  <c:v>3.1209381991192422</c:v>
                </c:pt>
                <c:pt idx="105">
                  <c:v>3.1643277766866063</c:v>
                </c:pt>
                <c:pt idx="106">
                  <c:v>3.2090416297965594</c:v>
                </c:pt>
                <c:pt idx="107">
                  <c:v>3.2551332961520236</c:v>
                </c:pt>
                <c:pt idx="108">
                  <c:v>3.3026589969307527</c:v>
                </c:pt>
                <c:pt idx="109">
                  <c:v>3.3516777965090965</c:v>
                </c:pt>
                <c:pt idx="110">
                  <c:v>3.4022517731258444</c:v>
                </c:pt>
                <c:pt idx="111">
                  <c:v>3.4544462013267836</c:v>
                </c:pt>
                <c:pt idx="112">
                  <c:v>3.5083297471014023</c:v>
                </c:pt>
                <c:pt idx="113">
                  <c:v>3.5639746767003353</c:v>
                </c:pt>
                <c:pt idx="114">
                  <c:v>3.6214570802063548</c:v>
                </c:pt>
                <c:pt idx="115">
                  <c:v>3.6808571110234154</c:v>
                </c:pt>
                <c:pt idx="116">
                  <c:v>3.7422592425484158</c:v>
                </c:pt>
                <c:pt idx="117">
                  <c:v>3.8057525433995112</c:v>
                </c:pt>
                <c:pt idx="118">
                  <c:v>3.8714309726939553</c:v>
                </c:pt>
                <c:pt idx="119">
                  <c:v>3.9393936969984327</c:v>
                </c:pt>
                <c:pt idx="120">
                  <c:v>4.0097454307166096</c:v>
                </c:pt>
                <c:pt idx="121">
                  <c:v>4.0825968018333416</c:v>
                </c:pt>
                <c:pt idx="122">
                  <c:v>4.1580647451036477</c:v>
                </c:pt>
                <c:pt idx="123">
                  <c:v>4.2362729249585129</c:v>
                </c:pt>
                <c:pt idx="124">
                  <c:v>4.3173521906000127</c:v>
                </c:pt>
                <c:pt idx="125">
                  <c:v>4.40144106597673</c:v>
                </c:pt>
                <c:pt idx="126">
                  <c:v>4.4886862775680525</c:v>
                </c:pt>
                <c:pt idx="127">
                  <c:v>4.5792433231646852</c:v>
                </c:pt>
                <c:pt idx="128">
                  <c:v>4.6732770851137069</c:v>
                </c:pt>
                <c:pt idx="129">
                  <c:v>4.770962491801539</c:v>
                </c:pt>
                <c:pt idx="130">
                  <c:v>4.8724852314788727</c:v>
                </c:pt>
                <c:pt idx="131">
                  <c:v>4.978042522889246</c:v>
                </c:pt>
                <c:pt idx="132">
                  <c:v>5.0878439475491657</c:v>
                </c:pt>
                <c:pt idx="133">
                  <c:v>5.2021123489435555</c:v>
                </c:pt>
                <c:pt idx="134">
                  <c:v>5.321084804346615</c:v>
                </c:pt>
                <c:pt idx="135">
                  <c:v>5.4450136754556997</c:v>
                </c:pt>
                <c:pt idx="136">
                  <c:v>5.5741677445340594</c:v>
                </c:pt>
                <c:pt idx="137">
                  <c:v>5.7088334432962995</c:v>
                </c:pt>
                <c:pt idx="138">
                  <c:v>5.8493161823361497</c:v>
                </c:pt>
                <c:pt idx="139">
                  <c:v>5.9959417894856299</c:v>
                </c:pt>
                <c:pt idx="140">
                  <c:v>6.1490580661023468</c:v>
                </c:pt>
                <c:pt idx="141">
                  <c:v>6.3090364708988584</c:v>
                </c:pt>
                <c:pt idx="142">
                  <c:v>6.47627394154296</c:v>
                </c:pt>
                <c:pt idx="143">
                  <c:v>6.6511948648539923</c:v>
                </c:pt>
                <c:pt idx="144">
                  <c:v>6.8342532069753954</c:v>
                </c:pt>
                <c:pt idx="145">
                  <c:v>7.0259348153885535</c:v>
                </c:pt>
                <c:pt idx="146">
                  <c:v>7.2267599050080307</c:v>
                </c:pt>
                <c:pt idx="147">
                  <c:v>7.4372857408127899</c:v>
                </c:pt>
                <c:pt idx="148">
                  <c:v>7.658109529455535</c:v>
                </c:pt>
                <c:pt idx="149">
                  <c:v>7.8898715319672439</c:v>
                </c:pt>
                <c:pt idx="150">
                  <c:v>8.1332584089264799</c:v>
                </c:pt>
                <c:pt idx="151">
                  <c:v>8.3890068081522955</c:v>
                </c:pt>
                <c:pt idx="152">
                  <c:v>8.6579072029266779</c:v>
                </c:pt>
                <c:pt idx="153">
                  <c:v>8.9408079857301246</c:v>
                </c:pt>
                <c:pt idx="154">
                  <c:v>9.2386198181947066</c:v>
                </c:pt>
                <c:pt idx="155">
                  <c:v>9.5523202320808434</c:v>
                </c:pt>
                <c:pt idx="156">
                  <c:v>9.8829584681124487</c:v>
                </c:pt>
                <c:pt idx="157">
                  <c:v>10.23166052889116</c:v>
                </c:pt>
                <c:pt idx="158">
                  <c:v>10.599634408146013</c:v>
                </c:pt>
                <c:pt idx="159">
                  <c:v>10.988175440380873</c:v>
                </c:pt>
                <c:pt idx="160">
                  <c:v>11.398671691474528</c:v>
                </c:pt>
                <c:pt idx="161">
                  <c:v>11.832609280637454</c:v>
                </c:pt>
                <c:pt idx="162">
                  <c:v>12.291577485715605</c:v>
                </c:pt>
                <c:pt idx="163">
                  <c:v>12.777273435199994</c:v>
                </c:pt>
                <c:pt idx="164">
                  <c:v>13.291506129116112</c:v>
                </c:pt>
                <c:pt idx="165">
                  <c:v>13.836199454477248</c:v>
                </c:pt>
                <c:pt idx="166">
                  <c:v>14.41339376600404</c:v>
                </c:pt>
                <c:pt idx="167">
                  <c:v>15.025245485735066</c:v>
                </c:pt>
                <c:pt idx="168">
                  <c:v>15.674024032033843</c:v>
                </c:pt>
                <c:pt idx="169">
                  <c:v>16.362105215225725</c:v>
                </c:pt>
                <c:pt idx="170">
                  <c:v>17.091960029717498</c:v>
                </c:pt>
                <c:pt idx="171">
                  <c:v>17.866137527715725</c:v>
                </c:pt>
                <c:pt idx="172">
                  <c:v>18.68724017589982</c:v>
                </c:pt>
                <c:pt idx="173">
                  <c:v>19.557889774870215</c:v>
                </c:pt>
                <c:pt idx="174">
                  <c:v>20.480681668001182</c:v>
                </c:pt>
                <c:pt idx="175">
                  <c:v>21.458124595238722</c:v>
                </c:pt>
                <c:pt idx="176">
                  <c:v>22.492563183570216</c:v>
                </c:pt>
                <c:pt idx="177">
                  <c:v>23.586079750866425</c:v>
                </c:pt>
                <c:pt idx="178">
                  <c:v>24.740371897517004</c:v>
                </c:pt>
                <c:pt idx="179">
                  <c:v>25.956602364140672</c:v>
                </c:pt>
                <c:pt idx="180">
                  <c:v>27.235217973583037</c:v>
                </c:pt>
                <c:pt idx="181">
                  <c:v>28.575735323410992</c:v>
                </c:pt>
                <c:pt idx="182">
                  <c:v>29.976492466269065</c:v>
                </c:pt>
                <c:pt idx="183">
                  <c:v>31.434368359907829</c:v>
                </c:pt>
                <c:pt idx="184">
                  <c:v>32.944475647993244</c:v>
                </c:pt>
                <c:pt idx="185">
                  <c:v>34.499837573122086</c:v>
                </c:pt>
                <c:pt idx="186">
                  <c:v>36.091066638435606</c:v>
                </c:pt>
                <c:pt idx="187">
                  <c:v>37.70607091573347</c:v>
                </c:pt>
                <c:pt idx="188">
                  <c:v>39.329823186753643</c:v>
                </c:pt>
                <c:pt idx="189">
                  <c:v>40.944237480401704</c:v>
                </c:pt>
                <c:pt idx="190">
                  <c:v>42.528205655642779</c:v>
                </c:pt>
                <c:pt idx="191">
                  <c:v>44.057851960190284</c:v>
                </c:pt>
                <c:pt idx="192">
                  <c:v>45.507065390364509</c:v>
                </c:pt>
                <c:pt idx="193">
                  <c:v>46.848371650805412</c:v>
                </c:pt>
                <c:pt idx="194">
                  <c:v>48.054225714716793</c:v>
                </c:pt>
                <c:pt idx="195">
                  <c:v>49.098909829788859</c:v>
                </c:pt>
                <c:pt idx="196">
                  <c:v>49.193646628461607</c:v>
                </c:pt>
                <c:pt idx="197">
                  <c:v>49.286538974093737</c:v>
                </c:pt>
                <c:pt idx="198">
                  <c:v>49.377571294830844</c:v>
                </c:pt>
                <c:pt idx="199">
                  <c:v>49.466729270622885</c:v>
                </c:pt>
                <c:pt idx="200">
                  <c:v>49.553999961298409</c:v>
                </c:pt>
                <c:pt idx="201">
                  <c:v>49.639371953228341</c:v>
                </c:pt>
                <c:pt idx="202">
                  <c:v>49.722835528327479</c:v>
                </c:pt>
                <c:pt idx="203">
                  <c:v>49.804382860040647</c:v>
                </c:pt>
                <c:pt idx="204">
                  <c:v>49.884008242108543</c:v>
                </c:pt>
                <c:pt idx="205">
                  <c:v>49.961708357387245</c:v>
                </c:pt>
                <c:pt idx="206">
                  <c:v>50.037482595914845</c:v>
                </c:pt>
                <c:pt idx="207">
                  <c:v>50.111333433928976</c:v>
                </c:pt>
                <c:pt idx="208">
                  <c:v>50.183266888852344</c:v>
                </c:pt>
                <c:pt idx="209">
                  <c:v>50.253293069675919</c:v>
                </c:pt>
                <c:pt idx="210">
                  <c:v>50.321426848104672</c:v>
                </c:pt>
                <c:pt idx="211">
                  <c:v>50.387688683899391</c:v>
                </c:pt>
                <c:pt idx="212">
                  <c:v>50.452105648941647</c:v>
                </c:pt>
                <c:pt idx="213">
                  <c:v>50.514712709991706</c:v>
                </c:pt>
                <c:pt idx="214">
                  <c:v>50.575554351889423</c:v>
                </c:pt>
                <c:pt idx="215">
                  <c:v>50.634686654117033</c:v>
                </c:pt>
                <c:pt idx="216">
                  <c:v>50.692179978944168</c:v>
                </c:pt>
                <c:pt idx="217">
                  <c:v>50.748122496357944</c:v>
                </c:pt>
                <c:pt idx="218">
                  <c:v>50.802624871890998</c:v>
                </c:pt>
                <c:pt idx="219">
                  <c:v>50.855826598657991</c:v>
                </c:pt>
                <c:pt idx="220">
                  <c:v>50.90790469912708</c:v>
                </c:pt>
                <c:pt idx="221">
                  <c:v>50.959085916375017</c:v>
                </c:pt>
                <c:pt idx="222">
                  <c:v>51.009664169408452</c:v>
                </c:pt>
                <c:pt idx="223">
                  <c:v>51.060026170609</c:v>
                </c:pt>
                <c:pt idx="224">
                  <c:v>51.110690103217834</c:v>
                </c:pt>
                <c:pt idx="225">
                  <c:v>51.162365970924498</c:v>
                </c:pt>
                <c:pt idx="226">
                  <c:v>51.216053478972448</c:v>
                </c:pt>
                <c:pt idx="227">
                  <c:v>51.273208297777103</c:v>
                </c:pt>
                <c:pt idx="228">
                  <c:v>51.336040824194484</c:v>
                </c:pt>
                <c:pt idx="229">
                  <c:v>51.408092001830099</c:v>
                </c:pt>
                <c:pt idx="230">
                  <c:v>51.495447664516341</c:v>
                </c:pt>
                <c:pt idx="231">
                  <c:v>51.609627396101637</c:v>
                </c:pt>
                <c:pt idx="232">
                  <c:v>51.775741227384259</c:v>
                </c:pt>
                <c:pt idx="233">
                  <c:v>52.062621407879192</c:v>
                </c:pt>
                <c:pt idx="234">
                  <c:v>52.769245962320888</c:v>
                </c:pt>
                <c:pt idx="235">
                  <c:v>52.782134189359518</c:v>
                </c:pt>
                <c:pt idx="236">
                  <c:v>52.795243857403086</c:v>
                </c:pt>
                <c:pt idx="237">
                  <c:v>52.808581120222193</c:v>
                </c:pt>
                <c:pt idx="238">
                  <c:v>52.822152368264419</c:v>
                </c:pt>
                <c:pt idx="239">
                  <c:v>52.835964240341823</c:v>
                </c:pt>
                <c:pt idx="240">
                  <c:v>52.850023636025554</c:v>
                </c:pt>
                <c:pt idx="241">
                  <c:v>52.864337728798937</c:v>
                </c:pt>
                <c:pt idx="242">
                  <c:v>52.878913980023867</c:v>
                </c:pt>
                <c:pt idx="243">
                  <c:v>52.893760153780597</c:v>
                </c:pt>
                <c:pt idx="244">
                  <c:v>52.908884332645513</c:v>
                </c:pt>
                <c:pt idx="245">
                  <c:v>52.924294934477594</c:v>
                </c:pt>
                <c:pt idx="246">
                  <c:v>52.94000073029008</c:v>
                </c:pt>
                <c:pt idx="247">
                  <c:v>52.956010863290906</c:v>
                </c:pt>
                <c:pt idx="248">
                  <c:v>52.972334869182639</c:v>
                </c:pt>
                <c:pt idx="249">
                  <c:v>52.988982697821086</c:v>
                </c:pt>
                <c:pt idx="250">
                  <c:v>53.005964736340907</c:v>
                </c:pt>
                <c:pt idx="251">
                  <c:v>53.023291833865933</c:v>
                </c:pt>
                <c:pt idx="252">
                  <c:v>53.040975327934063</c:v>
                </c:pt>
                <c:pt idx="253">
                  <c:v>53.059027072777788</c:v>
                </c:pt>
                <c:pt idx="254">
                  <c:v>53.077459469615718</c:v>
                </c:pt>
                <c:pt idx="255">
                  <c:v>53.096285499125187</c:v>
                </c:pt>
                <c:pt idx="256">
                  <c:v>53.115518756282945</c:v>
                </c:pt>
                <c:pt idx="257">
                  <c:v>53.135173487779696</c:v>
                </c:pt>
                <c:pt idx="258">
                  <c:v>53.155264632234669</c:v>
                </c:pt>
                <c:pt idx="259">
                  <c:v>53.175807863460093</c:v>
                </c:pt>
                <c:pt idx="260">
                  <c:v>53.196819637050886</c:v>
                </c:pt>
                <c:pt idx="261">
                  <c:v>53.218317240604527</c:v>
                </c:pt>
                <c:pt idx="262">
                  <c:v>53.240318847907453</c:v>
                </c:pt>
                <c:pt idx="263">
                  <c:v>53.262843577462348</c:v>
                </c:pt>
                <c:pt idx="264">
                  <c:v>53.285911555770234</c:v>
                </c:pt>
                <c:pt idx="265">
                  <c:v>53.309543985828284</c:v>
                </c:pt>
                <c:pt idx="266">
                  <c:v>53.333763221356158</c:v>
                </c:pt>
                <c:pt idx="267">
                  <c:v>53.358592847322114</c:v>
                </c:pt>
                <c:pt idx="268">
                  <c:v>53.384057767407455</c:v>
                </c:pt>
                <c:pt idx="269">
                  <c:v>53.410184299122065</c:v>
                </c:pt>
                <c:pt idx="270">
                  <c:v>53.437000277370842</c:v>
                </c:pt>
                <c:pt idx="271">
                  <c:v>53.46453516736711</c:v>
                </c:pt>
                <c:pt idx="272">
                  <c:v>53.492820187900683</c:v>
                </c:pt>
                <c:pt idx="273">
                  <c:v>53.521888446095232</c:v>
                </c:pt>
                <c:pt idx="274">
                  <c:v>53.551775084934569</c:v>
                </c:pt>
                <c:pt idx="275">
                  <c:v>53.582517445003901</c:v>
                </c:pt>
                <c:pt idx="276">
                  <c:v>53.614155242084372</c:v>
                </c:pt>
                <c:pt idx="277">
                  <c:v>53.646730762458915</c:v>
                </c:pt>
                <c:pt idx="278">
                  <c:v>53.680289078042854</c:v>
                </c:pt>
                <c:pt idx="279">
                  <c:v>53.71487828374778</c:v>
                </c:pt>
                <c:pt idx="280">
                  <c:v>53.750549759829468</c:v>
                </c:pt>
                <c:pt idx="281">
                  <c:v>53.787358462369234</c:v>
                </c:pt>
                <c:pt idx="282">
                  <c:v>53.825363245502928</c:v>
                </c:pt>
                <c:pt idx="283">
                  <c:v>53.86462721955666</c:v>
                </c:pt>
                <c:pt idx="284">
                  <c:v>53.905218149885549</c:v>
                </c:pt>
                <c:pt idx="285">
                  <c:v>53.947208901964622</c:v>
                </c:pt>
                <c:pt idx="286">
                  <c:v>53.99067793916759</c:v>
                </c:pt>
                <c:pt idx="287">
                  <c:v>54.035709880720383</c:v>
                </c:pt>
                <c:pt idx="288">
                  <c:v>54.082396128565762</c:v>
                </c:pt>
                <c:pt idx="289">
                  <c:v>54.130835573365253</c:v>
                </c:pt>
                <c:pt idx="290">
                  <c:v>54.181135391648056</c:v>
                </c:pt>
                <c:pt idx="291">
                  <c:v>54.233411948260013</c:v>
                </c:pt>
                <c:pt idx="292">
                  <c:v>54.287791820851282</c:v>
                </c:pt>
                <c:pt idx="293">
                  <c:v>54.344412966273666</c:v>
                </c:pt>
                <c:pt idx="294">
                  <c:v>54.40342605257004</c:v>
                </c:pt>
                <c:pt idx="295">
                  <c:v>54.464995984895914</c:v>
                </c:pt>
                <c:pt idx="296">
                  <c:v>54.529303659434326</c:v>
                </c:pt>
                <c:pt idx="297">
                  <c:v>54.596547986425541</c:v>
                </c:pt>
                <c:pt idx="298">
                  <c:v>54.666948232192709</c:v>
                </c:pt>
                <c:pt idx="299">
                  <c:v>54.740746740973293</c:v>
                </c:pt>
                <c:pt idx="300">
                  <c:v>54.818212111078552</c:v>
                </c:pt>
                <c:pt idx="301">
                  <c:v>54.899642917216177</c:v>
                </c:pt>
                <c:pt idx="302">
                  <c:v>54.985372092808639</c:v>
                </c:pt>
                <c:pt idx="303">
                  <c:v>55.075772114283204</c:v>
                </c:pt>
                <c:pt idx="304">
                  <c:v>55.171261165574741</c:v>
                </c:pt>
                <c:pt idx="305">
                  <c:v>55.272310508174805</c:v>
                </c:pt>
                <c:pt idx="306">
                  <c:v>55.379453343708974</c:v>
                </c:pt>
                <c:pt idx="307">
                  <c:v>55.493295537434264</c:v>
                </c:pt>
                <c:pt idx="308">
                  <c:v>55.614528679550155</c:v>
                </c:pt>
                <c:pt idx="309">
                  <c:v>55.743946107262914</c:v>
                </c:pt>
                <c:pt idx="310">
                  <c:v>55.882462709220007</c:v>
                </c:pt>
                <c:pt idx="311">
                  <c:v>56.03113960730014</c:v>
                </c:pt>
                <c:pt idx="312">
                  <c:v>56.191215191528507</c:v>
                </c:pt>
                <c:pt idx="313">
                  <c:v>56.364144521373227</c:v>
                </c:pt>
                <c:pt idx="314">
                  <c:v>56.551649876342566</c:v>
                </c:pt>
                <c:pt idx="315">
                  <c:v>56.755786358313586</c:v>
                </c:pt>
                <c:pt idx="316">
                  <c:v>56.979028104473997</c:v>
                </c:pt>
                <c:pt idx="317">
                  <c:v>57.224383167052125</c:v>
                </c:pt>
                <c:pt idx="318">
                  <c:v>57.495548959575807</c:v>
                </c:pt>
                <c:pt idx="319">
                  <c:v>57.797126221969073</c:v>
                </c:pt>
                <c:pt idx="320">
                  <c:v>58.134919234190363</c:v>
                </c:pt>
                <c:pt idx="321">
                  <c:v>58.51636626107824</c:v>
                </c:pt>
                <c:pt idx="322">
                  <c:v>58.951172116221983</c:v>
                </c:pt>
                <c:pt idx="323">
                  <c:v>59.452264442481109</c:v>
                </c:pt>
                <c:pt idx="324">
                  <c:v>60.037287696942784</c:v>
                </c:pt>
                <c:pt idx="325">
                  <c:v>60.731029242573733</c:v>
                </c:pt>
                <c:pt idx="326">
                  <c:v>61.569545429605192</c:v>
                </c:pt>
                <c:pt idx="327">
                  <c:v>62.607584882407899</c:v>
                </c:pt>
                <c:pt idx="328">
                  <c:v>63.932913423978583</c:v>
                </c:pt>
                <c:pt idx="329">
                  <c:v>65.696561273137277</c:v>
                </c:pt>
                <c:pt idx="330">
                  <c:v>68.18487014438476</c:v>
                </c:pt>
                <c:pt idx="331">
                  <c:v>72.023180805338612</c:v>
                </c:pt>
                <c:pt idx="332">
                  <c:v>78.929293513897861</c:v>
                </c:pt>
                <c:pt idx="333">
                  <c:v>96.382051142681846</c:v>
                </c:pt>
                <c:pt idx="334">
                  <c:v>99.856831568712096</c:v>
                </c:pt>
              </c:numCache>
            </c:numRef>
          </c:xVal>
          <c:yVal>
            <c:numRef>
              <c:f>'Supercapacitor Simulation'!$Q$2:$Q$429</c:f>
              <c:numCache>
                <c:formatCode>General</c:formatCode>
                <c:ptCount val="428"/>
                <c:pt idx="0">
                  <c:v>9.9999595524058404E-2</c:v>
                </c:pt>
                <c:pt idx="1">
                  <c:v>0.10100968416711209</c:v>
                </c:pt>
                <c:pt idx="2">
                  <c:v>0.10204038660695056</c:v>
                </c:pt>
                <c:pt idx="3">
                  <c:v>0.10309234037291894</c:v>
                </c:pt>
                <c:pt idx="4">
                  <c:v>0.10416620955751618</c:v>
                </c:pt>
                <c:pt idx="5">
                  <c:v>0.10526268621441914</c:v>
                </c:pt>
                <c:pt idx="6">
                  <c:v>0.10638249184573967</c:v>
                </c:pt>
                <c:pt idx="7">
                  <c:v>0.10752637898523081</c:v>
                </c:pt>
                <c:pt idx="8">
                  <c:v>0.10869513288474207</c:v>
                </c:pt>
                <c:pt idx="9">
                  <c:v>0.10988957331186586</c:v>
                </c:pt>
                <c:pt idx="10">
                  <c:v>0.11111055646742329</c:v>
                </c:pt>
                <c:pt idx="11">
                  <c:v>0.11235897703221381</c:v>
                </c:pt>
                <c:pt idx="12">
                  <c:v>0.11363577035331142</c:v>
                </c:pt>
                <c:pt idx="13">
                  <c:v>0.11494191478113423</c:v>
                </c:pt>
                <c:pt idx="14">
                  <c:v>0.11627843416955952</c:v>
                </c:pt>
                <c:pt idx="15">
                  <c:v>0.11764640055251079</c:v>
                </c:pt>
                <c:pt idx="16">
                  <c:v>0.11904693701172217</c:v>
                </c:pt>
                <c:pt idx="17">
                  <c:v>0.12048122075180331</c:v>
                </c:pt>
                <c:pt idx="18">
                  <c:v>0.12195048640029914</c:v>
                </c:pt>
                <c:pt idx="19">
                  <c:v>0.12345602955218932</c:v>
                </c:pt>
                <c:pt idx="20">
                  <c:v>0.12499921058021282</c:v>
                </c:pt>
                <c:pt idx="21">
                  <c:v>0.12658145873457269</c:v>
                </c:pt>
                <c:pt idx="22">
                  <c:v>0.12820427655798794</c:v>
                </c:pt>
                <c:pt idx="23">
                  <c:v>0.1298692446447598</c:v>
                </c:pt>
                <c:pt idx="24">
                  <c:v>0.13157802677553651</c:v>
                </c:pt>
                <c:pt idx="25">
                  <c:v>0.13333237546283899</c:v>
                </c:pt>
                <c:pt idx="26">
                  <c:v>0.13513413794620172</c:v>
                </c:pt>
                <c:pt idx="27">
                  <c:v>0.1369852626800398</c:v>
                </c:pt>
                <c:pt idx="28">
                  <c:v>0.13888780636214354</c:v>
                </c:pt>
                <c:pt idx="29">
                  <c:v>0.14084394155609825</c:v>
                </c:pt>
                <c:pt idx="30">
                  <c:v>0.14285596496701841</c:v>
                </c:pt>
                <c:pt idx="31">
                  <c:v>0.14492630643686996</c:v>
                </c:pt>
                <c:pt idx="32">
                  <c:v>0.14705753873345107</c:v>
                </c:pt>
                <c:pt idx="33">
                  <c:v>0.14925238821594569</c:v>
                </c:pt>
                <c:pt idx="34">
                  <c:v>0.15151374647001253</c:v>
                </c:pt>
                <c:pt idx="35">
                  <c:v>0.15384468301681373</c:v>
                </c:pt>
                <c:pt idx="36">
                  <c:v>0.15624845921343694</c:v>
                </c:pt>
                <c:pt idx="37">
                  <c:v>0.15872854347707707</c:v>
                </c:pt>
                <c:pt idx="38">
                  <c:v>0.16128862798242297</c:v>
                </c:pt>
                <c:pt idx="39">
                  <c:v>0.16393264700129134</c:v>
                </c:pt>
                <c:pt idx="40">
                  <c:v>0.16666479707608761</c:v>
                </c:pt>
                <c:pt idx="41">
                  <c:v>0.16948955924464626</c:v>
                </c:pt>
                <c:pt idx="42">
                  <c:v>0.17241172356401063</c:v>
                </c:pt>
                <c:pt idx="43">
                  <c:v>0.17543641621544867</c:v>
                </c:pt>
                <c:pt idx="44">
                  <c:v>0.17856912951333159</c:v>
                </c:pt>
                <c:pt idx="45">
                  <c:v>0.18181575518741769</c:v>
                </c:pt>
                <c:pt idx="46">
                  <c:v>0.18518262136282959</c:v>
                </c:pt>
                <c:pt idx="47">
                  <c:v>0.18867653372604573</c:v>
                </c:pt>
                <c:pt idx="48">
                  <c:v>0.19230482144034639</c:v>
                </c:pt>
                <c:pt idx="49">
                  <c:v>0.19607538846252323</c:v>
                </c:pt>
                <c:pt idx="50">
                  <c:v>0.19999677101693911</c:v>
                </c:pt>
                <c:pt idx="51">
                  <c:v>0.20407820210644873</c:v>
                </c:pt>
                <c:pt idx="52">
                  <c:v>0.20832968408625557</c:v>
                </c:pt>
                <c:pt idx="53">
                  <c:v>0.21276207050140475</c:v>
                </c:pt>
                <c:pt idx="54">
                  <c:v>0.21738715859739621</c:v>
                </c:pt>
                <c:pt idx="55">
                  <c:v>0.22221779416393503</c:v>
                </c:pt>
                <c:pt idx="56">
                  <c:v>0.22726799067360767</c:v>
                </c:pt>
                <c:pt idx="57">
                  <c:v>0.23255306504218878</c:v>
                </c:pt>
                <c:pt idx="58">
                  <c:v>0.23808979278038342</c:v>
                </c:pt>
                <c:pt idx="59">
                  <c:v>0.24389658584715088</c:v>
                </c:pt>
                <c:pt idx="60">
                  <c:v>0.24999369717665337</c:v>
                </c:pt>
                <c:pt idx="61">
                  <c:v>0.25640345666546727</c:v>
                </c:pt>
                <c:pt idx="62">
                  <c:v>0.26315054441418717</c:v>
                </c:pt>
                <c:pt idx="63">
                  <c:v>0.27026230827002989</c:v>
                </c:pt>
                <c:pt idx="64">
                  <c:v>0.27776913428256916</c:v>
                </c:pt>
                <c:pt idx="65">
                  <c:v>0.28570488065269017</c:v>
                </c:pt>
                <c:pt idx="66">
                  <c:v>0.29410738824358929</c:v>
                </c:pt>
                <c:pt idx="67">
                  <c:v>0.30301908388989862</c:v>
                </c:pt>
                <c:pt idx="68">
                  <c:v>0.31248769679875299</c:v>
                </c:pt>
                <c:pt idx="69">
                  <c:v>0.32256711357197926</c:v>
                </c:pt>
                <c:pt idx="70">
                  <c:v>0.33331840418393405</c:v>
                </c:pt>
                <c:pt idx="71">
                  <c:v>0.34481106016599727</c:v>
                </c:pt>
                <c:pt idx="72">
                  <c:v>0.35712449802994167</c:v>
                </c:pt>
                <c:pt idx="73">
                  <c:v>0.37034989666880058</c:v>
                </c:pt>
                <c:pt idx="74">
                  <c:v>0.38459245861433117</c:v>
                </c:pt>
                <c:pt idx="75">
                  <c:v>0.3999742137770011</c:v>
                </c:pt>
                <c:pt idx="76">
                  <c:v>0.41663752381493946</c:v>
                </c:pt>
                <c:pt idx="77">
                  <c:v>0.43474950025340037</c:v>
                </c:pt>
                <c:pt idx="78">
                  <c:v>0.45450762692552404</c:v>
                </c:pt>
                <c:pt idx="79">
                  <c:v>0.47614698792169952</c:v>
                </c:pt>
                <c:pt idx="80">
                  <c:v>0.49994966258736007</c:v>
                </c:pt>
                <c:pt idx="81">
                  <c:v>0.52625708534858062</c:v>
                </c:pt>
                <c:pt idx="82">
                  <c:v>0.55548652238488994</c:v>
                </c:pt>
                <c:pt idx="83">
                  <c:v>0.58815335873744368</c:v>
                </c:pt>
                <c:pt idx="84">
                  <c:v>0.62490173526066606</c:v>
                </c:pt>
                <c:pt idx="85">
                  <c:v>0.66654742742369721</c:v>
                </c:pt>
                <c:pt idx="86">
                  <c:v>0.71413907870880056</c:v>
                </c:pt>
                <c:pt idx="87">
                  <c:v>0.76904765673406172</c:v>
                </c:pt>
                <c:pt idx="88">
                  <c:v>0.83310056623347573</c:v>
                </c:pt>
                <c:pt idx="89">
                  <c:v>0.90878877806837344</c:v>
                </c:pt>
                <c:pt idx="90">
                  <c:v>0.99959795994768608</c:v>
                </c:pt>
                <c:pt idx="91">
                  <c:v>1.1105597687919149</c:v>
                </c:pt>
                <c:pt idx="92">
                  <c:v>1.2492152430739034</c:v>
                </c:pt>
                <c:pt idx="93">
                  <c:v>1.4274004947545242</c:v>
                </c:pt>
                <c:pt idx="94">
                  <c:v>1.6648082724754485</c:v>
                </c:pt>
                <c:pt idx="95">
                  <c:v>1.9967911660234399</c:v>
                </c:pt>
                <c:pt idx="96">
                  <c:v>2.4937404531219847</c:v>
                </c:pt>
                <c:pt idx="97">
                  <c:v>3.3185307261570363</c:v>
                </c:pt>
                <c:pt idx="98">
                  <c:v>4.9503441202974532</c:v>
                </c:pt>
                <c:pt idx="99">
                  <c:v>9.6145974073628917</c:v>
                </c:pt>
                <c:pt idx="100">
                  <c:v>9.7041263637446917</c:v>
                </c:pt>
                <c:pt idx="101">
                  <c:v>9.795259241179874</c:v>
                </c:pt>
                <c:pt idx="102">
                  <c:v>9.8880369362282945</c:v>
                </c:pt>
                <c:pt idx="103">
                  <c:v>9.9825016274077303</c:v>
                </c:pt>
                <c:pt idx="104">
                  <c:v>10.078696818322914</c:v>
                </c:pt>
                <c:pt idx="105">
                  <c:v>10.176667381927153</c:v>
                </c:pt>
                <c:pt idx="106">
                  <c:v>10.276459605880431</c:v>
                </c:pt>
                <c:pt idx="107">
                  <c:v>10.378121238954456</c:v>
                </c:pt>
                <c:pt idx="108">
                  <c:v>10.481701538419921</c:v>
                </c:pt>
                <c:pt idx="109">
                  <c:v>10.5872513183332</c:v>
                </c:pt>
                <c:pt idx="110">
                  <c:v>10.694822998618903</c:v>
                </c:pt>
                <c:pt idx="111">
                  <c:v>10.804470654820539</c:v>
                </c:pt>
                <c:pt idx="112">
                  <c:v>10.916250068363532</c:v>
                </c:pt>
                <c:pt idx="113">
                  <c:v>11.030218777142338</c:v>
                </c:pt>
                <c:pt idx="114">
                  <c:v>11.146436126205975</c:v>
                </c:pt>
                <c:pt idx="115">
                  <c:v>11.264963318272978</c:v>
                </c:pt>
                <c:pt idx="116">
                  <c:v>11.385863463756561</c:v>
                </c:pt>
                <c:pt idx="117">
                  <c:v>11.509201629923302</c:v>
                </c:pt>
                <c:pt idx="118">
                  <c:v>11.635044888741753</c:v>
                </c:pt>
                <c:pt idx="119">
                  <c:v>11.763462362900876</c:v>
                </c:pt>
                <c:pt idx="120">
                  <c:v>11.894525269389334</c:v>
                </c:pt>
                <c:pt idx="121">
                  <c:v>12.028306959924853</c:v>
                </c:pt>
                <c:pt idx="122">
                  <c:v>12.164882957405121</c:v>
                </c:pt>
                <c:pt idx="123">
                  <c:v>12.304330987416133</c:v>
                </c:pt>
                <c:pt idx="124">
                  <c:v>12.446731003677659</c:v>
                </c:pt>
                <c:pt idx="125">
                  <c:v>12.592165206125518</c:v>
                </c:pt>
                <c:pt idx="126">
                  <c:v>12.740718050122645</c:v>
                </c:pt>
                <c:pt idx="127">
                  <c:v>12.892476245051796</c:v>
                </c:pt>
                <c:pt idx="128">
                  <c:v>13.047528740266769</c:v>
                </c:pt>
                <c:pt idx="129">
                  <c:v>13.205966696060718</c:v>
                </c:pt>
                <c:pt idx="130">
                  <c:v>13.367883436943263</c:v>
                </c:pt>
                <c:pt idx="131">
                  <c:v>13.533374384094058</c:v>
                </c:pt>
                <c:pt idx="132">
                  <c:v>13.702536963371983</c:v>
                </c:pt>
                <c:pt idx="133">
                  <c:v>13.875470484694095</c:v>
                </c:pt>
                <c:pt idx="134">
                  <c:v>14.052275987946492</c:v>
                </c:pt>
                <c:pt idx="135">
                  <c:v>14.233056049835797</c:v>
                </c:pt>
                <c:pt idx="136">
                  <c:v>14.417914545219018</c:v>
                </c:pt>
                <c:pt idx="137">
                  <c:v>14.606956355442941</c:v>
                </c:pt>
                <c:pt idx="138">
                  <c:v>14.800287015059798</c:v>
                </c:pt>
                <c:pt idx="139">
                  <c:v>14.998012286939428</c:v>
                </c:pt>
                <c:pt idx="140">
                  <c:v>15.200237654240077</c:v>
                </c:pt>
                <c:pt idx="141">
                  <c:v>15.407067715896877</c:v>
                </c:pt>
                <c:pt idx="142">
                  <c:v>15.618605470200812</c:v>
                </c:pt>
                <c:pt idx="143">
                  <c:v>15.834951468625732</c:v>
                </c:pt>
                <c:pt idx="144">
                  <c:v>16.056202819266499</c:v>
                </c:pt>
                <c:pt idx="145">
                  <c:v>16.282452016017054</c:v>
                </c:pt>
                <c:pt idx="146">
                  <c:v>16.513785565876137</c:v>
                </c:pt>
                <c:pt idx="147">
                  <c:v>16.75028238244175</c:v>
                </c:pt>
                <c:pt idx="148">
                  <c:v>16.992011908655506</c:v>
                </c:pt>
                <c:pt idx="149">
                  <c:v>17.239031926083861</c:v>
                </c:pt>
                <c:pt idx="150">
                  <c:v>17.491386001362233</c:v>
                </c:pt>
                <c:pt idx="151">
                  <c:v>17.749100512754058</c:v>
                </c:pt>
                <c:pt idx="152">
                  <c:v>18.012181190951122</c:v>
                </c:pt>
                <c:pt idx="153">
                  <c:v>18.280609098112603</c:v>
                </c:pt>
                <c:pt idx="154">
                  <c:v>18.554335957546943</c:v>
                </c:pt>
                <c:pt idx="155">
                  <c:v>18.83327873321463</c:v>
                </c:pt>
                <c:pt idx="156">
                  <c:v>19.117313343204703</c:v>
                </c:pt>
                <c:pt idx="157">
                  <c:v>19.406267374355046</c:v>
                </c:pt>
                <c:pt idx="158">
                  <c:v>19.699911646116952</c:v>
                </c:pt>
                <c:pt idx="159">
                  <c:v>19.99795045052527</c:v>
                </c:pt>
                <c:pt idx="160">
                  <c:v>20.300010271729167</c:v>
                </c:pt>
                <c:pt idx="161">
                  <c:v>20.605626763095586</c:v>
                </c:pt>
                <c:pt idx="162">
                  <c:v>20.914229732744765</c:v>
                </c:pt>
                <c:pt idx="163">
                  <c:v>21.225125860129207</c:v>
                </c:pt>
                <c:pt idx="164">
                  <c:v>21.537478837947699</c:v>
                </c:pt>
                <c:pt idx="165">
                  <c:v>21.850286606896265</c:v>
                </c:pt>
                <c:pt idx="166">
                  <c:v>22.162355327896982</c:v>
                </c:pt>
                <c:pt idx="167">
                  <c:v>22.47226972099957</c:v>
                </c:pt>
                <c:pt idx="168">
                  <c:v>22.778359397061784</c:v>
                </c:pt>
                <c:pt idx="169">
                  <c:v>23.078660824451362</c:v>
                </c:pt>
                <c:pt idx="170">
                  <c:v>23.370874617740611</c:v>
                </c:pt>
                <c:pt idx="171">
                  <c:v>23.652317921226899</c:v>
                </c:pt>
                <c:pt idx="172">
                  <c:v>23.919871803594233</c:v>
                </c:pt>
                <c:pt idx="173">
                  <c:v>24.169923802354447</c:v>
                </c:pt>
                <c:pt idx="174">
                  <c:v>24.39830608454573</c:v>
                </c:pt>
                <c:pt idx="175">
                  <c:v>24.600230156071454</c:v>
                </c:pt>
                <c:pt idx="176">
                  <c:v>24.77021969426103</c:v>
                </c:pt>
                <c:pt idx="177">
                  <c:v>24.902043939266878</c:v>
                </c:pt>
                <c:pt idx="178">
                  <c:v>24.988655203339775</c:v>
                </c:pt>
                <c:pt idx="179">
                  <c:v>25.022135481119921</c:v>
                </c:pt>
                <c:pt idx="180">
                  <c:v>24.993658891179805</c:v>
                </c:pt>
                <c:pt idx="181">
                  <c:v>24.893478739049225</c:v>
                </c:pt>
                <c:pt idx="182">
                  <c:v>24.710950298695874</c:v>
                </c:pt>
                <c:pt idx="183">
                  <c:v>24.434602809739904</c:v>
                </c:pt>
                <c:pt idx="184">
                  <c:v>24.05227640500426</c:v>
                </c:pt>
                <c:pt idx="185">
                  <c:v>23.551341282295688</c:v>
                </c:pt>
                <c:pt idx="186">
                  <c:v>22.919016801980106</c:v>
                </c:pt>
                <c:pt idx="187">
                  <c:v>22.142806555923968</c:v>
                </c:pt>
                <c:pt idx="188">
                  <c:v>21.211060984050651</c:v>
                </c:pt>
                <c:pt idx="189">
                  <c:v>20.113671168901067</c:v>
                </c:pt>
                <c:pt idx="190">
                  <c:v>18.842886049070312</c:v>
                </c:pt>
                <c:pt idx="191">
                  <c:v>17.394232111823737</c:v>
                </c:pt>
                <c:pt idx="192">
                  <c:v>15.767504902690703</c:v>
                </c:pt>
                <c:pt idx="193">
                  <c:v>13.96780930121029</c:v>
                </c:pt>
                <c:pt idx="194">
                  <c:v>12.006689194859844</c:v>
                </c:pt>
                <c:pt idx="195">
                  <c:v>9.9036361223753886</c:v>
                </c:pt>
                <c:pt idx="196">
                  <c:v>9.6865745042088527</c:v>
                </c:pt>
                <c:pt idx="197">
                  <c:v>9.4684223919638661</c:v>
                </c:pt>
                <c:pt idx="198">
                  <c:v>9.2492198301549813</c:v>
                </c:pt>
                <c:pt idx="199">
                  <c:v>9.0290089751601847</c:v>
                </c:pt>
                <c:pt idx="200">
                  <c:v>8.8078342974782871</c:v>
                </c:pt>
                <c:pt idx="201">
                  <c:v>8.5857428185947491</c:v>
                </c:pt>
                <c:pt idx="202">
                  <c:v>8.3627843895641814</c:v>
                </c:pt>
                <c:pt idx="203">
                  <c:v>8.1390120201234062</c:v>
                </c:pt>
                <c:pt idx="204">
                  <c:v>7.9144822693309251</c:v>
                </c:pt>
                <c:pt idx="205">
                  <c:v>7.6892557115414393</c:v>
                </c:pt>
                <c:pt idx="206">
                  <c:v>7.4633974951767721</c:v>
                </c:pt>
                <c:pt idx="207">
                  <c:v>7.2369780165375737</c:v>
                </c:pt>
                <c:pt idx="208">
                  <c:v>7.010073737217656</c:v>
                </c:pt>
                <c:pt idx="209">
                  <c:v>6.7827681821042995</c:v>
                </c:pt>
                <c:pt idx="210">
                  <c:v>6.5551531662861278</c:v>
                </c:pt>
                <c:pt idx="211">
                  <c:v>6.3273303146175239</c:v>
                </c:pt>
                <c:pt idx="212">
                  <c:v>6.099412958920996</c:v>
                </c:pt>
                <c:pt idx="213">
                  <c:v>5.8715285273905335</c:v>
                </c:pt>
                <c:pt idx="214">
                  <c:v>5.6438215825241933</c:v>
                </c:pt>
                <c:pt idx="215">
                  <c:v>5.4164577237342204</c:v>
                </c:pt>
                <c:pt idx="216">
                  <c:v>5.1896286578142607</c:v>
                </c:pt>
                <c:pt idx="217">
                  <c:v>4.9635588692461985</c:v>
                </c:pt>
                <c:pt idx="218">
                  <c:v>4.7385145165598042</c:v>
                </c:pt>
                <c:pt idx="219">
                  <c:v>4.5148154799663622</c:v>
                </c:pt>
                <c:pt idx="220">
                  <c:v>4.292851956452691</c:v>
                </c:pt>
                <c:pt idx="221">
                  <c:v>4.0731077595005081</c:v>
                </c:pt>
                <c:pt idx="222">
                  <c:v>3.8561937458624911</c:v>
                </c:pt>
                <c:pt idx="223">
                  <c:v>3.6428969646963107</c:v>
                </c:pt>
                <c:pt idx="224">
                  <c:v>3.4342549959647375</c:v>
                </c:pt>
                <c:pt idx="225">
                  <c:v>3.2316721423935264</c:v>
                </c:pt>
                <c:pt idx="226">
                  <c:v>3.0371081971651503</c:v>
                </c:pt>
                <c:pt idx="227">
                  <c:v>2.8533996178248384</c:v>
                </c:pt>
                <c:pt idx="228">
                  <c:v>2.6848375882217694</c:v>
                </c:pt>
                <c:pt idx="229">
                  <c:v>2.5382839609152494</c:v>
                </c:pt>
                <c:pt idx="230">
                  <c:v>2.425528494318105</c:v>
                </c:pt>
                <c:pt idx="231">
                  <c:v>2.3689058275113197</c:v>
                </c:pt>
                <c:pt idx="232">
                  <c:v>2.4171816658741614</c:v>
                </c:pt>
                <c:pt idx="233">
                  <c:v>2.7043409568559196</c:v>
                </c:pt>
                <c:pt idx="234">
                  <c:v>3.8140108133650146</c:v>
                </c:pt>
                <c:pt idx="235">
                  <c:v>3.8364995207380543</c:v>
                </c:pt>
                <c:pt idx="236">
                  <c:v>3.859421534834115</c:v>
                </c:pt>
                <c:pt idx="237">
                  <c:v>3.882788902795884</c:v>
                </c:pt>
                <c:pt idx="238">
                  <c:v>3.9066141354394857</c:v>
                </c:pt>
                <c:pt idx="239">
                  <c:v>3.9309102301605137</c:v>
                </c:pt>
                <c:pt idx="240">
                  <c:v>3.9556906952269033</c:v>
                </c:pt>
                <c:pt idx="241">
                  <c:v>3.980969575558476</c:v>
                </c:pt>
                <c:pt idx="242">
                  <c:v>4.0067614801012077</c:v>
                </c:pt>
                <c:pt idx="243">
                  <c:v>4.0330816109134613</c:v>
                </c:pt>
                <c:pt idx="244">
                  <c:v>4.0599457940914334</c:v>
                </c:pt>
                <c:pt idx="245">
                  <c:v>4.0873705126720621</c:v>
                </c:pt>
                <c:pt idx="246">
                  <c:v>4.1153729416636544</c:v>
                </c:pt>
                <c:pt idx="247">
                  <c:v>4.1439709853678997</c:v>
                </c:pt>
                <c:pt idx="248">
                  <c:v>4.1731833171713903</c:v>
                </c:pt>
                <c:pt idx="249">
                  <c:v>4.2030294220010749</c:v>
                </c:pt>
                <c:pt idx="250">
                  <c:v>4.2335296416556885</c:v>
                </c:pt>
                <c:pt idx="251">
                  <c:v>4.2647052232449214</c:v>
                </c:pt>
                <c:pt idx="252">
                  <c:v>4.2965783709898542</c:v>
                </c:pt>
                <c:pt idx="253">
                  <c:v>4.3291723016621289</c:v>
                </c:pt>
                <c:pt idx="254">
                  <c:v>4.3625113039661008</c:v>
                </c:pt>
                <c:pt idx="255">
                  <c:v>4.3966208021977309</c:v>
                </c:pt>
                <c:pt idx="256">
                  <c:v>4.4315274245469372</c:v>
                </c:pt>
                <c:pt idx="257">
                  <c:v>4.4672590764466307</c:v>
                </c:pt>
                <c:pt idx="258">
                  <c:v>4.5038450194125721</c:v>
                </c:pt>
                <c:pt idx="259">
                  <c:v>4.5413159558635332</c:v>
                </c:pt>
                <c:pt idx="260">
                  <c:v>4.5797041204622424</c:v>
                </c:pt>
                <c:pt idx="261">
                  <c:v>4.6190433785743679</c:v>
                </c:pt>
                <c:pt idx="262">
                  <c:v>4.6593693325065697</c:v>
                </c:pt>
                <c:pt idx="263">
                  <c:v>4.7007194362562617</c:v>
                </c:pt>
                <c:pt idx="264">
                  <c:v>4.7431331195860373</c:v>
                </c:pt>
                <c:pt idx="265">
                  <c:v>4.7866519223263317</c:v>
                </c:pt>
                <c:pt idx="266">
                  <c:v>4.8313196399119311</c:v>
                </c:pt>
                <c:pt idx="267">
                  <c:v>4.8771824812733175</c:v>
                </c:pt>
                <c:pt idx="268">
                  <c:v>4.9242892403342848</c:v>
                </c:pt>
                <c:pt idx="269">
                  <c:v>4.9726914825152013</c:v>
                </c:pt>
                <c:pt idx="270">
                  <c:v>5.0224437478092643</c:v>
                </c:pt>
                <c:pt idx="271">
                  <c:v>5.0736037721902054</c:v>
                </c:pt>
                <c:pt idx="272">
                  <c:v>5.126232729327862</c:v>
                </c:pt>
                <c:pt idx="273">
                  <c:v>5.1803954948367741</c:v>
                </c:pt>
                <c:pt idx="274">
                  <c:v>5.2361609355679821</c:v>
                </c:pt>
                <c:pt idx="275">
                  <c:v>5.2936022267809069</c:v>
                </c:pt>
                <c:pt idx="276">
                  <c:v>5.3527972004079389</c:v>
                </c:pt>
                <c:pt idx="277">
                  <c:v>5.4138287280571307</c:v>
                </c:pt>
                <c:pt idx="278">
                  <c:v>5.4767851428985539</c:v>
                </c:pt>
                <c:pt idx="279">
                  <c:v>5.5417607051584108</c:v>
                </c:pt>
                <c:pt idx="280">
                  <c:v>5.6088561166171669</c:v>
                </c:pt>
                <c:pt idx="281">
                  <c:v>5.6781790902895128</c:v>
                </c:pt>
                <c:pt idx="282">
                  <c:v>5.7498449823763806</c:v>
                </c:pt>
                <c:pt idx="283">
                  <c:v>5.8239774946466802</c:v>
                </c:pt>
                <c:pt idx="284">
                  <c:v>5.9007094566589489</c:v>
                </c:pt>
                <c:pt idx="285">
                  <c:v>5.9801836987076724</c:v>
                </c:pt>
                <c:pt idx="286">
                  <c:v>6.0625540281197008</c:v>
                </c:pt>
                <c:pt idx="287">
                  <c:v>6.1479863235884347</c:v>
                </c:pt>
                <c:pt idx="288">
                  <c:v>6.2366597646840711</c:v>
                </c:pt>
                <c:pt idx="289">
                  <c:v>6.3287682166017136</c:v>
                </c:pt>
                <c:pt idx="290">
                  <c:v>6.4245217937080614</c:v>
                </c:pt>
                <c:pt idx="291">
                  <c:v>6.5241486296526379</c:v>
                </c:pt>
                <c:pt idx="292">
                  <c:v>6.6278968868821444</c:v>
                </c:pt>
                <c:pt idx="293">
                  <c:v>6.7360370445424342</c:v>
                </c:pt>
                <c:pt idx="294">
                  <c:v>6.8488645112299462</c:v>
                </c:pt>
                <c:pt idx="295">
                  <c:v>6.9667026181938265</c:v>
                </c:pt>
                <c:pt idx="296">
                  <c:v>7.089906059814159</c:v>
                </c:pt>
                <c:pt idx="297">
                  <c:v>7.2188648620344429</c:v>
                </c:pt>
                <c:pt idx="298">
                  <c:v>7.3540089766140566</c:v>
                </c:pt>
                <c:pt idx="299">
                  <c:v>7.4958136205086969</c:v>
                </c:pt>
                <c:pt idx="300">
                  <c:v>7.6448055065927765</c:v>
                </c:pt>
                <c:pt idx="301">
                  <c:v>7.8015701459065943</c:v>
                </c:pt>
                <c:pt idx="302">
                  <c:v>7.9667604447739917</c:v>
                </c:pt>
                <c:pt idx="303">
                  <c:v>8.1411068753572273</c:v>
                </c:pt>
                <c:pt idx="304">
                  <c:v>8.3254295693748226</c:v>
                </c:pt>
                <c:pt idx="305">
                  <c:v>8.5206527771110654</c:v>
                </c:pt>
                <c:pt idx="306">
                  <c:v>8.7278222548140612</c:v>
                </c:pt>
                <c:pt idx="307">
                  <c:v>8.9481263033225638</c:v>
                </c:pt>
                <c:pt idx="308">
                  <c:v>9.1829213936679039</c:v>
                </c:pt>
                <c:pt idx="309">
                  <c:v>9.4337636019776507</c:v>
                </c:pt>
                <c:pt idx="310">
                  <c:v>9.7024474658659123</c:v>
                </c:pt>
                <c:pt idx="311">
                  <c:v>9.9910544109237165</c:v>
                </c:pt>
                <c:pt idx="312">
                  <c:v>10.302013643137684</c:v>
                </c:pt>
                <c:pt idx="313">
                  <c:v>10.638179457787452</c:v>
                </c:pt>
                <c:pt idx="314">
                  <c:v>11.002930425713227</c:v>
                </c:pt>
                <c:pt idx="315">
                  <c:v>11.400298114725921</c:v>
                </c:pt>
                <c:pt idx="316">
                  <c:v>11.835136254505985</c:v>
                </c:pt>
                <c:pt idx="317">
                  <c:v>12.313346154002444</c:v>
                </c:pt>
                <c:pt idx="318">
                  <c:v>12.84218172298069</c:v>
                </c:pt>
                <c:pt idx="319">
                  <c:v>13.43066932706871</c:v>
                </c:pt>
                <c:pt idx="320">
                  <c:v>14.090196893198003</c:v>
                </c:pt>
                <c:pt idx="321">
                  <c:v>14.835358578058552</c:v>
                </c:pt>
                <c:pt idx="322">
                  <c:v>15.685196075274327</c:v>
                </c:pt>
                <c:pt idx="323">
                  <c:v>16.665075191930804</c:v>
                </c:pt>
                <c:pt idx="324">
                  <c:v>17.809617641210664</c:v>
                </c:pt>
                <c:pt idx="325">
                  <c:v>19.167462065008944</c:v>
                </c:pt>
                <c:pt idx="326">
                  <c:v>20.809361270068074</c:v>
                </c:pt>
                <c:pt idx="327">
                  <c:v>22.842750269980815</c:v>
                </c:pt>
                <c:pt idx="328">
                  <c:v>25.439859023800153</c:v>
                </c:pt>
                <c:pt idx="329">
                  <c:v>28.897073511912758</c:v>
                </c:pt>
                <c:pt idx="330">
                  <c:v>33.77633230626526</c:v>
                </c:pt>
                <c:pt idx="331">
                  <c:v>41.304880319584967</c:v>
                </c:pt>
                <c:pt idx="332">
                  <c:v>54.854016586542336</c:v>
                </c:pt>
                <c:pt idx="333">
                  <c:v>89.101812746252961</c:v>
                </c:pt>
                <c:pt idx="334">
                  <c:v>95.920948537208702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87-4263-9837-17A71996B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634400"/>
        <c:axId val="1082635480"/>
      </c:scatterChart>
      <c:valAx>
        <c:axId val="10826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2635480"/>
        <c:crosses val="autoZero"/>
        <c:crossBetween val="midCat"/>
      </c:valAx>
      <c:valAx>
        <c:axId val="108263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2634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'Battery SImulation'!$Q$1</c:f>
              <c:strCache>
                <c:ptCount val="1"/>
                <c:pt idx="0">
                  <c:v>Ztot(im)-sim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'Battery SImulation'!$P$2:$P$429</c:f>
              <c:numCache>
                <c:formatCode>General</c:formatCode>
                <c:ptCount val="428"/>
                <c:pt idx="0" formatCode="0.00E+00">
                  <c:v>1.4087672318762987</c:v>
                </c:pt>
                <c:pt idx="1">
                  <c:v>1.4119685121450909</c:v>
                </c:pt>
                <c:pt idx="2">
                  <c:v>1.4152284691431691</c:v>
                </c:pt>
                <c:pt idx="3">
                  <c:v>1.4185488039712448</c:v>
                </c:pt>
                <c:pt idx="4">
                  <c:v>1.4219312855099036</c:v>
                </c:pt>
                <c:pt idx="5">
                  <c:v>1.425377753869981</c:v>
                </c:pt>
                <c:pt idx="6">
                  <c:v>1.4288901240574967</c:v>
                </c:pt>
                <c:pt idx="7">
                  <c:v>1.4324703898689541</c:v>
                </c:pt>
                <c:pt idx="8">
                  <c:v>1.4361206280341963</c:v>
                </c:pt>
                <c:pt idx="9">
                  <c:v>1.4398430026254263</c:v>
                </c:pt>
                <c:pt idx="10">
                  <c:v>1.4436397697526959</c:v>
                </c:pt>
                <c:pt idx="11">
                  <c:v>1.4475132825679087</c:v>
                </c:pt>
                <c:pt idx="12">
                  <c:v>1.4514659966013967</c:v>
                </c:pt>
                <c:pt idx="13">
                  <c:v>1.4555004754572478</c:v>
                </c:pt>
                <c:pt idx="14">
                  <c:v>1.459619396896028</c:v>
                </c:pt>
                <c:pt idx="15">
                  <c:v>1.4638255593361111</c:v>
                </c:pt>
                <c:pt idx="16">
                  <c:v>1.4681218888078342</c:v>
                </c:pt>
                <c:pt idx="17">
                  <c:v>1.4725114463978632</c:v>
                </c:pt>
                <c:pt idx="18">
                  <c:v>1.4769974362248004</c:v>
                </c:pt>
                <c:pt idx="19">
                  <c:v>1.4815832139909981</c:v>
                </c:pt>
                <c:pt idx="20">
                  <c:v>1.4862722961600214</c:v>
                </c:pt>
                <c:pt idx="21">
                  <c:v>1.4910683698140696</c:v>
                </c:pt>
                <c:pt idx="22">
                  <c:v>1.4959753032511838</c:v>
                </c:pt>
                <c:pt idx="23">
                  <c:v>1.5009971573881555</c:v>
                </c:pt>
                <c:pt idx="24">
                  <c:v>1.5061381980419157</c:v>
                </c:pt>
                <c:pt idx="25">
                  <c:v>1.5114029091697661</c:v>
                </c:pt>
                <c:pt idx="26">
                  <c:v>1.5167960071573858</c:v>
                </c:pt>
                <c:pt idx="27">
                  <c:v>1.5223224562531783</c:v>
                </c:pt>
                <c:pt idx="28">
                  <c:v>1.5279874852582143</c:v>
                </c:pt>
                <c:pt idx="29">
                  <c:v>1.533796605593198</c:v>
                </c:pt>
                <c:pt idx="30">
                  <c:v>1.5397556308775409</c:v>
                </c:pt>
                <c:pt idx="31">
                  <c:v>1.5458706981710164</c:v>
                </c:pt>
                <c:pt idx="32">
                  <c:v>1.5521482910458926</c:v>
                </c:pt>
                <c:pt idx="33">
                  <c:v>1.5585952646771997</c:v>
                </c:pt>
                <c:pt idx="34">
                  <c:v>1.5652188731611474</c:v>
                </c:pt>
                <c:pt idx="35">
                  <c:v>1.5720267992971937</c:v>
                </c:pt>
                <c:pt idx="36">
                  <c:v>1.5790271870981705</c:v>
                </c:pt>
                <c:pt idx="37">
                  <c:v>1.5862286773260492</c:v>
                </c:pt>
                <c:pt idx="38">
                  <c:v>1.5936404463886127</c:v>
                </c:pt>
                <c:pt idx="39">
                  <c:v>1.6012722489756983</c:v>
                </c:pt>
                <c:pt idx="40">
                  <c:v>1.6091344648633237</c:v>
                </c:pt>
                <c:pt idx="41">
                  <c:v>1.6172381503712776</c:v>
                </c:pt>
                <c:pt idx="42">
                  <c:v>1.6255950950256504</c:v>
                </c:pt>
                <c:pt idx="43">
                  <c:v>1.6342178840540913</c:v>
                </c:pt>
                <c:pt idx="44">
                  <c:v>1.6431199674299053</c:v>
                </c:pt>
                <c:pt idx="45">
                  <c:v>1.6523157362836904</c:v>
                </c:pt>
                <c:pt idx="46">
                  <c:v>1.6618206076207822</c:v>
                </c:pt>
                <c:pt idx="47">
                  <c:v>1.6716511184222751</c:v>
                </c:pt>
                <c:pt idx="48">
                  <c:v>1.68182503037081</c:v>
                </c:pt>
                <c:pt idx="49">
                  <c:v>1.6923614466342014</c:v>
                </c:pt>
                <c:pt idx="50">
                  <c:v>1.7032809423659239</c:v>
                </c:pt>
                <c:pt idx="51">
                  <c:v>1.7146057108485235</c:v>
                </c:pt>
                <c:pt idx="52">
                  <c:v>1.7263597275223845</c:v>
                </c:pt>
                <c:pt idx="53">
                  <c:v>1.7385689345186199</c:v>
                </c:pt>
                <c:pt idx="54">
                  <c:v>1.7512614487637983</c:v>
                </c:pt>
                <c:pt idx="55">
                  <c:v>1.7644677972620131</c:v>
                </c:pt>
                <c:pt idx="56">
                  <c:v>1.7782211838060948</c:v>
                </c:pt>
                <c:pt idx="57">
                  <c:v>1.7925577921498796</c:v>
                </c:pt>
                <c:pt idx="58">
                  <c:v>1.8075171316185614</c:v>
                </c:pt>
                <c:pt idx="59">
                  <c:v>1.8231424322844132</c:v>
                </c:pt>
                <c:pt idx="60">
                  <c:v>1.8394810982409302</c:v>
                </c:pt>
                <c:pt idx="61">
                  <c:v>1.8565852292350056</c:v>
                </c:pt>
                <c:pt idx="62">
                  <c:v>1.8745122230471301</c:v>
                </c:pt>
                <c:pt idx="63">
                  <c:v>1.8933254736522076</c:v>
                </c:pt>
                <c:pt idx="64">
                  <c:v>1.9130951834888241</c:v>
                </c:pt>
                <c:pt idx="65">
                  <c:v>1.933899312297467</c:v>
                </c:pt>
                <c:pt idx="66">
                  <c:v>1.9558246902017049</c:v>
                </c:pt>
                <c:pt idx="67">
                  <c:v>1.9789683293246616</c:v>
                </c:pt>
                <c:pt idx="68">
                  <c:v>2.00343897669087</c:v>
                </c:pt>
                <c:pt idx="69">
                  <c:v>2.0293589620469672</c:v>
                </c:pt>
                <c:pt idx="70">
                  <c:v>2.0568664083439141</c:v>
                </c:pt>
                <c:pt idx="71">
                  <c:v>2.0861178910582074</c:v>
                </c:pt>
                <c:pt idx="72">
                  <c:v>2.1172916568168838</c:v>
                </c:pt>
                <c:pt idx="73">
                  <c:v>2.1505915440744503</c:v>
                </c:pt>
                <c:pt idx="74">
                  <c:v>2.1862517919080293</c:v>
                </c:pt>
                <c:pt idx="75">
                  <c:v>2.224542981711831</c:v>
                </c:pt>
                <c:pt idx="76">
                  <c:v>2.2657794370204249</c:v>
                </c:pt>
                <c:pt idx="77">
                  <c:v>2.3103285182045004</c:v>
                </c:pt>
                <c:pt idx="78">
                  <c:v>2.3586224053020022</c:v>
                </c:pt>
                <c:pt idx="79">
                  <c:v>2.4111731849199178</c:v>
                </c:pt>
                <c:pt idx="80">
                  <c:v>2.4685923785909116</c:v>
                </c:pt>
                <c:pt idx="81">
                  <c:v>2.5316165214408728</c:v>
                </c:pt>
                <c:pt idx="82">
                  <c:v>2.6011411036216563</c:v>
                </c:pt>
                <c:pt idx="83">
                  <c:v>2.6782662570919857</c:v>
                </c:pt>
                <c:pt idx="84">
                  <c:v>2.764359232270384</c:v>
                </c:pt>
                <c:pt idx="85">
                  <c:v>2.861141350409016</c:v>
                </c:pt>
                <c:pt idx="86">
                  <c:v>2.9708114245472617</c:v>
                </c:pt>
                <c:pt idx="87">
                  <c:v>3.0962248696223571</c:v>
                </c:pt>
                <c:pt idx="88">
                  <c:v>3.2411602501635253</c:v>
                </c:pt>
                <c:pt idx="89">
                  <c:v>3.4107275412096207</c:v>
                </c:pt>
                <c:pt idx="90">
                  <c:v>3.6120146280263765</c:v>
                </c:pt>
                <c:pt idx="91">
                  <c:v>3.8551517718673378</c:v>
                </c:pt>
                <c:pt idx="92">
                  <c:v>4.1551472693348952</c:v>
                </c:pt>
                <c:pt idx="93">
                  <c:v>4.5352348761710894</c:v>
                </c:pt>
                <c:pt idx="94">
                  <c:v>5.0334130219456545</c:v>
                </c:pt>
                <c:pt idx="95">
                  <c:v>5.7163818382802569</c:v>
                </c:pt>
                <c:pt idx="96">
                  <c:v>6.7128378510955136</c:v>
                </c:pt>
                <c:pt idx="97">
                  <c:v>8.3065228578097674</c:v>
                </c:pt>
                <c:pt idx="98">
                  <c:v>11.264087947788139</c:v>
                </c:pt>
                <c:pt idx="99">
                  <c:v>18.534719384464101</c:v>
                </c:pt>
                <c:pt idx="100">
                  <c:v>18.660016799827016</c:v>
                </c:pt>
                <c:pt idx="101">
                  <c:v>18.787090328705371</c:v>
                </c:pt>
                <c:pt idx="102">
                  <c:v>18.915976492408102</c:v>
                </c:pt>
                <c:pt idx="103">
                  <c:v>19.046712784142411</c:v>
                </c:pt>
                <c:pt idx="104">
                  <c:v>19.179337700570986</c:v>
                </c:pt>
                <c:pt idx="105">
                  <c:v>19.313890774581175</c:v>
                </c:pt>
                <c:pt idx="106">
                  <c:v>19.450412609321177</c:v>
                </c:pt>
                <c:pt idx="107">
                  <c:v>19.58894491355991</c:v>
                </c:pt>
                <c:pt idx="108">
                  <c:v>19.729530538432464</c:v>
                </c:pt>
                <c:pt idx="109">
                  <c:v>19.872213515634709</c:v>
                </c:pt>
                <c:pt idx="110">
                  <c:v>20.017039097134543</c:v>
                </c:pt>
                <c:pt idx="111">
                  <c:v>20.164053796472349</c:v>
                </c:pt>
                <c:pt idx="112">
                  <c:v>20.313305431725468</c:v>
                </c:pt>
                <c:pt idx="113">
                  <c:v>20.464843170217822</c:v>
                </c:pt>
                <c:pt idx="114">
                  <c:v>20.618717575059318</c:v>
                </c:pt>
                <c:pt idx="115">
                  <c:v>20.774980653605525</c:v>
                </c:pt>
                <c:pt idx="116">
                  <c:v>20.933685907933821</c:v>
                </c:pt>
                <c:pt idx="117">
                  <c:v>21.094888387437685</c:v>
                </c:pt>
                <c:pt idx="118">
                  <c:v>21.258644743648578</c:v>
                </c:pt>
                <c:pt idx="119">
                  <c:v>21.425013287400343</c:v>
                </c:pt>
                <c:pt idx="120">
                  <c:v>21.594054048461111</c:v>
                </c:pt>
                <c:pt idx="121">
                  <c:v>21.765828837764065</c:v>
                </c:pt>
                <c:pt idx="122">
                  <c:v>21.940401312379894</c:v>
                </c:pt>
                <c:pt idx="123">
                  <c:v>22.117837043381865</c:v>
                </c:pt>
                <c:pt idx="124">
                  <c:v>22.298203586768636</c:v>
                </c:pt>
                <c:pt idx="125">
                  <c:v>22.48157055761925</c:v>
                </c:pt>
                <c:pt idx="126">
                  <c:v>22.668009707671413</c:v>
                </c:pt>
                <c:pt idx="127">
                  <c:v>22.857595006527994</c:v>
                </c:pt>
                <c:pt idx="128">
                  <c:v>23.050402726714118</c:v>
                </c:pt>
                <c:pt idx="129">
                  <c:v>23.246511532826784</c:v>
                </c:pt>
                <c:pt idx="130">
                  <c:v>23.446002575039557</c:v>
                </c:pt>
                <c:pt idx="131">
                  <c:v>23.648959587249742</c:v>
                </c:pt>
                <c:pt idx="132">
                  <c:v>23.855468990181613</c:v>
                </c:pt>
                <c:pt idx="133">
                  <c:v>24.065619999790076</c:v>
                </c:pt>
                <c:pt idx="134">
                  <c:v>24.279504741344365</c:v>
                </c:pt>
                <c:pt idx="135">
                  <c:v>24.497218369608788</c:v>
                </c:pt>
                <c:pt idx="136">
                  <c:v>24.718859195584276</c:v>
                </c:pt>
                <c:pt idx="137">
                  <c:v>24.944528820323992</c:v>
                </c:pt>
                <c:pt idx="138">
                  <c:v>25.17433227639544</c:v>
                </c:pt>
                <c:pt idx="139">
                  <c:v>25.408378177628748</c:v>
                </c:pt>
                <c:pt idx="140">
                  <c:v>25.646778877868094</c:v>
                </c:pt>
                <c:pt idx="141">
                  <c:v>25.889650639534118</c:v>
                </c:pt>
                <c:pt idx="142">
                  <c:v>26.137113812907693</c:v>
                </c:pt>
                <c:pt idx="143">
                  <c:v>26.389293027169632</c:v>
                </c:pt>
                <c:pt idx="144">
                  <c:v>26.646317394370211</c:v>
                </c:pt>
                <c:pt idx="145">
                  <c:v>26.908320727671459</c:v>
                </c:pt>
                <c:pt idx="146">
                  <c:v>27.175441775399744</c:v>
                </c:pt>
                <c:pt idx="147">
                  <c:v>27.447824472678292</c:v>
                </c:pt>
                <c:pt idx="148">
                  <c:v>27.72561821268317</c:v>
                </c:pt>
                <c:pt idx="149">
                  <c:v>28.008978139891941</c:v>
                </c:pt>
                <c:pt idx="150">
                  <c:v>28.298065468083035</c:v>
                </c:pt>
                <c:pt idx="151">
                  <c:v>28.59304782630776</c:v>
                </c:pt>
                <c:pt idx="152">
                  <c:v>28.894099636616186</c:v>
                </c:pt>
                <c:pt idx="153">
                  <c:v>29.201402527989114</c:v>
                </c:pt>
                <c:pt idx="154">
                  <c:v>29.515145791743784</c:v>
                </c:pt>
                <c:pt idx="155">
                  <c:v>29.835526884667388</c:v>
                </c:pt>
                <c:pt idx="156">
                  <c:v>30.162751987337312</c:v>
                </c:pt>
                <c:pt idx="157">
                  <c:v>30.497036626562025</c:v>
                </c:pt>
                <c:pt idx="158">
                  <c:v>30.838606372686282</c:v>
                </c:pt>
                <c:pt idx="159">
                  <c:v>31.187697624743421</c:v>
                </c:pt>
                <c:pt idx="160">
                  <c:v>31.544558499209433</c:v>
                </c:pt>
                <c:pt idx="161">
                  <c:v>31.909449841569597</c:v>
                </c:pt>
                <c:pt idx="162">
                  <c:v>32.282646384235647</c:v>
                </c:pt>
                <c:pt idx="163">
                  <c:v>32.664438079795673</c:v>
                </c:pt>
                <c:pt idx="164">
                  <c:v>33.05513164546992</c:v>
                </c:pt>
                <c:pt idx="165">
                  <c:v>33.455052363413756</c:v>
                </c:pt>
                <c:pt idx="166">
                  <c:v>33.864546192733791</c:v>
                </c:pt>
                <c:pt idx="167">
                  <c:v>34.283982263547962</c:v>
                </c:pt>
                <c:pt idx="168">
                  <c:v>34.713755842178593</c:v>
                </c:pt>
                <c:pt idx="169">
                  <c:v>35.154291881078365</c:v>
                </c:pt>
                <c:pt idx="170">
                  <c:v>35.606049299349323</c:v>
                </c:pt>
                <c:pt idx="171">
                  <c:v>36.069526182531391</c:v>
                </c:pt>
                <c:pt idx="172">
                  <c:v>36.545266147646771</c:v>
                </c:pt>
                <c:pt idx="173">
                  <c:v>37.033866196919895</c:v>
                </c:pt>
                <c:pt idx="174">
                  <c:v>37.535986489248344</c:v>
                </c:pt>
                <c:pt idx="175">
                  <c:v>38.052362604225593</c:v>
                </c:pt>
                <c:pt idx="176">
                  <c:v>38.583821076824798</c:v>
                </c:pt>
                <c:pt idx="177">
                  <c:v>39.131299268055535</c:v>
                </c:pt>
                <c:pt idx="178">
                  <c:v>39.695871048124218</c:v>
                </c:pt>
                <c:pt idx="179">
                  <c:v>40.278780366111761</c:v>
                </c:pt>
                <c:pt idx="180">
                  <c:v>40.881485662261298</c:v>
                </c:pt>
                <c:pt idx="181">
                  <c:v>41.505719404179999</c:v>
                </c:pt>
                <c:pt idx="182">
                  <c:v>42.153569057765196</c:v>
                </c:pt>
                <c:pt idx="183">
                  <c:v>42.827588978250809</c:v>
                </c:pt>
                <c:pt idx="184">
                  <c:v>43.530957790273789</c:v>
                </c:pt>
                <c:pt idx="185">
                  <c:v>44.267704181476688</c:v>
                </c:pt>
                <c:pt idx="186">
                  <c:v>45.043038175743398</c:v>
                </c:pt>
                <c:pt idx="187">
                  <c:v>45.863849689260761</c:v>
                </c:pt>
                <c:pt idx="188">
                  <c:v>46.739481098010714</c:v>
                </c:pt>
                <c:pt idx="189">
                  <c:v>47.682965722978324</c:v>
                </c:pt>
                <c:pt idx="190">
                  <c:v>48.71309389658488</c:v>
                </c:pt>
                <c:pt idx="191">
                  <c:v>49.858027005518458</c:v>
                </c:pt>
                <c:pt idx="192">
                  <c:v>51.161992796321385</c:v>
                </c:pt>
                <c:pt idx="193">
                  <c:v>52.698600242316047</c:v>
                </c:pt>
                <c:pt idx="194">
                  <c:v>54.59980751179053</c:v>
                </c:pt>
                <c:pt idx="195">
                  <c:v>57.126817949173301</c:v>
                </c:pt>
                <c:pt idx="196">
                  <c:v>57.431752422773883</c:v>
                </c:pt>
                <c:pt idx="197">
                  <c:v>57.749066098416471</c:v>
                </c:pt>
                <c:pt idx="198">
                  <c:v>58.079721470138168</c:v>
                </c:pt>
                <c:pt idx="199">
                  <c:v>58.424782654532592</c:v>
                </c:pt>
                <c:pt idx="200">
                  <c:v>58.785428937121367</c:v>
                </c:pt>
                <c:pt idx="201">
                  <c:v>59.162970510317493</c:v>
                </c:pt>
                <c:pt idx="202">
                  <c:v>59.558866821715981</c:v>
                </c:pt>
                <c:pt idx="203">
                  <c:v>59.974748044033767</c:v>
                </c:pt>
                <c:pt idx="204">
                  <c:v>60.412440293928213</c:v>
                </c:pt>
                <c:pt idx="205">
                  <c:v>60.873995372744261</c:v>
                </c:pt>
                <c:pt idx="206">
                  <c:v>61.361725986656751</c:v>
                </c:pt>
                <c:pt idx="207">
                  <c:v>61.878247638150796</c:v>
                </c:pt>
                <c:pt idx="208">
                  <c:v>62.426528680562207</c:v>
                </c:pt>
                <c:pt idx="209">
                  <c:v>63.009950412868591</c:v>
                </c:pt>
                <c:pt idx="210">
                  <c:v>63.632379590487645</c:v>
                </c:pt>
                <c:pt idx="211">
                  <c:v>64.298256376579033</c:v>
                </c:pt>
                <c:pt idx="212">
                  <c:v>65.012701607686836</c:v>
                </c:pt>
                <c:pt idx="213">
                  <c:v>65.781648366457006</c:v>
                </c:pt>
                <c:pt idx="214">
                  <c:v>66.612004337357249</c:v>
                </c:pt>
                <c:pt idx="215">
                  <c:v>67.511853399523858</c:v>
                </c:pt>
                <c:pt idx="216">
                  <c:v>68.490707564884332</c:v>
                </c:pt>
                <c:pt idx="217">
                  <c:v>69.55982394994065</c:v>
                </c:pt>
                <c:pt idx="218">
                  <c:v>70.732606321987376</c:v>
                </c:pt>
                <c:pt idx="219">
                  <c:v>72.025117359590467</c:v>
                </c:pt>
                <c:pt idx="220">
                  <c:v>73.456736753441476</c:v>
                </c:pt>
                <c:pt idx="221">
                  <c:v>75.051012484754267</c:v>
                </c:pt>
                <c:pt idx="222">
                  <c:v>76.836769079349409</c:v>
                </c:pt>
                <c:pt idx="223">
                  <c:v>78.849558419925359</c:v>
                </c:pt>
                <c:pt idx="224">
                  <c:v>81.133566429964162</c:v>
                </c:pt>
                <c:pt idx="225">
                  <c:v>83.744121364355522</c:v>
                </c:pt>
                <c:pt idx="226">
                  <c:v>86.750979645750732</c:v>
                </c:pt>
                <c:pt idx="227">
                  <c:v>90.242570996690461</c:v>
                </c:pt>
                <c:pt idx="228">
                  <c:v>94.331304505780409</c:v>
                </c:pt>
                <c:pt idx="229">
                  <c:v>99.159710733186017</c:v>
                </c:pt>
                <c:pt idx="230">
                  <c:v>104.90621856701981</c:v>
                </c:pt>
                <c:pt idx="231">
                  <c:v>111.78677202248892</c:v>
                </c:pt>
                <c:pt idx="232">
                  <c:v>120.04226673815594</c:v>
                </c:pt>
                <c:pt idx="233">
                  <c:v>129.89074576747544</c:v>
                </c:pt>
                <c:pt idx="234">
                  <c:v>141.45969158702343</c:v>
                </c:pt>
                <c:pt idx="235">
                  <c:v>141.58491398958026</c:v>
                </c:pt>
                <c:pt idx="236">
                  <c:v>141.71036522078629</c:v>
                </c:pt>
                <c:pt idx="237">
                  <c:v>141.83604823136318</c:v>
                </c:pt>
                <c:pt idx="238">
                  <c:v>141.96196612056053</c:v>
                </c:pt>
                <c:pt idx="239">
                  <c:v>142.0881221439837</c:v>
                </c:pt>
                <c:pt idx="240">
                  <c:v>142.21451972188808</c:v>
                </c:pt>
                <c:pt idx="241">
                  <c:v>142.34116244797224</c:v>
                </c:pt>
                <c:pt idx="242">
                  <c:v>142.46805409870558</c:v>
                </c:pt>
                <c:pt idx="243">
                  <c:v>142.59519864322812</c:v>
                </c:pt>
                <c:pt idx="244">
                  <c:v>142.72260025386373</c:v>
                </c:pt>
                <c:pt idx="245">
                  <c:v>142.85026331729168</c:v>
                </c:pt>
                <c:pt idx="246">
                  <c:v>142.97819244642437</c:v>
                </c:pt>
                <c:pt idx="247">
                  <c:v>143.10639249304455</c:v>
                </c:pt>
                <c:pt idx="248">
                  <c:v>143.23486856125834</c:v>
                </c:pt>
                <c:pt idx="249">
                  <c:v>143.3636260218272</c:v>
                </c:pt>
                <c:pt idx="250">
                  <c:v>143.49267052744511</c:v>
                </c:pt>
                <c:pt idx="251">
                  <c:v>143.62200802903607</c:v>
                </c:pt>
                <c:pt idx="252">
                  <c:v>143.75164479315126</c:v>
                </c:pt>
                <c:pt idx="253">
                  <c:v>143.88158742055433</c:v>
                </c:pt>
                <c:pt idx="254">
                  <c:v>144.01184286609015</c:v>
                </c:pt>
                <c:pt idx="255">
                  <c:v>144.14241845994269</c:v>
                </c:pt>
                <c:pt idx="256">
                  <c:v>144.27332193039632</c:v>
                </c:pt>
                <c:pt idx="257">
                  <c:v>144.40456142822717</c:v>
                </c:pt>
                <c:pt idx="258">
                  <c:v>144.53614555286299</c:v>
                </c:pt>
                <c:pt idx="259">
                  <c:v>144.66808338046317</c:v>
                </c:pt>
                <c:pt idx="260">
                  <c:v>144.80038449408747</c:v>
                </c:pt>
                <c:pt idx="261">
                  <c:v>144.93305901613644</c:v>
                </c:pt>
                <c:pt idx="262">
                  <c:v>145.06611764326928</c:v>
                </c:pt>
                <c:pt idx="263">
                  <c:v>145.19957168402217</c:v>
                </c:pt>
                <c:pt idx="264">
                  <c:v>145.33343309937706</c:v>
                </c:pt>
                <c:pt idx="265">
                  <c:v>145.46771454655658</c:v>
                </c:pt>
                <c:pt idx="266">
                  <c:v>145.60242942635054</c:v>
                </c:pt>
                <c:pt idx="267">
                  <c:v>145.73759193431434</c:v>
                </c:pt>
                <c:pt idx="268">
                  <c:v>145.87321711621712</c:v>
                </c:pt>
                <c:pt idx="269">
                  <c:v>146.00932092816106</c:v>
                </c:pt>
                <c:pt idx="270">
                  <c:v>146.14592030184264</c:v>
                </c:pt>
                <c:pt idx="271">
                  <c:v>146.28303321548114</c:v>
                </c:pt>
                <c:pt idx="272">
                  <c:v>146.42067877100394</c:v>
                </c:pt>
                <c:pt idx="273">
                  <c:v>146.55887727814866</c:v>
                </c:pt>
                <c:pt idx="274">
                  <c:v>146.69765034622569</c:v>
                </c:pt>
                <c:pt idx="275">
                  <c:v>146.83702098437647</c:v>
                </c:pt>
                <c:pt idx="276">
                  <c:v>146.97701371127124</c:v>
                </c:pt>
                <c:pt idx="277">
                  <c:v>147.11765467531305</c:v>
                </c:pt>
                <c:pt idx="278">
                  <c:v>147.25897178655495</c:v>
                </c:pt>
                <c:pt idx="279">
                  <c:v>147.40099486170286</c:v>
                </c:pt>
                <c:pt idx="280">
                  <c:v>147.54375578376278</c:v>
                </c:pt>
                <c:pt idx="281">
                  <c:v>147.68728867811186</c:v>
                </c:pt>
                <c:pt idx="282">
                  <c:v>147.8316301070262</c:v>
                </c:pt>
                <c:pt idx="283">
                  <c:v>147.97681928499313</c:v>
                </c:pt>
                <c:pt idx="284">
                  <c:v>148.12289831748524</c:v>
                </c:pt>
                <c:pt idx="285">
                  <c:v>148.26991246627486</c:v>
                </c:pt>
                <c:pt idx="286">
                  <c:v>148.4179104448483</c:v>
                </c:pt>
                <c:pt idx="287">
                  <c:v>148.56694474803857</c:v>
                </c:pt>
                <c:pt idx="288">
                  <c:v>148.71707202066301</c:v>
                </c:pt>
                <c:pt idx="289">
                  <c:v>148.86835347074054</c:v>
                </c:pt>
                <c:pt idx="290">
                  <c:v>149.02085533380495</c:v>
                </c:pt>
                <c:pt idx="291">
                  <c:v>149.17464939595683</c:v>
                </c:pt>
                <c:pt idx="292">
                  <c:v>149.32981358464676</c:v>
                </c:pt>
                <c:pt idx="293">
                  <c:v>149.48643263781273</c:v>
                </c:pt>
                <c:pt idx="294">
                  <c:v>149.64459886396514</c:v>
                </c:pt>
                <c:pt idx="295">
                  <c:v>149.80441300821141</c:v>
                </c:pt>
                <c:pt idx="296">
                  <c:v>149.96598524214093</c:v>
                </c:pt>
                <c:pt idx="297">
                  <c:v>150.12943629908602</c:v>
                </c:pt>
                <c:pt idx="298">
                  <c:v>150.2948987807107</c:v>
                </c:pt>
                <c:pt idx="299">
                  <c:v>150.46251866638264</c:v>
                </c:pt>
                <c:pt idx="300">
                  <c:v>150.63245706364799</c:v>
                </c:pt>
                <c:pt idx="301">
                  <c:v>150.80489224674534</c:v>
                </c:pt>
                <c:pt idx="302">
                  <c:v>150.98002204097457</c:v>
                </c:pt>
                <c:pt idx="303">
                  <c:v>151.15806662457223</c:v>
                </c:pt>
                <c:pt idx="304">
                  <c:v>151.3392718374553</c:v>
                </c:pt>
                <c:pt idx="305">
                  <c:v>151.52391310904383</c:v>
                </c:pt>
                <c:pt idx="306">
                  <c:v>151.71230014708237</c:v>
                </c:pt>
                <c:pt idx="307">
                  <c:v>151.90478256833512</c:v>
                </c:pt>
                <c:pt idx="308">
                  <c:v>152.10175670358029</c:v>
                </c:pt>
                <c:pt idx="309">
                  <c:v>152.30367387819649</c:v>
                </c:pt>
                <c:pt idx="310">
                  <c:v>152.51105056260616</c:v>
                </c:pt>
                <c:pt idx="311">
                  <c:v>152.72448091374744</c:v>
                </c:pt>
                <c:pt idx="312">
                  <c:v>152.94465240406345</c:v>
                </c:pt>
                <c:pt idx="313">
                  <c:v>153.17236547985678</c:v>
                </c:pt>
                <c:pt idx="314">
                  <c:v>153.40855853908161</c:v>
                </c:pt>
                <c:pt idx="315">
                  <c:v>153.65434002048499</c:v>
                </c:pt>
                <c:pt idx="316">
                  <c:v>153.91103013137968</c:v>
                </c:pt>
                <c:pt idx="317">
                  <c:v>154.18021583882711</c:v>
                </c:pt>
                <c:pt idx="318">
                  <c:v>154.46382442031199</c:v>
                </c:pt>
                <c:pt idx="319">
                  <c:v>154.76422347262223</c:v>
                </c:pt>
                <c:pt idx="320">
                  <c:v>155.08435943274412</c:v>
                </c:pt>
                <c:pt idx="321">
                  <c:v>155.42795348601823</c:v>
                </c:pt>
                <c:pt idx="322">
                  <c:v>155.79978529448883</c:v>
                </c:pt>
                <c:pt idx="323">
                  <c:v>156.20611527761412</c:v>
                </c:pt>
                <c:pt idx="324">
                  <c:v>156.65533333597202</c:v>
                </c:pt>
                <c:pt idx="325">
                  <c:v>157.15899328580792</c:v>
                </c:pt>
                <c:pt idx="326">
                  <c:v>157.73353740548816</c:v>
                </c:pt>
                <c:pt idx="327">
                  <c:v>158.40333146502329</c:v>
                </c:pt>
                <c:pt idx="328">
                  <c:v>159.20637866249612</c:v>
                </c:pt>
                <c:pt idx="329">
                  <c:v>160.20604945002589</c:v>
                </c:pt>
                <c:pt idx="330">
                  <c:v>161.51811467117005</c:v>
                </c:pt>
                <c:pt idx="331">
                  <c:v>163.38416267765297</c:v>
                </c:pt>
                <c:pt idx="332">
                  <c:v>166.42930204507965</c:v>
                </c:pt>
                <c:pt idx="333">
                  <c:v>173.13549992717469</c:v>
                </c:pt>
                <c:pt idx="334">
                  <c:v>174.3619994275781</c:v>
                </c:pt>
              </c:numCache>
            </c:numRef>
          </c:xVal>
          <c:yVal>
            <c:numRef>
              <c:f>'Battery SImulation'!$Q$2:$Q$429</c:f>
              <c:numCache>
                <c:formatCode>General</c:formatCode>
                <c:ptCount val="428"/>
                <c:pt idx="0">
                  <c:v>0.94744532738280107</c:v>
                </c:pt>
                <c:pt idx="1">
                  <c:v>0.9545230436681178</c:v>
                </c:pt>
                <c:pt idx="2">
                  <c:v>0.96172543186869652</c:v>
                </c:pt>
                <c:pt idx="3">
                  <c:v>0.96905598007930127</c:v>
                </c:pt>
                <c:pt idx="4">
                  <c:v>0.97651831090029229</c:v>
                </c:pt>
                <c:pt idx="5">
                  <c:v>0.9841161880779753</c:v>
                </c:pt>
                <c:pt idx="6">
                  <c:v>0.99185352354605938</c:v>
                </c:pt>
                <c:pt idx="7">
                  <c:v>0.99973438489695732</c:v>
                </c:pt>
                <c:pt idx="8">
                  <c:v>1.0077630033141307</c:v>
                </c:pt>
                <c:pt idx="9">
                  <c:v>1.0159437819991701</c:v>
                </c:pt>
                <c:pt idx="10">
                  <c:v>1.0242813051302979</c:v>
                </c:pt>
                <c:pt idx="11">
                  <c:v>1.0327803473920416</c:v>
                </c:pt>
                <c:pt idx="12">
                  <c:v>1.0414458841193526</c:v>
                </c:pt>
                <c:pt idx="13">
                  <c:v>1.0502831021031631</c:v>
                </c:pt>
                <c:pt idx="14">
                  <c:v>1.0592974111086702</c:v>
                </c:pt>
                <c:pt idx="15">
                  <c:v>1.0684944561621101</c:v>
                </c:pt>
                <c:pt idx="16">
                  <c:v>1.0778801306670056</c:v>
                </c:pt>
                <c:pt idx="17">
                  <c:v>1.0874605904163654</c:v>
                </c:pt>
                <c:pt idx="18">
                  <c:v>1.0972422685735967</c:v>
                </c:pt>
                <c:pt idx="19">
                  <c:v>1.1072318917016755</c:v>
                </c:pt>
                <c:pt idx="20">
                  <c:v>1.117436496927831</c:v>
                </c:pt>
                <c:pt idx="21">
                  <c:v>1.127863450339313</c:v>
                </c:pt>
                <c:pt idx="22">
                  <c:v>1.1385204667152531</c:v>
                </c:pt>
                <c:pt idx="23">
                  <c:v>1.1494156307100061</c:v>
                </c:pt>
                <c:pt idx="24">
                  <c:v>1.1605574196150015</c:v>
                </c:pt>
                <c:pt idx="25">
                  <c:v>1.1719547278390015</c:v>
                </c:pt>
                <c:pt idx="26">
                  <c:v>1.1836168932610824</c:v>
                </c:pt>
                <c:pt idx="27">
                  <c:v>1.1955537256269424</c:v>
                </c:pt>
                <c:pt idx="28">
                  <c:v>1.20777553717699</c:v>
                </c:pt>
                <c:pt idx="29">
                  <c:v>1.2202931757150648</c:v>
                </c:pt>
                <c:pt idx="30">
                  <c:v>1.2331180603493901</c:v>
                </c:pt>
                <c:pt idx="31">
                  <c:v>1.246262220162907</c:v>
                </c:pt>
                <c:pt idx="32">
                  <c:v>1.2597383360989662</c:v>
                </c:pt>
                <c:pt idx="33">
                  <c:v>1.2735597863809303</c:v>
                </c:pt>
                <c:pt idx="34">
                  <c:v>1.2877406958209878</c:v>
                </c:pt>
                <c:pt idx="35">
                  <c:v>1.3022959894151585</c:v>
                </c:pt>
                <c:pt idx="36">
                  <c:v>1.3172414506685997</c:v>
                </c:pt>
                <c:pt idx="37">
                  <c:v>1.3325937851492138</c:v>
                </c:pt>
                <c:pt idx="38">
                  <c:v>1.3483706898284524</c:v>
                </c:pt>
                <c:pt idx="39">
                  <c:v>1.364590928838167</c:v>
                </c:pt>
                <c:pt idx="40">
                  <c:v>1.3812744163519011</c:v>
                </c:pt>
                <c:pt idx="41">
                  <c:v>1.3984423073905301</c:v>
                </c:pt>
                <c:pt idx="42">
                  <c:v>1.4161170974568427</c:v>
                </c:pt>
                <c:pt idx="43">
                  <c:v>1.4343227320244285</c:v>
                </c:pt>
                <c:pt idx="44">
                  <c:v>1.4530847270453371</c:v>
                </c:pt>
                <c:pt idx="45">
                  <c:v>1.4724303018017337</c:v>
                </c:pt>
                <c:pt idx="46">
                  <c:v>1.4923885256132623</c:v>
                </c:pt>
                <c:pt idx="47">
                  <c:v>1.5129904801282232</c:v>
                </c:pt>
                <c:pt idx="48">
                  <c:v>1.5342694391789511</c:v>
                </c:pt>
                <c:pt idx="49">
                  <c:v>1.5562610684762654</c:v>
                </c:pt>
                <c:pt idx="50">
                  <c:v>1.5790036477628013</c:v>
                </c:pt>
                <c:pt idx="51">
                  <c:v>1.6025383184503641</c:v>
                </c:pt>
                <c:pt idx="52">
                  <c:v>1.6269093602437401</c:v>
                </c:pt>
                <c:pt idx="53">
                  <c:v>1.6521645008178183</c:v>
                </c:pt>
                <c:pt idx="54">
                  <c:v>1.6783552632838663</c:v>
                </c:pt>
                <c:pt idx="55">
                  <c:v>1.7055373569770804</c:v>
                </c:pt>
                <c:pt idx="56">
                  <c:v>1.7337711180479785</c:v>
                </c:pt>
                <c:pt idx="57">
                  <c:v>1.7631220074795748</c:v>
                </c:pt>
                <c:pt idx="58">
                  <c:v>1.7936611755226715</c:v>
                </c:pt>
                <c:pt idx="59">
                  <c:v>1.8254661031971995</c:v>
                </c:pt>
                <c:pt idx="60">
                  <c:v>1.8586213335151642</c:v>
                </c:pt>
                <c:pt idx="61">
                  <c:v>1.8932193075271087</c:v>
                </c:pt>
                <c:pt idx="62">
                  <c:v>1.9293613232873372</c:v>
                </c:pt>
                <c:pt idx="63">
                  <c:v>1.9671586395144323</c:v>
                </c:pt>
                <c:pt idx="64">
                  <c:v>2.006733750272943</c:v>
                </c:pt>
                <c:pt idx="65">
                  <c:v>2.0482218626545978</c:v>
                </c:pt>
                <c:pt idx="66">
                  <c:v>2.0917726164990436</c:v>
                </c:pt>
                <c:pt idx="67">
                  <c:v>2.1375520940679062</c:v>
                </c:pt>
                <c:pt idx="68">
                  <c:v>2.1857451788064464</c:v>
                </c:pt>
                <c:pt idx="69">
                  <c:v>2.2365583366058224</c:v>
                </c:pt>
                <c:pt idx="70">
                  <c:v>2.2902229112761203</c:v>
                </c:pt>
                <c:pt idx="71">
                  <c:v>2.3469990495569224</c:v>
                </c:pt>
                <c:pt idx="72">
                  <c:v>2.4071804017101068</c:v>
                </c:pt>
                <c:pt idx="73">
                  <c:v>2.4710997840236315</c:v>
                </c:pt>
                <c:pt idx="74">
                  <c:v>2.5391360428454068</c:v>
                </c:pt>
                <c:pt idx="75">
                  <c:v>2.6117224309210192</c:v>
                </c:pt>
                <c:pt idx="76">
                  <c:v>2.6893569027641671</c:v>
                </c:pt>
                <c:pt idx="77">
                  <c:v>2.7726148665733543</c:v>
                </c:pt>
                <c:pt idx="78">
                  <c:v>2.8621651105123385</c:v>
                </c:pt>
                <c:pt idx="79">
                  <c:v>2.9587898728223636</c:v>
                </c:pt>
                <c:pt idx="80">
                  <c:v>3.0634103811615847</c:v>
                </c:pt>
                <c:pt idx="81">
                  <c:v>3.1771196972770857</c:v>
                </c:pt>
                <c:pt idx="82">
                  <c:v>3.3012254474704994</c:v>
                </c:pt>
                <c:pt idx="83">
                  <c:v>3.4373061228770072</c:v>
                </c:pt>
                <c:pt idx="84">
                  <c:v>3.587286300529053</c:v>
                </c:pt>
                <c:pt idx="85">
                  <c:v>3.7535387064031029</c:v>
                </c:pt>
                <c:pt idx="86">
                  <c:v>3.9390250955703507</c:v>
                </c:pt>
                <c:pt idx="87">
                  <c:v>4.1474944818415365</c:v>
                </c:pt>
                <c:pt idx="88">
                  <c:v>4.3837681584096257</c:v>
                </c:pt>
                <c:pt idx="89">
                  <c:v>4.6541596828939849</c:v>
                </c:pt>
                <c:pt idx="90">
                  <c:v>4.9671113346495597</c:v>
                </c:pt>
                <c:pt idx="91">
                  <c:v>5.3341903358357392</c:v>
                </c:pt>
                <c:pt idx="92">
                  <c:v>5.771708107662799</c:v>
                </c:pt>
                <c:pt idx="93">
                  <c:v>6.3034717036832859</c:v>
                </c:pt>
                <c:pt idx="94">
                  <c:v>6.965712762461254</c:v>
                </c:pt>
                <c:pt idx="95">
                  <c:v>7.8164952509232384</c:v>
                </c:pt>
                <c:pt idx="96">
                  <c:v>8.955084782479803</c:v>
                </c:pt>
                <c:pt idx="97">
                  <c:v>10.565383640898437</c:v>
                </c:pt>
                <c:pt idx="98">
                  <c:v>13.019176018561428</c:v>
                </c:pt>
                <c:pt idx="99">
                  <c:v>17.015410595785667</c:v>
                </c:pt>
                <c:pt idx="100">
                  <c:v>17.06462845801645</c:v>
                </c:pt>
                <c:pt idx="101">
                  <c:v>17.113957155746636</c:v>
                </c:pt>
                <c:pt idx="102">
                  <c:v>17.163389528530608</c:v>
                </c:pt>
                <c:pt idx="103">
                  <c:v>17.212918000410117</c:v>
                </c:pt>
                <c:pt idx="104">
                  <c:v>17.2625345596275</c:v>
                </c:pt>
                <c:pt idx="105">
                  <c:v>17.312230737337568</c:v>
                </c:pt>
                <c:pt idx="106">
                  <c:v>17.361997585267922</c:v>
                </c:pt>
                <c:pt idx="107">
                  <c:v>17.411825652274818</c:v>
                </c:pt>
                <c:pt idx="108">
                  <c:v>17.461704959739897</c:v>
                </c:pt>
                <c:pt idx="109">
                  <c:v>17.51162497574985</c:v>
                </c:pt>
                <c:pt idx="110">
                  <c:v>17.561574587998937</c:v>
                </c:pt>
                <c:pt idx="111">
                  <c:v>17.611542075351608</c:v>
                </c:pt>
                <c:pt idx="112">
                  <c:v>17.661515077999507</c:v>
                </c:pt>
                <c:pt idx="113">
                  <c:v>17.7114805661449</c:v>
                </c:pt>
                <c:pt idx="114">
                  <c:v>17.761424807139296</c:v>
                </c:pt>
                <c:pt idx="115">
                  <c:v>17.811333331003819</c:v>
                </c:pt>
                <c:pt idx="116">
                  <c:v>17.861190894255024</c:v>
                </c:pt>
                <c:pt idx="117">
                  <c:v>17.910981441957048</c:v>
                </c:pt>
                <c:pt idx="118">
                  <c:v>17.960688067919165</c:v>
                </c:pt>
                <c:pt idx="119">
                  <c:v>18.010292972954662</c:v>
                </c:pt>
                <c:pt idx="120">
                  <c:v>18.059777421115776</c:v>
                </c:pt>
                <c:pt idx="121">
                  <c:v>18.10912169381702</c:v>
                </c:pt>
                <c:pt idx="122">
                  <c:v>18.158305041758286</c:v>
                </c:pt>
                <c:pt idx="123">
                  <c:v>18.2073056345581</c:v>
                </c:pt>
                <c:pt idx="124">
                  <c:v>18.256100508007247</c:v>
                </c:pt>
                <c:pt idx="125">
                  <c:v>18.304665508853553</c:v>
                </c:pt>
                <c:pt idx="126">
                  <c:v>18.352975237030197</c:v>
                </c:pt>
                <c:pt idx="127">
                  <c:v>18.401002985242535</c:v>
                </c:pt>
                <c:pt idx="128">
                  <c:v>18.448720675832714</c:v>
                </c:pt>
                <c:pt idx="129">
                  <c:v>18.49609879484726</c:v>
                </c:pt>
                <c:pt idx="130">
                  <c:v>18.543106323240607</c:v>
                </c:pt>
                <c:pt idx="131">
                  <c:v>18.589710665158456</c:v>
                </c:pt>
                <c:pt idx="132">
                  <c:v>18.635877573258142</c:v>
                </c:pt>
                <c:pt idx="133">
                  <c:v>18.681571071040654</c:v>
                </c:pt>
                <c:pt idx="134">
                  <c:v>18.726753372190828</c:v>
                </c:pt>
                <c:pt idx="135">
                  <c:v>18.771384796948716</c:v>
                </c:pt>
                <c:pt idx="136">
                  <c:v>18.815423685569233</c:v>
                </c:pt>
                <c:pt idx="137">
                  <c:v>18.858826308967668</c:v>
                </c:pt>
                <c:pt idx="138">
                  <c:v>18.901546776698936</c:v>
                </c:pt>
                <c:pt idx="139">
                  <c:v>18.943536942479639</c:v>
                </c:pt>
                <c:pt idx="140">
                  <c:v>18.984746307536106</c:v>
                </c:pt>
                <c:pt idx="141">
                  <c:v>19.025121922151726</c:v>
                </c:pt>
                <c:pt idx="142">
                  <c:v>19.06460828589567</c:v>
                </c:pt>
                <c:pt idx="143">
                  <c:v>19.103147247147295</c:v>
                </c:pt>
                <c:pt idx="144">
                  <c:v>19.140677902689141</c:v>
                </c:pt>
                <c:pt idx="145">
                  <c:v>19.177136498334441</c:v>
                </c:pt>
                <c:pt idx="146">
                  <c:v>19.212456331786871</c:v>
                </c:pt>
                <c:pt idx="147">
                  <c:v>19.246567659211525</c:v>
                </c:pt>
                <c:pt idx="148">
                  <c:v>19.27939760733506</c:v>
                </c:pt>
                <c:pt idx="149">
                  <c:v>19.310870093303809</c:v>
                </c:pt>
                <c:pt idx="150">
                  <c:v>19.340905755026263</c:v>
                </c:pt>
                <c:pt idx="151">
                  <c:v>19.36942189532931</c:v>
                </c:pt>
                <c:pt idx="152">
                  <c:v>19.396332443990808</c:v>
                </c:pt>
                <c:pt idx="153">
                  <c:v>19.421547942602594</c:v>
                </c:pt>
                <c:pt idx="154">
                  <c:v>19.444975558305863</c:v>
                </c:pt>
                <c:pt idx="155">
                  <c:v>19.46651913376969</c:v>
                </c:pt>
                <c:pt idx="156">
                  <c:v>19.486079282411723</c:v>
                </c:pt>
                <c:pt idx="157">
                  <c:v>19.503553539860466</c:v>
                </c:pt>
                <c:pt idx="158">
                  <c:v>19.518836585123086</c:v>
                </c:pt>
                <c:pt idx="159">
                  <c:v>19.531820547968454</c:v>
                </c:pt>
                <c:pt idx="160">
                  <c:v>19.542395422813957</c:v>
                </c:pt>
                <c:pt idx="161">
                  <c:v>19.550449614107251</c:v>
                </c:pt>
                <c:pt idx="162">
                  <c:v>19.555870644073146</c:v>
                </c:pt>
                <c:pt idx="163">
                  <c:v>19.558546061074669</c:v>
                </c:pt>
                <c:pt idx="164">
                  <c:v>19.558364596141544</c:v>
                </c:pt>
                <c:pt idx="165">
                  <c:v>19.555217627010091</c:v>
                </c:pt>
                <c:pt idx="166">
                  <c:v>19.549001024036833</c:v>
                </c:pt>
                <c:pt idx="167">
                  <c:v>19.53961747158683</c:v>
                </c:pt>
                <c:pt idx="168">
                  <c:v>19.526979383289039</c:v>
                </c:pt>
                <c:pt idx="169">
                  <c:v>19.511012561704185</c:v>
                </c:pt>
                <c:pt idx="170">
                  <c:v>19.491660794937097</c:v>
                </c:pt>
                <c:pt idx="171">
                  <c:v>19.468891637956574</c:v>
                </c:pt>
                <c:pt idx="172">
                  <c:v>19.442703699611268</c:v>
                </c:pt>
                <c:pt idx="173">
                  <c:v>19.413135854233712</c:v>
                </c:pt>
                <c:pt idx="174">
                  <c:v>19.38027892881103</c:v>
                </c:pt>
                <c:pt idx="175">
                  <c:v>19.344290596642502</c:v>
                </c:pt>
                <c:pt idx="176">
                  <c:v>19.305414456117553</c:v>
                </c:pt>
                <c:pt idx="177">
                  <c:v>19.264004618122382</c:v>
                </c:pt>
                <c:pt idx="178">
                  <c:v>19.220557611617824</c:v>
                </c:pt>
                <c:pt idx="179">
                  <c:v>19.175754111004569</c:v>
                </c:pt>
                <c:pt idx="180">
                  <c:v>19.130513994368247</c:v>
                </c:pt>
                <c:pt idx="181">
                  <c:v>19.086069721213548</c:v>
                </c:pt>
                <c:pt idx="182">
                  <c:v>19.044065232817079</c:v>
                </c:pt>
                <c:pt idx="183">
                  <c:v>19.006690955600057</c:v>
                </c:pt>
                <c:pt idx="184">
                  <c:v>18.976870745652189</c:v>
                </c:pt>
                <c:pt idx="185">
                  <c:v>18.958524986299565</c:v>
                </c:pt>
                <c:pt idx="186">
                  <c:v>18.956947728776733</c:v>
                </c:pt>
                <c:pt idx="187">
                  <c:v>18.979358748640376</c:v>
                </c:pt>
                <c:pt idx="188">
                  <c:v>19.035731250373964</c:v>
                </c:pt>
                <c:pt idx="189">
                  <c:v>19.140067602008489</c:v>
                </c:pt>
                <c:pt idx="190">
                  <c:v>19.312429614107941</c:v>
                </c:pt>
                <c:pt idx="191">
                  <c:v>19.582292897224367</c:v>
                </c:pt>
                <c:pt idx="192">
                  <c:v>19.994338671475326</c:v>
                </c:pt>
                <c:pt idx="193">
                  <c:v>20.618990856316262</c:v>
                </c:pt>
                <c:pt idx="194">
                  <c:v>21.572811256723764</c:v>
                </c:pt>
                <c:pt idx="195">
                  <c:v>23.060904577907227</c:v>
                </c:pt>
                <c:pt idx="196">
                  <c:v>23.251610810276219</c:v>
                </c:pt>
                <c:pt idx="197">
                  <c:v>23.45177043461311</c:v>
                </c:pt>
                <c:pt idx="198">
                  <c:v>23.66195355106596</c:v>
                </c:pt>
                <c:pt idx="199">
                  <c:v>23.882772650676191</c:v>
                </c:pt>
                <c:pt idx="200">
                  <c:v>24.114886143143515</c:v>
                </c:pt>
                <c:pt idx="201">
                  <c:v>24.359002139295136</c:v>
                </c:pt>
                <c:pt idx="202">
                  <c:v>24.615882479096435</c:v>
                </c:pt>
                <c:pt idx="203">
                  <c:v>24.88634698126851</c:v>
                </c:pt>
                <c:pt idx="204">
                  <c:v>25.171277868760875</c:v>
                </c:pt>
                <c:pt idx="205">
                  <c:v>25.471624292445284</c:v>
                </c:pt>
                <c:pt idx="206">
                  <c:v>25.788406829136232</c:v>
                </c:pt>
                <c:pt idx="207">
                  <c:v>26.122721763171334</c:v>
                </c:pt>
                <c:pt idx="208">
                  <c:v>26.475744864273828</c:v>
                </c:pt>
                <c:pt idx="209">
                  <c:v>26.84873423509837</c:v>
                </c:pt>
                <c:pt idx="210">
                  <c:v>27.243031600379062</c:v>
                </c:pt>
                <c:pt idx="211">
                  <c:v>27.660061117311361</c:v>
                </c:pt>
                <c:pt idx="212">
                  <c:v>28.101324360959033</c:v>
                </c:pt>
                <c:pt idx="213">
                  <c:v>28.568389514705231</c:v>
                </c:pt>
                <c:pt idx="214">
                  <c:v>29.062871876187458</c:v>
                </c:pt>
                <c:pt idx="215">
                  <c:v>29.586401423418895</c:v>
                </c:pt>
                <c:pt idx="216">
                  <c:v>30.14057114037697</c:v>
                </c:pt>
                <c:pt idx="217">
                  <c:v>30.726856709213273</c:v>
                </c:pt>
                <c:pt idx="218">
                  <c:v>31.346493453261644</c:v>
                </c:pt>
                <c:pt idx="219">
                  <c:v>32.000289118903801</c:v>
                </c:pt>
                <c:pt idx="220">
                  <c:v>32.688339673250056</c:v>
                </c:pt>
                <c:pt idx="221">
                  <c:v>33.409597207237724</c:v>
                </c:pt>
                <c:pt idx="222">
                  <c:v>34.161209947133571</c:v>
                </c:pt>
                <c:pt idx="223">
                  <c:v>34.937506872282121</c:v>
                </c:pt>
                <c:pt idx="224">
                  <c:v>35.728420557559723</c:v>
                </c:pt>
                <c:pt idx="225">
                  <c:v>36.517008576539517</c:v>
                </c:pt>
                <c:pt idx="226">
                  <c:v>37.27550444555915</c:v>
                </c:pt>
                <c:pt idx="227">
                  <c:v>37.958926938623833</c:v>
                </c:pt>
                <c:pt idx="228">
                  <c:v>38.49455811795265</c:v>
                </c:pt>
                <c:pt idx="229">
                  <c:v>38.764293323934297</c:v>
                </c:pt>
                <c:pt idx="230">
                  <c:v>38.574448378324448</c:v>
                </c:pt>
                <c:pt idx="231">
                  <c:v>37.603066048476023</c:v>
                </c:pt>
                <c:pt idx="232">
                  <c:v>35.30605287467052</c:v>
                </c:pt>
                <c:pt idx="233">
                  <c:v>30.745940620951909</c:v>
                </c:pt>
                <c:pt idx="234">
                  <c:v>22.272271557148059</c:v>
                </c:pt>
                <c:pt idx="235">
                  <c:v>22.159406373287471</c:v>
                </c:pt>
                <c:pt idx="236">
                  <c:v>22.045880430015433</c:v>
                </c:pt>
                <c:pt idx="237">
                  <c:v>21.931690714513788</c:v>
                </c:pt>
                <c:pt idx="238">
                  <c:v>21.816834246444085</c:v>
                </c:pt>
                <c:pt idx="239">
                  <c:v>21.701308081539732</c:v>
                </c:pt>
                <c:pt idx="240">
                  <c:v>21.585109315464937</c:v>
                </c:pt>
                <c:pt idx="241">
                  <c:v>21.468235087962128</c:v>
                </c:pt>
                <c:pt idx="242">
                  <c:v>21.350682587310779</c:v>
                </c:pt>
                <c:pt idx="243">
                  <c:v>21.232449055122451</c:v>
                </c:pt>
                <c:pt idx="244">
                  <c:v>21.113531791499934</c:v>
                </c:pt>
                <c:pt idx="245">
                  <c:v>20.993928160589743</c:v>
                </c:pt>
                <c:pt idx="246">
                  <c:v>20.873635596560934</c:v>
                </c:pt>
                <c:pt idx="247">
                  <c:v>20.752651610045696</c:v>
                </c:pt>
                <c:pt idx="248">
                  <c:v>20.630973795080557</c:v>
                </c:pt>
                <c:pt idx="249">
                  <c:v>20.508599836590722</c:v>
                </c:pt>
                <c:pt idx="250">
                  <c:v>20.385527518464503</c:v>
                </c:pt>
                <c:pt idx="251">
                  <c:v>20.261754732268514</c:v>
                </c:pt>
                <c:pt idx="252">
                  <c:v>20.137279486660066</c:v>
                </c:pt>
                <c:pt idx="253">
                  <c:v>20.01209991755837</c:v>
                </c:pt>
                <c:pt idx="254">
                  <c:v>19.886214299142114</c:v>
                </c:pt>
                <c:pt idx="255">
                  <c:v>19.759621055748365</c:v>
                </c:pt>
                <c:pt idx="256">
                  <c:v>19.632318774754655</c:v>
                </c:pt>
                <c:pt idx="257">
                  <c:v>19.504306220535327</c:v>
                </c:pt>
                <c:pt idx="258">
                  <c:v>19.375582349591973</c:v>
                </c:pt>
                <c:pt idx="259">
                  <c:v>19.246146326968812</c:v>
                </c:pt>
                <c:pt idx="260">
                  <c:v>19.115997544075782</c:v>
                </c:pt>
                <c:pt idx="261">
                  <c:v>18.985135638054807</c:v>
                </c:pt>
                <c:pt idx="262">
                  <c:v>18.853560512840275</c:v>
                </c:pt>
                <c:pt idx="263">
                  <c:v>18.721272362081052</c:v>
                </c:pt>
                <c:pt idx="264">
                  <c:v>18.588271694110368</c:v>
                </c:pt>
                <c:pt idx="265">
                  <c:v>18.454559359170968</c:v>
                </c:pt>
                <c:pt idx="266">
                  <c:v>18.320136579127126</c:v>
                </c:pt>
                <c:pt idx="267">
                  <c:v>18.185004979922148</c:v>
                </c:pt>
                <c:pt idx="268">
                  <c:v>18.049166627070321</c:v>
                </c:pt>
                <c:pt idx="269">
                  <c:v>17.912624064507909</c:v>
                </c:pt>
                <c:pt idx="270">
                  <c:v>17.775380357166224</c:v>
                </c:pt>
                <c:pt idx="271">
                  <c:v>17.637439137676303</c:v>
                </c:pt>
                <c:pt idx="272">
                  <c:v>17.498804657664589</c:v>
                </c:pt>
                <c:pt idx="273">
                  <c:v>17.359481844159134</c:v>
                </c:pt>
                <c:pt idx="274">
                  <c:v>17.21947636169244</c:v>
                </c:pt>
                <c:pt idx="275">
                  <c:v>17.078794680764396</c:v>
                </c:pt>
                <c:pt idx="276">
                  <c:v>16.937444153417786</c:v>
                </c:pt>
                <c:pt idx="277">
                  <c:v>16.795433096781188</c:v>
                </c:pt>
                <c:pt idx="278">
                  <c:v>16.652770885552368</c:v>
                </c:pt>
                <c:pt idx="279">
                  <c:v>16.509468054532405</c:v>
                </c:pt>
                <c:pt idx="280">
                  <c:v>16.365536412479543</c:v>
                </c:pt>
                <c:pt idx="281">
                  <c:v>16.22098916873697</c:v>
                </c:pt>
                <c:pt idx="282">
                  <c:v>16.075841074304904</c:v>
                </c:pt>
                <c:pt idx="283">
                  <c:v>15.930108579279226</c:v>
                </c:pt>
                <c:pt idx="284">
                  <c:v>15.783810008875943</c:v>
                </c:pt>
                <c:pt idx="285">
                  <c:v>15.636965760608621</c:v>
                </c:pt>
                <c:pt idx="286">
                  <c:v>15.48959852559806</c:v>
                </c:pt>
                <c:pt idx="287">
                  <c:v>15.34173353747952</c:v>
                </c:pt>
                <c:pt idx="288">
                  <c:v>15.193398852951987</c:v>
                </c:pt>
                <c:pt idx="289">
                  <c:v>15.044625668702437</c:v>
                </c:pt>
                <c:pt idx="290">
                  <c:v>14.895448680262595</c:v>
                </c:pt>
                <c:pt idx="291">
                  <c:v>14.74590648934474</c:v>
                </c:pt>
                <c:pt idx="292">
                  <c:v>14.596042067395514</c:v>
                </c:pt>
                <c:pt idx="293">
                  <c:v>14.44590328454799</c:v>
                </c:pt>
                <c:pt idx="294">
                  <c:v>14.295543514905164</c:v>
                </c:pt>
                <c:pt idx="295">
                  <c:v>14.145022331225443</c:v>
                </c:pt>
                <c:pt idx="296">
                  <c:v>13.994406304701691</c:v>
                </c:pt>
                <c:pt idx="297">
                  <c:v>13.843769928754108</c:v>
                </c:pt>
                <c:pt idx="298">
                  <c:v>13.693196689754545</c:v>
                </c:pt>
                <c:pt idx="299">
                  <c:v>13.542780312575847</c:v>
                </c:pt>
                <c:pt idx="300">
                  <c:v>13.392626215088832</c:v>
                </c:pt>
                <c:pt idx="301">
                  <c:v>13.242853213572792</c:v>
                </c:pt>
                <c:pt idx="302">
                  <c:v>13.093595530945322</c:v>
                </c:pt>
                <c:pt idx="303">
                  <c:v>12.945005172395149</c:v>
                </c:pt>
                <c:pt idx="304">
                  <c:v>12.797254749288525</c:v>
                </c:pt>
                <c:pt idx="305">
                  <c:v>12.65054085329708</c:v>
                </c:pt>
                <c:pt idx="306">
                  <c:v>12.505088110189877</c:v>
                </c:pt>
                <c:pt idx="307">
                  <c:v>12.361154078901675</c:v>
                </c:pt>
                <c:pt idx="308">
                  <c:v>12.21903520950009</c:v>
                </c:pt>
                <c:pt idx="309">
                  <c:v>12.079074138019269</c:v>
                </c:pt>
                <c:pt idx="310">
                  <c:v>11.941668683256989</c:v>
                </c:pt>
                <c:pt idx="311">
                  <c:v>11.807283029930277</c:v>
                </c:pt>
                <c:pt idx="312">
                  <c:v>11.676461747890976</c:v>
                </c:pt>
                <c:pt idx="313">
                  <c:v>11.549847529136109</c:v>
                </c:pt>
                <c:pt idx="314">
                  <c:v>11.428203854638513</c:v>
                </c:pt>
                <c:pt idx="315">
                  <c:v>11.312444280396354</c:v>
                </c:pt>
                <c:pt idx="316">
                  <c:v>11.203670733636294</c:v>
                </c:pt>
                <c:pt idx="317">
                  <c:v>11.103224260067055</c:v>
                </c:pt>
                <c:pt idx="318">
                  <c:v>11.012753266470876</c:v>
                </c:pt>
                <c:pt idx="319">
                  <c:v>10.934306806670527</c:v>
                </c:pt>
                <c:pt idx="320">
                  <c:v>10.870464466989914</c:v>
                </c:pt>
                <c:pt idx="321">
                  <c:v>10.824521004976395</c:v>
                </c:pt>
                <c:pt idx="322">
                  <c:v>10.800755103054746</c:v>
                </c:pt>
                <c:pt idx="323">
                  <c:v>10.804831334523623</c:v>
                </c:pt>
                <c:pt idx="324">
                  <c:v>10.844420657975148</c:v>
                </c:pt>
                <c:pt idx="325">
                  <c:v>10.930194501562486</c:v>
                </c:pt>
                <c:pt idx="326">
                  <c:v>11.077489660405675</c:v>
                </c:pt>
                <c:pt idx="327">
                  <c:v>11.309251473810049</c:v>
                </c:pt>
                <c:pt idx="328">
                  <c:v>11.661598970916764</c:v>
                </c:pt>
                <c:pt idx="329">
                  <c:v>12.195297568050758</c:v>
                </c:pt>
                <c:pt idx="330">
                  <c:v>13.022308050935472</c:v>
                </c:pt>
                <c:pt idx="331">
                  <c:v>14.378175657489304</c:v>
                </c:pt>
                <c:pt idx="332">
                  <c:v>16.877110636022838</c:v>
                </c:pt>
                <c:pt idx="333">
                  <c:v>22.976029179611221</c:v>
                </c:pt>
                <c:pt idx="334">
                  <c:v>24.136215375712428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CC-44C5-A53D-178B12108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634400"/>
        <c:axId val="1082635480"/>
      </c:scatterChart>
      <c:valAx>
        <c:axId val="10826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2635480"/>
        <c:crosses val="autoZero"/>
        <c:crossBetween val="midCat"/>
      </c:valAx>
      <c:valAx>
        <c:axId val="108263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2634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MAE 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'Fitting for Model 5(a)'!$C$8:$C$71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'Fitting for Model 5(a)'!$D$8:$D$71</c:f>
              <c:numCache>
                <c:formatCode>General</c:formatCode>
                <c:ptCount val="64"/>
                <c:pt idx="0">
                  <c:v>-7.3400000000000007E-2</c:v>
                </c:pt>
                <c:pt idx="1">
                  <c:v>-9.8599999999999993E-2</c:v>
                </c:pt>
                <c:pt idx="2">
                  <c:v>-0.122</c:v>
                </c:pt>
                <c:pt idx="3">
                  <c:v>-0.14599999999999999</c:v>
                </c:pt>
                <c:pt idx="4">
                  <c:v>-0.17100000000000001</c:v>
                </c:pt>
                <c:pt idx="5">
                  <c:v>-0.19700000000000001</c:v>
                </c:pt>
                <c:pt idx="6">
                  <c:v>-0.224</c:v>
                </c:pt>
                <c:pt idx="7">
                  <c:v>-0.254</c:v>
                </c:pt>
                <c:pt idx="8">
                  <c:v>-0.28499999999999998</c:v>
                </c:pt>
                <c:pt idx="9">
                  <c:v>-0.31900000000000001</c:v>
                </c:pt>
                <c:pt idx="10">
                  <c:v>-0.35499999999999998</c:v>
                </c:pt>
                <c:pt idx="11">
                  <c:v>-0.39400000000000002</c:v>
                </c:pt>
                <c:pt idx="12">
                  <c:v>-0.434</c:v>
                </c:pt>
                <c:pt idx="13">
                  <c:v>-0.47699999999999998</c:v>
                </c:pt>
                <c:pt idx="14">
                  <c:v>-0.52200000000000002</c:v>
                </c:pt>
                <c:pt idx="15">
                  <c:v>-0.56999999999999995</c:v>
                </c:pt>
                <c:pt idx="16">
                  <c:v>-0.62</c:v>
                </c:pt>
                <c:pt idx="17">
                  <c:v>-0.67500000000000004</c:v>
                </c:pt>
                <c:pt idx="18">
                  <c:v>-0.73499999999999999</c:v>
                </c:pt>
                <c:pt idx="19">
                  <c:v>-0.80200000000000005</c:v>
                </c:pt>
                <c:pt idx="20">
                  <c:v>-0.876</c:v>
                </c:pt>
                <c:pt idx="21">
                  <c:v>-0.96</c:v>
                </c:pt>
                <c:pt idx="22">
                  <c:v>-1.05</c:v>
                </c:pt>
                <c:pt idx="23">
                  <c:v>-1.1499999999999999</c:v>
                </c:pt>
                <c:pt idx="24">
                  <c:v>-1.26</c:v>
                </c:pt>
                <c:pt idx="25">
                  <c:v>-1.38</c:v>
                </c:pt>
                <c:pt idx="26">
                  <c:v>-1.51</c:v>
                </c:pt>
                <c:pt idx="27">
                  <c:v>-1.65</c:v>
                </c:pt>
                <c:pt idx="28">
                  <c:v>-1.79</c:v>
                </c:pt>
                <c:pt idx="29">
                  <c:v>-1.93</c:v>
                </c:pt>
                <c:pt idx="30">
                  <c:v>-2.08</c:v>
                </c:pt>
                <c:pt idx="31">
                  <c:v>-2.23</c:v>
                </c:pt>
                <c:pt idx="32">
                  <c:v>-2.37</c:v>
                </c:pt>
                <c:pt idx="33">
                  <c:v>-2.5099999999999998</c:v>
                </c:pt>
                <c:pt idx="34">
                  <c:v>-2.63</c:v>
                </c:pt>
                <c:pt idx="35">
                  <c:v>-2.74</c:v>
                </c:pt>
                <c:pt idx="36">
                  <c:v>-2.83</c:v>
                </c:pt>
                <c:pt idx="37">
                  <c:v>-2.89</c:v>
                </c:pt>
                <c:pt idx="38">
                  <c:v>-2.94</c:v>
                </c:pt>
                <c:pt idx="39">
                  <c:v>-2.95</c:v>
                </c:pt>
                <c:pt idx="40">
                  <c:v>-2.95</c:v>
                </c:pt>
                <c:pt idx="41">
                  <c:v>-2.95</c:v>
                </c:pt>
                <c:pt idx="42">
                  <c:v>-2.94</c:v>
                </c:pt>
                <c:pt idx="43">
                  <c:v>-2.94</c:v>
                </c:pt>
                <c:pt idx="44">
                  <c:v>-2.97</c:v>
                </c:pt>
                <c:pt idx="45">
                  <c:v>-3.02</c:v>
                </c:pt>
                <c:pt idx="46">
                  <c:v>-3.1</c:v>
                </c:pt>
                <c:pt idx="47">
                  <c:v>-3.2</c:v>
                </c:pt>
                <c:pt idx="48">
                  <c:v>-3.34</c:v>
                </c:pt>
                <c:pt idx="49">
                  <c:v>-3.62</c:v>
                </c:pt>
                <c:pt idx="50">
                  <c:v>-4</c:v>
                </c:pt>
                <c:pt idx="51">
                  <c:v>-4.49</c:v>
                </c:pt>
                <c:pt idx="52">
                  <c:v>-5.0599999999999996</c:v>
                </c:pt>
                <c:pt idx="53">
                  <c:v>-5.71</c:v>
                </c:pt>
                <c:pt idx="54">
                  <c:v>-6.43</c:v>
                </c:pt>
                <c:pt idx="55">
                  <c:v>-7.25</c:v>
                </c:pt>
                <c:pt idx="56">
                  <c:v>-8.17</c:v>
                </c:pt>
                <c:pt idx="57">
                  <c:v>-9.25</c:v>
                </c:pt>
                <c:pt idx="58">
                  <c:v>-10.5</c:v>
                </c:pt>
                <c:pt idx="59">
                  <c:v>-12.1</c:v>
                </c:pt>
                <c:pt idx="60">
                  <c:v>-14.1</c:v>
                </c:pt>
                <c:pt idx="61">
                  <c:v>-16.600000000000001</c:v>
                </c:pt>
                <c:pt idx="62">
                  <c:v>-19.399999999999999</c:v>
                </c:pt>
                <c:pt idx="63">
                  <c:v>-22.6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A8-474A-A355-3C5A9C3FA5A5}"/>
            </c:ext>
          </c:extLst>
        </c:ser>
        <c:ser>
          <c:idx val="1"/>
          <c:order val="1"/>
          <c:tx>
            <c:v>Series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'Fitting for Model 5(a)'!$M$8:$M$71</c:f>
              <c:numCache>
                <c:formatCode>General</c:formatCode>
                <c:ptCount val="64"/>
                <c:pt idx="0">
                  <c:v>1.0586906267109399</c:v>
                </c:pt>
                <c:pt idx="1">
                  <c:v>1.0678700056600301</c:v>
                </c:pt>
                <c:pt idx="2">
                  <c:v>1.0783792449359999</c:v>
                </c:pt>
                <c:pt idx="3">
                  <c:v>1.0899618582538999</c:v>
                </c:pt>
                <c:pt idx="4">
                  <c:v>1.10311004582317</c:v>
                </c:pt>
                <c:pt idx="5">
                  <c:v>1.1178649996933101</c:v>
                </c:pt>
                <c:pt idx="6">
                  <c:v>1.1343297901348</c:v>
                </c:pt>
                <c:pt idx="7">
                  <c:v>1.1531673425208699</c:v>
                </c:pt>
                <c:pt idx="8">
                  <c:v>1.17421706003547</c:v>
                </c:pt>
                <c:pt idx="9">
                  <c:v>1.1979799819446399</c:v>
                </c:pt>
                <c:pt idx="10">
                  <c:v>1.2245947925951499</c:v>
                </c:pt>
                <c:pt idx="11">
                  <c:v>1.25500927325858</c:v>
                </c:pt>
                <c:pt idx="12">
                  <c:v>1.2883795628627499</c:v>
                </c:pt>
                <c:pt idx="13">
                  <c:v>1.3264417950862</c:v>
                </c:pt>
                <c:pt idx="14">
                  <c:v>1.37010959812777</c:v>
                </c:pt>
                <c:pt idx="15">
                  <c:v>1.4183328119512</c:v>
                </c:pt>
                <c:pt idx="16">
                  <c:v>1.47317114012752</c:v>
                </c:pt>
                <c:pt idx="17">
                  <c:v>1.5333048491818699</c:v>
                </c:pt>
                <c:pt idx="18">
                  <c:v>1.60432362312473</c:v>
                </c:pt>
                <c:pt idx="19">
                  <c:v>1.68243153248707</c:v>
                </c:pt>
                <c:pt idx="20">
                  <c:v>1.7729809594110899</c:v>
                </c:pt>
                <c:pt idx="21">
                  <c:v>1.86788961046452</c:v>
                </c:pt>
                <c:pt idx="22">
                  <c:v>1.9850909358249</c:v>
                </c:pt>
                <c:pt idx="23">
                  <c:v>2.10631310715535</c:v>
                </c:pt>
                <c:pt idx="24">
                  <c:v>2.25222699959886</c:v>
                </c:pt>
                <c:pt idx="25">
                  <c:v>2.3985414977836101</c:v>
                </c:pt>
                <c:pt idx="26">
                  <c:v>2.5662633002212001</c:v>
                </c:pt>
                <c:pt idx="27">
                  <c:v>2.7892379049745499</c:v>
                </c:pt>
                <c:pt idx="28">
                  <c:v>2.9768115947194702</c:v>
                </c:pt>
                <c:pt idx="29">
                  <c:v>3.2089980238818199</c:v>
                </c:pt>
                <c:pt idx="30">
                  <c:v>3.4625729452707601</c:v>
                </c:pt>
                <c:pt idx="31">
                  <c:v>3.7365969493208202</c:v>
                </c:pt>
                <c:pt idx="32">
                  <c:v>4.03144930769579</c:v>
                </c:pt>
                <c:pt idx="33">
                  <c:v>4.3463910444846698</c:v>
                </c:pt>
                <c:pt idx="34">
                  <c:v>4.67704513311672</c:v>
                </c:pt>
                <c:pt idx="35">
                  <c:v>5.0276099649004404</c:v>
                </c:pt>
                <c:pt idx="36">
                  <c:v>5.3810031620848404</c:v>
                </c:pt>
                <c:pt idx="37">
                  <c:v>5.7477620287812297</c:v>
                </c:pt>
                <c:pt idx="38">
                  <c:v>6.1262000188833898</c:v>
                </c:pt>
                <c:pt idx="39">
                  <c:v>6.4985803219290998</c:v>
                </c:pt>
                <c:pt idx="40">
                  <c:v>6.8729400280569397</c:v>
                </c:pt>
                <c:pt idx="41">
                  <c:v>7.2421182149908798</c:v>
                </c:pt>
                <c:pt idx="42">
                  <c:v>7.6056914902691002</c:v>
                </c:pt>
                <c:pt idx="43">
                  <c:v>7.9612873395695596</c:v>
                </c:pt>
                <c:pt idx="44">
                  <c:v>8.3100133545818995</c:v>
                </c:pt>
                <c:pt idx="45">
                  <c:v>8.6530150987131602</c:v>
                </c:pt>
                <c:pt idx="46">
                  <c:v>8.9893446782179396</c:v>
                </c:pt>
                <c:pt idx="47">
                  <c:v>9.3281595513637399</c:v>
                </c:pt>
                <c:pt idx="48">
                  <c:v>9.6594117412082294</c:v>
                </c:pt>
                <c:pt idx="49">
                  <c:v>10.0003808348931</c:v>
                </c:pt>
                <c:pt idx="50">
                  <c:v>10.3576859415436</c:v>
                </c:pt>
                <c:pt idx="51">
                  <c:v>10.7233738237819</c:v>
                </c:pt>
                <c:pt idx="52">
                  <c:v>11.1144662607204</c:v>
                </c:pt>
                <c:pt idx="53">
                  <c:v>11.5333812184458</c:v>
                </c:pt>
                <c:pt idx="54">
                  <c:v>11.989432823348199</c:v>
                </c:pt>
                <c:pt idx="55">
                  <c:v>12.4893953391485</c:v>
                </c:pt>
                <c:pt idx="56">
                  <c:v>13.0443513621191</c:v>
                </c:pt>
                <c:pt idx="57">
                  <c:v>13.6657126532892</c:v>
                </c:pt>
                <c:pt idx="58">
                  <c:v>14.359930453713201</c:v>
                </c:pt>
                <c:pt idx="59">
                  <c:v>15.1548816062027</c:v>
                </c:pt>
                <c:pt idx="60">
                  <c:v>16.031871825864901</c:v>
                </c:pt>
                <c:pt idx="61">
                  <c:v>17.040240497637601</c:v>
                </c:pt>
                <c:pt idx="62">
                  <c:v>18.208924575894802</c:v>
                </c:pt>
                <c:pt idx="63">
                  <c:v>19.514639729190701</c:v>
                </c:pt>
              </c:numCache>
            </c:numRef>
          </c:xVal>
          <c:yVal>
            <c:numRef>
              <c:f>'Fitting for Model 5(a)'!$N$8:$N$71</c:f>
              <c:numCache>
                <c:formatCode>General</c:formatCode>
                <c:ptCount val="64"/>
                <c:pt idx="0">
                  <c:v>-0.10182287679668001</c:v>
                </c:pt>
                <c:pt idx="1">
                  <c:v>-0.114118927823113</c:v>
                </c:pt>
                <c:pt idx="2">
                  <c:v>-0.128123025259647</c:v>
                </c:pt>
                <c:pt idx="3">
                  <c:v>-0.143467731031863</c:v>
                </c:pt>
                <c:pt idx="4">
                  <c:v>-0.16077388414895499</c:v>
                </c:pt>
                <c:pt idx="5">
                  <c:v>-0.18005422176621899</c:v>
                </c:pt>
                <c:pt idx="6">
                  <c:v>-0.20139574587122899</c:v>
                </c:pt>
                <c:pt idx="7">
                  <c:v>-0.225592631081144</c:v>
                </c:pt>
                <c:pt idx="8">
                  <c:v>-0.25235813659421602</c:v>
                </c:pt>
                <c:pt idx="9">
                  <c:v>-0.28223449750556101</c:v>
                </c:pt>
                <c:pt idx="10">
                  <c:v>-0.31527907469910399</c:v>
                </c:pt>
                <c:pt idx="11">
                  <c:v>-0.35251474457191301</c:v>
                </c:pt>
                <c:pt idx="12">
                  <c:v>-0.39274055663416202</c:v>
                </c:pt>
                <c:pt idx="13">
                  <c:v>-0.43784324124385299</c:v>
                </c:pt>
                <c:pt idx="14">
                  <c:v>-0.48859934526847398</c:v>
                </c:pt>
                <c:pt idx="15">
                  <c:v>-0.54346636373785495</c:v>
                </c:pt>
                <c:pt idx="16">
                  <c:v>-0.60440894268829104</c:v>
                </c:pt>
                <c:pt idx="17">
                  <c:v>-0.66953589263427404</c:v>
                </c:pt>
                <c:pt idx="18">
                  <c:v>-0.74426595111951799</c:v>
                </c:pt>
                <c:pt idx="19">
                  <c:v>-0.82385709259006101</c:v>
                </c:pt>
                <c:pt idx="20">
                  <c:v>-0.912902466455908</c:v>
                </c:pt>
                <c:pt idx="21">
                  <c:v>-1.00272829147827</c:v>
                </c:pt>
                <c:pt idx="22">
                  <c:v>-1.1090025501757399</c:v>
                </c:pt>
                <c:pt idx="23">
                  <c:v>-1.2138581539734099</c:v>
                </c:pt>
                <c:pt idx="24">
                  <c:v>-1.33370795351927</c:v>
                </c:pt>
                <c:pt idx="25">
                  <c:v>-1.44738628808406</c:v>
                </c:pt>
                <c:pt idx="26">
                  <c:v>-1.57026103714951</c:v>
                </c:pt>
                <c:pt idx="27">
                  <c:v>-1.7222630650844</c:v>
                </c:pt>
                <c:pt idx="28">
                  <c:v>-1.8408729812912199</c:v>
                </c:pt>
                <c:pt idx="29">
                  <c:v>-1.9769081173387899</c:v>
                </c:pt>
                <c:pt idx="30">
                  <c:v>-2.1129015414552899</c:v>
                </c:pt>
                <c:pt idx="31">
                  <c:v>-2.2463149876009201</c:v>
                </c:pt>
                <c:pt idx="32">
                  <c:v>-2.3754715357271801</c:v>
                </c:pt>
                <c:pt idx="33">
                  <c:v>-2.4983754132359302</c:v>
                </c:pt>
                <c:pt idx="34">
                  <c:v>-2.6122112934447399</c:v>
                </c:pt>
                <c:pt idx="35">
                  <c:v>-2.7175980025936299</c:v>
                </c:pt>
                <c:pt idx="36">
                  <c:v>-2.80969684516967</c:v>
                </c:pt>
                <c:pt idx="37">
                  <c:v>-2.89232109297315</c:v>
                </c:pt>
                <c:pt idx="38">
                  <c:v>-2.96620690632531</c:v>
                </c:pt>
                <c:pt idx="39">
                  <c:v>-3.03051213723373</c:v>
                </c:pt>
                <c:pt idx="40">
                  <c:v>-3.0902512767394699</c:v>
                </c:pt>
                <c:pt idx="41">
                  <c:v>-3.1485532976889701</c:v>
                </c:pt>
                <c:pt idx="42">
                  <c:v>-3.2104447908839702</c:v>
                </c:pt>
                <c:pt idx="43">
                  <c:v>-3.2812074007937202</c:v>
                </c:pt>
                <c:pt idx="44">
                  <c:v>-3.3671896417363198</c:v>
                </c:pt>
                <c:pt idx="45">
                  <c:v>-3.4751877619769802</c:v>
                </c:pt>
                <c:pt idx="46">
                  <c:v>-3.6111997328250101</c:v>
                </c:pt>
                <c:pt idx="47">
                  <c:v>-3.7856927206469102</c:v>
                </c:pt>
                <c:pt idx="48">
                  <c:v>-3.99859451923093</c:v>
                </c:pt>
                <c:pt idx="49">
                  <c:v>-4.2654832206092701</c:v>
                </c:pt>
                <c:pt idx="50">
                  <c:v>-4.5985499184279996</c:v>
                </c:pt>
                <c:pt idx="51">
                  <c:v>-4.99414882930677</c:v>
                </c:pt>
                <c:pt idx="52">
                  <c:v>-5.4731037899094002</c:v>
                </c:pt>
                <c:pt idx="53">
                  <c:v>-6.0414898409099997</c:v>
                </c:pt>
                <c:pt idx="54">
                  <c:v>-6.71377779506627</c:v>
                </c:pt>
                <c:pt idx="55">
                  <c:v>-7.50122535780155</c:v>
                </c:pt>
                <c:pt idx="56">
                  <c:v>-8.4220331549700802</c:v>
                </c:pt>
                <c:pt idx="57">
                  <c:v>-9.4957238252780201</c:v>
                </c:pt>
                <c:pt idx="58">
                  <c:v>-10.733226315512701</c:v>
                </c:pt>
                <c:pt idx="59">
                  <c:v>-12.1842801998644</c:v>
                </c:pt>
                <c:pt idx="60">
                  <c:v>-13.8135633821298</c:v>
                </c:pt>
                <c:pt idx="61">
                  <c:v>-15.7113244738057</c:v>
                </c:pt>
                <c:pt idx="62">
                  <c:v>-17.931833714696701</c:v>
                </c:pt>
                <c:pt idx="63">
                  <c:v>-20.429379498885101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A8-474A-A355-3C5A9C3F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162352"/>
        <c:axId val="421161632"/>
      </c:scatterChart>
      <c:valAx>
        <c:axId val="421162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161632"/>
        <c:crosses val="autoZero"/>
        <c:crossBetween val="midCat"/>
      </c:valAx>
      <c:valAx>
        <c:axId val="4211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162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RMSE 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'Fitting for Model 5(a)'!$C$8:$C$71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'Fitting for Model 5(a)'!$D$8:$D$71</c:f>
              <c:numCache>
                <c:formatCode>General</c:formatCode>
                <c:ptCount val="64"/>
                <c:pt idx="0">
                  <c:v>-7.3400000000000007E-2</c:v>
                </c:pt>
                <c:pt idx="1">
                  <c:v>-9.8599999999999993E-2</c:v>
                </c:pt>
                <c:pt idx="2">
                  <c:v>-0.122</c:v>
                </c:pt>
                <c:pt idx="3">
                  <c:v>-0.14599999999999999</c:v>
                </c:pt>
                <c:pt idx="4">
                  <c:v>-0.17100000000000001</c:v>
                </c:pt>
                <c:pt idx="5">
                  <c:v>-0.19700000000000001</c:v>
                </c:pt>
                <c:pt idx="6">
                  <c:v>-0.224</c:v>
                </c:pt>
                <c:pt idx="7">
                  <c:v>-0.254</c:v>
                </c:pt>
                <c:pt idx="8">
                  <c:v>-0.28499999999999998</c:v>
                </c:pt>
                <c:pt idx="9">
                  <c:v>-0.31900000000000001</c:v>
                </c:pt>
                <c:pt idx="10">
                  <c:v>-0.35499999999999998</c:v>
                </c:pt>
                <c:pt idx="11">
                  <c:v>-0.39400000000000002</c:v>
                </c:pt>
                <c:pt idx="12">
                  <c:v>-0.434</c:v>
                </c:pt>
                <c:pt idx="13">
                  <c:v>-0.47699999999999998</c:v>
                </c:pt>
                <c:pt idx="14">
                  <c:v>-0.52200000000000002</c:v>
                </c:pt>
                <c:pt idx="15">
                  <c:v>-0.56999999999999995</c:v>
                </c:pt>
                <c:pt idx="16">
                  <c:v>-0.62</c:v>
                </c:pt>
                <c:pt idx="17">
                  <c:v>-0.67500000000000004</c:v>
                </c:pt>
                <c:pt idx="18">
                  <c:v>-0.73499999999999999</c:v>
                </c:pt>
                <c:pt idx="19">
                  <c:v>-0.80200000000000005</c:v>
                </c:pt>
                <c:pt idx="20">
                  <c:v>-0.876</c:v>
                </c:pt>
                <c:pt idx="21">
                  <c:v>-0.96</c:v>
                </c:pt>
                <c:pt idx="22">
                  <c:v>-1.05</c:v>
                </c:pt>
                <c:pt idx="23">
                  <c:v>-1.1499999999999999</c:v>
                </c:pt>
                <c:pt idx="24">
                  <c:v>-1.26</c:v>
                </c:pt>
                <c:pt idx="25">
                  <c:v>-1.38</c:v>
                </c:pt>
                <c:pt idx="26">
                  <c:v>-1.51</c:v>
                </c:pt>
                <c:pt idx="27">
                  <c:v>-1.65</c:v>
                </c:pt>
                <c:pt idx="28">
                  <c:v>-1.79</c:v>
                </c:pt>
                <c:pt idx="29">
                  <c:v>-1.93</c:v>
                </c:pt>
                <c:pt idx="30">
                  <c:v>-2.08</c:v>
                </c:pt>
                <c:pt idx="31">
                  <c:v>-2.23</c:v>
                </c:pt>
                <c:pt idx="32">
                  <c:v>-2.37</c:v>
                </c:pt>
                <c:pt idx="33">
                  <c:v>-2.5099999999999998</c:v>
                </c:pt>
                <c:pt idx="34">
                  <c:v>-2.63</c:v>
                </c:pt>
                <c:pt idx="35">
                  <c:v>-2.74</c:v>
                </c:pt>
                <c:pt idx="36">
                  <c:v>-2.83</c:v>
                </c:pt>
                <c:pt idx="37">
                  <c:v>-2.89</c:v>
                </c:pt>
                <c:pt idx="38">
                  <c:v>-2.94</c:v>
                </c:pt>
                <c:pt idx="39">
                  <c:v>-2.95</c:v>
                </c:pt>
                <c:pt idx="40">
                  <c:v>-2.95</c:v>
                </c:pt>
                <c:pt idx="41">
                  <c:v>-2.95</c:v>
                </c:pt>
                <c:pt idx="42">
                  <c:v>-2.94</c:v>
                </c:pt>
                <c:pt idx="43">
                  <c:v>-2.94</c:v>
                </c:pt>
                <c:pt idx="44">
                  <c:v>-2.97</c:v>
                </c:pt>
                <c:pt idx="45">
                  <c:v>-3.02</c:v>
                </c:pt>
                <c:pt idx="46">
                  <c:v>-3.1</c:v>
                </c:pt>
                <c:pt idx="47">
                  <c:v>-3.2</c:v>
                </c:pt>
                <c:pt idx="48">
                  <c:v>-3.34</c:v>
                </c:pt>
                <c:pt idx="49">
                  <c:v>-3.62</c:v>
                </c:pt>
                <c:pt idx="50">
                  <c:v>-4</c:v>
                </c:pt>
                <c:pt idx="51">
                  <c:v>-4.49</c:v>
                </c:pt>
                <c:pt idx="52">
                  <c:v>-5.0599999999999996</c:v>
                </c:pt>
                <c:pt idx="53">
                  <c:v>-5.71</c:v>
                </c:pt>
                <c:pt idx="54">
                  <c:v>-6.43</c:v>
                </c:pt>
                <c:pt idx="55">
                  <c:v>-7.25</c:v>
                </c:pt>
                <c:pt idx="56">
                  <c:v>-8.17</c:v>
                </c:pt>
                <c:pt idx="57">
                  <c:v>-9.25</c:v>
                </c:pt>
                <c:pt idx="58">
                  <c:v>-10.5</c:v>
                </c:pt>
                <c:pt idx="59">
                  <c:v>-12.1</c:v>
                </c:pt>
                <c:pt idx="60">
                  <c:v>-14.1</c:v>
                </c:pt>
                <c:pt idx="61">
                  <c:v>-16.600000000000001</c:v>
                </c:pt>
                <c:pt idx="62">
                  <c:v>-19.399999999999999</c:v>
                </c:pt>
                <c:pt idx="63">
                  <c:v>-22.6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FF-4FE4-921B-5B94F5CC3D6A}"/>
            </c:ext>
          </c:extLst>
        </c:ser>
        <c:ser>
          <c:idx val="1"/>
          <c:order val="1"/>
          <c:tx>
            <c:v>Series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'Fitting for Model 5(a)'!$AB$8:$AB$71</c:f>
              <c:numCache>
                <c:formatCode>General</c:formatCode>
                <c:ptCount val="64"/>
                <c:pt idx="0">
                  <c:v>1.16781401226697</c:v>
                </c:pt>
                <c:pt idx="1">
                  <c:v>1.1732145089997901</c:v>
                </c:pt>
                <c:pt idx="2">
                  <c:v>1.17950964818092</c:v>
                </c:pt>
                <c:pt idx="3">
                  <c:v>1.1865750083414599</c:v>
                </c:pt>
                <c:pt idx="4">
                  <c:v>1.19474384615054</c:v>
                </c:pt>
                <c:pt idx="5">
                  <c:v>1.2040839391299001</c:v>
                </c:pt>
                <c:pt idx="6">
                  <c:v>1.2147055004098599</c:v>
                </c:pt>
                <c:pt idx="7">
                  <c:v>1.22709566941546</c:v>
                </c:pt>
                <c:pt idx="8">
                  <c:v>1.24121886580847</c:v>
                </c:pt>
                <c:pt idx="9">
                  <c:v>1.2574893808010901</c:v>
                </c:pt>
                <c:pt idx="10">
                  <c:v>1.27609510890127</c:v>
                </c:pt>
                <c:pt idx="11">
                  <c:v>1.2978177362954699</c:v>
                </c:pt>
                <c:pt idx="12">
                  <c:v>1.3221788661854601</c:v>
                </c:pt>
                <c:pt idx="13">
                  <c:v>1.35059473322902</c:v>
                </c:pt>
                <c:pt idx="14">
                  <c:v>1.38396846021444</c:v>
                </c:pt>
                <c:pt idx="15">
                  <c:v>1.42172197433307</c:v>
                </c:pt>
                <c:pt idx="16">
                  <c:v>1.4657267707099599</c:v>
                </c:pt>
                <c:pt idx="17">
                  <c:v>1.51520911485361</c:v>
                </c:pt>
                <c:pt idx="18">
                  <c:v>1.5751945536412</c:v>
                </c:pt>
                <c:pt idx="19">
                  <c:v>1.6429698949704199</c:v>
                </c:pt>
                <c:pt idx="20">
                  <c:v>1.7237321946641</c:v>
                </c:pt>
                <c:pt idx="21">
                  <c:v>1.8107163383439799</c:v>
                </c:pt>
                <c:pt idx="22">
                  <c:v>1.9211503885141501</c:v>
                </c:pt>
                <c:pt idx="23">
                  <c:v>2.0385617009941299</c:v>
                </c:pt>
                <c:pt idx="24">
                  <c:v>2.1837345498543601</c:v>
                </c:pt>
                <c:pt idx="25">
                  <c:v>2.3330335465579202</c:v>
                </c:pt>
                <c:pt idx="26">
                  <c:v>2.5081482224484</c:v>
                </c:pt>
                <c:pt idx="27">
                  <c:v>2.7464215878523102</c:v>
                </c:pt>
                <c:pt idx="28">
                  <c:v>2.95074061030415</c:v>
                </c:pt>
                <c:pt idx="29">
                  <c:v>3.2073286458864501</c:v>
                </c:pt>
                <c:pt idx="30">
                  <c:v>3.49072483467658</c:v>
                </c:pt>
                <c:pt idx="31">
                  <c:v>3.79895711619884</c:v>
                </c:pt>
                <c:pt idx="32">
                  <c:v>4.1310045504234996</c:v>
                </c:pt>
                <c:pt idx="33">
                  <c:v>4.4841071073981302</c:v>
                </c:pt>
                <c:pt idx="34">
                  <c:v>4.8511124863456496</c:v>
                </c:pt>
                <c:pt idx="35">
                  <c:v>5.2342142053416802</c:v>
                </c:pt>
                <c:pt idx="36">
                  <c:v>5.6126680283577599</c:v>
                </c:pt>
                <c:pt idx="37">
                  <c:v>5.9961401072798601</c:v>
                </c:pt>
                <c:pt idx="38">
                  <c:v>6.3813073863885901</c:v>
                </c:pt>
                <c:pt idx="39">
                  <c:v>6.7498642237456599</c:v>
                </c:pt>
                <c:pt idx="40">
                  <c:v>7.1104897648797696</c:v>
                </c:pt>
                <c:pt idx="41">
                  <c:v>7.45750314035958</c:v>
                </c:pt>
                <c:pt idx="42">
                  <c:v>7.7924568046671396</c:v>
                </c:pt>
                <c:pt idx="43">
                  <c:v>8.1155080226492196</c:v>
                </c:pt>
                <c:pt idx="44">
                  <c:v>8.4302031162335798</c:v>
                </c:pt>
                <c:pt idx="45">
                  <c:v>8.7401135672179198</c:v>
                </c:pt>
                <c:pt idx="46">
                  <c:v>9.0467579701738607</c:v>
                </c:pt>
                <c:pt idx="47">
                  <c:v>9.3606744523330399</c:v>
                </c:pt>
                <c:pt idx="48">
                  <c:v>9.6741968283215591</c:v>
                </c:pt>
                <c:pt idx="49">
                  <c:v>10.0049156310243</c:v>
                </c:pt>
                <c:pt idx="50">
                  <c:v>10.360622824689701</c:v>
                </c:pt>
                <c:pt idx="51">
                  <c:v>10.7339576722202</c:v>
                </c:pt>
                <c:pt idx="52">
                  <c:v>11.142386047097199</c:v>
                </c:pt>
                <c:pt idx="53">
                  <c:v>11.5884326657239</c:v>
                </c:pt>
                <c:pt idx="54">
                  <c:v>12.0816224708459</c:v>
                </c:pt>
                <c:pt idx="55">
                  <c:v>12.628643343527701</c:v>
                </c:pt>
                <c:pt idx="56">
                  <c:v>13.2407591641499</c:v>
                </c:pt>
                <c:pt idx="57">
                  <c:v>13.929523085514701</c:v>
                </c:pt>
                <c:pt idx="58">
                  <c:v>14.700840178543899</c:v>
                </c:pt>
                <c:pt idx="59">
                  <c:v>15.584270720017701</c:v>
                </c:pt>
                <c:pt idx="60">
                  <c:v>16.557495656577402</c:v>
                </c:pt>
                <c:pt idx="61">
                  <c:v>17.673577912456999</c:v>
                </c:pt>
                <c:pt idx="62">
                  <c:v>18.9624775374023</c:v>
                </c:pt>
                <c:pt idx="63">
                  <c:v>20.3964458538345</c:v>
                </c:pt>
              </c:numCache>
            </c:numRef>
          </c:xVal>
          <c:yVal>
            <c:numRef>
              <c:f>'Fitting for Model 5(a)'!$AC$8:$AC$71</c:f>
              <c:numCache>
                <c:formatCode>General</c:formatCode>
                <c:ptCount val="64"/>
                <c:pt idx="0">
                  <c:v>-7.00910362324553E-2</c:v>
                </c:pt>
                <c:pt idx="1">
                  <c:v>-7.9889089594688198E-2</c:v>
                </c:pt>
                <c:pt idx="2">
                  <c:v>-9.1245884957188106E-2</c:v>
                </c:pt>
                <c:pt idx="3">
                  <c:v>-0.10391080198771099</c:v>
                </c:pt>
                <c:pt idx="4">
                  <c:v>-0.118448141521066</c:v>
                </c:pt>
                <c:pt idx="5">
                  <c:v>-0.134933577345761</c:v>
                </c:pt>
                <c:pt idx="6">
                  <c:v>-0.15350771441097699</c:v>
                </c:pt>
                <c:pt idx="7">
                  <c:v>-0.17494717461892201</c:v>
                </c:pt>
                <c:pt idx="8">
                  <c:v>-0.19909432286134501</c:v>
                </c:pt>
                <c:pt idx="9">
                  <c:v>-0.226539564567139</c:v>
                </c:pt>
                <c:pt idx="10">
                  <c:v>-0.25744986112332502</c:v>
                </c:pt>
                <c:pt idx="11">
                  <c:v>-0.29292161959969698</c:v>
                </c:pt>
                <c:pt idx="12">
                  <c:v>-0.33194321456111398</c:v>
                </c:pt>
                <c:pt idx="13">
                  <c:v>-0.37649131218417597</c:v>
                </c:pt>
                <c:pt idx="14">
                  <c:v>-0.4275462227049</c:v>
                </c:pt>
                <c:pt idx="15">
                  <c:v>-0.483743114448134</c:v>
                </c:pt>
                <c:pt idx="16">
                  <c:v>-0.54728296015091005</c:v>
                </c:pt>
                <c:pt idx="17">
                  <c:v>-0.61637269551796403</c:v>
                </c:pt>
                <c:pt idx="18">
                  <c:v>-0.69701738455273898</c:v>
                </c:pt>
                <c:pt idx="19">
                  <c:v>-0.78435008866532396</c:v>
                </c:pt>
                <c:pt idx="20">
                  <c:v>-0.88361585536740395</c:v>
                </c:pt>
                <c:pt idx="21">
                  <c:v>-0.98520355886308797</c:v>
                </c:pt>
                <c:pt idx="22">
                  <c:v>-1.1069799486718901</c:v>
                </c:pt>
                <c:pt idx="23">
                  <c:v>-1.2284886086509199</c:v>
                </c:pt>
                <c:pt idx="24">
                  <c:v>-1.36858177122762</c:v>
                </c:pt>
                <c:pt idx="25">
                  <c:v>-1.50218966451239</c:v>
                </c:pt>
                <c:pt idx="26">
                  <c:v>-1.64683651491498</c:v>
                </c:pt>
                <c:pt idx="27">
                  <c:v>-1.8251309918779499</c:v>
                </c:pt>
                <c:pt idx="28">
                  <c:v>-1.9629238127592299</c:v>
                </c:pt>
                <c:pt idx="29">
                  <c:v>-2.11845218997879</c:v>
                </c:pt>
                <c:pt idx="30">
                  <c:v>-2.2699783694823199</c:v>
                </c:pt>
                <c:pt idx="31">
                  <c:v>-2.41326716029887</c:v>
                </c:pt>
                <c:pt idx="32">
                  <c:v>-2.5452164548916998</c:v>
                </c:pt>
                <c:pt idx="33">
                  <c:v>-2.6627369513237298</c:v>
                </c:pt>
                <c:pt idx="34">
                  <c:v>-2.7626839220827999</c:v>
                </c:pt>
                <c:pt idx="35">
                  <c:v>-2.8457041616274998</c:v>
                </c:pt>
                <c:pt idx="36">
                  <c:v>-2.90923973281356</c:v>
                </c:pt>
                <c:pt idx="37">
                  <c:v>-2.9581389929019002</c:v>
                </c:pt>
                <c:pt idx="38">
                  <c:v>-2.9954921014431499</c:v>
                </c:pt>
                <c:pt idx="39">
                  <c:v>-3.0247959762539298</c:v>
                </c:pt>
                <c:pt idx="40">
                  <c:v>-3.05292204353744</c:v>
                </c:pt>
                <c:pt idx="41">
                  <c:v>-3.08598744662455</c:v>
                </c:pt>
                <c:pt idx="42">
                  <c:v>-3.1309164201084601</c:v>
                </c:pt>
                <c:pt idx="43">
                  <c:v>-3.1943653833588201</c:v>
                </c:pt>
                <c:pt idx="44">
                  <c:v>-3.2832761105407302</c:v>
                </c:pt>
                <c:pt idx="45">
                  <c:v>-3.4045131253405101</c:v>
                </c:pt>
                <c:pt idx="46">
                  <c:v>-3.5634308253385698</c:v>
                </c:pt>
                <c:pt idx="47">
                  <c:v>-3.7702000402006601</c:v>
                </c:pt>
                <c:pt idx="48">
                  <c:v>-4.0222571092938999</c:v>
                </c:pt>
                <c:pt idx="49">
                  <c:v>-4.3354332805584503</c:v>
                </c:pt>
                <c:pt idx="50">
                  <c:v>-4.7212154936540696</c:v>
                </c:pt>
                <c:pt idx="51">
                  <c:v>-5.1728248289209198</c:v>
                </c:pt>
                <c:pt idx="52">
                  <c:v>-5.7116671089676796</c:v>
                </c:pt>
                <c:pt idx="53">
                  <c:v>-6.3422042289940999</c:v>
                </c:pt>
                <c:pt idx="54">
                  <c:v>-7.0783257727140398</c:v>
                </c:pt>
                <c:pt idx="55">
                  <c:v>-7.9303147160290699</c:v>
                </c:pt>
                <c:pt idx="56">
                  <c:v>-8.9159093943124006</c:v>
                </c:pt>
                <c:pt idx="57">
                  <c:v>-10.0540398819586</c:v>
                </c:pt>
                <c:pt idx="58">
                  <c:v>-11.3544626477718</c:v>
                </c:pt>
                <c:pt idx="59">
                  <c:v>-12.8674019550864</c:v>
                </c:pt>
                <c:pt idx="60">
                  <c:v>-14.5543313866344</c:v>
                </c:pt>
                <c:pt idx="61">
                  <c:v>-16.5069328534878</c:v>
                </c:pt>
                <c:pt idx="62">
                  <c:v>-18.778415822909601</c:v>
                </c:pt>
                <c:pt idx="63">
                  <c:v>-21.319854258895099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FF-4FE4-921B-5B94F5CC3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162352"/>
        <c:axId val="421161632"/>
      </c:scatterChart>
      <c:valAx>
        <c:axId val="421162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161632"/>
        <c:crosses val="autoZero"/>
        <c:crossBetween val="midCat"/>
      </c:valAx>
      <c:valAx>
        <c:axId val="4211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162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MAE model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'Fitting for Model 5(b)'!$C$8:$C$63</c:f>
              <c:numCache>
                <c:formatCode>General</c:formatCode>
                <c:ptCount val="56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'Fitting for Model 5(b)'!$D$8:$D$63</c:f>
              <c:numCache>
                <c:formatCode>General</c:formatCode>
                <c:ptCount val="56"/>
                <c:pt idx="0">
                  <c:v>-3.8080000000000003E-2</c:v>
                </c:pt>
                <c:pt idx="1">
                  <c:v>-0.1552</c:v>
                </c:pt>
                <c:pt idx="2">
                  <c:v>-0.2576</c:v>
                </c:pt>
                <c:pt idx="3">
                  <c:v>-0.35039999999999999</c:v>
                </c:pt>
                <c:pt idx="4">
                  <c:v>-0.43559999999999999</c:v>
                </c:pt>
                <c:pt idx="5">
                  <c:v>-0.51670000000000005</c:v>
                </c:pt>
                <c:pt idx="6">
                  <c:v>-0.59619999999999995</c:v>
                </c:pt>
                <c:pt idx="7">
                  <c:v>-0.6794</c:v>
                </c:pt>
                <c:pt idx="8">
                  <c:v>-0.76600000000000001</c:v>
                </c:pt>
                <c:pt idx="9">
                  <c:v>-0.8548</c:v>
                </c:pt>
                <c:pt idx="10">
                  <c:v>-0.94750000000000001</c:v>
                </c:pt>
                <c:pt idx="11">
                  <c:v>-1.0449999999999999</c:v>
                </c:pt>
                <c:pt idx="12">
                  <c:v>-1.1479999999999999</c:v>
                </c:pt>
                <c:pt idx="13">
                  <c:v>-1.256</c:v>
                </c:pt>
                <c:pt idx="14">
                  <c:v>-1.3660000000000001</c:v>
                </c:pt>
                <c:pt idx="15">
                  <c:v>-1.4750000000000001</c:v>
                </c:pt>
                <c:pt idx="16">
                  <c:v>-1.5780000000000001</c:v>
                </c:pt>
                <c:pt idx="17">
                  <c:v>-1.673</c:v>
                </c:pt>
                <c:pt idx="18">
                  <c:v>-1.7549999999999999</c:v>
                </c:pt>
                <c:pt idx="19">
                  <c:v>-1.8180000000000001</c:v>
                </c:pt>
                <c:pt idx="20">
                  <c:v>-1.861</c:v>
                </c:pt>
                <c:pt idx="21">
                  <c:v>-1.8879999999999999</c:v>
                </c:pt>
                <c:pt idx="22">
                  <c:v>-1.8979999999999999</c:v>
                </c:pt>
                <c:pt idx="23">
                  <c:v>-1.893</c:v>
                </c:pt>
                <c:pt idx="24">
                  <c:v>-1.877</c:v>
                </c:pt>
                <c:pt idx="25">
                  <c:v>-1.8540000000000001</c:v>
                </c:pt>
                <c:pt idx="26">
                  <c:v>-1.827</c:v>
                </c:pt>
                <c:pt idx="27">
                  <c:v>-1.802</c:v>
                </c:pt>
                <c:pt idx="28">
                  <c:v>-1.78</c:v>
                </c:pt>
                <c:pt idx="29">
                  <c:v>-1.766</c:v>
                </c:pt>
                <c:pt idx="30">
                  <c:v>-1.762</c:v>
                </c:pt>
                <c:pt idx="31">
                  <c:v>-1.7689999999999999</c:v>
                </c:pt>
                <c:pt idx="32">
                  <c:v>-1.7889999999999999</c:v>
                </c:pt>
                <c:pt idx="33">
                  <c:v>-1.825</c:v>
                </c:pt>
                <c:pt idx="34">
                  <c:v>-1.879</c:v>
                </c:pt>
                <c:pt idx="35">
                  <c:v>-1.9510000000000001</c:v>
                </c:pt>
                <c:pt idx="36">
                  <c:v>-2.0409999999999999</c:v>
                </c:pt>
                <c:pt idx="37">
                  <c:v>-2.149</c:v>
                </c:pt>
                <c:pt idx="38">
                  <c:v>-2.2759999999999998</c:v>
                </c:pt>
                <c:pt idx="39">
                  <c:v>-2.4239999999999999</c:v>
                </c:pt>
                <c:pt idx="40">
                  <c:v>-2.59</c:v>
                </c:pt>
                <c:pt idx="41">
                  <c:v>-2.7749999999999999</c:v>
                </c:pt>
                <c:pt idx="42">
                  <c:v>-2.976</c:v>
                </c:pt>
                <c:pt idx="43">
                  <c:v>-3.1850000000000001</c:v>
                </c:pt>
                <c:pt idx="44">
                  <c:v>-3.3919999999999999</c:v>
                </c:pt>
                <c:pt idx="45">
                  <c:v>-3.5910000000000002</c:v>
                </c:pt>
                <c:pt idx="46">
                  <c:v>-3.77</c:v>
                </c:pt>
                <c:pt idx="47">
                  <c:v>-3.9180000000000001</c:v>
                </c:pt>
                <c:pt idx="48">
                  <c:v>-4.04</c:v>
                </c:pt>
                <c:pt idx="49">
                  <c:v>-4.1349999999999998</c:v>
                </c:pt>
                <c:pt idx="50">
                  <c:v>-4.22</c:v>
                </c:pt>
                <c:pt idx="51">
                  <c:v>-4.3140000000000001</c:v>
                </c:pt>
                <c:pt idx="52">
                  <c:v>-4.444</c:v>
                </c:pt>
                <c:pt idx="53">
                  <c:v>-4.6550000000000002</c:v>
                </c:pt>
                <c:pt idx="54">
                  <c:v>-4.9630000000000001</c:v>
                </c:pt>
                <c:pt idx="55">
                  <c:v>-5.367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EC-49F7-BE7B-E4C5DC48285A}"/>
            </c:ext>
          </c:extLst>
        </c:ser>
        <c:ser>
          <c:idx val="1"/>
          <c:order val="1"/>
          <c:tx>
            <c:v>Series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'Fitting for Model 5(b)'!$O$8:$O$63</c:f>
              <c:numCache>
                <c:formatCode>General</c:formatCode>
                <c:ptCount val="56"/>
                <c:pt idx="0">
                  <c:v>3.7818960711266598</c:v>
                </c:pt>
                <c:pt idx="1">
                  <c:v>3.80751062808916</c:v>
                </c:pt>
                <c:pt idx="2">
                  <c:v>3.8371597598624501</c:v>
                </c:pt>
                <c:pt idx="3">
                  <c:v>3.8718156453996402</c:v>
                </c:pt>
                <c:pt idx="4">
                  <c:v>3.9117547762178999</c:v>
                </c:pt>
                <c:pt idx="5">
                  <c:v>3.9575038156881801</c:v>
                </c:pt>
                <c:pt idx="6">
                  <c:v>4.0117433230573996</c:v>
                </c:pt>
                <c:pt idx="7">
                  <c:v>4.0735714596634898</c:v>
                </c:pt>
                <c:pt idx="8">
                  <c:v>4.1462290509793602</c:v>
                </c:pt>
                <c:pt idx="9">
                  <c:v>4.2297463532845301</c:v>
                </c:pt>
                <c:pt idx="10">
                  <c:v>4.3259881254578403</c:v>
                </c:pt>
                <c:pt idx="11">
                  <c:v>4.4369365225555297</c:v>
                </c:pt>
                <c:pt idx="12">
                  <c:v>4.5639225031679898</c:v>
                </c:pt>
                <c:pt idx="13">
                  <c:v>4.7086127619471796</c:v>
                </c:pt>
                <c:pt idx="14">
                  <c:v>4.8721299975169803</c:v>
                </c:pt>
                <c:pt idx="15">
                  <c:v>5.0569300543829803</c:v>
                </c:pt>
                <c:pt idx="16">
                  <c:v>5.26055792115885</c:v>
                </c:pt>
                <c:pt idx="17">
                  <c:v>5.4808929537906899</c:v>
                </c:pt>
                <c:pt idx="18">
                  <c:v>5.7241605149123496</c:v>
                </c:pt>
                <c:pt idx="19">
                  <c:v>5.9785226301002998</c:v>
                </c:pt>
                <c:pt idx="20">
                  <c:v>6.2484282196190497</c:v>
                </c:pt>
                <c:pt idx="21">
                  <c:v>6.5189133546484097</c:v>
                </c:pt>
                <c:pt idx="22">
                  <c:v>6.8044078962541104</c:v>
                </c:pt>
                <c:pt idx="23">
                  <c:v>7.0791650492267602</c:v>
                </c:pt>
                <c:pt idx="24">
                  <c:v>7.35550772870993</c:v>
                </c:pt>
                <c:pt idx="25">
                  <c:v>7.6008085183366303</c:v>
                </c:pt>
                <c:pt idx="26">
                  <c:v>7.8602718326665899</c:v>
                </c:pt>
                <c:pt idx="27">
                  <c:v>8.0814514099214207</c:v>
                </c:pt>
                <c:pt idx="28">
                  <c:v>8.3018874679445993</c:v>
                </c:pt>
                <c:pt idx="29">
                  <c:v>8.4874068171027606</c:v>
                </c:pt>
                <c:pt idx="30">
                  <c:v>8.6599677944887308</c:v>
                </c:pt>
                <c:pt idx="31">
                  <c:v>8.8575523061828303</c:v>
                </c:pt>
                <c:pt idx="32">
                  <c:v>8.9995737390175705</c:v>
                </c:pt>
                <c:pt idx="33">
                  <c:v>9.1589704272166799</c:v>
                </c:pt>
                <c:pt idx="34">
                  <c:v>9.3211860371000395</c:v>
                </c:pt>
                <c:pt idx="35">
                  <c:v>9.49258794738431</c:v>
                </c:pt>
                <c:pt idx="36">
                  <c:v>9.68122631638116</c:v>
                </c:pt>
                <c:pt idx="37">
                  <c:v>9.8949114758662695</c:v>
                </c:pt>
                <c:pt idx="38">
                  <c:v>10.141895609809</c:v>
                </c:pt>
                <c:pt idx="39">
                  <c:v>10.42996631141</c:v>
                </c:pt>
                <c:pt idx="40">
                  <c:v>10.764053632516299</c:v>
                </c:pt>
                <c:pt idx="41">
                  <c:v>11.146113672875099</c:v>
                </c:pt>
                <c:pt idx="42">
                  <c:v>11.574705160054499</c:v>
                </c:pt>
                <c:pt idx="43">
                  <c:v>12.045110431059401</c:v>
                </c:pt>
                <c:pt idx="44">
                  <c:v>12.545085463679101</c:v>
                </c:pt>
                <c:pt idx="45">
                  <c:v>13.0639086319438</c:v>
                </c:pt>
                <c:pt idx="46">
                  <c:v>13.5906731461326</c:v>
                </c:pt>
                <c:pt idx="47">
                  <c:v>14.1152810428959</c:v>
                </c:pt>
                <c:pt idx="48">
                  <c:v>14.6332183259671</c:v>
                </c:pt>
                <c:pt idx="49">
                  <c:v>15.140741313798999</c:v>
                </c:pt>
                <c:pt idx="50">
                  <c:v>15.638229958264301</c:v>
                </c:pt>
                <c:pt idx="51">
                  <c:v>16.128807913549402</c:v>
                </c:pt>
                <c:pt idx="52">
                  <c:v>16.615577978763302</c:v>
                </c:pt>
                <c:pt idx="53">
                  <c:v>17.103259038650702</c:v>
                </c:pt>
                <c:pt idx="54">
                  <c:v>17.597876214897301</c:v>
                </c:pt>
                <c:pt idx="55">
                  <c:v>18.106493389712899</c:v>
                </c:pt>
              </c:numCache>
            </c:numRef>
          </c:xVal>
          <c:yVal>
            <c:numRef>
              <c:f>'Fitting for Model 5(b)'!$P$8:$P$63</c:f>
              <c:numCache>
                <c:formatCode>General</c:formatCode>
                <c:ptCount val="56"/>
                <c:pt idx="0">
                  <c:v>-0.292461819666334</c:v>
                </c:pt>
                <c:pt idx="1">
                  <c:v>-0.33173582814521702</c:v>
                </c:pt>
                <c:pt idx="2">
                  <c:v>-0.37581775136368101</c:v>
                </c:pt>
                <c:pt idx="3">
                  <c:v>-0.42559261300838702</c:v>
                </c:pt>
                <c:pt idx="4">
                  <c:v>-0.48078295947425798</c:v>
                </c:pt>
                <c:pt idx="5">
                  <c:v>-0.54136505373503896</c:v>
                </c:pt>
                <c:pt idx="6">
                  <c:v>-0.60984863182280602</c:v>
                </c:pt>
                <c:pt idx="7">
                  <c:v>-0.68388768008543899</c:v>
                </c:pt>
                <c:pt idx="8">
                  <c:v>-0.76593723175930195</c:v>
                </c:pt>
                <c:pt idx="9">
                  <c:v>-0.85429710157068395</c:v>
                </c:pt>
                <c:pt idx="10">
                  <c:v>-0.94905190726413402</c:v>
                </c:pt>
                <c:pt idx="11">
                  <c:v>-1.04991220852575</c:v>
                </c:pt>
                <c:pt idx="12">
                  <c:v>-1.1555629063702899</c:v>
                </c:pt>
                <c:pt idx="13">
                  <c:v>-1.2646307088298001</c:v>
                </c:pt>
                <c:pt idx="14">
                  <c:v>-1.37499957024354</c:v>
                </c:pt>
                <c:pt idx="15">
                  <c:v>-1.4850691935666001</c:v>
                </c:pt>
                <c:pt idx="16">
                  <c:v>-1.59023275549965</c:v>
                </c:pt>
                <c:pt idx="17">
                  <c:v>-1.6868777967534401</c:v>
                </c:pt>
                <c:pt idx="18">
                  <c:v>-1.77479013915117</c:v>
                </c:pt>
                <c:pt idx="19">
                  <c:v>-1.84738742772221</c:v>
                </c:pt>
                <c:pt idx="20">
                  <c:v>-1.90444925526624</c:v>
                </c:pt>
                <c:pt idx="21">
                  <c:v>-1.9423866707267501</c:v>
                </c:pt>
                <c:pt idx="22">
                  <c:v>-1.9628388502813101</c:v>
                </c:pt>
                <c:pt idx="23">
                  <c:v>-1.9647267403809701</c:v>
                </c:pt>
                <c:pt idx="24">
                  <c:v>-1.9503673303495901</c:v>
                </c:pt>
                <c:pt idx="25">
                  <c:v>-1.9254190774172399</c:v>
                </c:pt>
                <c:pt idx="26">
                  <c:v>-1.8888292479569999</c:v>
                </c:pt>
                <c:pt idx="27">
                  <c:v>-1.8522295531404001</c:v>
                </c:pt>
                <c:pt idx="28">
                  <c:v>-1.8150902497893899</c:v>
                </c:pt>
                <c:pt idx="29">
                  <c:v>-1.7881984171571801</c:v>
                </c:pt>
                <c:pt idx="30">
                  <c:v>-1.77239972269789</c:v>
                </c:pt>
                <c:pt idx="31">
                  <c:v>-1.7741224369166599</c:v>
                </c:pt>
                <c:pt idx="32">
                  <c:v>-1.7946283085778001</c:v>
                </c:pt>
                <c:pt idx="33">
                  <c:v>-1.84176863335476</c:v>
                </c:pt>
                <c:pt idx="34">
                  <c:v>-1.9171896798181101</c:v>
                </c:pt>
                <c:pt idx="35">
                  <c:v>-2.0227946786168198</c:v>
                </c:pt>
                <c:pt idx="36">
                  <c:v>-2.15959582062714</c:v>
                </c:pt>
                <c:pt idx="37">
                  <c:v>-2.3262028371915302</c:v>
                </c:pt>
                <c:pt idx="38">
                  <c:v>-2.5191063288958899</c:v>
                </c:pt>
                <c:pt idx="39">
                  <c:v>-2.7323776365583399</c:v>
                </c:pt>
                <c:pt idx="40">
                  <c:v>-2.9568158043175399</c:v>
                </c:pt>
                <c:pt idx="41">
                  <c:v>-3.1815963853292502</c:v>
                </c:pt>
                <c:pt idx="42">
                  <c:v>-3.3958126036535998</c:v>
                </c:pt>
                <c:pt idx="43">
                  <c:v>-3.5901139692939998</c:v>
                </c:pt>
                <c:pt idx="44">
                  <c:v>-3.75667853762344</c:v>
                </c:pt>
                <c:pt idx="45">
                  <c:v>-3.8936147123590699</c:v>
                </c:pt>
                <c:pt idx="46">
                  <c:v>-4.0033301971473199</c:v>
                </c:pt>
                <c:pt idx="47">
                  <c:v>-4.0917893852965301</c:v>
                </c:pt>
                <c:pt idx="48">
                  <c:v>-4.1677693761757704</c:v>
                </c:pt>
                <c:pt idx="49">
                  <c:v>-4.2405219083707602</c:v>
                </c:pt>
                <c:pt idx="50">
                  <c:v>-4.3192038528867096</c:v>
                </c:pt>
                <c:pt idx="51">
                  <c:v>-4.4120708052455697</c:v>
                </c:pt>
                <c:pt idx="52">
                  <c:v>-4.5258154830954904</c:v>
                </c:pt>
                <c:pt idx="53">
                  <c:v>-4.66592368813106</c:v>
                </c:pt>
                <c:pt idx="54">
                  <c:v>-4.8370934277909097</c:v>
                </c:pt>
                <c:pt idx="55">
                  <c:v>-5.0437766158756396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D-02EC-49F7-BE7B-E4C5DC482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277160"/>
        <c:axId val="479277520"/>
      </c:scatterChart>
      <c:valAx>
        <c:axId val="47927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77520"/>
        <c:crosses val="autoZero"/>
        <c:crossBetween val="midCat"/>
      </c:valAx>
      <c:valAx>
        <c:axId val="47927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77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RMSE model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'Fitting for Model 5(b)'!$C$8:$C$63</c:f>
              <c:numCache>
                <c:formatCode>General</c:formatCode>
                <c:ptCount val="56"/>
                <c:pt idx="0">
                  <c:v>3.5710000000000002</c:v>
                </c:pt>
                <c:pt idx="1">
                  <c:v>3.6240000000000001</c:v>
                </c:pt>
                <c:pt idx="2">
                  <c:v>3.6850000000000001</c:v>
                </c:pt>
                <c:pt idx="3">
                  <c:v>3.7480000000000002</c:v>
                </c:pt>
                <c:pt idx="4">
                  <c:v>3.8149999999999999</c:v>
                </c:pt>
                <c:pt idx="5">
                  <c:v>3.8849999999999998</c:v>
                </c:pt>
                <c:pt idx="6">
                  <c:v>3.9590000000000001</c:v>
                </c:pt>
                <c:pt idx="7">
                  <c:v>4.0389999999999997</c:v>
                </c:pt>
                <c:pt idx="8">
                  <c:v>4.125</c:v>
                </c:pt>
                <c:pt idx="9">
                  <c:v>4.218</c:v>
                </c:pt>
                <c:pt idx="10">
                  <c:v>4.3209999999999997</c:v>
                </c:pt>
                <c:pt idx="11">
                  <c:v>4.4340000000000002</c:v>
                </c:pt>
                <c:pt idx="12">
                  <c:v>4.5620000000000003</c:v>
                </c:pt>
                <c:pt idx="13">
                  <c:v>4.7080000000000002</c:v>
                </c:pt>
                <c:pt idx="14">
                  <c:v>4.8730000000000002</c:v>
                </c:pt>
                <c:pt idx="15">
                  <c:v>5.0590000000000002</c:v>
                </c:pt>
                <c:pt idx="16">
                  <c:v>5.266</c:v>
                </c:pt>
                <c:pt idx="17">
                  <c:v>5.4930000000000003</c:v>
                </c:pt>
                <c:pt idx="18">
                  <c:v>5.7380000000000004</c:v>
                </c:pt>
                <c:pt idx="19">
                  <c:v>5.9980000000000002</c:v>
                </c:pt>
                <c:pt idx="20">
                  <c:v>6.266</c:v>
                </c:pt>
                <c:pt idx="21">
                  <c:v>6.5380000000000003</c:v>
                </c:pt>
                <c:pt idx="22">
                  <c:v>6.8109999999999999</c:v>
                </c:pt>
                <c:pt idx="23">
                  <c:v>7.0780000000000003</c:v>
                </c:pt>
                <c:pt idx="24">
                  <c:v>7.335</c:v>
                </c:pt>
                <c:pt idx="25">
                  <c:v>7.5819999999999999</c:v>
                </c:pt>
                <c:pt idx="26">
                  <c:v>7.8179999999999996</c:v>
                </c:pt>
                <c:pt idx="27">
                  <c:v>8.0440000000000005</c:v>
                </c:pt>
                <c:pt idx="28">
                  <c:v>8.2579999999999991</c:v>
                </c:pt>
                <c:pt idx="29">
                  <c:v>8.4580000000000002</c:v>
                </c:pt>
                <c:pt idx="30">
                  <c:v>8.6549999999999994</c:v>
                </c:pt>
                <c:pt idx="31">
                  <c:v>8.85</c:v>
                </c:pt>
                <c:pt idx="32">
                  <c:v>9.0399999999999991</c:v>
                </c:pt>
                <c:pt idx="33">
                  <c:v>9.23</c:v>
                </c:pt>
                <c:pt idx="34">
                  <c:v>9.423</c:v>
                </c:pt>
                <c:pt idx="35">
                  <c:v>9.6219999999999999</c:v>
                </c:pt>
                <c:pt idx="36">
                  <c:v>9.8309999999999995</c:v>
                </c:pt>
                <c:pt idx="37">
                  <c:v>10.050000000000001</c:v>
                </c:pt>
                <c:pt idx="38">
                  <c:v>10.29</c:v>
                </c:pt>
                <c:pt idx="39">
                  <c:v>10.55</c:v>
                </c:pt>
                <c:pt idx="40">
                  <c:v>10.84</c:v>
                </c:pt>
                <c:pt idx="41">
                  <c:v>11.16</c:v>
                </c:pt>
                <c:pt idx="42">
                  <c:v>11.52</c:v>
                </c:pt>
                <c:pt idx="43">
                  <c:v>11.93</c:v>
                </c:pt>
                <c:pt idx="44">
                  <c:v>12.39</c:v>
                </c:pt>
                <c:pt idx="45">
                  <c:v>12.9</c:v>
                </c:pt>
                <c:pt idx="46">
                  <c:v>13.45</c:v>
                </c:pt>
                <c:pt idx="47">
                  <c:v>14.02</c:v>
                </c:pt>
                <c:pt idx="48">
                  <c:v>14.62</c:v>
                </c:pt>
                <c:pt idx="49">
                  <c:v>15.22</c:v>
                </c:pt>
                <c:pt idx="50">
                  <c:v>15.79</c:v>
                </c:pt>
                <c:pt idx="51">
                  <c:v>16.34</c:v>
                </c:pt>
                <c:pt idx="52">
                  <c:v>16.86</c:v>
                </c:pt>
                <c:pt idx="53">
                  <c:v>17.32</c:v>
                </c:pt>
                <c:pt idx="54">
                  <c:v>17.77</c:v>
                </c:pt>
                <c:pt idx="55">
                  <c:v>18.22</c:v>
                </c:pt>
              </c:numCache>
            </c:numRef>
          </c:xVal>
          <c:yVal>
            <c:numRef>
              <c:f>'Fitting for Model 5(b)'!$D$8:$D$63</c:f>
              <c:numCache>
                <c:formatCode>General</c:formatCode>
                <c:ptCount val="56"/>
                <c:pt idx="0">
                  <c:v>-3.8080000000000003E-2</c:v>
                </c:pt>
                <c:pt idx="1">
                  <c:v>-0.1552</c:v>
                </c:pt>
                <c:pt idx="2">
                  <c:v>-0.2576</c:v>
                </c:pt>
                <c:pt idx="3">
                  <c:v>-0.35039999999999999</c:v>
                </c:pt>
                <c:pt idx="4">
                  <c:v>-0.43559999999999999</c:v>
                </c:pt>
                <c:pt idx="5">
                  <c:v>-0.51670000000000005</c:v>
                </c:pt>
                <c:pt idx="6">
                  <c:v>-0.59619999999999995</c:v>
                </c:pt>
                <c:pt idx="7">
                  <c:v>-0.6794</c:v>
                </c:pt>
                <c:pt idx="8">
                  <c:v>-0.76600000000000001</c:v>
                </c:pt>
                <c:pt idx="9">
                  <c:v>-0.8548</c:v>
                </c:pt>
                <c:pt idx="10">
                  <c:v>-0.94750000000000001</c:v>
                </c:pt>
                <c:pt idx="11">
                  <c:v>-1.0449999999999999</c:v>
                </c:pt>
                <c:pt idx="12">
                  <c:v>-1.1479999999999999</c:v>
                </c:pt>
                <c:pt idx="13">
                  <c:v>-1.256</c:v>
                </c:pt>
                <c:pt idx="14">
                  <c:v>-1.3660000000000001</c:v>
                </c:pt>
                <c:pt idx="15">
                  <c:v>-1.4750000000000001</c:v>
                </c:pt>
                <c:pt idx="16">
                  <c:v>-1.5780000000000001</c:v>
                </c:pt>
                <c:pt idx="17">
                  <c:v>-1.673</c:v>
                </c:pt>
                <c:pt idx="18">
                  <c:v>-1.7549999999999999</c:v>
                </c:pt>
                <c:pt idx="19">
                  <c:v>-1.8180000000000001</c:v>
                </c:pt>
                <c:pt idx="20">
                  <c:v>-1.861</c:v>
                </c:pt>
                <c:pt idx="21">
                  <c:v>-1.8879999999999999</c:v>
                </c:pt>
                <c:pt idx="22">
                  <c:v>-1.8979999999999999</c:v>
                </c:pt>
                <c:pt idx="23">
                  <c:v>-1.893</c:v>
                </c:pt>
                <c:pt idx="24">
                  <c:v>-1.877</c:v>
                </c:pt>
                <c:pt idx="25">
                  <c:v>-1.8540000000000001</c:v>
                </c:pt>
                <c:pt idx="26">
                  <c:v>-1.827</c:v>
                </c:pt>
                <c:pt idx="27">
                  <c:v>-1.802</c:v>
                </c:pt>
                <c:pt idx="28">
                  <c:v>-1.78</c:v>
                </c:pt>
                <c:pt idx="29">
                  <c:v>-1.766</c:v>
                </c:pt>
                <c:pt idx="30">
                  <c:v>-1.762</c:v>
                </c:pt>
                <c:pt idx="31">
                  <c:v>-1.7689999999999999</c:v>
                </c:pt>
                <c:pt idx="32">
                  <c:v>-1.7889999999999999</c:v>
                </c:pt>
                <c:pt idx="33">
                  <c:v>-1.825</c:v>
                </c:pt>
                <c:pt idx="34">
                  <c:v>-1.879</c:v>
                </c:pt>
                <c:pt idx="35">
                  <c:v>-1.9510000000000001</c:v>
                </c:pt>
                <c:pt idx="36">
                  <c:v>-2.0409999999999999</c:v>
                </c:pt>
                <c:pt idx="37">
                  <c:v>-2.149</c:v>
                </c:pt>
                <c:pt idx="38">
                  <c:v>-2.2759999999999998</c:v>
                </c:pt>
                <c:pt idx="39">
                  <c:v>-2.4239999999999999</c:v>
                </c:pt>
                <c:pt idx="40">
                  <c:v>-2.59</c:v>
                </c:pt>
                <c:pt idx="41">
                  <c:v>-2.7749999999999999</c:v>
                </c:pt>
                <c:pt idx="42">
                  <c:v>-2.976</c:v>
                </c:pt>
                <c:pt idx="43">
                  <c:v>-3.1850000000000001</c:v>
                </c:pt>
                <c:pt idx="44">
                  <c:v>-3.3919999999999999</c:v>
                </c:pt>
                <c:pt idx="45">
                  <c:v>-3.5910000000000002</c:v>
                </c:pt>
                <c:pt idx="46">
                  <c:v>-3.77</c:v>
                </c:pt>
                <c:pt idx="47">
                  <c:v>-3.9180000000000001</c:v>
                </c:pt>
                <c:pt idx="48">
                  <c:v>-4.04</c:v>
                </c:pt>
                <c:pt idx="49">
                  <c:v>-4.1349999999999998</c:v>
                </c:pt>
                <c:pt idx="50">
                  <c:v>-4.22</c:v>
                </c:pt>
                <c:pt idx="51">
                  <c:v>-4.3140000000000001</c:v>
                </c:pt>
                <c:pt idx="52">
                  <c:v>-4.444</c:v>
                </c:pt>
                <c:pt idx="53">
                  <c:v>-4.6550000000000002</c:v>
                </c:pt>
                <c:pt idx="54">
                  <c:v>-4.9630000000000001</c:v>
                </c:pt>
                <c:pt idx="55">
                  <c:v>-5.367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07-4EE6-98B8-14F57CDE133D}"/>
            </c:ext>
          </c:extLst>
        </c:ser>
        <c:ser>
          <c:idx val="1"/>
          <c:order val="1"/>
          <c:tx>
            <c:v>Series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'Fitting for Model 5(b)'!$AF$8:$AF$63</c:f>
              <c:numCache>
                <c:formatCode>General</c:formatCode>
                <c:ptCount val="56"/>
                <c:pt idx="0">
                  <c:v>3.7485898246574401</c:v>
                </c:pt>
                <c:pt idx="1">
                  <c:v>3.7728211829243201</c:v>
                </c:pt>
                <c:pt idx="2">
                  <c:v>3.80099728158849</c:v>
                </c:pt>
                <c:pt idx="3">
                  <c:v>3.8340896552364399</c:v>
                </c:pt>
                <c:pt idx="4">
                  <c:v>3.8724192192004101</c:v>
                </c:pt>
                <c:pt idx="5">
                  <c:v>3.91655445023313</c:v>
                </c:pt>
                <c:pt idx="6">
                  <c:v>3.96916913578377</c:v>
                </c:pt>
                <c:pt idx="7">
                  <c:v>4.0294906355047999</c:v>
                </c:pt>
                <c:pt idx="8">
                  <c:v>4.1008018293630499</c:v>
                </c:pt>
                <c:pt idx="9">
                  <c:v>4.1832797965061603</c:v>
                </c:pt>
                <c:pt idx="10">
                  <c:v>4.2789256837206802</c:v>
                </c:pt>
                <c:pt idx="11">
                  <c:v>4.3898960250228596</c:v>
                </c:pt>
                <c:pt idx="12">
                  <c:v>4.5177259086291199</c:v>
                </c:pt>
                <c:pt idx="13">
                  <c:v>4.6643034870278299</c:v>
                </c:pt>
                <c:pt idx="14">
                  <c:v>4.8309707596256199</c:v>
                </c:pt>
                <c:pt idx="15">
                  <c:v>5.0204233943916599</c:v>
                </c:pt>
                <c:pt idx="16">
                  <c:v>5.2302791142185097</c:v>
                </c:pt>
                <c:pt idx="17">
                  <c:v>5.4583840270786501</c:v>
                </c:pt>
                <c:pt idx="18">
                  <c:v>5.7111657137589802</c:v>
                </c:pt>
                <c:pt idx="19">
                  <c:v>5.9761985857717903</c:v>
                </c:pt>
                <c:pt idx="20">
                  <c:v>6.2578893054526503</c:v>
                </c:pt>
                <c:pt idx="21">
                  <c:v>6.5403343726999896</c:v>
                </c:pt>
                <c:pt idx="22">
                  <c:v>6.8382881969047</c:v>
                </c:pt>
                <c:pt idx="23">
                  <c:v>7.1246020644365098</c:v>
                </c:pt>
                <c:pt idx="24">
                  <c:v>7.41191777303899</c:v>
                </c:pt>
                <c:pt idx="25">
                  <c:v>7.6662919134545202</c:v>
                </c:pt>
                <c:pt idx="26">
                  <c:v>7.9346314349282903</c:v>
                </c:pt>
                <c:pt idx="27">
                  <c:v>8.1628549396790895</c:v>
                </c:pt>
                <c:pt idx="28">
                  <c:v>8.3900024065567393</c:v>
                </c:pt>
                <c:pt idx="29">
                  <c:v>8.5811461845928996</c:v>
                </c:pt>
                <c:pt idx="30">
                  <c:v>8.7591450504076906</c:v>
                </c:pt>
                <c:pt idx="31">
                  <c:v>8.9634495339255906</c:v>
                </c:pt>
                <c:pt idx="32">
                  <c:v>9.1106619008867398</c:v>
                </c:pt>
                <c:pt idx="33">
                  <c:v>9.27601378465158</c:v>
                </c:pt>
                <c:pt idx="34">
                  <c:v>9.4438507642706799</c:v>
                </c:pt>
                <c:pt idx="35">
                  <c:v>9.6198147297977297</c:v>
                </c:pt>
                <c:pt idx="36">
                  <c:v>9.8108883179659507</c:v>
                </c:pt>
                <c:pt idx="37">
                  <c:v>10.0234727296038</c:v>
                </c:pt>
                <c:pt idx="38">
                  <c:v>10.2642609467912</c:v>
                </c:pt>
                <c:pt idx="39">
                  <c:v>10.5396061454194</c:v>
                </c:pt>
                <c:pt idx="40">
                  <c:v>10.853624839863899</c:v>
                </c:pt>
                <c:pt idx="41">
                  <c:v>11.208520676610799</c:v>
                </c:pt>
                <c:pt idx="42">
                  <c:v>11.6043974296486</c:v>
                </c:pt>
                <c:pt idx="43">
                  <c:v>12.0392975707595</c:v>
                </c:pt>
                <c:pt idx="44">
                  <c:v>12.504848709670201</c:v>
                </c:pt>
                <c:pt idx="45">
                  <c:v>12.993921123317399</c:v>
                </c:pt>
                <c:pt idx="46">
                  <c:v>13.4984156836727</c:v>
                </c:pt>
                <c:pt idx="47">
                  <c:v>14.009758864858</c:v>
                </c:pt>
                <c:pt idx="48">
                  <c:v>14.5235239066405</c:v>
                </c:pt>
                <c:pt idx="49">
                  <c:v>15.035048246163401</c:v>
                </c:pt>
                <c:pt idx="50">
                  <c:v>15.5431620512867</c:v>
                </c:pt>
                <c:pt idx="51">
                  <c:v>16.049299933089902</c:v>
                </c:pt>
                <c:pt idx="52">
                  <c:v>16.554968579187399</c:v>
                </c:pt>
                <c:pt idx="53">
                  <c:v>17.0636048517623</c:v>
                </c:pt>
                <c:pt idx="54">
                  <c:v>17.580343598512101</c:v>
                </c:pt>
                <c:pt idx="55">
                  <c:v>18.111725860533799</c:v>
                </c:pt>
              </c:numCache>
            </c:numRef>
          </c:xVal>
          <c:yVal>
            <c:numRef>
              <c:f>'Fitting for Model 5(b)'!$AG$8:$AG$63</c:f>
              <c:numCache>
                <c:formatCode>General</c:formatCode>
                <c:ptCount val="56"/>
                <c:pt idx="0">
                  <c:v>-0.28538342416293999</c:v>
                </c:pt>
                <c:pt idx="1">
                  <c:v>-0.32480147452937702</c:v>
                </c:pt>
                <c:pt idx="2">
                  <c:v>-0.369221525283977</c:v>
                </c:pt>
                <c:pt idx="3">
                  <c:v>-0.419584170246661</c:v>
                </c:pt>
                <c:pt idx="4">
                  <c:v>-0.47566155361623003</c:v>
                </c:pt>
                <c:pt idx="5">
                  <c:v>-0.53748067804360999</c:v>
                </c:pt>
                <c:pt idx="6">
                  <c:v>-0.60767022037999996</c:v>
                </c:pt>
                <c:pt idx="7">
                  <c:v>-0.68389485617733803</c:v>
                </c:pt>
                <c:pt idx="8">
                  <c:v>-0.76875175612748403</c:v>
                </c:pt>
                <c:pt idx="9">
                  <c:v>-0.86055661862767896</c:v>
                </c:pt>
                <c:pt idx="10">
                  <c:v>-0.95945754509672199</c:v>
                </c:pt>
                <c:pt idx="11">
                  <c:v>-1.0652068865415201</c:v>
                </c:pt>
                <c:pt idx="12">
                  <c:v>-1.1764619742899101</c:v>
                </c:pt>
                <c:pt idx="13">
                  <c:v>-1.2917840729910299</c:v>
                </c:pt>
                <c:pt idx="14">
                  <c:v>-1.4089067382885501</c:v>
                </c:pt>
                <c:pt idx="15">
                  <c:v>-1.52606255622205</c:v>
                </c:pt>
                <c:pt idx="16">
                  <c:v>-1.63822847769388</c:v>
                </c:pt>
                <c:pt idx="17">
                  <c:v>-1.7413866097608599</c:v>
                </c:pt>
                <c:pt idx="18">
                  <c:v>-1.83511894485112</c:v>
                </c:pt>
                <c:pt idx="19">
                  <c:v>-1.9122150903892901</c:v>
                </c:pt>
                <c:pt idx="20">
                  <c:v>-1.9722741644819599</c:v>
                </c:pt>
                <c:pt idx="21">
                  <c:v>-2.0114260490808298</c:v>
                </c:pt>
                <c:pt idx="22">
                  <c:v>-2.03131889225206</c:v>
                </c:pt>
                <c:pt idx="23">
                  <c:v>-2.03102875299466</c:v>
                </c:pt>
                <c:pt idx="24">
                  <c:v>-2.0130473249094001</c:v>
                </c:pt>
                <c:pt idx="25">
                  <c:v>-1.9838674967291301</c:v>
                </c:pt>
                <c:pt idx="26">
                  <c:v>-1.9419728492698101</c:v>
                </c:pt>
                <c:pt idx="27">
                  <c:v>-1.90033584159416</c:v>
                </c:pt>
                <c:pt idx="28">
                  <c:v>-1.85780039649178</c:v>
                </c:pt>
                <c:pt idx="29">
                  <c:v>-1.82605677818542</c:v>
                </c:pt>
                <c:pt idx="30">
                  <c:v>-1.80534557065762</c:v>
                </c:pt>
                <c:pt idx="31">
                  <c:v>-1.8005558193772799</c:v>
                </c:pt>
                <c:pt idx="32">
                  <c:v>-1.81537654675205</c:v>
                </c:pt>
                <c:pt idx="33">
                  <c:v>-1.8546515372660399</c:v>
                </c:pt>
                <c:pt idx="34">
                  <c:v>-1.9201197870939299</c:v>
                </c:pt>
                <c:pt idx="35">
                  <c:v>-2.0131329224187802</c:v>
                </c:pt>
                <c:pt idx="36">
                  <c:v>-2.1343138906788899</c:v>
                </c:pt>
                <c:pt idx="37">
                  <c:v>-2.2823733737838401</c:v>
                </c:pt>
                <c:pt idx="38">
                  <c:v>-2.4545229167654199</c:v>
                </c:pt>
                <c:pt idx="39">
                  <c:v>-2.6463439144952101</c:v>
                </c:pt>
                <c:pt idx="40">
                  <c:v>-2.8510307747035899</c:v>
                </c:pt>
                <c:pt idx="41">
                  <c:v>-3.0606599594457302</c:v>
                </c:pt>
                <c:pt idx="42">
                  <c:v>-3.2671777606116099</c:v>
                </c:pt>
                <c:pt idx="43">
                  <c:v>-3.4633946332638299</c:v>
                </c:pt>
                <c:pt idx="44">
                  <c:v>-3.6422483675963</c:v>
                </c:pt>
                <c:pt idx="45">
                  <c:v>-3.8009501117922699</c:v>
                </c:pt>
                <c:pt idx="46">
                  <c:v>-3.9396681342568902</c:v>
                </c:pt>
                <c:pt idx="47">
                  <c:v>-4.06132713944457</c:v>
                </c:pt>
                <c:pt idx="48">
                  <c:v>-4.1718244551337103</c:v>
                </c:pt>
                <c:pt idx="49">
                  <c:v>-4.2779324488480697</c:v>
                </c:pt>
                <c:pt idx="50">
                  <c:v>-4.3872365195263301</c:v>
                </c:pt>
                <c:pt idx="51">
                  <c:v>-4.5072806579628004</c:v>
                </c:pt>
                <c:pt idx="52">
                  <c:v>-4.6446369278201702</c:v>
                </c:pt>
                <c:pt idx="53">
                  <c:v>-4.8051882346001902</c:v>
                </c:pt>
                <c:pt idx="54">
                  <c:v>-4.9943301800703699</c:v>
                </c:pt>
                <c:pt idx="55">
                  <c:v>-5.2173457296234602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07-4EE6-98B8-14F57CDE1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277160"/>
        <c:axId val="479277520"/>
      </c:scatterChart>
      <c:valAx>
        <c:axId val="47927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77520"/>
        <c:crosses val="autoZero"/>
        <c:crossBetween val="midCat"/>
      </c:valAx>
      <c:valAx>
        <c:axId val="47927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77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'JAC ZIHSC P. model'!$B$2:$B$65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'JAC ZIHSC P. model'!$C$2:$C$65</c:f>
              <c:numCache>
                <c:formatCode>General</c:formatCode>
                <c:ptCount val="64"/>
                <c:pt idx="0">
                  <c:v>7.3400000000000007E-2</c:v>
                </c:pt>
                <c:pt idx="1">
                  <c:v>9.8599999999999993E-2</c:v>
                </c:pt>
                <c:pt idx="2">
                  <c:v>0.122</c:v>
                </c:pt>
                <c:pt idx="3">
                  <c:v>0.14599999999999999</c:v>
                </c:pt>
                <c:pt idx="4">
                  <c:v>0.17100000000000001</c:v>
                </c:pt>
                <c:pt idx="5">
                  <c:v>0.19700000000000001</c:v>
                </c:pt>
                <c:pt idx="6">
                  <c:v>0.224</c:v>
                </c:pt>
                <c:pt idx="7">
                  <c:v>0.254</c:v>
                </c:pt>
                <c:pt idx="8">
                  <c:v>0.28499999999999998</c:v>
                </c:pt>
                <c:pt idx="9">
                  <c:v>0.31900000000000001</c:v>
                </c:pt>
                <c:pt idx="10">
                  <c:v>0.35499999999999998</c:v>
                </c:pt>
                <c:pt idx="11">
                  <c:v>0.39400000000000002</c:v>
                </c:pt>
                <c:pt idx="12">
                  <c:v>0.434</c:v>
                </c:pt>
                <c:pt idx="13">
                  <c:v>0.47699999999999998</c:v>
                </c:pt>
                <c:pt idx="14">
                  <c:v>0.52200000000000002</c:v>
                </c:pt>
                <c:pt idx="15">
                  <c:v>0.56999999999999995</c:v>
                </c:pt>
                <c:pt idx="16">
                  <c:v>0.62</c:v>
                </c:pt>
                <c:pt idx="17">
                  <c:v>0.67500000000000004</c:v>
                </c:pt>
                <c:pt idx="18">
                  <c:v>0.73499999999999999</c:v>
                </c:pt>
                <c:pt idx="19">
                  <c:v>0.80200000000000005</c:v>
                </c:pt>
                <c:pt idx="20">
                  <c:v>0.876</c:v>
                </c:pt>
                <c:pt idx="21">
                  <c:v>0.96</c:v>
                </c:pt>
                <c:pt idx="22">
                  <c:v>1.05</c:v>
                </c:pt>
                <c:pt idx="23">
                  <c:v>1.1499999999999999</c:v>
                </c:pt>
                <c:pt idx="24">
                  <c:v>1.26</c:v>
                </c:pt>
                <c:pt idx="25">
                  <c:v>1.38</c:v>
                </c:pt>
                <c:pt idx="26">
                  <c:v>1.51</c:v>
                </c:pt>
                <c:pt idx="27">
                  <c:v>1.65</c:v>
                </c:pt>
                <c:pt idx="28">
                  <c:v>1.79</c:v>
                </c:pt>
                <c:pt idx="29">
                  <c:v>1.93</c:v>
                </c:pt>
                <c:pt idx="30">
                  <c:v>2.08</c:v>
                </c:pt>
                <c:pt idx="31">
                  <c:v>2.23</c:v>
                </c:pt>
                <c:pt idx="32">
                  <c:v>2.37</c:v>
                </c:pt>
                <c:pt idx="33">
                  <c:v>2.5099999999999998</c:v>
                </c:pt>
                <c:pt idx="34">
                  <c:v>2.63</c:v>
                </c:pt>
                <c:pt idx="35">
                  <c:v>2.74</c:v>
                </c:pt>
                <c:pt idx="36">
                  <c:v>2.83</c:v>
                </c:pt>
                <c:pt idx="37">
                  <c:v>2.89</c:v>
                </c:pt>
                <c:pt idx="38">
                  <c:v>2.94</c:v>
                </c:pt>
                <c:pt idx="39">
                  <c:v>2.95</c:v>
                </c:pt>
                <c:pt idx="40">
                  <c:v>2.95</c:v>
                </c:pt>
                <c:pt idx="41">
                  <c:v>2.95</c:v>
                </c:pt>
                <c:pt idx="42">
                  <c:v>2.94</c:v>
                </c:pt>
                <c:pt idx="43">
                  <c:v>2.94</c:v>
                </c:pt>
                <c:pt idx="44">
                  <c:v>2.97</c:v>
                </c:pt>
                <c:pt idx="45">
                  <c:v>3.02</c:v>
                </c:pt>
                <c:pt idx="46">
                  <c:v>3.1</c:v>
                </c:pt>
                <c:pt idx="47">
                  <c:v>3.2</c:v>
                </c:pt>
                <c:pt idx="48">
                  <c:v>3.34</c:v>
                </c:pt>
                <c:pt idx="49">
                  <c:v>3.62</c:v>
                </c:pt>
                <c:pt idx="50">
                  <c:v>4</c:v>
                </c:pt>
                <c:pt idx="51">
                  <c:v>4.49</c:v>
                </c:pt>
                <c:pt idx="52">
                  <c:v>5.0599999999999996</c:v>
                </c:pt>
                <c:pt idx="53">
                  <c:v>5.71</c:v>
                </c:pt>
                <c:pt idx="54">
                  <c:v>6.43</c:v>
                </c:pt>
                <c:pt idx="55">
                  <c:v>7.25</c:v>
                </c:pt>
                <c:pt idx="56">
                  <c:v>8.17</c:v>
                </c:pt>
                <c:pt idx="57">
                  <c:v>9.25</c:v>
                </c:pt>
                <c:pt idx="58">
                  <c:v>10.5</c:v>
                </c:pt>
                <c:pt idx="59">
                  <c:v>12.1</c:v>
                </c:pt>
                <c:pt idx="60">
                  <c:v>14.1</c:v>
                </c:pt>
                <c:pt idx="61">
                  <c:v>16.600000000000001</c:v>
                </c:pt>
                <c:pt idx="62">
                  <c:v>19.399999999999999</c:v>
                </c:pt>
                <c:pt idx="63">
                  <c:v>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C8-4BB2-88EC-A187F332C84C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'JAC ZIHSC P. model'!$B$2:$B$65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'JAC ZIHSC P. model'!$W$2:$W$65</c:f>
              <c:numCache>
                <c:formatCode>General</c:formatCode>
                <c:ptCount val="64"/>
                <c:pt idx="0">
                  <c:v>2.7507005279079122E-2</c:v>
                </c:pt>
                <c:pt idx="1">
                  <c:v>5.7519912994738576E-2</c:v>
                </c:pt>
                <c:pt idx="2">
                  <c:v>8.5741317357592939E-2</c:v>
                </c:pt>
                <c:pt idx="3">
                  <c:v>0.1135047801956659</c:v>
                </c:pt>
                <c:pt idx="4">
                  <c:v>0.14113825438321781</c:v>
                </c:pt>
                <c:pt idx="5">
                  <c:v>0.16833352390589496</c:v>
                </c:pt>
                <c:pt idx="6">
                  <c:v>0.20852031539288385</c:v>
                </c:pt>
                <c:pt idx="7">
                  <c:v>0.23491756042298206</c:v>
                </c:pt>
                <c:pt idx="8">
                  <c:v>0.27394277779689702</c:v>
                </c:pt>
                <c:pt idx="9">
                  <c:v>0.3122992027814262</c:v>
                </c:pt>
                <c:pt idx="10">
                  <c:v>0.36244663979825908</c:v>
                </c:pt>
                <c:pt idx="11">
                  <c:v>0.41148001755179497</c:v>
                </c:pt>
                <c:pt idx="12">
                  <c:v>0.47129617024700332</c:v>
                </c:pt>
                <c:pt idx="13">
                  <c:v>0.5295410033428456</c:v>
                </c:pt>
                <c:pt idx="14">
                  <c:v>0.58628259116720538</c:v>
                </c:pt>
                <c:pt idx="15">
                  <c:v>0.65242710434337869</c:v>
                </c:pt>
                <c:pt idx="16">
                  <c:v>0.71660365459353192</c:v>
                </c:pt>
                <c:pt idx="17">
                  <c:v>0.78902722021335414</c:v>
                </c:pt>
                <c:pt idx="18">
                  <c:v>0.85930085190416206</c:v>
                </c:pt>
                <c:pt idx="19">
                  <c:v>0.92678659706488697</c:v>
                </c:pt>
                <c:pt idx="20">
                  <c:v>1.0105017771366043</c:v>
                </c:pt>
                <c:pt idx="21">
                  <c:v>1.0988823400584178</c:v>
                </c:pt>
                <c:pt idx="22">
                  <c:v>1.1872629029802315</c:v>
                </c:pt>
                <c:pt idx="23">
                  <c:v>1.269893183349897</c:v>
                </c:pt>
                <c:pt idx="24">
                  <c:v>1.3514426156259398</c:v>
                </c:pt>
                <c:pt idx="25">
                  <c:v>1.4478192174067179</c:v>
                </c:pt>
                <c:pt idx="26">
                  <c:v>1.5516094039398631</c:v>
                </c:pt>
                <c:pt idx="27">
                  <c:v>1.670874402304565</c:v>
                </c:pt>
                <c:pt idx="28">
                  <c:v>1.787075115085089</c:v>
                </c:pt>
                <c:pt idx="29">
                  <c:v>1.9052922756949375</c:v>
                </c:pt>
                <c:pt idx="30">
                  <c:v>2.0282544564617186</c:v>
                </c:pt>
                <c:pt idx="31">
                  <c:v>2.1479985037065732</c:v>
                </c:pt>
                <c:pt idx="32">
                  <c:v>2.2663651226232036</c:v>
                </c:pt>
                <c:pt idx="33">
                  <c:v>2.3766448848405282</c:v>
                </c:pt>
                <c:pt idx="34">
                  <c:v>2.4827704579944738</c:v>
                </c:pt>
                <c:pt idx="35">
                  <c:v>2.573323240478008</c:v>
                </c:pt>
                <c:pt idx="36">
                  <c:v>2.6544098370530236</c:v>
                </c:pt>
                <c:pt idx="37">
                  <c:v>2.7190883430200552</c:v>
                </c:pt>
                <c:pt idx="38">
                  <c:v>2.7679662734785255</c:v>
                </c:pt>
                <c:pt idx="39">
                  <c:v>2.8065976200093594</c:v>
                </c:pt>
                <c:pt idx="40">
                  <c:v>2.8391732249996715</c:v>
                </c:pt>
                <c:pt idx="41">
                  <c:v>2.8722470112866856</c:v>
                </c:pt>
                <c:pt idx="42">
                  <c:v>2.9145568292751287</c:v>
                </c:pt>
                <c:pt idx="43">
                  <c:v>2.9788024113282487</c:v>
                </c:pt>
                <c:pt idx="44">
                  <c:v>3.0764612589267561</c:v>
                </c:pt>
                <c:pt idx="45">
                  <c:v>3.1814692680792094</c:v>
                </c:pt>
                <c:pt idx="46">
                  <c:v>3.3754635161862088</c:v>
                </c:pt>
                <c:pt idx="47">
                  <c:v>3.5788538394553515</c:v>
                </c:pt>
                <c:pt idx="48">
                  <c:v>3.7631763199180139</c:v>
                </c:pt>
                <c:pt idx="49">
                  <c:v>3.959455894004412</c:v>
                </c:pt>
                <c:pt idx="50">
                  <c:v>4.1463435637312056</c:v>
                </c:pt>
                <c:pt idx="51">
                  <c:v>4.4535562240649949</c:v>
                </c:pt>
                <c:pt idx="52">
                  <c:v>4.9093490535710949</c:v>
                </c:pt>
                <c:pt idx="53">
                  <c:v>5.4098887491794159</c:v>
                </c:pt>
                <c:pt idx="54">
                  <c:v>6.0828334090228466</c:v>
                </c:pt>
                <c:pt idx="55">
                  <c:v>6.7988302377885148</c:v>
                </c:pt>
                <c:pt idx="56">
                  <c:v>7.7036987026696266</c:v>
                </c:pt>
                <c:pt idx="57">
                  <c:v>8.7781421903252053</c:v>
                </c:pt>
                <c:pt idx="58">
                  <c:v>10.238390123128172</c:v>
                </c:pt>
                <c:pt idx="59">
                  <c:v>11.872810841519899</c:v>
                </c:pt>
                <c:pt idx="60">
                  <c:v>13.834115703589971</c:v>
                </c:pt>
                <c:pt idx="61">
                  <c:v>16.339612097124466</c:v>
                </c:pt>
                <c:pt idx="62">
                  <c:v>19.179380003873234</c:v>
                </c:pt>
                <c:pt idx="63">
                  <c:v>22.520283423577666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C8-4BB2-88EC-A187F332C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315272"/>
        <c:axId val="1334310952"/>
      </c:scatterChart>
      <c:valAx>
        <c:axId val="1334315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0952"/>
        <c:crosses val="autoZero"/>
        <c:crossBetween val="midCat"/>
      </c:valAx>
      <c:valAx>
        <c:axId val="133431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5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'JAC ZIHSC Randle'!$B$2:$B$65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'JAC ZIHSC Randle'!$C$2:$C$65</c:f>
              <c:numCache>
                <c:formatCode>General</c:formatCode>
                <c:ptCount val="64"/>
                <c:pt idx="0">
                  <c:v>7.3400000000000007E-2</c:v>
                </c:pt>
                <c:pt idx="1">
                  <c:v>9.8599999999999993E-2</c:v>
                </c:pt>
                <c:pt idx="2">
                  <c:v>0.122</c:v>
                </c:pt>
                <c:pt idx="3">
                  <c:v>0.14599999999999999</c:v>
                </c:pt>
                <c:pt idx="4">
                  <c:v>0.17100000000000001</c:v>
                </c:pt>
                <c:pt idx="5">
                  <c:v>0.19700000000000001</c:v>
                </c:pt>
                <c:pt idx="6">
                  <c:v>0.224</c:v>
                </c:pt>
                <c:pt idx="7">
                  <c:v>0.254</c:v>
                </c:pt>
                <c:pt idx="8">
                  <c:v>0.28499999999999998</c:v>
                </c:pt>
                <c:pt idx="9">
                  <c:v>0.31900000000000001</c:v>
                </c:pt>
                <c:pt idx="10">
                  <c:v>0.35499999999999998</c:v>
                </c:pt>
                <c:pt idx="11">
                  <c:v>0.39400000000000002</c:v>
                </c:pt>
                <c:pt idx="12">
                  <c:v>0.434</c:v>
                </c:pt>
                <c:pt idx="13">
                  <c:v>0.47699999999999998</c:v>
                </c:pt>
                <c:pt idx="14">
                  <c:v>0.52200000000000002</c:v>
                </c:pt>
                <c:pt idx="15">
                  <c:v>0.56999999999999995</c:v>
                </c:pt>
                <c:pt idx="16">
                  <c:v>0.62</c:v>
                </c:pt>
                <c:pt idx="17">
                  <c:v>0.67500000000000004</c:v>
                </c:pt>
                <c:pt idx="18">
                  <c:v>0.73499999999999999</c:v>
                </c:pt>
                <c:pt idx="19">
                  <c:v>0.80200000000000005</c:v>
                </c:pt>
                <c:pt idx="20">
                  <c:v>0.876</c:v>
                </c:pt>
                <c:pt idx="21">
                  <c:v>0.96</c:v>
                </c:pt>
                <c:pt idx="22">
                  <c:v>1.05</c:v>
                </c:pt>
                <c:pt idx="23">
                  <c:v>1.1499999999999999</c:v>
                </c:pt>
                <c:pt idx="24">
                  <c:v>1.26</c:v>
                </c:pt>
                <c:pt idx="25">
                  <c:v>1.38</c:v>
                </c:pt>
                <c:pt idx="26">
                  <c:v>1.51</c:v>
                </c:pt>
                <c:pt idx="27">
                  <c:v>1.65</c:v>
                </c:pt>
                <c:pt idx="28">
                  <c:v>1.79</c:v>
                </c:pt>
                <c:pt idx="29">
                  <c:v>1.93</c:v>
                </c:pt>
                <c:pt idx="30">
                  <c:v>2.08</c:v>
                </c:pt>
                <c:pt idx="31">
                  <c:v>2.23</c:v>
                </c:pt>
                <c:pt idx="32">
                  <c:v>2.37</c:v>
                </c:pt>
                <c:pt idx="33">
                  <c:v>2.5099999999999998</c:v>
                </c:pt>
                <c:pt idx="34">
                  <c:v>2.63</c:v>
                </c:pt>
                <c:pt idx="35">
                  <c:v>2.74</c:v>
                </c:pt>
                <c:pt idx="36">
                  <c:v>2.83</c:v>
                </c:pt>
                <c:pt idx="37">
                  <c:v>2.89</c:v>
                </c:pt>
                <c:pt idx="38">
                  <c:v>2.94</c:v>
                </c:pt>
                <c:pt idx="39">
                  <c:v>2.95</c:v>
                </c:pt>
                <c:pt idx="40">
                  <c:v>2.95</c:v>
                </c:pt>
                <c:pt idx="41">
                  <c:v>2.95</c:v>
                </c:pt>
                <c:pt idx="42">
                  <c:v>2.94</c:v>
                </c:pt>
                <c:pt idx="43">
                  <c:v>2.94</c:v>
                </c:pt>
                <c:pt idx="44">
                  <c:v>2.97</c:v>
                </c:pt>
                <c:pt idx="45">
                  <c:v>3.02</c:v>
                </c:pt>
                <c:pt idx="46">
                  <c:v>3.1</c:v>
                </c:pt>
                <c:pt idx="47">
                  <c:v>3.2</c:v>
                </c:pt>
                <c:pt idx="48">
                  <c:v>3.34</c:v>
                </c:pt>
                <c:pt idx="49">
                  <c:v>3.62</c:v>
                </c:pt>
                <c:pt idx="50">
                  <c:v>4</c:v>
                </c:pt>
                <c:pt idx="51">
                  <c:v>4.49</c:v>
                </c:pt>
                <c:pt idx="52">
                  <c:v>5.0599999999999996</c:v>
                </c:pt>
                <c:pt idx="53">
                  <c:v>5.71</c:v>
                </c:pt>
                <c:pt idx="54">
                  <c:v>6.43</c:v>
                </c:pt>
                <c:pt idx="55">
                  <c:v>7.25</c:v>
                </c:pt>
                <c:pt idx="56">
                  <c:v>8.17</c:v>
                </c:pt>
                <c:pt idx="57">
                  <c:v>9.25</c:v>
                </c:pt>
                <c:pt idx="58">
                  <c:v>10.5</c:v>
                </c:pt>
                <c:pt idx="59">
                  <c:v>12.1</c:v>
                </c:pt>
                <c:pt idx="60">
                  <c:v>14.1</c:v>
                </c:pt>
                <c:pt idx="61">
                  <c:v>16.600000000000001</c:v>
                </c:pt>
                <c:pt idx="62">
                  <c:v>19.399999999999999</c:v>
                </c:pt>
                <c:pt idx="63">
                  <c:v>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FF-40E7-B6E8-D9D1D9C6A8D0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'JAC ZIHSC Randle'!$B$2:$B$65</c:f>
              <c:numCache>
                <c:formatCode>General</c:formatCode>
                <c:ptCount val="64"/>
                <c:pt idx="0">
                  <c:v>0.97899999999999998</c:v>
                </c:pt>
                <c:pt idx="1">
                  <c:v>1</c:v>
                </c:pt>
                <c:pt idx="2">
                  <c:v>1.02</c:v>
                </c:pt>
                <c:pt idx="3">
                  <c:v>1.04</c:v>
                </c:pt>
                <c:pt idx="4">
                  <c:v>1.06</c:v>
                </c:pt>
                <c:pt idx="5">
                  <c:v>1.08</c:v>
                </c:pt>
                <c:pt idx="6">
                  <c:v>1.1100000000000001</c:v>
                </c:pt>
                <c:pt idx="7">
                  <c:v>1.1299999999999999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1.23</c:v>
                </c:pt>
                <c:pt idx="11">
                  <c:v>1.27</c:v>
                </c:pt>
                <c:pt idx="12">
                  <c:v>1.32</c:v>
                </c:pt>
                <c:pt idx="13">
                  <c:v>1.37</c:v>
                </c:pt>
                <c:pt idx="14">
                  <c:v>1.42</c:v>
                </c:pt>
                <c:pt idx="15">
                  <c:v>1.48</c:v>
                </c:pt>
                <c:pt idx="16">
                  <c:v>1.54</c:v>
                </c:pt>
                <c:pt idx="17">
                  <c:v>1.61</c:v>
                </c:pt>
                <c:pt idx="18">
                  <c:v>1.68</c:v>
                </c:pt>
                <c:pt idx="19">
                  <c:v>1.75</c:v>
                </c:pt>
                <c:pt idx="20">
                  <c:v>1.84</c:v>
                </c:pt>
                <c:pt idx="21">
                  <c:v>1.94</c:v>
                </c:pt>
                <c:pt idx="22">
                  <c:v>2.04</c:v>
                </c:pt>
                <c:pt idx="23">
                  <c:v>2.15</c:v>
                </c:pt>
                <c:pt idx="24">
                  <c:v>2.2599999999999998</c:v>
                </c:pt>
                <c:pt idx="25">
                  <c:v>2.39</c:v>
                </c:pt>
                <c:pt idx="26">
                  <c:v>2.5299999999999998</c:v>
                </c:pt>
                <c:pt idx="27">
                  <c:v>2.7</c:v>
                </c:pt>
                <c:pt idx="28">
                  <c:v>2.89</c:v>
                </c:pt>
                <c:pt idx="29">
                  <c:v>3.1</c:v>
                </c:pt>
                <c:pt idx="30">
                  <c:v>3.34</c:v>
                </c:pt>
                <c:pt idx="31">
                  <c:v>3.6</c:v>
                </c:pt>
                <c:pt idx="32">
                  <c:v>3.89</c:v>
                </c:pt>
                <c:pt idx="33">
                  <c:v>4.2</c:v>
                </c:pt>
                <c:pt idx="34">
                  <c:v>4.55</c:v>
                </c:pt>
                <c:pt idx="35">
                  <c:v>4.91</c:v>
                </c:pt>
                <c:pt idx="36">
                  <c:v>5.31</c:v>
                </c:pt>
                <c:pt idx="37">
                  <c:v>5.72</c:v>
                </c:pt>
                <c:pt idx="38">
                  <c:v>6.13</c:v>
                </c:pt>
                <c:pt idx="39">
                  <c:v>6.55</c:v>
                </c:pt>
                <c:pt idx="40">
                  <c:v>6.97</c:v>
                </c:pt>
                <c:pt idx="41">
                  <c:v>7.38</c:v>
                </c:pt>
                <c:pt idx="42">
                  <c:v>7.78</c:v>
                </c:pt>
                <c:pt idx="43">
                  <c:v>8.17</c:v>
                </c:pt>
                <c:pt idx="44">
                  <c:v>8.5399999999999991</c:v>
                </c:pt>
                <c:pt idx="45">
                  <c:v>8.8800000000000008</c:v>
                </c:pt>
                <c:pt idx="46">
                  <c:v>9.2100000000000009</c:v>
                </c:pt>
                <c:pt idx="47">
                  <c:v>9.5299999999999994</c:v>
                </c:pt>
                <c:pt idx="48">
                  <c:v>9.82</c:v>
                </c:pt>
                <c:pt idx="49">
                  <c:v>10.1</c:v>
                </c:pt>
                <c:pt idx="50">
                  <c:v>10.3</c:v>
                </c:pt>
                <c:pt idx="51">
                  <c:v>10.6</c:v>
                </c:pt>
                <c:pt idx="52">
                  <c:v>11</c:v>
                </c:pt>
                <c:pt idx="53">
                  <c:v>11.4</c:v>
                </c:pt>
                <c:pt idx="54">
                  <c:v>11.9</c:v>
                </c:pt>
                <c:pt idx="55">
                  <c:v>12.4</c:v>
                </c:pt>
                <c:pt idx="56">
                  <c:v>13</c:v>
                </c:pt>
                <c:pt idx="57">
                  <c:v>13.7</c:v>
                </c:pt>
                <c:pt idx="58">
                  <c:v>14.6</c:v>
                </c:pt>
                <c:pt idx="59">
                  <c:v>15.6</c:v>
                </c:pt>
                <c:pt idx="60">
                  <c:v>16.8</c:v>
                </c:pt>
                <c:pt idx="61">
                  <c:v>18.3</c:v>
                </c:pt>
                <c:pt idx="62">
                  <c:v>20</c:v>
                </c:pt>
                <c:pt idx="63">
                  <c:v>22</c:v>
                </c:pt>
              </c:numCache>
            </c:numRef>
          </c:xVal>
          <c:yVal>
            <c:numRef>
              <c:f>'JAC ZIHSC Randle'!$W$2:$W$65</c:f>
              <c:numCache>
                <c:formatCode>General</c:formatCode>
                <c:ptCount val="64"/>
                <c:pt idx="0">
                  <c:v>0.24814971152597209</c:v>
                </c:pt>
                <c:pt idx="1">
                  <c:v>0.45420902608859137</c:v>
                </c:pt>
                <c:pt idx="2">
                  <c:v>0.58605832357953691</c:v>
                </c:pt>
                <c:pt idx="3">
                  <c:v>0.69368541252536264</c:v>
                </c:pt>
                <c:pt idx="4">
                  <c:v>0.78557577544995283</c:v>
                </c:pt>
                <c:pt idx="5">
                  <c:v>0.86773125092612791</c:v>
                </c:pt>
                <c:pt idx="6">
                  <c:v>0.98069742376599134</c:v>
                </c:pt>
                <c:pt idx="7">
                  <c:v>1.0434787160015926</c:v>
                </c:pt>
                <c:pt idx="8">
                  <c:v>1.1355399561292048</c:v>
                </c:pt>
                <c:pt idx="9">
                  <c:v>1.2256489064126721</c:v>
                </c:pt>
                <c:pt idx="10">
                  <c:v>1.3200329430025608</c:v>
                </c:pt>
                <c:pt idx="11">
                  <c:v>1.4144169795924491</c:v>
                </c:pt>
                <c:pt idx="12">
                  <c:v>1.5323970253298098</c:v>
                </c:pt>
                <c:pt idx="13">
                  <c:v>1.6293011666998596</c:v>
                </c:pt>
                <c:pt idx="14">
                  <c:v>1.7105960894587597</c:v>
                </c:pt>
                <c:pt idx="15">
                  <c:v>1.808149996769441</c:v>
                </c:pt>
                <c:pt idx="16">
                  <c:v>1.9057039040801218</c:v>
                </c:pt>
                <c:pt idx="17">
                  <c:v>2.0195167959425828</c:v>
                </c:pt>
                <c:pt idx="18">
                  <c:v>2.1333296878050438</c:v>
                </c:pt>
                <c:pt idx="19">
                  <c:v>2.2325314381624564</c:v>
                </c:pt>
                <c:pt idx="20">
                  <c:v>2.3071333630893971</c:v>
                </c:pt>
                <c:pt idx="21">
                  <c:v>2.3900243907859986</c:v>
                </c:pt>
                <c:pt idx="22">
                  <c:v>2.4729154184825997</c:v>
                </c:pt>
                <c:pt idx="23">
                  <c:v>2.564095548948861</c:v>
                </c:pt>
                <c:pt idx="24">
                  <c:v>2.655275679415122</c:v>
                </c:pt>
                <c:pt idx="25">
                  <c:v>2.763034015420704</c:v>
                </c:pt>
                <c:pt idx="26">
                  <c:v>2.8790814541959455</c:v>
                </c:pt>
                <c:pt idx="27">
                  <c:v>3.019996201280168</c:v>
                </c:pt>
                <c:pt idx="28">
                  <c:v>3.1774891539037102</c:v>
                </c:pt>
                <c:pt idx="29">
                  <c:v>3.3515603120665727</c:v>
                </c:pt>
                <c:pt idx="30">
                  <c:v>3.4790793917142504</c:v>
                </c:pt>
                <c:pt idx="31">
                  <c:v>3.5842966534164891</c:v>
                </c:pt>
                <c:pt idx="32">
                  <c:v>3.6798548950896794</c:v>
                </c:pt>
                <c:pt idx="33">
                  <c:v>3.7587846792680408</c:v>
                </c:pt>
                <c:pt idx="34">
                  <c:v>3.8214587856606084</c:v>
                </c:pt>
                <c:pt idx="35">
                  <c:v>3.8588093857795944</c:v>
                </c:pt>
                <c:pt idx="36">
                  <c:v>3.8706158348829329</c:v>
                </c:pt>
                <c:pt idx="37">
                  <c:v>3.8527030877694788</c:v>
                </c:pt>
                <c:pt idx="38">
                  <c:v>3.8076047714605425</c:v>
                </c:pt>
                <c:pt idx="39">
                  <c:v>3.7371517880128771</c:v>
                </c:pt>
                <c:pt idx="40">
                  <c:v>3.6487136603383972</c:v>
                </c:pt>
                <c:pt idx="41">
                  <c:v>3.554427237529179</c:v>
                </c:pt>
                <c:pt idx="42">
                  <c:v>3.4681191720655606</c:v>
                </c:pt>
                <c:pt idx="43">
                  <c:v>3.4059603367284543</c:v>
                </c:pt>
                <c:pt idx="44">
                  <c:v>3.3829514839515156</c:v>
                </c:pt>
                <c:pt idx="45">
                  <c:v>3.4027617705767073</c:v>
                </c:pt>
                <c:pt idx="46">
                  <c:v>3.4660463423221408</c:v>
                </c:pt>
                <c:pt idx="47">
                  <c:v>3.5660295382001137</c:v>
                </c:pt>
                <c:pt idx="48">
                  <c:v>3.6890732216026487</c:v>
                </c:pt>
                <c:pt idx="49">
                  <c:v>3.829764002076975</c:v>
                </c:pt>
                <c:pt idx="50">
                  <c:v>3.9488185420703719</c:v>
                </c:pt>
                <c:pt idx="51">
                  <c:v>4.136262669101419</c:v>
                </c:pt>
                <c:pt idx="52">
                  <c:v>4.4139727843276582</c:v>
                </c:pt>
                <c:pt idx="53">
                  <c:v>4.7210307951905612</c:v>
                </c:pt>
                <c:pt idx="54">
                  <c:v>5.1176143781050882</c:v>
                </c:pt>
                <c:pt idx="55">
                  <c:v>5.5468170557353069</c:v>
                </c:pt>
                <c:pt idx="56">
                  <c:v>6.0803831548139495</c:v>
                </c:pt>
                <c:pt idx="57">
                  <c:v>6.7028769370723662</c:v>
                </c:pt>
                <c:pt idx="58">
                  <c:v>7.5222517225610597</c:v>
                </c:pt>
                <c:pt idx="59">
                  <c:v>8.4663845737052039</c:v>
                </c:pt>
                <c:pt idx="60">
                  <c:v>9.6165957136673708</c:v>
                </c:pt>
                <c:pt idx="61">
                  <c:v>11.070395767239571</c:v>
                </c:pt>
                <c:pt idx="62">
                  <c:v>12.7325969037802</c:v>
                </c:pt>
                <c:pt idx="63">
                  <c:v>14.70147348623439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FF-40E7-B6E8-D9D1D9C6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315272"/>
        <c:axId val="1334310952"/>
      </c:scatterChart>
      <c:valAx>
        <c:axId val="1334315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0952"/>
        <c:crosses val="autoZero"/>
        <c:crossBetween val="midCat"/>
      </c:valAx>
      <c:valAx>
        <c:axId val="133431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15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948103</xdr:colOff>
      <xdr:row>3</xdr:row>
      <xdr:rowOff>60814</xdr:rowOff>
    </xdr:from>
    <xdr:to>
      <xdr:col>10</xdr:col>
      <xdr:colOff>1795828</xdr:colOff>
      <xdr:row>5</xdr:row>
      <xdr:rowOff>51290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3F0D80-E2F6-B1E8-8BFF-1EFBBE3E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391" y="273295"/>
          <a:ext cx="847725" cy="41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952500</xdr:colOff>
      <xdr:row>2</xdr:row>
      <xdr:rowOff>189401</xdr:rowOff>
    </xdr:from>
    <xdr:to>
      <xdr:col>9</xdr:col>
      <xdr:colOff>1800225</xdr:colOff>
      <xdr:row>5</xdr:row>
      <xdr:rowOff>1099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093EF6-6C93-5B22-8CCF-5241FB1C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788" y="570401"/>
          <a:ext cx="8477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733424</xdr:colOff>
      <xdr:row>2</xdr:row>
      <xdr:rowOff>175846</xdr:rowOff>
    </xdr:from>
    <xdr:to>
      <xdr:col>11</xdr:col>
      <xdr:colOff>2664983</xdr:colOff>
      <xdr:row>5</xdr:row>
      <xdr:rowOff>19051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024D64-CCDA-581B-16BF-F8663C4F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9116" y="175846"/>
          <a:ext cx="1931559" cy="48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1480039</xdr:colOff>
      <xdr:row>5</xdr:row>
      <xdr:rowOff>183173</xdr:rowOff>
    </xdr:from>
    <xdr:to>
      <xdr:col>13</xdr:col>
      <xdr:colOff>58615</xdr:colOff>
      <xdr:row>20</xdr:row>
      <xdr:rowOff>73269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324081D-E7B8-BBA3-898E-73FFBA6B5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6</xdr:row>
      <xdr:rowOff>95250</xdr:rowOff>
    </xdr:from>
    <xdr:to>
      <xdr:col>21</xdr:col>
      <xdr:colOff>400050</xdr:colOff>
      <xdr:row>20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631A50-F49C-44C2-AEBC-FF357D22B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7</xdr:row>
      <xdr:rowOff>28575</xdr:rowOff>
    </xdr:from>
    <xdr:to>
      <xdr:col>6</xdr:col>
      <xdr:colOff>28575</xdr:colOff>
      <xdr:row>26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820C8-41BA-53F2-5A77-A6C026F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495425"/>
          <a:ext cx="4762500" cy="413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476250</xdr:colOff>
      <xdr:row>7</xdr:row>
      <xdr:rowOff>47625</xdr:rowOff>
    </xdr:from>
    <xdr:to>
      <xdr:col>11</xdr:col>
      <xdr:colOff>390525</xdr:colOff>
      <xdr:row>24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1D46D7-CCE3-8171-335F-2FBBB0F2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1514475"/>
          <a:ext cx="3600450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533400</xdr:colOff>
      <xdr:row>7</xdr:row>
      <xdr:rowOff>123825</xdr:rowOff>
    </xdr:from>
    <xdr:to>
      <xdr:col>16</xdr:col>
      <xdr:colOff>361950</xdr:colOff>
      <xdr:row>24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1B6D14-6ADA-D630-7848-F18CEB9E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0" y="1590675"/>
          <a:ext cx="3600450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</xdr:row>
      <xdr:rowOff>147637</xdr:rowOff>
    </xdr:from>
    <xdr:to>
      <xdr:col>18</xdr:col>
      <xdr:colOff>114300</xdr:colOff>
      <xdr:row>18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FE102A3-C53C-69D7-E3A7-FFDE918802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790575</xdr:colOff>
      <xdr:row>5</xdr:row>
      <xdr:rowOff>138112</xdr:rowOff>
    </xdr:from>
    <xdr:to>
      <xdr:col>23</xdr:col>
      <xdr:colOff>200025</xdr:colOff>
      <xdr:row>20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E28AFE-CD44-47BE-9D56-47C216752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948103</xdr:colOff>
      <xdr:row>3</xdr:row>
      <xdr:rowOff>60814</xdr:rowOff>
    </xdr:from>
    <xdr:to>
      <xdr:col>10</xdr:col>
      <xdr:colOff>1795828</xdr:colOff>
      <xdr:row>5</xdr:row>
      <xdr:rowOff>51290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0CFBC-167E-4E3E-A310-FEEA2FF3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3028" y="632314"/>
          <a:ext cx="847725" cy="381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952500</xdr:colOff>
      <xdr:row>2</xdr:row>
      <xdr:rowOff>189401</xdr:rowOff>
    </xdr:from>
    <xdr:to>
      <xdr:col>9</xdr:col>
      <xdr:colOff>1800225</xdr:colOff>
      <xdr:row>5</xdr:row>
      <xdr:rowOff>1099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73635D-833F-414B-90EF-BA235D86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570401"/>
          <a:ext cx="847725" cy="392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733424</xdr:colOff>
      <xdr:row>2</xdr:row>
      <xdr:rowOff>175846</xdr:rowOff>
    </xdr:from>
    <xdr:to>
      <xdr:col>11</xdr:col>
      <xdr:colOff>2664983</xdr:colOff>
      <xdr:row>5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F19A47-7D85-4518-945B-C512255B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49" y="556846"/>
          <a:ext cx="1931559" cy="42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770281</xdr:colOff>
      <xdr:row>6</xdr:row>
      <xdr:rowOff>24847</xdr:rowOff>
    </xdr:from>
    <xdr:to>
      <xdr:col>9</xdr:col>
      <xdr:colOff>1797325</xdr:colOff>
      <xdr:row>20</xdr:row>
      <xdr:rowOff>92765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DAA8F51-4AE5-439A-A8E3-3223FC22E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331305</xdr:colOff>
      <xdr:row>6</xdr:row>
      <xdr:rowOff>91108</xdr:rowOff>
    </xdr:from>
    <xdr:to>
      <xdr:col>10</xdr:col>
      <xdr:colOff>2128631</xdr:colOff>
      <xdr:row>20</xdr:row>
      <xdr:rowOff>159026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35DA51D-467C-4651-99C0-01CE9B6EF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6</xdr:row>
      <xdr:rowOff>109537</xdr:rowOff>
    </xdr:from>
    <xdr:to>
      <xdr:col>10</xdr:col>
      <xdr:colOff>390525</xdr:colOff>
      <xdr:row>20</xdr:row>
      <xdr:rowOff>176212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F39767BF-FED2-8035-6556-0FB0F8728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571500</xdr:colOff>
      <xdr:row>6</xdr:row>
      <xdr:rowOff>76200</xdr:rowOff>
    </xdr:from>
    <xdr:to>
      <xdr:col>11</xdr:col>
      <xdr:colOff>2419350</xdr:colOff>
      <xdr:row>20</xdr:row>
      <xdr:rowOff>142875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60D84C22-1492-47A2-AF41-68D996957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6</xdr:row>
      <xdr:rowOff>95250</xdr:rowOff>
    </xdr:from>
    <xdr:to>
      <xdr:col>21</xdr:col>
      <xdr:colOff>400050</xdr:colOff>
      <xdr:row>20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44714D-583C-4B73-80F1-ABB20BFDC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6</xdr:row>
      <xdr:rowOff>95250</xdr:rowOff>
    </xdr:from>
    <xdr:to>
      <xdr:col>21</xdr:col>
      <xdr:colOff>400050</xdr:colOff>
      <xdr:row>20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0F5687-2E83-4169-BD2F-2CAA85515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6</xdr:row>
      <xdr:rowOff>95250</xdr:rowOff>
    </xdr:from>
    <xdr:to>
      <xdr:col>21</xdr:col>
      <xdr:colOff>400050</xdr:colOff>
      <xdr:row>20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49B305-D1B3-4B77-8ABA-AE31BA386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_data" connectionId="1" xr16:uid="{E0F6C864-3D15-4BCC-A6E9-25002E8D66C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0C60-88DC-4C18-AE01-6306CEC49298}">
  <dimension ref="B1:P71"/>
  <sheetViews>
    <sheetView zoomScale="130" zoomScaleNormal="130" workbookViewId="0">
      <selection activeCell="A8" sqref="A8"/>
    </sheetView>
  </sheetViews>
  <sheetFormatPr defaultRowHeight="15" x14ac:dyDescent="0.25"/>
  <cols>
    <col min="2" max="2" width="11.85546875" bestFit="1" customWidth="1"/>
    <col min="5" max="5" width="12.7109375" bestFit="1" customWidth="1"/>
    <col min="7" max="7" width="12.85546875" customWidth="1"/>
    <col min="10" max="10" width="41.5703125" bestFit="1" customWidth="1"/>
    <col min="11" max="11" width="38.28515625" bestFit="1" customWidth="1"/>
    <col min="12" max="12" width="40.42578125" customWidth="1"/>
    <col min="15" max="15" width="20.42578125" bestFit="1" customWidth="1"/>
  </cols>
  <sheetData>
    <row r="1" spans="2:16" x14ac:dyDescent="0.25">
      <c r="J1" t="s">
        <v>78</v>
      </c>
    </row>
    <row r="2" spans="2:16" x14ac:dyDescent="0.25">
      <c r="B2" s="6" t="s">
        <v>40</v>
      </c>
      <c r="C2" s="6" t="s">
        <v>13</v>
      </c>
      <c r="D2" s="6" t="s">
        <v>12</v>
      </c>
      <c r="E2" s="6" t="s">
        <v>29</v>
      </c>
      <c r="F2" s="6" t="s">
        <v>26</v>
      </c>
      <c r="G2" s="6" t="s">
        <v>28</v>
      </c>
      <c r="H2" s="6" t="s">
        <v>25</v>
      </c>
    </row>
    <row r="3" spans="2:16" x14ac:dyDescent="0.25">
      <c r="B3" s="6" t="s">
        <v>50</v>
      </c>
      <c r="C3" s="7">
        <v>0.98437231167591466</v>
      </c>
      <c r="D3" s="7">
        <v>10.643034609174045</v>
      </c>
      <c r="E3" s="8">
        <v>5.3312226706855259E-2</v>
      </c>
      <c r="F3" s="7">
        <v>0.71029856943058245</v>
      </c>
      <c r="G3" s="8">
        <v>6.9704975546527499E-3</v>
      </c>
      <c r="H3" s="7">
        <v>0.60474762674494276</v>
      </c>
      <c r="I3" s="13"/>
    </row>
    <row r="4" spans="2:16" x14ac:dyDescent="0.25">
      <c r="B4" s="12" t="s">
        <v>49</v>
      </c>
      <c r="C4" s="7">
        <v>0.92893999999999999</v>
      </c>
      <c r="D4" s="7">
        <v>11.74</v>
      </c>
      <c r="E4" s="8">
        <v>5.0750999999999998E-2</v>
      </c>
      <c r="F4" s="7">
        <v>0.74477000000000004</v>
      </c>
      <c r="G4" s="8">
        <v>8.5374000000000005E-3</v>
      </c>
      <c r="H4" s="7">
        <v>0.57186999999999999</v>
      </c>
      <c r="I4" t="s">
        <v>79</v>
      </c>
    </row>
    <row r="5" spans="2:16" ht="15.75" thickBot="1" x14ac:dyDescent="0.3"/>
    <row r="6" spans="2:16" ht="16.5" thickTop="1" thickBot="1" x14ac:dyDescent="0.3">
      <c r="B6" s="24" t="s">
        <v>48</v>
      </c>
      <c r="C6" s="25"/>
      <c r="D6" s="25"/>
      <c r="E6" s="26"/>
      <c r="G6" s="23" t="s">
        <v>45</v>
      </c>
      <c r="H6" s="23"/>
      <c r="I6" s="23"/>
      <c r="J6" s="23"/>
      <c r="K6" s="23"/>
      <c r="L6" s="23"/>
      <c r="M6" s="23"/>
      <c r="N6" s="23"/>
      <c r="O6" s="23" t="s">
        <v>46</v>
      </c>
      <c r="P6" s="23"/>
    </row>
    <row r="7" spans="2:16" ht="15.75" thickTop="1" x14ac:dyDescent="0.25">
      <c r="B7" s="9" t="s">
        <v>33</v>
      </c>
      <c r="C7" s="9" t="s">
        <v>34</v>
      </c>
      <c r="D7" s="9" t="s">
        <v>35</v>
      </c>
      <c r="E7" s="9" t="s">
        <v>44</v>
      </c>
      <c r="G7" s="9" t="s">
        <v>36</v>
      </c>
      <c r="H7" s="9" t="s">
        <v>37</v>
      </c>
      <c r="I7" s="9" t="s">
        <v>38</v>
      </c>
      <c r="J7" s="9" t="s">
        <v>47</v>
      </c>
      <c r="K7" s="9" t="s">
        <v>39</v>
      </c>
      <c r="L7" s="9" t="s">
        <v>43</v>
      </c>
      <c r="M7" s="10" t="s">
        <v>41</v>
      </c>
      <c r="N7" s="10" t="s">
        <v>42</v>
      </c>
      <c r="O7" s="9" t="s">
        <v>51</v>
      </c>
      <c r="P7" s="9" t="s">
        <v>52</v>
      </c>
    </row>
    <row r="8" spans="2:16" x14ac:dyDescent="0.25">
      <c r="B8">
        <v>17800</v>
      </c>
      <c r="C8">
        <v>0.97899999999999998</v>
      </c>
      <c r="D8">
        <v>-7.3400000000000007E-2</v>
      </c>
      <c r="E8" t="str">
        <f>COMPLEX(C8,D8)</f>
        <v>0.979-0.0734i</v>
      </c>
      <c r="G8" s="11">
        <f>2*PI()*B8</f>
        <v>111840.69846779664</v>
      </c>
      <c r="H8">
        <f t="shared" ref="H8:H39" si="0">Rs</f>
        <v>0.98437231167591466</v>
      </c>
      <c r="I8">
        <f t="shared" ref="I8:I39" si="1">Rct</f>
        <v>10.643034609174045</v>
      </c>
      <c r="J8" t="str">
        <f>IMDIV(1, IMPRODUCT(Qct,IMPOWER(COMPLEX(0,G8),nct)))</f>
        <v>0.00213863432218474-0.00437068298827713i</v>
      </c>
      <c r="K8" t="str">
        <f>IMDIV(1, IMPRODUCT(QE,IMPOWER(COMPLEX(0,G8),nE)))</f>
        <v>0.0738470461487291-0.103252314981834i</v>
      </c>
      <c r="L8" t="str">
        <f>IMSUM(H8,IMDIV(IMPRODUCT(IMSUM(I8,J8),K8),IMSUM(I8,J8,K8)))</f>
        <v>1.0586908590809-0.101824898958339i</v>
      </c>
      <c r="M8">
        <f t="shared" ref="M8:M39" si="2">IMREAL(L8)</f>
        <v>1.0586908590809001</v>
      </c>
      <c r="N8">
        <f t="shared" ref="N8:N39" si="3">IMAGINARY(L8)</f>
        <v>-0.101824898958339</v>
      </c>
      <c r="O8">
        <f>IMABS(IMSUB(L8,E8))</f>
        <v>8.4608556906755353E-2</v>
      </c>
      <c r="P8">
        <f>AVERAGE(O8:O71)</f>
        <v>0.30225477286758806</v>
      </c>
    </row>
    <row r="9" spans="2:16" x14ac:dyDescent="0.25">
      <c r="B9">
        <v>14700</v>
      </c>
      <c r="C9">
        <v>1</v>
      </c>
      <c r="D9">
        <v>-9.8599999999999993E-2</v>
      </c>
      <c r="E9" t="str">
        <f t="shared" ref="E9:E71" si="4">COMPLEX(C9,D9)</f>
        <v>1-0.0986i</v>
      </c>
      <c r="G9" s="11">
        <f t="shared" ref="G9:G71" si="5">2*PI()*B9</f>
        <v>92362.824015539911</v>
      </c>
      <c r="H9">
        <f t="shared" si="0"/>
        <v>0.98437231167591466</v>
      </c>
      <c r="I9">
        <f t="shared" si="1"/>
        <v>10.643034609174045</v>
      </c>
      <c r="J9" t="str">
        <f t="shared" ref="J9:J39" si="6">IMDIV(1, IMPRODUCT(Qct,IMPOWER(COMPLEX(0,G9),nct)))</f>
        <v>0.00244998958556473-0.00500699333776004i</v>
      </c>
      <c r="K9" t="str">
        <f t="shared" ref="K9:K39" si="7">IMDIV(1, IMPRODUCT(QE,IMPOWER(COMPLEX(0,G9),nE)))</f>
        <v>0.0829066313624498-0.115919350359361i</v>
      </c>
      <c r="L9" t="str">
        <f t="shared" ref="L9:L39" si="8">IMSUM(H9,IMDIV(IMPRODUCT(IMSUM(I9,J9),K9),IMSUM(I9,J9,K9)))</f>
        <v>1.06787048825879-0.114121084553905i</v>
      </c>
      <c r="M9">
        <f t="shared" si="2"/>
        <v>1.0678704882587899</v>
      </c>
      <c r="N9">
        <f t="shared" si="3"/>
        <v>-0.114121084553905</v>
      </c>
      <c r="O9">
        <f t="shared" ref="O9:O71" si="9">IMABS(IMSUB(L9,E9))</f>
        <v>6.962260582753281E-2</v>
      </c>
    </row>
    <row r="10" spans="2:16" x14ac:dyDescent="0.25">
      <c r="B10">
        <v>12100</v>
      </c>
      <c r="C10">
        <v>1.02</v>
      </c>
      <c r="D10">
        <v>-0.122</v>
      </c>
      <c r="E10" t="str">
        <f t="shared" si="4"/>
        <v>1.02-0.122i</v>
      </c>
      <c r="G10" s="11">
        <f t="shared" si="5"/>
        <v>76026.542216873</v>
      </c>
      <c r="H10">
        <f t="shared" si="0"/>
        <v>0.98437231167591466</v>
      </c>
      <c r="I10">
        <f t="shared" si="1"/>
        <v>10.643034609174045</v>
      </c>
      <c r="J10" t="str">
        <f t="shared" si="6"/>
        <v>0.00281324251257982-0.0057493658752609i</v>
      </c>
      <c r="K10" t="str">
        <f t="shared" si="7"/>
        <v>0.0932630843775129-0.130399655321759i</v>
      </c>
      <c r="L10" t="str">
        <f t="shared" si="8"/>
        <v>1.07838000320885-0.128125321273536i</v>
      </c>
      <c r="M10">
        <f t="shared" si="2"/>
        <v>1.07838000320885</v>
      </c>
      <c r="N10">
        <f t="shared" si="3"/>
        <v>-0.12812532127353601</v>
      </c>
      <c r="O10">
        <f t="shared" si="9"/>
        <v>5.8700462820742476E-2</v>
      </c>
    </row>
    <row r="11" spans="2:16" x14ac:dyDescent="0.25">
      <c r="B11">
        <v>10000</v>
      </c>
      <c r="C11">
        <v>1.04</v>
      </c>
      <c r="D11">
        <v>-0.14599999999999999</v>
      </c>
      <c r="E11" t="str">
        <f t="shared" si="4"/>
        <v>1.04-0.146i</v>
      </c>
      <c r="G11" s="11">
        <f t="shared" si="5"/>
        <v>62831.853071795864</v>
      </c>
      <c r="H11">
        <f t="shared" si="0"/>
        <v>0.98437231167591466</v>
      </c>
      <c r="I11">
        <f t="shared" si="1"/>
        <v>10.643034609174045</v>
      </c>
      <c r="J11" t="str">
        <f t="shared" si="6"/>
        <v>0.00322113926470303-0.00658297608014022i</v>
      </c>
      <c r="K11" t="str">
        <f t="shared" si="7"/>
        <v>0.104658385407938-0.146332468787806i</v>
      </c>
      <c r="L11" t="str">
        <f t="shared" si="8"/>
        <v>1.0899629083454-0.143470164341054i</v>
      </c>
      <c r="M11">
        <f t="shared" si="2"/>
        <v>1.0899629083454001</v>
      </c>
      <c r="N11">
        <f t="shared" si="3"/>
        <v>-0.143470164341054</v>
      </c>
      <c r="O11">
        <f t="shared" si="9"/>
        <v>5.0026915543456452E-2</v>
      </c>
    </row>
    <row r="12" spans="2:16" x14ac:dyDescent="0.25">
      <c r="B12">
        <v>8250</v>
      </c>
      <c r="C12">
        <v>1.06</v>
      </c>
      <c r="D12">
        <v>-0.17100000000000001</v>
      </c>
      <c r="E12" t="str">
        <f t="shared" si="4"/>
        <v>1.06-0.171i</v>
      </c>
      <c r="G12" s="11">
        <f t="shared" si="5"/>
        <v>51836.278784231588</v>
      </c>
      <c r="H12">
        <f t="shared" si="0"/>
        <v>0.98437231167591466</v>
      </c>
      <c r="I12">
        <f t="shared" si="1"/>
        <v>10.643034609174045</v>
      </c>
      <c r="J12" t="str">
        <f t="shared" si="6"/>
        <v>0.00369276901070353-0.00754683609408787i</v>
      </c>
      <c r="K12" t="str">
        <f t="shared" si="7"/>
        <v>0.117570484207749-0.164386056058846i</v>
      </c>
      <c r="L12" t="str">
        <f t="shared" si="8"/>
        <v>1.10311141344636-0.16077645506956i</v>
      </c>
      <c r="M12">
        <f t="shared" si="2"/>
        <v>1.10311141344636</v>
      </c>
      <c r="N12">
        <f t="shared" si="3"/>
        <v>-0.16077645506956001</v>
      </c>
      <c r="O12">
        <f t="shared" si="9"/>
        <v>4.430705181218568E-2</v>
      </c>
    </row>
    <row r="13" spans="2:16" x14ac:dyDescent="0.25">
      <c r="B13">
        <v>6810</v>
      </c>
      <c r="C13">
        <v>1.08</v>
      </c>
      <c r="D13">
        <v>-0.19700000000000001</v>
      </c>
      <c r="E13" t="str">
        <f t="shared" si="4"/>
        <v>1.08-0.197i</v>
      </c>
      <c r="G13" s="11">
        <f t="shared" si="5"/>
        <v>42788.491941892986</v>
      </c>
      <c r="H13">
        <f t="shared" si="0"/>
        <v>0.98437231167591466</v>
      </c>
      <c r="I13">
        <f t="shared" si="1"/>
        <v>10.643034609174045</v>
      </c>
      <c r="J13" t="str">
        <f t="shared" si="6"/>
        <v>0.00423179742039252-0.00864843737112109i</v>
      </c>
      <c r="K13" t="str">
        <f t="shared" si="7"/>
        <v>0.132031609831159-0.184605479525737i</v>
      </c>
      <c r="L13" t="str">
        <f t="shared" si="8"/>
        <v>1.11786670798923-0.180056926694799i</v>
      </c>
      <c r="M13">
        <f t="shared" si="2"/>
        <v>1.1178667079892299</v>
      </c>
      <c r="N13">
        <f t="shared" si="3"/>
        <v>-0.180056926694799</v>
      </c>
      <c r="O13">
        <f t="shared" si="9"/>
        <v>4.1484398356093126E-2</v>
      </c>
    </row>
    <row r="14" spans="2:16" x14ac:dyDescent="0.25">
      <c r="B14">
        <v>5630</v>
      </c>
      <c r="C14">
        <v>1.1100000000000001</v>
      </c>
      <c r="D14">
        <v>-0.224</v>
      </c>
      <c r="E14" t="str">
        <f t="shared" si="4"/>
        <v>1.11-0.224i</v>
      </c>
      <c r="G14" s="11">
        <f t="shared" si="5"/>
        <v>35374.333279421073</v>
      </c>
      <c r="H14">
        <f t="shared" si="0"/>
        <v>0.98437231167591466</v>
      </c>
      <c r="I14">
        <f t="shared" si="1"/>
        <v>10.643034609174045</v>
      </c>
      <c r="J14" t="str">
        <f t="shared" si="6"/>
        <v>0.00484421078238099-0.00990001396618026i</v>
      </c>
      <c r="K14" t="str">
        <f t="shared" si="7"/>
        <v>0.148133569039727-0.207119102625559i</v>
      </c>
      <c r="L14" t="str">
        <f t="shared" si="8"/>
        <v>1.13433186094348-0.20139857784593i</v>
      </c>
      <c r="M14">
        <f t="shared" si="2"/>
        <v>1.13433186094348</v>
      </c>
      <c r="N14">
        <f t="shared" si="3"/>
        <v>-0.20139857784592999</v>
      </c>
      <c r="O14">
        <f t="shared" si="9"/>
        <v>3.3209392351552125E-2</v>
      </c>
    </row>
    <row r="15" spans="2:16" x14ac:dyDescent="0.25">
      <c r="B15">
        <v>4640</v>
      </c>
      <c r="C15">
        <v>1.1299999999999999</v>
      </c>
      <c r="D15">
        <v>-0.254</v>
      </c>
      <c r="E15" t="str">
        <f t="shared" si="4"/>
        <v>1.13-0.254i</v>
      </c>
      <c r="G15" s="11">
        <f t="shared" si="5"/>
        <v>29153.979825313279</v>
      </c>
      <c r="H15">
        <f t="shared" si="0"/>
        <v>0.98437231167591466</v>
      </c>
      <c r="I15">
        <f t="shared" si="1"/>
        <v>10.643034609174045</v>
      </c>
      <c r="J15" t="str">
        <f t="shared" si="6"/>
        <v>0.00555752344025501-0.0113577963774846i</v>
      </c>
      <c r="K15" t="str">
        <f t="shared" si="7"/>
        <v>0.166512365421087-0.232816180192256i</v>
      </c>
      <c r="L15" t="str">
        <f t="shared" si="8"/>
        <v>1.1531698074859-0.225595582820085i</v>
      </c>
      <c r="M15">
        <f t="shared" si="2"/>
        <v>1.1531698074859</v>
      </c>
      <c r="N15">
        <f t="shared" si="3"/>
        <v>-0.22559558282008499</v>
      </c>
      <c r="O15">
        <f t="shared" si="9"/>
        <v>3.6655843930597516E-2</v>
      </c>
    </row>
    <row r="16" spans="2:16" x14ac:dyDescent="0.25">
      <c r="B16">
        <v>3830</v>
      </c>
      <c r="C16">
        <v>1.1599999999999999</v>
      </c>
      <c r="D16">
        <v>-0.28499999999999998</v>
      </c>
      <c r="E16" t="str">
        <f t="shared" si="4"/>
        <v>1.16-0.285i</v>
      </c>
      <c r="G16" s="11">
        <f t="shared" si="5"/>
        <v>24064.599726497814</v>
      </c>
      <c r="H16">
        <f t="shared" si="0"/>
        <v>0.98437231167591466</v>
      </c>
      <c r="I16">
        <f t="shared" si="1"/>
        <v>10.643034609174045</v>
      </c>
      <c r="J16" t="str">
        <f t="shared" si="6"/>
        <v>0.00636887633690678-0.0130159416088127i</v>
      </c>
      <c r="K16" t="str">
        <f t="shared" si="7"/>
        <v>0.18699654512192-0.261456986899068i</v>
      </c>
      <c r="L16" t="str">
        <f t="shared" si="8"/>
        <v>1.17421994194285-0.252361193839864i</v>
      </c>
      <c r="M16">
        <f t="shared" si="2"/>
        <v>1.1742199419428501</v>
      </c>
      <c r="N16">
        <f t="shared" si="3"/>
        <v>-0.252361193839864</v>
      </c>
      <c r="O16">
        <f t="shared" si="9"/>
        <v>3.560194399772236E-2</v>
      </c>
    </row>
    <row r="17" spans="2:15" x14ac:dyDescent="0.25">
      <c r="B17">
        <v>3160</v>
      </c>
      <c r="C17">
        <v>1.19</v>
      </c>
      <c r="D17">
        <v>-0.31900000000000001</v>
      </c>
      <c r="E17" t="str">
        <f t="shared" si="4"/>
        <v>1.19-0.319i</v>
      </c>
      <c r="G17" s="11">
        <f t="shared" si="5"/>
        <v>19854.865570687492</v>
      </c>
      <c r="H17">
        <f t="shared" si="0"/>
        <v>0.98437231167591466</v>
      </c>
      <c r="I17">
        <f t="shared" si="1"/>
        <v>10.643034609174045</v>
      </c>
      <c r="J17" t="str">
        <f t="shared" si="6"/>
        <v>0.00730097819294067-0.0149208590055125i</v>
      </c>
      <c r="K17" t="str">
        <f t="shared" si="7"/>
        <v>0.210056961900231-0.293699866485763i</v>
      </c>
      <c r="L17" t="str">
        <f t="shared" si="8"/>
        <v>1.19798330758332-0.282237642508315i</v>
      </c>
      <c r="M17">
        <f t="shared" si="2"/>
        <v>1.1979833075833199</v>
      </c>
      <c r="N17">
        <f t="shared" si="3"/>
        <v>-0.28223764250831501</v>
      </c>
      <c r="O17">
        <f t="shared" si="9"/>
        <v>3.7619198932411398E-2</v>
      </c>
    </row>
    <row r="18" spans="2:15" x14ac:dyDescent="0.25">
      <c r="B18">
        <v>2610</v>
      </c>
      <c r="C18">
        <v>1.23</v>
      </c>
      <c r="D18">
        <v>-0.35499999999999998</v>
      </c>
      <c r="E18" t="str">
        <f t="shared" si="4"/>
        <v>1.23-0.355i</v>
      </c>
      <c r="G18" s="11">
        <f t="shared" si="5"/>
        <v>16399.11365173872</v>
      </c>
      <c r="H18">
        <f t="shared" si="0"/>
        <v>0.98437231167591466</v>
      </c>
      <c r="I18">
        <f t="shared" si="1"/>
        <v>10.643034609174045</v>
      </c>
      <c r="J18" t="str">
        <f t="shared" si="6"/>
        <v>0.00836313129381042-0.0170915594570861i</v>
      </c>
      <c r="K18" t="str">
        <f t="shared" si="7"/>
        <v>0.235808415026253-0.32970533032047i</v>
      </c>
      <c r="L18" t="str">
        <f t="shared" si="8"/>
        <v>1.22459858449271-0.315282283687966i</v>
      </c>
      <c r="M18">
        <f t="shared" si="2"/>
        <v>1.2245985844927101</v>
      </c>
      <c r="N18">
        <f t="shared" si="3"/>
        <v>-0.31528228368796601</v>
      </c>
      <c r="O18">
        <f t="shared" si="9"/>
        <v>4.008331671064165E-2</v>
      </c>
    </row>
    <row r="19" spans="2:15" x14ac:dyDescent="0.25">
      <c r="B19">
        <v>2150</v>
      </c>
      <c r="C19">
        <v>1.27</v>
      </c>
      <c r="D19">
        <v>-0.39400000000000002</v>
      </c>
      <c r="E19" t="str">
        <f t="shared" si="4"/>
        <v>1.27-0.394i</v>
      </c>
      <c r="G19" s="11">
        <f t="shared" si="5"/>
        <v>13508.84841043611</v>
      </c>
      <c r="H19">
        <f t="shared" si="0"/>
        <v>0.98437231167591466</v>
      </c>
      <c r="I19">
        <f t="shared" si="1"/>
        <v>10.643034609174045</v>
      </c>
      <c r="J19" t="str">
        <f t="shared" si="6"/>
        <v>0.00959792846433432-0.0196150890437936i</v>
      </c>
      <c r="K19" t="str">
        <f t="shared" si="7"/>
        <v>0.265143074293823-0.370720802658791i</v>
      </c>
      <c r="L19" t="str">
        <f t="shared" si="8"/>
        <v>1.25501356197727-0.352517988354687i</v>
      </c>
      <c r="M19">
        <f t="shared" si="2"/>
        <v>1.25501356197727</v>
      </c>
      <c r="N19">
        <f t="shared" si="3"/>
        <v>-0.35251798835468701</v>
      </c>
      <c r="O19">
        <f t="shared" si="9"/>
        <v>4.4106128993043711E-2</v>
      </c>
    </row>
    <row r="20" spans="2:15" x14ac:dyDescent="0.25">
      <c r="B20">
        <v>1780</v>
      </c>
      <c r="C20">
        <v>1.32</v>
      </c>
      <c r="D20">
        <v>-0.434</v>
      </c>
      <c r="E20" t="str">
        <f t="shared" si="4"/>
        <v>1.32-0.434i</v>
      </c>
      <c r="G20" s="11">
        <f t="shared" si="5"/>
        <v>11184.069846779663</v>
      </c>
      <c r="H20">
        <f t="shared" si="0"/>
        <v>0.98437231167591466</v>
      </c>
      <c r="I20">
        <f t="shared" si="1"/>
        <v>10.643034609174045</v>
      </c>
      <c r="J20" t="str">
        <f t="shared" si="6"/>
        <v>0.0109757726309733-0.0224309608350376i</v>
      </c>
      <c r="K20" t="str">
        <f t="shared" si="7"/>
        <v>0.297221865128939-0.415573096532167i</v>
      </c>
      <c r="L20" t="str">
        <f t="shared" si="8"/>
        <v>1.28838435662024-0.392743798205779i</v>
      </c>
      <c r="M20">
        <f t="shared" si="2"/>
        <v>1.28838435662024</v>
      </c>
      <c r="N20">
        <f t="shared" si="3"/>
        <v>-0.39274379820577898</v>
      </c>
      <c r="O20">
        <f t="shared" si="9"/>
        <v>5.1977140098332195E-2</v>
      </c>
    </row>
    <row r="21" spans="2:15" x14ac:dyDescent="0.25">
      <c r="B21">
        <v>1470</v>
      </c>
      <c r="C21">
        <v>1.37</v>
      </c>
      <c r="D21">
        <v>-0.47699999999999998</v>
      </c>
      <c r="E21" t="str">
        <f t="shared" si="4"/>
        <v>1.37-0.477i</v>
      </c>
      <c r="G21" s="11">
        <f t="shared" si="5"/>
        <v>9236.2824015539918</v>
      </c>
      <c r="H21">
        <f t="shared" si="0"/>
        <v>0.98437231167591466</v>
      </c>
      <c r="I21">
        <f t="shared" si="1"/>
        <v>10.643034609174045</v>
      </c>
      <c r="J21" t="str">
        <f t="shared" si="6"/>
        <v>0.0125736917061824-0.0256965951916045i</v>
      </c>
      <c r="K21" t="str">
        <f t="shared" si="7"/>
        <v>0.333685162646532-0.466555770544346i</v>
      </c>
      <c r="L21" t="str">
        <f t="shared" si="8"/>
        <v>1.32644711846936-0.43784643635633i</v>
      </c>
      <c r="M21">
        <f t="shared" si="2"/>
        <v>1.32644711846936</v>
      </c>
      <c r="N21">
        <f t="shared" si="3"/>
        <v>-0.43784643635633003</v>
      </c>
      <c r="O21">
        <f t="shared" si="9"/>
        <v>5.8564964233071032E-2</v>
      </c>
    </row>
    <row r="22" spans="2:15" x14ac:dyDescent="0.25">
      <c r="B22">
        <v>1210</v>
      </c>
      <c r="C22">
        <v>1.42</v>
      </c>
      <c r="D22">
        <v>-0.52200000000000002</v>
      </c>
      <c r="E22" t="str">
        <f t="shared" si="4"/>
        <v>1.42-0.522i</v>
      </c>
      <c r="G22" s="11">
        <f t="shared" si="5"/>
        <v>7602.6542216872995</v>
      </c>
      <c r="H22">
        <f t="shared" si="0"/>
        <v>0.98437231167591466</v>
      </c>
      <c r="I22">
        <f t="shared" si="1"/>
        <v>10.643034609174045</v>
      </c>
      <c r="J22" t="str">
        <f t="shared" si="6"/>
        <v>0.0144379569024784-0.0295065556390571i</v>
      </c>
      <c r="K22" t="str">
        <f t="shared" si="7"/>
        <v>0.375368133622213-0.524836547813238i</v>
      </c>
      <c r="L22" t="str">
        <f t="shared" si="8"/>
        <v>1.3701154738759-0.488602438462789i</v>
      </c>
      <c r="M22">
        <f t="shared" si="2"/>
        <v>1.3701154738759</v>
      </c>
      <c r="N22">
        <f t="shared" si="3"/>
        <v>-0.488602438462789</v>
      </c>
      <c r="O22">
        <f t="shared" si="9"/>
        <v>6.0032183562300993E-2</v>
      </c>
    </row>
    <row r="23" spans="2:15" x14ac:dyDescent="0.25">
      <c r="B23">
        <v>1000</v>
      </c>
      <c r="C23">
        <v>1.48</v>
      </c>
      <c r="D23">
        <v>-0.56999999999999995</v>
      </c>
      <c r="E23" t="str">
        <f t="shared" si="4"/>
        <v>1.48-0.57i</v>
      </c>
      <c r="G23" s="11">
        <f t="shared" si="5"/>
        <v>6283.1853071795858</v>
      </c>
      <c r="H23">
        <f t="shared" si="0"/>
        <v>0.98437231167591466</v>
      </c>
      <c r="I23">
        <f t="shared" si="1"/>
        <v>10.643034609174045</v>
      </c>
      <c r="J23" t="str">
        <f t="shared" si="6"/>
        <v>0.0165313404986246-0.0337847606490035i</v>
      </c>
      <c r="K23" t="str">
        <f t="shared" si="7"/>
        <v>0.421232292076804-0.588963426031123i</v>
      </c>
      <c r="L23" t="str">
        <f t="shared" si="8"/>
        <v>1.41833923550921-0.543469294143763i</v>
      </c>
      <c r="M23">
        <f t="shared" si="2"/>
        <v>1.4183392355092099</v>
      </c>
      <c r="N23">
        <f t="shared" si="3"/>
        <v>-0.54346929414376299</v>
      </c>
      <c r="O23">
        <f t="shared" si="9"/>
        <v>6.7126211205600236E-2</v>
      </c>
    </row>
    <row r="24" spans="2:15" x14ac:dyDescent="0.25">
      <c r="B24">
        <v>825</v>
      </c>
      <c r="C24">
        <v>1.54</v>
      </c>
      <c r="D24">
        <v>-0.62</v>
      </c>
      <c r="E24" t="str">
        <f t="shared" si="4"/>
        <v>1.54-0.62i</v>
      </c>
      <c r="G24" s="11">
        <f t="shared" si="5"/>
        <v>5183.627878423159</v>
      </c>
      <c r="H24">
        <f t="shared" si="0"/>
        <v>0.98437231167591466</v>
      </c>
      <c r="I24">
        <f t="shared" si="1"/>
        <v>10.643034609174045</v>
      </c>
      <c r="J24" t="str">
        <f t="shared" si="6"/>
        <v>0.018951810798015-0.038731426028604i</v>
      </c>
      <c r="K24" t="str">
        <f t="shared" si="7"/>
        <v>0.473201304896619-0.661626059959084i</v>
      </c>
      <c r="L24" t="str">
        <f t="shared" si="8"/>
        <v>1.47317811485944-0.604411635489171i</v>
      </c>
      <c r="M24">
        <f t="shared" si="2"/>
        <v>1.4731781148594401</v>
      </c>
      <c r="N24">
        <f t="shared" si="3"/>
        <v>-0.60441163548917098</v>
      </c>
      <c r="O24">
        <f t="shared" si="9"/>
        <v>6.8616043618534781E-2</v>
      </c>
    </row>
    <row r="25" spans="2:15" x14ac:dyDescent="0.25">
      <c r="B25">
        <v>684</v>
      </c>
      <c r="C25">
        <v>1.61</v>
      </c>
      <c r="D25">
        <v>-0.67500000000000004</v>
      </c>
      <c r="E25" t="str">
        <f t="shared" si="4"/>
        <v>1.61-0.675i</v>
      </c>
      <c r="G25" s="11">
        <f t="shared" si="5"/>
        <v>4297.698750110837</v>
      </c>
      <c r="H25">
        <f t="shared" si="0"/>
        <v>0.98437231167591466</v>
      </c>
      <c r="I25">
        <f t="shared" si="1"/>
        <v>10.643034609174045</v>
      </c>
      <c r="J25" t="str">
        <f t="shared" si="6"/>
        <v>0.0216504778519335-0.0442466363949725i</v>
      </c>
      <c r="K25" t="str">
        <f t="shared" si="7"/>
        <v>0.529994165023675-0.7410333563694i</v>
      </c>
      <c r="L25" t="str">
        <f t="shared" si="8"/>
        <v>1.53331234885163-0.669538273191619i</v>
      </c>
      <c r="M25">
        <f t="shared" si="2"/>
        <v>1.53331234885163</v>
      </c>
      <c r="N25">
        <f t="shared" si="3"/>
        <v>-0.66953827319161896</v>
      </c>
      <c r="O25">
        <f t="shared" si="9"/>
        <v>7.6881898379160082E-2</v>
      </c>
    </row>
    <row r="26" spans="2:15" x14ac:dyDescent="0.25">
      <c r="B26">
        <v>562</v>
      </c>
      <c r="C26">
        <v>1.68</v>
      </c>
      <c r="D26">
        <v>-0.73499999999999999</v>
      </c>
      <c r="E26" t="str">
        <f t="shared" si="4"/>
        <v>1.68-0.735i</v>
      </c>
      <c r="G26" s="11">
        <f t="shared" si="5"/>
        <v>3531.1501426349273</v>
      </c>
      <c r="H26">
        <f t="shared" si="0"/>
        <v>0.98437231167591466</v>
      </c>
      <c r="I26">
        <f t="shared" si="1"/>
        <v>10.643034609174045</v>
      </c>
      <c r="J26" t="str">
        <f t="shared" si="6"/>
        <v>0.0248925855425121-0.0508724652159084i</v>
      </c>
      <c r="K26" t="str">
        <f t="shared" si="7"/>
        <v>0.596853886863331-0.834516053633721i</v>
      </c>
      <c r="L26" t="str">
        <f t="shared" si="8"/>
        <v>1.60433164621923-0.744267908440437i</v>
      </c>
      <c r="M26">
        <f t="shared" si="2"/>
        <v>1.6043316462192301</v>
      </c>
      <c r="N26">
        <f t="shared" si="3"/>
        <v>-0.744267908440437</v>
      </c>
      <c r="O26">
        <f t="shared" si="9"/>
        <v>7.6233810679724498E-2</v>
      </c>
    </row>
    <row r="27" spans="2:15" x14ac:dyDescent="0.25">
      <c r="B27">
        <v>464</v>
      </c>
      <c r="C27">
        <v>1.75</v>
      </c>
      <c r="D27">
        <v>-0.80200000000000005</v>
      </c>
      <c r="E27" t="str">
        <f t="shared" si="4"/>
        <v>1.75-0.802i</v>
      </c>
      <c r="G27" s="11">
        <f t="shared" si="5"/>
        <v>2915.3979825313281</v>
      </c>
      <c r="H27">
        <f t="shared" si="0"/>
        <v>0.98437231167591466</v>
      </c>
      <c r="I27">
        <f t="shared" si="1"/>
        <v>10.643034609174045</v>
      </c>
      <c r="J27" t="str">
        <f t="shared" si="6"/>
        <v>0.0285219932359597-0.0582898110887966i</v>
      </c>
      <c r="K27" t="str">
        <f t="shared" si="7"/>
        <v>0.670184095350422-0.937045730570877i</v>
      </c>
      <c r="L27" t="str">
        <f t="shared" si="8"/>
        <v>1.68244002272752-0.823858533081861i</v>
      </c>
      <c r="M27">
        <f t="shared" si="2"/>
        <v>1.68244002272752</v>
      </c>
      <c r="N27">
        <f t="shared" si="3"/>
        <v>-0.82385853308186097</v>
      </c>
      <c r="O27">
        <f t="shared" si="9"/>
        <v>7.1008069946653402E-2</v>
      </c>
    </row>
    <row r="28" spans="2:15" x14ac:dyDescent="0.25">
      <c r="B28">
        <v>381</v>
      </c>
      <c r="C28">
        <v>1.84</v>
      </c>
      <c r="D28">
        <v>-0.876</v>
      </c>
      <c r="E28" t="str">
        <f t="shared" si="4"/>
        <v>1.84-0.876i</v>
      </c>
      <c r="G28" s="11">
        <f t="shared" si="5"/>
        <v>2393.8936020354222</v>
      </c>
      <c r="H28">
        <f t="shared" si="0"/>
        <v>0.98437231167591466</v>
      </c>
      <c r="I28">
        <f t="shared" si="1"/>
        <v>10.643034609174045</v>
      </c>
      <c r="J28" t="str">
        <f t="shared" si="6"/>
        <v>0.0328077511005222-0.0670485263100987i</v>
      </c>
      <c r="K28" t="str">
        <f t="shared" si="7"/>
        <v>0.755016223381117-1.05565729407693i</v>
      </c>
      <c r="L28" t="str">
        <f t="shared" si="8"/>
        <v>1.77298986406959-0.912903260123112i</v>
      </c>
      <c r="M28">
        <f t="shared" si="2"/>
        <v>1.77298986406959</v>
      </c>
      <c r="N28">
        <f t="shared" si="3"/>
        <v>-0.91290326012311196</v>
      </c>
      <c r="O28">
        <f t="shared" si="9"/>
        <v>7.6499731536300866E-2</v>
      </c>
    </row>
    <row r="29" spans="2:15" x14ac:dyDescent="0.25">
      <c r="B29">
        <v>317</v>
      </c>
      <c r="C29">
        <v>1.94</v>
      </c>
      <c r="D29">
        <v>-0.96</v>
      </c>
      <c r="E29" t="str">
        <f t="shared" si="4"/>
        <v>1.94-0.96i</v>
      </c>
      <c r="G29" s="11">
        <f t="shared" si="5"/>
        <v>1991.7697423759289</v>
      </c>
      <c r="H29">
        <f t="shared" si="0"/>
        <v>0.98437231167591466</v>
      </c>
      <c r="I29">
        <f t="shared" si="1"/>
        <v>10.643034609174045</v>
      </c>
      <c r="J29" t="str">
        <f t="shared" si="6"/>
        <v>0.0373856523795477-0.0764042890202984i</v>
      </c>
      <c r="K29" t="str">
        <f t="shared" si="7"/>
        <v>0.843829850096087-1.17983575534923i</v>
      </c>
      <c r="L29" t="str">
        <f t="shared" si="8"/>
        <v>1.86789881895767-1.00272837154907i</v>
      </c>
      <c r="M29">
        <f t="shared" si="2"/>
        <v>1.86789881895767</v>
      </c>
      <c r="N29">
        <f t="shared" si="3"/>
        <v>-1.00272837154907</v>
      </c>
      <c r="O29">
        <f t="shared" si="9"/>
        <v>8.381106157861401E-2</v>
      </c>
    </row>
    <row r="30" spans="2:15" x14ac:dyDescent="0.25">
      <c r="B30">
        <v>259</v>
      </c>
      <c r="C30">
        <v>2.04</v>
      </c>
      <c r="D30">
        <v>-1.05</v>
      </c>
      <c r="E30" t="str">
        <f t="shared" si="4"/>
        <v>2.04-1.05i</v>
      </c>
      <c r="G30" s="11">
        <f t="shared" si="5"/>
        <v>1627.3449945595128</v>
      </c>
      <c r="H30">
        <f t="shared" si="0"/>
        <v>0.98437231167591466</v>
      </c>
      <c r="I30">
        <f t="shared" si="1"/>
        <v>10.643034609174045</v>
      </c>
      <c r="J30" t="str">
        <f t="shared" si="6"/>
        <v>0.043155922992162-0.0881968724192893i</v>
      </c>
      <c r="K30" t="str">
        <f t="shared" si="7"/>
        <v>0.953514348076939-1.33319569220214i</v>
      </c>
      <c r="L30" t="str">
        <f t="shared" si="8"/>
        <v>1.98510035684635-1.10900172272749i</v>
      </c>
      <c r="M30">
        <f t="shared" si="2"/>
        <v>1.9851003568463499</v>
      </c>
      <c r="N30">
        <f t="shared" si="3"/>
        <v>-1.10900172272749</v>
      </c>
      <c r="O30">
        <f t="shared" si="9"/>
        <v>8.0592642984392296E-2</v>
      </c>
    </row>
    <row r="31" spans="2:15" x14ac:dyDescent="0.25">
      <c r="B31">
        <v>215</v>
      </c>
      <c r="C31">
        <v>2.15</v>
      </c>
      <c r="D31">
        <v>-1.1499999999999999</v>
      </c>
      <c r="E31" t="str">
        <f t="shared" si="4"/>
        <v>2.15-1.15i</v>
      </c>
      <c r="G31" s="11">
        <f t="shared" si="5"/>
        <v>1350.884841043611</v>
      </c>
      <c r="H31">
        <f t="shared" si="0"/>
        <v>0.98437231167591466</v>
      </c>
      <c r="I31">
        <f t="shared" si="1"/>
        <v>10.643034609174045</v>
      </c>
      <c r="J31" t="str">
        <f t="shared" si="6"/>
        <v>0.0492579210293723-0.100667400334735i</v>
      </c>
      <c r="K31" t="str">
        <f t="shared" si="7"/>
        <v>1.067156009313-1.49208850123031i</v>
      </c>
      <c r="L31" t="str">
        <f t="shared" si="8"/>
        <v>2.1063225822223-1.21385638065203i</v>
      </c>
      <c r="M31">
        <f t="shared" si="2"/>
        <v>2.1063225822223002</v>
      </c>
      <c r="N31">
        <f t="shared" si="3"/>
        <v>-1.2138563806520299</v>
      </c>
      <c r="O31">
        <f t="shared" si="9"/>
        <v>7.7365070760031435E-2</v>
      </c>
    </row>
    <row r="32" spans="2:15" x14ac:dyDescent="0.25">
      <c r="B32">
        <v>176</v>
      </c>
      <c r="C32">
        <v>2.2599999999999998</v>
      </c>
      <c r="D32">
        <v>-1.26</v>
      </c>
      <c r="E32" t="str">
        <f t="shared" si="4"/>
        <v>2.26-1.26i</v>
      </c>
      <c r="G32" s="11">
        <f t="shared" si="5"/>
        <v>1105.8406140636071</v>
      </c>
      <c r="H32">
        <f t="shared" si="0"/>
        <v>0.98437231167591466</v>
      </c>
      <c r="I32">
        <f t="shared" si="1"/>
        <v>10.643034609174045</v>
      </c>
      <c r="J32" t="str">
        <f t="shared" si="6"/>
        <v>0.0567831320765165-0.116046519413564i</v>
      </c>
      <c r="K32" t="str">
        <f t="shared" si="7"/>
        <v>1.20447025896449-1.68408012304759i</v>
      </c>
      <c r="L32" t="str">
        <f t="shared" si="8"/>
        <v>2.25223634678603-1.33370505910603i</v>
      </c>
      <c r="M32">
        <f t="shared" si="2"/>
        <v>2.25223634678603</v>
      </c>
      <c r="N32">
        <f t="shared" si="3"/>
        <v>-1.33370505910603</v>
      </c>
      <c r="O32">
        <f t="shared" si="9"/>
        <v>7.4112819734848567E-2</v>
      </c>
    </row>
    <row r="33" spans="2:15" x14ac:dyDescent="0.25">
      <c r="B33">
        <v>147</v>
      </c>
      <c r="C33">
        <v>2.39</v>
      </c>
      <c r="D33">
        <v>-1.38</v>
      </c>
      <c r="E33" t="str">
        <f t="shared" si="4"/>
        <v>2.39-1.38i</v>
      </c>
      <c r="G33" s="11">
        <f t="shared" si="5"/>
        <v>923.62824015539923</v>
      </c>
      <c r="H33">
        <f t="shared" si="0"/>
        <v>0.98437231167591466</v>
      </c>
      <c r="I33">
        <f t="shared" si="1"/>
        <v>10.643034609174045</v>
      </c>
      <c r="J33" t="str">
        <f t="shared" si="6"/>
        <v>0.0645299572102781-0.131878546644241i</v>
      </c>
      <c r="K33" t="str">
        <f t="shared" si="7"/>
        <v>1.34302631696206-1.87780803078534i</v>
      </c>
      <c r="L33" t="str">
        <f t="shared" si="8"/>
        <v>2.39855053576011-1.44738231224527i</v>
      </c>
      <c r="M33">
        <f t="shared" si="2"/>
        <v>2.3985505357601098</v>
      </c>
      <c r="N33">
        <f t="shared" si="3"/>
        <v>-1.44738231224527</v>
      </c>
      <c r="O33">
        <f t="shared" si="9"/>
        <v>6.7922659439276903E-2</v>
      </c>
    </row>
    <row r="34" spans="2:15" x14ac:dyDescent="0.25">
      <c r="B34">
        <v>122</v>
      </c>
      <c r="C34">
        <v>2.5299999999999998</v>
      </c>
      <c r="D34">
        <v>-1.51</v>
      </c>
      <c r="E34" t="str">
        <f t="shared" si="4"/>
        <v>2.53-1.51i</v>
      </c>
      <c r="G34" s="11">
        <f t="shared" si="5"/>
        <v>766.54860747590953</v>
      </c>
      <c r="H34">
        <f t="shared" si="0"/>
        <v>0.98437231167591466</v>
      </c>
      <c r="I34">
        <f t="shared" si="1"/>
        <v>10.643034609174045</v>
      </c>
      <c r="J34" t="str">
        <f t="shared" si="6"/>
        <v>0.0736657095690321-0.150549095884622i</v>
      </c>
      <c r="K34" t="str">
        <f t="shared" si="7"/>
        <v>1.50329212122593-2.10189032203017i</v>
      </c>
      <c r="L34" t="str">
        <f t="shared" si="8"/>
        <v>2.56627179665626-1.57025589769224i</v>
      </c>
      <c r="M34">
        <f t="shared" si="2"/>
        <v>2.56627179665626</v>
      </c>
      <c r="N34">
        <f t="shared" si="3"/>
        <v>-1.5702558976922401</v>
      </c>
      <c r="O34">
        <f t="shared" si="9"/>
        <v>7.0330764529974957E-2</v>
      </c>
    </row>
    <row r="35" spans="2:15" x14ac:dyDescent="0.25">
      <c r="B35">
        <v>97.7</v>
      </c>
      <c r="C35">
        <v>2.7</v>
      </c>
      <c r="D35">
        <v>-1.65</v>
      </c>
      <c r="E35" t="str">
        <f t="shared" si="4"/>
        <v>2.7-1.65i</v>
      </c>
      <c r="G35" s="11">
        <f t="shared" si="5"/>
        <v>613.86720451144561</v>
      </c>
      <c r="H35">
        <f t="shared" si="0"/>
        <v>0.98437231167591466</v>
      </c>
      <c r="I35">
        <f t="shared" si="1"/>
        <v>10.643034609174045</v>
      </c>
      <c r="J35" t="str">
        <f t="shared" si="6"/>
        <v>0.0862550472822717-0.176277666499126i</v>
      </c>
      <c r="K35" t="str">
        <f t="shared" si="7"/>
        <v>1.71941425339565-2.40407045825918i</v>
      </c>
      <c r="L35" t="str">
        <f t="shared" si="8"/>
        <v>2.78924543080866-1.72225653533118i</v>
      </c>
      <c r="M35">
        <f t="shared" si="2"/>
        <v>2.7892454308086601</v>
      </c>
      <c r="N35">
        <f t="shared" si="3"/>
        <v>-1.7222565353311801</v>
      </c>
      <c r="O35">
        <f t="shared" si="9"/>
        <v>0.11482923764568578</v>
      </c>
    </row>
    <row r="36" spans="2:15" x14ac:dyDescent="0.25">
      <c r="B36">
        <v>82.5</v>
      </c>
      <c r="C36">
        <v>2.89</v>
      </c>
      <c r="D36">
        <v>-1.79</v>
      </c>
      <c r="E36" t="str">
        <f t="shared" si="4"/>
        <v>2.89-1.79i</v>
      </c>
      <c r="G36" s="11">
        <f t="shared" si="5"/>
        <v>518.36278784231581</v>
      </c>
      <c r="H36">
        <f t="shared" si="0"/>
        <v>0.98437231167591466</v>
      </c>
      <c r="I36">
        <f t="shared" si="1"/>
        <v>10.643034609174045</v>
      </c>
      <c r="J36" t="str">
        <f t="shared" si="6"/>
        <v>0.0972633629351579-0.198775134838877i</v>
      </c>
      <c r="K36" t="str">
        <f t="shared" si="7"/>
        <v>1.90455518206587-2.66293293793897i</v>
      </c>
      <c r="L36" t="str">
        <f t="shared" si="8"/>
        <v>2.9768181304255-1.84086543975071i</v>
      </c>
      <c r="M36">
        <f t="shared" si="2"/>
        <v>2.9768181304254999</v>
      </c>
      <c r="N36">
        <f t="shared" si="3"/>
        <v>-1.84086543975071</v>
      </c>
      <c r="O36">
        <f t="shared" si="9"/>
        <v>0.10062147251761028</v>
      </c>
    </row>
    <row r="37" spans="2:15" x14ac:dyDescent="0.25">
      <c r="B37">
        <v>68.099999999999994</v>
      </c>
      <c r="C37">
        <v>3.1</v>
      </c>
      <c r="D37">
        <v>-1.93</v>
      </c>
      <c r="E37" t="str">
        <f t="shared" si="4"/>
        <v>3.1-1.93i</v>
      </c>
      <c r="G37" s="11">
        <f t="shared" si="5"/>
        <v>427.88491941892977</v>
      </c>
      <c r="H37">
        <f t="shared" si="0"/>
        <v>0.98437231167591466</v>
      </c>
      <c r="I37">
        <f t="shared" si="1"/>
        <v>10.643034609174045</v>
      </c>
      <c r="J37" t="str">
        <f t="shared" si="6"/>
        <v>0.111460762147505-0.227790067673114i</v>
      </c>
      <c r="K37" t="str">
        <f t="shared" si="7"/>
        <v>2.13881475775925-2.99047269421152i</v>
      </c>
      <c r="L37" t="str">
        <f t="shared" si="8"/>
        <v>3.20900317202462-1.97689953893857i</v>
      </c>
      <c r="M37">
        <f t="shared" si="2"/>
        <v>3.2090031720246199</v>
      </c>
      <c r="N37">
        <f t="shared" si="3"/>
        <v>-1.97689953893857</v>
      </c>
      <c r="O37">
        <f t="shared" si="9"/>
        <v>0.11866447768426466</v>
      </c>
    </row>
    <row r="38" spans="2:15" x14ac:dyDescent="0.25">
      <c r="B38">
        <v>56.2</v>
      </c>
      <c r="C38">
        <v>3.34</v>
      </c>
      <c r="D38">
        <v>-2.08</v>
      </c>
      <c r="E38" t="str">
        <f t="shared" si="4"/>
        <v>3.34-2.08i</v>
      </c>
      <c r="G38" s="11">
        <f t="shared" si="5"/>
        <v>353.11501426349275</v>
      </c>
      <c r="H38">
        <f t="shared" si="0"/>
        <v>0.98437231167591466</v>
      </c>
      <c r="I38">
        <f t="shared" si="1"/>
        <v>10.643034609174045</v>
      </c>
      <c r="J38" t="str">
        <f t="shared" si="6"/>
        <v>0.127752255856701-0.261084658370445i</v>
      </c>
      <c r="K38" t="str">
        <f t="shared" si="7"/>
        <v>2.40223590129378-3.35878590785481i</v>
      </c>
      <c r="L38" t="str">
        <f t="shared" si="8"/>
        <v>3.46257643899209-2.11289211250513i</v>
      </c>
      <c r="M38">
        <f t="shared" si="2"/>
        <v>3.4625764389920901</v>
      </c>
      <c r="N38">
        <f t="shared" si="3"/>
        <v>-2.1128921125051301</v>
      </c>
      <c r="O38">
        <f t="shared" si="9"/>
        <v>0.12691286168482566</v>
      </c>
    </row>
    <row r="39" spans="2:15" x14ac:dyDescent="0.25">
      <c r="B39">
        <v>46.4</v>
      </c>
      <c r="C39">
        <v>3.6</v>
      </c>
      <c r="D39">
        <v>-2.23</v>
      </c>
      <c r="E39" t="str">
        <f t="shared" si="4"/>
        <v>3.6-2.23i</v>
      </c>
      <c r="G39" s="11">
        <f t="shared" si="5"/>
        <v>291.5397982531328</v>
      </c>
      <c r="H39">
        <f t="shared" si="0"/>
        <v>0.98437231167591466</v>
      </c>
      <c r="I39">
        <f t="shared" si="1"/>
        <v>10.643034609174045</v>
      </c>
      <c r="J39" t="str">
        <f t="shared" si="6"/>
        <v>0.146378887448254-0.299151522341347i</v>
      </c>
      <c r="K39" t="str">
        <f t="shared" si="7"/>
        <v>2.69737758228844-3.77145050853435i</v>
      </c>
      <c r="L39" t="str">
        <f t="shared" si="8"/>
        <v>3.73659856703549-2.24630497105953i</v>
      </c>
      <c r="M39">
        <f t="shared" si="2"/>
        <v>3.73659856703549</v>
      </c>
      <c r="N39">
        <f t="shared" si="3"/>
        <v>-2.24630497105953</v>
      </c>
      <c r="O39">
        <f t="shared" si="9"/>
        <v>0.13756823978448429</v>
      </c>
    </row>
    <row r="40" spans="2:15" x14ac:dyDescent="0.25">
      <c r="B40">
        <v>38.299999999999997</v>
      </c>
      <c r="C40">
        <v>3.89</v>
      </c>
      <c r="D40">
        <v>-2.37</v>
      </c>
      <c r="E40" t="str">
        <f t="shared" si="4"/>
        <v>3.89-2.37i</v>
      </c>
      <c r="G40" s="11">
        <f t="shared" si="5"/>
        <v>240.64599726497812</v>
      </c>
      <c r="H40">
        <f t="shared" ref="H40:H71" si="10">Rs</f>
        <v>0.98437231167591466</v>
      </c>
      <c r="I40">
        <f t="shared" ref="I40:I71" si="11">Rct</f>
        <v>10.643034609174045</v>
      </c>
      <c r="J40" t="str">
        <f t="shared" ref="J40:J71" si="12">IMDIV(1, IMPRODUCT(Qct,IMPOWER(COMPLEX(0,G40),nct)))</f>
        <v>0.167749005922167-0.342825194040387i</v>
      </c>
      <c r="K40" t="str">
        <f t="shared" ref="K40:K71" si="13">IMDIV(1, IMPRODUCT(QE,IMPOWER(COMPLEX(0,G40),nE)))</f>
        <v>3.02920619439699-4.23541046582786i</v>
      </c>
      <c r="L40" t="str">
        <f t="shared" ref="L40:L71" si="14">IMSUM(H40,IMDIV(IMPRODUCT(IMSUM(I40,J40),K40),IMSUM(I40,J40,K40)))</f>
        <v>4.03144888549456-2.37546126062932i</v>
      </c>
      <c r="M40">
        <f t="shared" ref="M40:M71" si="15">IMREAL(L40)</f>
        <v>4.0314488854945596</v>
      </c>
      <c r="N40">
        <f t="shared" ref="N40:N71" si="16">IMAGINARY(L40)</f>
        <v>-2.3754612606293199</v>
      </c>
      <c r="O40">
        <f t="shared" si="9"/>
        <v>0.1415542743095885</v>
      </c>
    </row>
    <row r="41" spans="2:15" x14ac:dyDescent="0.25">
      <c r="B41">
        <v>31.6</v>
      </c>
      <c r="C41">
        <v>4.2</v>
      </c>
      <c r="D41">
        <v>-2.5099999999999998</v>
      </c>
      <c r="E41" t="str">
        <f t="shared" si="4"/>
        <v>4.2-2.51i</v>
      </c>
      <c r="G41" s="11">
        <f t="shared" si="5"/>
        <v>198.54865570687494</v>
      </c>
      <c r="H41">
        <f t="shared" si="10"/>
        <v>0.98437231167591466</v>
      </c>
      <c r="I41">
        <f t="shared" si="11"/>
        <v>10.643034609174045</v>
      </c>
      <c r="J41" t="str">
        <f t="shared" si="12"/>
        <v>0.19229951554061-0.392998565724263i</v>
      </c>
      <c r="K41" t="str">
        <f t="shared" si="13"/>
        <v>3.40276794819673-4.75772134866012i</v>
      </c>
      <c r="L41" t="str">
        <f t="shared" si="14"/>
        <v>4.34638850440506-2.49836526452911i</v>
      </c>
      <c r="M41">
        <f t="shared" si="15"/>
        <v>4.3463885044050601</v>
      </c>
      <c r="N41">
        <f t="shared" si="16"/>
        <v>-2.4983652645291099</v>
      </c>
      <c r="O41">
        <f t="shared" si="9"/>
        <v>0.14685013207834663</v>
      </c>
    </row>
    <row r="42" spans="2:15" x14ac:dyDescent="0.25">
      <c r="B42">
        <v>26.1</v>
      </c>
      <c r="C42">
        <v>4.55</v>
      </c>
      <c r="D42">
        <v>-2.63</v>
      </c>
      <c r="E42" t="str">
        <f t="shared" si="4"/>
        <v>4.55-2.63i</v>
      </c>
      <c r="G42" s="11">
        <f t="shared" si="5"/>
        <v>163.99113651738722</v>
      </c>
      <c r="H42">
        <f t="shared" si="10"/>
        <v>0.98437231167591466</v>
      </c>
      <c r="I42">
        <f t="shared" si="11"/>
        <v>10.643034609174045</v>
      </c>
      <c r="J42" t="str">
        <f t="shared" si="12"/>
        <v>0.220275427990903-0.450172362740255i</v>
      </c>
      <c r="K42" t="str">
        <f t="shared" si="13"/>
        <v>3.81992250724602-5.34098332288069i</v>
      </c>
      <c r="L42" t="str">
        <f t="shared" si="14"/>
        <v>4.67704052347709-2.61220168341387i</v>
      </c>
      <c r="M42">
        <f t="shared" si="15"/>
        <v>4.67704052347709</v>
      </c>
      <c r="N42">
        <f t="shared" si="16"/>
        <v>-2.6122016834138702</v>
      </c>
      <c r="O42">
        <f t="shared" si="9"/>
        <v>0.12828123276081016</v>
      </c>
    </row>
    <row r="43" spans="2:15" x14ac:dyDescent="0.25">
      <c r="B43">
        <v>21.5</v>
      </c>
      <c r="C43">
        <v>4.91</v>
      </c>
      <c r="D43">
        <v>-2.74</v>
      </c>
      <c r="E43" t="str">
        <f t="shared" si="4"/>
        <v>4.91-2.74i</v>
      </c>
      <c r="G43" s="11">
        <f t="shared" si="5"/>
        <v>135.0884841043611</v>
      </c>
      <c r="H43">
        <f t="shared" si="10"/>
        <v>0.98437231167591466</v>
      </c>
      <c r="I43">
        <f t="shared" si="11"/>
        <v>10.643034609174045</v>
      </c>
      <c r="J43" t="str">
        <f t="shared" si="12"/>
        <v>0.252798590149126-0.516639280480876i</v>
      </c>
      <c r="K43" t="str">
        <f t="shared" si="13"/>
        <v>4.29512236457983-6.00540374194433i</v>
      </c>
      <c r="L43" t="str">
        <f t="shared" si="14"/>
        <v>5.02760341925871-2.71758935689764i</v>
      </c>
      <c r="M43">
        <f t="shared" si="15"/>
        <v>5.0276034192587096</v>
      </c>
      <c r="N43">
        <f t="shared" si="16"/>
        <v>-2.7175893568976401</v>
      </c>
      <c r="O43">
        <f t="shared" si="9"/>
        <v>0.11971967735339521</v>
      </c>
    </row>
    <row r="44" spans="2:15" x14ac:dyDescent="0.25">
      <c r="B44">
        <v>17.8</v>
      </c>
      <c r="C44">
        <v>5.31</v>
      </c>
      <c r="D44">
        <v>-2.83</v>
      </c>
      <c r="E44" t="str">
        <f t="shared" si="4"/>
        <v>5.31-2.83i</v>
      </c>
      <c r="G44" s="11">
        <f t="shared" si="5"/>
        <v>111.84069846779664</v>
      </c>
      <c r="H44">
        <f t="shared" si="10"/>
        <v>0.98437231167591466</v>
      </c>
      <c r="I44">
        <f t="shared" si="11"/>
        <v>10.643034609174045</v>
      </c>
      <c r="J44" t="str">
        <f t="shared" si="12"/>
        <v>0.289089448542777-0.590806161544053i</v>
      </c>
      <c r="K44" t="str">
        <f t="shared" si="13"/>
        <v>4.81477513058752-6.73197784172547i</v>
      </c>
      <c r="L44" t="str">
        <f t="shared" si="14"/>
        <v>5.38099501018928-2.80968950388147i</v>
      </c>
      <c r="M44">
        <f t="shared" si="15"/>
        <v>5.3809950101892801</v>
      </c>
      <c r="N44">
        <f t="shared" si="16"/>
        <v>-2.80968950388147</v>
      </c>
      <c r="O44">
        <f t="shared" si="9"/>
        <v>7.3843129161465348E-2</v>
      </c>
    </row>
    <row r="45" spans="2:15" x14ac:dyDescent="0.25">
      <c r="B45">
        <v>14.7</v>
      </c>
      <c r="C45">
        <v>5.72</v>
      </c>
      <c r="D45">
        <v>-2.89</v>
      </c>
      <c r="E45" t="str">
        <f t="shared" si="4"/>
        <v>5.72-2.89i</v>
      </c>
      <c r="G45" s="11">
        <f t="shared" si="5"/>
        <v>92.362824015539914</v>
      </c>
      <c r="H45">
        <f t="shared" si="10"/>
        <v>0.98437231167591466</v>
      </c>
      <c r="I45">
        <f t="shared" si="11"/>
        <v>10.643034609174045</v>
      </c>
      <c r="J45" t="str">
        <f t="shared" si="12"/>
        <v>0.331176831344837-0.67681928034884i</v>
      </c>
      <c r="K45" t="str">
        <f t="shared" si="13"/>
        <v>5.40545367299813-7.55785958100533i</v>
      </c>
      <c r="L45" t="str">
        <f t="shared" si="14"/>
        <v>5.74775264241207-2.89231536165065i</v>
      </c>
      <c r="M45">
        <f t="shared" si="15"/>
        <v>5.7477526424120704</v>
      </c>
      <c r="N45">
        <f t="shared" si="16"/>
        <v>-2.8923153616506498</v>
      </c>
      <c r="O45">
        <f t="shared" si="9"/>
        <v>2.7849058519554288E-2</v>
      </c>
    </row>
    <row r="46" spans="2:15" x14ac:dyDescent="0.25">
      <c r="B46">
        <v>12.1</v>
      </c>
      <c r="C46">
        <v>6.13</v>
      </c>
      <c r="D46">
        <v>-2.94</v>
      </c>
      <c r="E46" t="str">
        <f t="shared" si="4"/>
        <v>6.13-2.94i</v>
      </c>
      <c r="G46" s="11">
        <f t="shared" si="5"/>
        <v>76.026542216872997</v>
      </c>
      <c r="H46">
        <f t="shared" si="10"/>
        <v>0.98437231167591466</v>
      </c>
      <c r="I46">
        <f t="shared" si="11"/>
        <v>10.643034609174045</v>
      </c>
      <c r="J46" t="str">
        <f t="shared" si="12"/>
        <v>0.380279470006813-0.777169333302348i</v>
      </c>
      <c r="K46" t="str">
        <f t="shared" si="13"/>
        <v>6.08068707796871-8.50196521355644i</v>
      </c>
      <c r="L46" t="str">
        <f t="shared" si="14"/>
        <v>6.12618987170382-2.96620299195904i</v>
      </c>
      <c r="M46">
        <f t="shared" si="15"/>
        <v>6.1261898717038203</v>
      </c>
      <c r="N46">
        <f t="shared" si="16"/>
        <v>-2.9662029919590398</v>
      </c>
      <c r="O46">
        <f t="shared" si="9"/>
        <v>2.647855481779279E-2</v>
      </c>
    </row>
    <row r="47" spans="2:15" x14ac:dyDescent="0.25">
      <c r="B47">
        <v>10</v>
      </c>
      <c r="C47">
        <v>6.55</v>
      </c>
      <c r="D47">
        <v>-2.95</v>
      </c>
      <c r="E47" t="str">
        <f t="shared" si="4"/>
        <v>6.55-2.95i</v>
      </c>
      <c r="G47" s="11">
        <f t="shared" si="5"/>
        <v>62.831853071795862</v>
      </c>
      <c r="H47">
        <f t="shared" si="10"/>
        <v>0.98437231167591466</v>
      </c>
      <c r="I47">
        <f t="shared" si="11"/>
        <v>10.643034609174045</v>
      </c>
      <c r="J47" t="str">
        <f t="shared" si="12"/>
        <v>0.435416828418433-0.889852418918412i</v>
      </c>
      <c r="K47" t="str">
        <f t="shared" si="13"/>
        <v>6.82365263811242-9.54077337227563i</v>
      </c>
      <c r="L47" t="str">
        <f t="shared" si="14"/>
        <v>6.498569962901-3.03051003500375i</v>
      </c>
      <c r="M47">
        <f t="shared" si="15"/>
        <v>6.4985699629009996</v>
      </c>
      <c r="N47">
        <f t="shared" si="16"/>
        <v>-3.0305100350037502</v>
      </c>
      <c r="O47">
        <f t="shared" si="9"/>
        <v>9.5534886048550802E-2</v>
      </c>
    </row>
    <row r="48" spans="2:15" x14ac:dyDescent="0.25">
      <c r="B48">
        <v>8.25</v>
      </c>
      <c r="C48">
        <v>6.97</v>
      </c>
      <c r="D48">
        <v>-2.95</v>
      </c>
      <c r="E48" t="str">
        <f t="shared" si="4"/>
        <v>6.97-2.95i</v>
      </c>
      <c r="G48" s="11">
        <f t="shared" si="5"/>
        <v>51.836278784231588</v>
      </c>
      <c r="H48">
        <f t="shared" si="10"/>
        <v>0.98437231167591466</v>
      </c>
      <c r="I48">
        <f t="shared" si="11"/>
        <v>10.643034609174045</v>
      </c>
      <c r="J48" t="str">
        <f t="shared" si="12"/>
        <v>0.499169280987494-1.02014199531495i</v>
      </c>
      <c r="K48" t="str">
        <f t="shared" si="13"/>
        <v>7.66551233903814-10.7178544817276i</v>
      </c>
      <c r="L48" t="str">
        <f t="shared" si="14"/>
        <v>6.8729299939524-3.09025087976874i</v>
      </c>
      <c r="M48">
        <f t="shared" si="15"/>
        <v>6.8729299939523996</v>
      </c>
      <c r="N48">
        <f t="shared" si="16"/>
        <v>-3.0902508797687398</v>
      </c>
      <c r="O48">
        <f t="shared" si="9"/>
        <v>0.17056639572315149</v>
      </c>
    </row>
    <row r="49" spans="2:15" x14ac:dyDescent="0.25">
      <c r="B49">
        <v>6.81</v>
      </c>
      <c r="C49">
        <v>7.38</v>
      </c>
      <c r="D49">
        <v>-2.95</v>
      </c>
      <c r="E49" t="str">
        <f t="shared" si="4"/>
        <v>7.38-2.95i</v>
      </c>
      <c r="G49" s="11">
        <f t="shared" si="5"/>
        <v>42.788491941892978</v>
      </c>
      <c r="H49">
        <f t="shared" si="10"/>
        <v>0.98437231167591466</v>
      </c>
      <c r="I49">
        <f t="shared" si="11"/>
        <v>10.643034609174045</v>
      </c>
      <c r="J49" t="str">
        <f t="shared" si="12"/>
        <v>0.572032333866351-1.16905071822661i</v>
      </c>
      <c r="K49" t="str">
        <f t="shared" si="13"/>
        <v>8.60836749226483-12.0361465778954i</v>
      </c>
      <c r="L49" t="str">
        <f t="shared" si="14"/>
        <v>7.24210899957381-3.14855432441621i</v>
      </c>
      <c r="M49">
        <f t="shared" si="15"/>
        <v>7.2421089995738104</v>
      </c>
      <c r="N49">
        <f t="shared" si="16"/>
        <v>-3.1485543244162102</v>
      </c>
      <c r="O49">
        <f t="shared" si="9"/>
        <v>0.24173900749137095</v>
      </c>
    </row>
    <row r="50" spans="2:15" x14ac:dyDescent="0.25">
      <c r="B50">
        <v>5.62</v>
      </c>
      <c r="C50">
        <v>7.78</v>
      </c>
      <c r="D50">
        <v>-2.94</v>
      </c>
      <c r="E50" t="str">
        <f t="shared" si="4"/>
        <v>7.78-2.94i</v>
      </c>
      <c r="G50" s="11">
        <f t="shared" si="5"/>
        <v>35.311501426349274</v>
      </c>
      <c r="H50">
        <f t="shared" si="10"/>
        <v>0.98437231167591466</v>
      </c>
      <c r="I50">
        <f t="shared" si="11"/>
        <v>10.643034609174045</v>
      </c>
      <c r="J50" t="str">
        <f t="shared" si="12"/>
        <v>0.655642574717811-1.33992324820729i</v>
      </c>
      <c r="K50" t="str">
        <f t="shared" si="13"/>
        <v>9.6685930216387-13.5185449407251i</v>
      </c>
      <c r="L50" t="str">
        <f t="shared" si="14"/>
        <v>7.60568350118039-3.21044683023668i</v>
      </c>
      <c r="M50">
        <f t="shared" si="15"/>
        <v>7.6056835011803896</v>
      </c>
      <c r="N50">
        <f t="shared" si="16"/>
        <v>-3.21044683023668</v>
      </c>
      <c r="O50">
        <f t="shared" si="9"/>
        <v>0.32175725282547252</v>
      </c>
    </row>
    <row r="51" spans="2:15" x14ac:dyDescent="0.25">
      <c r="B51">
        <v>4.6399999999999997</v>
      </c>
      <c r="C51">
        <v>8.17</v>
      </c>
      <c r="D51">
        <v>-2.94</v>
      </c>
      <c r="E51" t="str">
        <f t="shared" si="4"/>
        <v>8.17-2.94i</v>
      </c>
      <c r="G51" s="11">
        <f t="shared" si="5"/>
        <v>29.153979825313279</v>
      </c>
      <c r="H51">
        <f t="shared" si="10"/>
        <v>0.98437231167591466</v>
      </c>
      <c r="I51">
        <f t="shared" si="11"/>
        <v>10.643034609174045</v>
      </c>
      <c r="J51" t="str">
        <f t="shared" si="12"/>
        <v>0.751237072154358-1.53528775694294i</v>
      </c>
      <c r="K51" t="str">
        <f t="shared" si="13"/>
        <v>10.8564883468742-15.1794501317011i</v>
      </c>
      <c r="L51" t="str">
        <f t="shared" si="14"/>
        <v>7.9612808564857-3.2812099327867i</v>
      </c>
      <c r="M51">
        <f t="shared" si="15"/>
        <v>7.9612808564856996</v>
      </c>
      <c r="N51">
        <f t="shared" si="16"/>
        <v>-3.2812099327866999</v>
      </c>
      <c r="O51">
        <f t="shared" si="9"/>
        <v>0.39998487359104884</v>
      </c>
    </row>
    <row r="52" spans="2:15" x14ac:dyDescent="0.25">
      <c r="B52">
        <v>3.83</v>
      </c>
      <c r="C52">
        <v>8.5399999999999991</v>
      </c>
      <c r="D52">
        <v>-2.97</v>
      </c>
      <c r="E52" t="str">
        <f t="shared" si="4"/>
        <v>8.54-2.97i</v>
      </c>
      <c r="G52" s="11">
        <f t="shared" si="5"/>
        <v>24.064599726497814</v>
      </c>
      <c r="H52">
        <f t="shared" si="10"/>
        <v>0.98437231167591466</v>
      </c>
      <c r="I52">
        <f t="shared" si="11"/>
        <v>10.643034609174045</v>
      </c>
      <c r="J52" t="str">
        <f t="shared" si="12"/>
        <v>0.860911530771956-1.7594271928231i</v>
      </c>
      <c r="K52" t="str">
        <f t="shared" si="13"/>
        <v>12.1920423620668-17.046810453388i</v>
      </c>
      <c r="L52" t="str">
        <f t="shared" si="14"/>
        <v>8.31000851592573-3.36719208012482i</v>
      </c>
      <c r="M52">
        <f t="shared" si="15"/>
        <v>8.3100085159257304</v>
      </c>
      <c r="N52">
        <f t="shared" si="16"/>
        <v>-3.3671920801248199</v>
      </c>
      <c r="O52">
        <f t="shared" si="9"/>
        <v>0.45897454315088781</v>
      </c>
    </row>
    <row r="53" spans="2:15" x14ac:dyDescent="0.25">
      <c r="B53">
        <v>3.16</v>
      </c>
      <c r="C53">
        <v>8.8800000000000008</v>
      </c>
      <c r="D53">
        <v>-3.02</v>
      </c>
      <c r="E53" t="str">
        <f t="shared" si="4"/>
        <v>8.88-3.02i</v>
      </c>
      <c r="G53" s="11">
        <f t="shared" si="5"/>
        <v>19.854865570687494</v>
      </c>
      <c r="H53">
        <f t="shared" si="10"/>
        <v>0.98437231167591466</v>
      </c>
      <c r="I53">
        <f t="shared" si="11"/>
        <v>10.643034609174045</v>
      </c>
      <c r="J53" t="str">
        <f t="shared" si="12"/>
        <v>0.986908204794886-2.01692400469927i</v>
      </c>
      <c r="K53" t="str">
        <f t="shared" si="13"/>
        <v>13.6955652109236-19.1490233768391i</v>
      </c>
      <c r="L53" t="str">
        <f t="shared" si="14"/>
        <v>8.65301188855706-3.47518948836377i</v>
      </c>
      <c r="M53">
        <f t="shared" si="15"/>
        <v>8.6530118885570602</v>
      </c>
      <c r="N53">
        <f t="shared" si="16"/>
        <v>-3.4751894883637702</v>
      </c>
      <c r="O53">
        <f t="shared" si="9"/>
        <v>0.50864631430228979</v>
      </c>
    </row>
    <row r="54" spans="2:15" x14ac:dyDescent="0.25">
      <c r="B54">
        <v>2.61</v>
      </c>
      <c r="C54">
        <v>9.2100000000000009</v>
      </c>
      <c r="D54">
        <v>-3.1</v>
      </c>
      <c r="E54" t="str">
        <f t="shared" si="4"/>
        <v>9.21-3.1i</v>
      </c>
      <c r="G54" s="11">
        <f t="shared" si="5"/>
        <v>16.39911365173872</v>
      </c>
      <c r="H54">
        <f t="shared" si="10"/>
        <v>0.98437231167591466</v>
      </c>
      <c r="I54">
        <f t="shared" si="11"/>
        <v>10.643034609174045</v>
      </c>
      <c r="J54" t="str">
        <f t="shared" si="12"/>
        <v>1.13048452871957-2.31034798559559i</v>
      </c>
      <c r="K54" t="str">
        <f t="shared" si="13"/>
        <v>15.3745417245942-21.4965541296261i</v>
      </c>
      <c r="L54" t="str">
        <f t="shared" si="14"/>
        <v>8.98934291416841-3.61120014702368i</v>
      </c>
      <c r="M54">
        <f t="shared" si="15"/>
        <v>8.9893429141684091</v>
      </c>
      <c r="N54">
        <f t="shared" si="16"/>
        <v>-3.6112001470236801</v>
      </c>
      <c r="O54">
        <f t="shared" si="9"/>
        <v>0.55679003209892552</v>
      </c>
    </row>
    <row r="55" spans="2:15" x14ac:dyDescent="0.25">
      <c r="B55">
        <v>2.15</v>
      </c>
      <c r="C55">
        <v>9.5299999999999994</v>
      </c>
      <c r="D55">
        <v>-3.2</v>
      </c>
      <c r="E55" t="str">
        <f t="shared" si="4"/>
        <v>9.53-3.2i</v>
      </c>
      <c r="G55" s="11">
        <f t="shared" si="5"/>
        <v>13.50884841043611</v>
      </c>
      <c r="H55">
        <f t="shared" si="10"/>
        <v>0.98437231167591466</v>
      </c>
      <c r="I55">
        <f t="shared" si="11"/>
        <v>10.643034609174045</v>
      </c>
      <c r="J55" t="str">
        <f t="shared" si="12"/>
        <v>1.29739797875915-2.65146557125999i</v>
      </c>
      <c r="K55" t="str">
        <f t="shared" si="13"/>
        <v>17.2871407420457-24.1707338901288i</v>
      </c>
      <c r="L55" t="str">
        <f t="shared" si="14"/>
        <v>9.32815893181158-3.78569123345516i</v>
      </c>
      <c r="M55">
        <f t="shared" si="15"/>
        <v>9.3281589318115792</v>
      </c>
      <c r="N55">
        <f t="shared" si="16"/>
        <v>-3.78569123345516</v>
      </c>
      <c r="O55">
        <f t="shared" si="9"/>
        <v>0.61949498606015307</v>
      </c>
    </row>
    <row r="56" spans="2:15" x14ac:dyDescent="0.25">
      <c r="B56">
        <v>1.78</v>
      </c>
      <c r="C56">
        <v>9.82</v>
      </c>
      <c r="D56">
        <v>-3.34</v>
      </c>
      <c r="E56" t="str">
        <f t="shared" si="4"/>
        <v>9.82-3.34i</v>
      </c>
      <c r="G56" s="11">
        <f t="shared" si="5"/>
        <v>11.184069846779664</v>
      </c>
      <c r="H56">
        <f t="shared" si="10"/>
        <v>0.98437231167591466</v>
      </c>
      <c r="I56">
        <f t="shared" si="11"/>
        <v>10.643034609174045</v>
      </c>
      <c r="J56" t="str">
        <f t="shared" si="12"/>
        <v>1.48364777666974-3.03210045346195i</v>
      </c>
      <c r="K56" t="str">
        <f t="shared" si="13"/>
        <v>19.3786551950566-27.0950716985281i</v>
      </c>
      <c r="L56" t="str">
        <f t="shared" si="14"/>
        <v>9.65941180302445-3.99859069624226i</v>
      </c>
      <c r="M56">
        <f t="shared" si="15"/>
        <v>9.6594118030244491</v>
      </c>
      <c r="N56">
        <f t="shared" si="16"/>
        <v>-3.9985906962422599</v>
      </c>
      <c r="O56">
        <f t="shared" si="9"/>
        <v>0.67788662340005146</v>
      </c>
    </row>
    <row r="57" spans="2:15" x14ac:dyDescent="0.25">
      <c r="B57">
        <v>1.47</v>
      </c>
      <c r="C57">
        <v>10.1</v>
      </c>
      <c r="D57">
        <v>-3.62</v>
      </c>
      <c r="E57" t="str">
        <f t="shared" si="4"/>
        <v>10.1-3.62i</v>
      </c>
      <c r="G57" s="11">
        <f t="shared" si="5"/>
        <v>9.2362824015539911</v>
      </c>
      <c r="H57">
        <f t="shared" si="10"/>
        <v>0.98437231167591466</v>
      </c>
      <c r="I57">
        <f t="shared" si="11"/>
        <v>10.643034609174045</v>
      </c>
      <c r="J57" t="str">
        <f t="shared" si="12"/>
        <v>1.69964615445518-3.47353189664476i</v>
      </c>
      <c r="K57" t="str">
        <f t="shared" si="13"/>
        <v>21.7560363798549-30.4191059521164i</v>
      </c>
      <c r="L57" t="str">
        <f t="shared" si="14"/>
        <v>10.0003810494338-4.26547663332472i</v>
      </c>
      <c r="M57">
        <f t="shared" si="15"/>
        <v>10.0003810494338</v>
      </c>
      <c r="N57">
        <f t="shared" si="16"/>
        <v>-4.2654766333247203</v>
      </c>
      <c r="O57">
        <f t="shared" si="9"/>
        <v>0.65311868713130994</v>
      </c>
    </row>
    <row r="58" spans="2:15" x14ac:dyDescent="0.25">
      <c r="B58">
        <v>1.21</v>
      </c>
      <c r="C58">
        <v>10.3</v>
      </c>
      <c r="D58">
        <v>-4</v>
      </c>
      <c r="E58" t="str">
        <f t="shared" si="4"/>
        <v>10.3-4i</v>
      </c>
      <c r="G58" s="11">
        <f t="shared" si="5"/>
        <v>7.602654221687299</v>
      </c>
      <c r="H58">
        <f t="shared" si="10"/>
        <v>0.98437231167591466</v>
      </c>
      <c r="I58">
        <f t="shared" si="11"/>
        <v>10.643034609174045</v>
      </c>
      <c r="J58" t="str">
        <f t="shared" si="12"/>
        <v>1.95164781361875-3.98854250565746i</v>
      </c>
      <c r="K58" t="str">
        <f t="shared" si="13"/>
        <v>24.4737365789735-34.2189713715188i</v>
      </c>
      <c r="L58" t="str">
        <f t="shared" si="14"/>
        <v>10.3576856746659-4.59854021496659i</v>
      </c>
      <c r="M58">
        <f t="shared" si="15"/>
        <v>10.3576856746659</v>
      </c>
      <c r="N58">
        <f t="shared" si="16"/>
        <v>-4.5985402149665902</v>
      </c>
      <c r="O58">
        <f t="shared" si="9"/>
        <v>0.60131358374305155</v>
      </c>
    </row>
    <row r="59" spans="2:15" x14ac:dyDescent="0.25">
      <c r="B59">
        <v>1</v>
      </c>
      <c r="C59">
        <v>10.6</v>
      </c>
      <c r="D59">
        <v>-4.49</v>
      </c>
      <c r="E59" t="str">
        <f t="shared" si="4"/>
        <v>10.6-4.49i</v>
      </c>
      <c r="G59" s="11">
        <f t="shared" si="5"/>
        <v>6.2831853071795862</v>
      </c>
      <c r="H59">
        <f t="shared" si="10"/>
        <v>0.98437231167591466</v>
      </c>
      <c r="I59">
        <f t="shared" si="11"/>
        <v>10.643034609174045</v>
      </c>
      <c r="J59" t="str">
        <f t="shared" si="12"/>
        <v>2.23462050470516-4.56684797576464i</v>
      </c>
      <c r="K59" t="str">
        <f t="shared" si="13"/>
        <v>27.4640472417416-38.3999984341834i</v>
      </c>
      <c r="L59" t="str">
        <f t="shared" si="14"/>
        <v>10.7233724048432-4.99413588934744i</v>
      </c>
      <c r="M59">
        <f t="shared" si="15"/>
        <v>10.7233724048432</v>
      </c>
      <c r="N59">
        <f t="shared" si="16"/>
        <v>-4.9941358893474401</v>
      </c>
      <c r="O59">
        <f t="shared" si="9"/>
        <v>0.51901227847222364</v>
      </c>
    </row>
    <row r="60" spans="2:15" x14ac:dyDescent="0.25">
      <c r="B60">
        <v>0.82499999999999996</v>
      </c>
      <c r="C60">
        <v>11</v>
      </c>
      <c r="D60">
        <v>-5.0599999999999996</v>
      </c>
      <c r="E60" t="str">
        <f t="shared" si="4"/>
        <v>11-5.06i</v>
      </c>
      <c r="G60" s="11">
        <f t="shared" si="5"/>
        <v>5.1836278784231586</v>
      </c>
      <c r="H60">
        <f t="shared" si="10"/>
        <v>0.98437231167591466</v>
      </c>
      <c r="I60">
        <f t="shared" si="11"/>
        <v>10.643034609174045</v>
      </c>
      <c r="J60" t="str">
        <f t="shared" si="12"/>
        <v>2.5618070726969-5.23551243694912i</v>
      </c>
      <c r="K60" t="str">
        <f t="shared" si="13"/>
        <v>30.852390087332-43.1375507264543i</v>
      </c>
      <c r="L60" t="str">
        <f t="shared" si="14"/>
        <v>11.1144629577391-5.47308751690281i</v>
      </c>
      <c r="M60">
        <f t="shared" si="15"/>
        <v>11.1144629577391</v>
      </c>
      <c r="N60">
        <f t="shared" si="16"/>
        <v>-5.4730875169028099</v>
      </c>
      <c r="O60">
        <f t="shared" si="9"/>
        <v>0.42865261613025563</v>
      </c>
    </row>
    <row r="61" spans="2:15" x14ac:dyDescent="0.25">
      <c r="B61">
        <v>0.68100000000000005</v>
      </c>
      <c r="C61">
        <v>11.4</v>
      </c>
      <c r="D61">
        <v>-5.71</v>
      </c>
      <c r="E61" t="str">
        <f t="shared" si="4"/>
        <v>11.4-5.71i</v>
      </c>
      <c r="G61" s="11">
        <f t="shared" si="5"/>
        <v>4.2788491941892985</v>
      </c>
      <c r="H61">
        <f t="shared" si="10"/>
        <v>0.98437231167591466</v>
      </c>
      <c r="I61">
        <f t="shared" si="11"/>
        <v>10.643034609174045</v>
      </c>
      <c r="J61" t="str">
        <f t="shared" si="12"/>
        <v>2.93575052497441-5.99973298110333i</v>
      </c>
      <c r="K61" t="str">
        <f t="shared" si="13"/>
        <v>34.6472225390467-48.44345334602i</v>
      </c>
      <c r="L61" t="str">
        <f t="shared" si="14"/>
        <v>11.5333752938543-6.04147029883048i</v>
      </c>
      <c r="M61">
        <f t="shared" si="15"/>
        <v>11.5333752938543</v>
      </c>
      <c r="N61">
        <f t="shared" si="16"/>
        <v>-6.0414702988304798</v>
      </c>
      <c r="O61">
        <f t="shared" si="9"/>
        <v>0.35729753430088007</v>
      </c>
    </row>
    <row r="62" spans="2:15" x14ac:dyDescent="0.25">
      <c r="B62">
        <v>0.56200000000000006</v>
      </c>
      <c r="C62">
        <v>11.9</v>
      </c>
      <c r="D62">
        <v>-6.43</v>
      </c>
      <c r="E62" t="str">
        <f t="shared" si="4"/>
        <v>11.9-6.43i</v>
      </c>
      <c r="G62" s="11">
        <f t="shared" si="5"/>
        <v>3.5311501426349277</v>
      </c>
      <c r="H62">
        <f t="shared" si="10"/>
        <v>0.98437231167591466</v>
      </c>
      <c r="I62">
        <f t="shared" si="11"/>
        <v>10.643034609174045</v>
      </c>
      <c r="J62" t="str">
        <f t="shared" si="12"/>
        <v>3.3648500599847-6.8766748773838i</v>
      </c>
      <c r="K62" t="str">
        <f t="shared" si="13"/>
        <v>38.9144508945743-54.4098559205652i</v>
      </c>
      <c r="L62" t="str">
        <f t="shared" si="14"/>
        <v>11.9894235233952-6.71375515894971i</v>
      </c>
      <c r="M62">
        <f t="shared" si="15"/>
        <v>11.9894235233952</v>
      </c>
      <c r="N62">
        <f t="shared" si="16"/>
        <v>-6.7137551589497102</v>
      </c>
      <c r="O62">
        <f t="shared" si="9"/>
        <v>0.29751228002720648</v>
      </c>
    </row>
    <row r="63" spans="2:15" x14ac:dyDescent="0.25">
      <c r="B63">
        <v>0.46400000000000002</v>
      </c>
      <c r="C63">
        <v>12.4</v>
      </c>
      <c r="D63">
        <v>-7.25</v>
      </c>
      <c r="E63" t="str">
        <f t="shared" si="4"/>
        <v>12.4-7.25i</v>
      </c>
      <c r="G63" s="11">
        <f t="shared" si="5"/>
        <v>2.9153979825313283</v>
      </c>
      <c r="H63">
        <f t="shared" si="10"/>
        <v>0.98437231167591466</v>
      </c>
      <c r="I63">
        <f t="shared" si="11"/>
        <v>10.643034609174045</v>
      </c>
      <c r="J63" t="str">
        <f t="shared" si="12"/>
        <v>3.85545448812454-7.87931305905i</v>
      </c>
      <c r="K63" t="str">
        <f t="shared" si="13"/>
        <v>43.6955285755061-61.0947182733526i</v>
      </c>
      <c r="L63" t="str">
        <f t="shared" si="14"/>
        <v>12.4893819278312-7.50119994164826i</v>
      </c>
      <c r="M63">
        <f t="shared" si="15"/>
        <v>12.4893819278312</v>
      </c>
      <c r="N63">
        <f t="shared" si="16"/>
        <v>-7.5011999416482604</v>
      </c>
      <c r="O63">
        <f t="shared" si="9"/>
        <v>0.26662809249385377</v>
      </c>
    </row>
    <row r="64" spans="2:15" x14ac:dyDescent="0.25">
      <c r="B64">
        <v>0.38300000000000001</v>
      </c>
      <c r="C64">
        <v>13</v>
      </c>
      <c r="D64">
        <v>-8.17</v>
      </c>
      <c r="E64" t="str">
        <f t="shared" si="4"/>
        <v>13-8.17i</v>
      </c>
      <c r="G64" s="11">
        <f t="shared" si="5"/>
        <v>2.4064599726497815</v>
      </c>
      <c r="H64">
        <f t="shared" si="10"/>
        <v>0.98437231167591466</v>
      </c>
      <c r="I64">
        <f t="shared" si="11"/>
        <v>10.643034609174045</v>
      </c>
      <c r="J64" t="str">
        <f t="shared" si="12"/>
        <v>4.41831926062207-9.02962822061639i</v>
      </c>
      <c r="K64" t="str">
        <f t="shared" si="13"/>
        <v>49.0709074982668-68.6105275930885i</v>
      </c>
      <c r="L64" t="str">
        <f t="shared" si="14"/>
        <v>13.0443331044767-8.42200539710373i</v>
      </c>
      <c r="M64">
        <f t="shared" si="15"/>
        <v>13.044333104476699</v>
      </c>
      <c r="N64">
        <f t="shared" si="16"/>
        <v>-8.4220053971037299</v>
      </c>
      <c r="O64">
        <f t="shared" si="9"/>
        <v>0.25587525148390294</v>
      </c>
    </row>
    <row r="65" spans="2:15" x14ac:dyDescent="0.25">
      <c r="B65">
        <v>0.316</v>
      </c>
      <c r="C65">
        <v>13.7</v>
      </c>
      <c r="D65">
        <v>-9.25</v>
      </c>
      <c r="E65" t="str">
        <f t="shared" si="4"/>
        <v>13.7-9.25i</v>
      </c>
      <c r="G65" s="11">
        <f t="shared" si="5"/>
        <v>1.9854865570687492</v>
      </c>
      <c r="H65">
        <f t="shared" si="10"/>
        <v>0.98437231167591466</v>
      </c>
      <c r="I65">
        <f t="shared" si="11"/>
        <v>10.643034609174045</v>
      </c>
      <c r="J65" t="str">
        <f t="shared" si="12"/>
        <v>5.06495194204365-10.3511381351614i</v>
      </c>
      <c r="K65" t="str">
        <f t="shared" si="13"/>
        <v>55.1223325546079-77.0715788956401i</v>
      </c>
      <c r="L65" t="str">
        <f t="shared" si="14"/>
        <v>13.6656888279745-9.49569430841595i</v>
      </c>
      <c r="M65">
        <f t="shared" si="15"/>
        <v>13.665688827974501</v>
      </c>
      <c r="N65">
        <f t="shared" si="16"/>
        <v>-9.4956943084159509</v>
      </c>
      <c r="O65">
        <f t="shared" si="9"/>
        <v>0.24807851521999197</v>
      </c>
    </row>
    <row r="66" spans="2:15" x14ac:dyDescent="0.25">
      <c r="B66">
        <v>0.26100000000000001</v>
      </c>
      <c r="C66">
        <v>14.6</v>
      </c>
      <c r="D66">
        <v>-10.5</v>
      </c>
      <c r="E66" t="str">
        <f t="shared" si="4"/>
        <v>14.6-10.5i</v>
      </c>
      <c r="G66" s="11">
        <f t="shared" si="5"/>
        <v>1.6399113651738721</v>
      </c>
      <c r="H66">
        <f t="shared" si="10"/>
        <v>0.98437231167591466</v>
      </c>
      <c r="I66">
        <f t="shared" si="11"/>
        <v>10.643034609174045</v>
      </c>
      <c r="J66" t="str">
        <f t="shared" si="12"/>
        <v>5.8018058633715-11.8570313425158i</v>
      </c>
      <c r="K66" t="str">
        <f t="shared" si="13"/>
        <v>61.8799289234019-86.5199929511678i</v>
      </c>
      <c r="L66" t="str">
        <f t="shared" si="14"/>
        <v>14.3599004169831-10.7331957899385i</v>
      </c>
      <c r="M66">
        <f t="shared" si="15"/>
        <v>14.3599004169831</v>
      </c>
      <c r="N66">
        <f t="shared" si="16"/>
        <v>-10.733195789938501</v>
      </c>
      <c r="O66">
        <f t="shared" si="9"/>
        <v>0.33470596978531808</v>
      </c>
    </row>
    <row r="67" spans="2:15" x14ac:dyDescent="0.25">
      <c r="B67">
        <v>0.215</v>
      </c>
      <c r="C67">
        <v>15.6</v>
      </c>
      <c r="D67">
        <v>-12.1</v>
      </c>
      <c r="E67" t="str">
        <f t="shared" si="4"/>
        <v>15.6-12.1i</v>
      </c>
      <c r="G67" s="11">
        <f t="shared" si="5"/>
        <v>1.350884841043611</v>
      </c>
      <c r="H67">
        <f t="shared" si="10"/>
        <v>0.98437231167591466</v>
      </c>
      <c r="I67">
        <f t="shared" si="11"/>
        <v>10.643034609174045</v>
      </c>
      <c r="J67" t="str">
        <f t="shared" si="12"/>
        <v>6.65842920364146-13.6076948485865i</v>
      </c>
      <c r="K67" t="str">
        <f t="shared" si="13"/>
        <v>69.5778163387743-97.2831139906458i</v>
      </c>
      <c r="L67" t="str">
        <f t="shared" si="14"/>
        <v>15.1548446234411-12.1842495833714i</v>
      </c>
      <c r="M67">
        <f t="shared" si="15"/>
        <v>15.1548446234411</v>
      </c>
      <c r="N67">
        <f t="shared" si="16"/>
        <v>-12.1842495833714</v>
      </c>
      <c r="O67">
        <f t="shared" si="9"/>
        <v>0.45305772433272751</v>
      </c>
    </row>
    <row r="68" spans="2:15" x14ac:dyDescent="0.25">
      <c r="B68">
        <v>0.17799999999999999</v>
      </c>
      <c r="C68">
        <v>16.8</v>
      </c>
      <c r="D68">
        <v>-14.1</v>
      </c>
      <c r="E68" t="str">
        <f t="shared" si="4"/>
        <v>16.8-14.1i</v>
      </c>
      <c r="G68" s="11">
        <f t="shared" si="5"/>
        <v>1.1184069846779663</v>
      </c>
      <c r="H68">
        <f t="shared" si="10"/>
        <v>0.98437231167591466</v>
      </c>
      <c r="I68">
        <f t="shared" si="11"/>
        <v>10.643034609174045</v>
      </c>
      <c r="J68" t="str">
        <f t="shared" si="12"/>
        <v>7.61428940527852-15.561166687661i</v>
      </c>
      <c r="K68" t="str">
        <f t="shared" si="13"/>
        <v>77.9958081080865-109.053078843796i</v>
      </c>
      <c r="L68" t="str">
        <f t="shared" si="14"/>
        <v>16.0318274951453-13.8135337724328i</v>
      </c>
      <c r="M68">
        <f t="shared" si="15"/>
        <v>16.031827495145301</v>
      </c>
      <c r="N68">
        <f t="shared" si="16"/>
        <v>-13.8135337724328</v>
      </c>
      <c r="O68">
        <f t="shared" si="9"/>
        <v>0.81984870357360884</v>
      </c>
    </row>
    <row r="69" spans="2:15" x14ac:dyDescent="0.25">
      <c r="B69">
        <v>0.14699999999999999</v>
      </c>
      <c r="C69">
        <v>18.3</v>
      </c>
      <c r="D69">
        <v>-16.600000000000001</v>
      </c>
      <c r="E69" t="str">
        <f t="shared" si="4"/>
        <v>18.3-16.6i</v>
      </c>
      <c r="G69" s="11">
        <f t="shared" si="5"/>
        <v>0.92362824015539913</v>
      </c>
      <c r="H69">
        <f t="shared" si="10"/>
        <v>0.98437231167591466</v>
      </c>
      <c r="I69">
        <f t="shared" si="11"/>
        <v>10.643034609174045</v>
      </c>
      <c r="J69" t="str">
        <f t="shared" si="12"/>
        <v>8.72282350979536-17.8266550426723i</v>
      </c>
      <c r="K69" t="str">
        <f t="shared" si="13"/>
        <v>87.5643651014847-122.431754256407i</v>
      </c>
      <c r="L69" t="str">
        <f t="shared" si="14"/>
        <v>17.0401881911388-15.7112972088809i</v>
      </c>
      <c r="M69">
        <f t="shared" si="15"/>
        <v>17.0401881911388</v>
      </c>
      <c r="N69">
        <f t="shared" si="16"/>
        <v>-15.7112972088809</v>
      </c>
      <c r="O69">
        <f t="shared" si="9"/>
        <v>1.54172580074701</v>
      </c>
    </row>
    <row r="70" spans="2:15" x14ac:dyDescent="0.25">
      <c r="B70">
        <v>0.121</v>
      </c>
      <c r="C70">
        <v>20</v>
      </c>
      <c r="D70">
        <v>-19.399999999999999</v>
      </c>
      <c r="E70" t="str">
        <f t="shared" si="4"/>
        <v>20-19.4i</v>
      </c>
      <c r="G70" s="11">
        <f t="shared" si="5"/>
        <v>0.76026542216872994</v>
      </c>
      <c r="H70">
        <f t="shared" si="10"/>
        <v>0.98437231167591466</v>
      </c>
      <c r="I70">
        <f t="shared" si="11"/>
        <v>10.643034609174045</v>
      </c>
      <c r="J70" t="str">
        <f t="shared" si="12"/>
        <v>10.0161315264655-20.4697620425114i</v>
      </c>
      <c r="K70" t="str">
        <f t="shared" si="13"/>
        <v>98.5026485423204-137.725569596281i</v>
      </c>
      <c r="L70" t="str">
        <f t="shared" si="14"/>
        <v>18.2088636771469-17.9318104674568i</v>
      </c>
      <c r="M70">
        <f t="shared" si="15"/>
        <v>18.208863677146901</v>
      </c>
      <c r="N70">
        <f t="shared" si="16"/>
        <v>-17.931810467456799</v>
      </c>
      <c r="O70">
        <f t="shared" si="9"/>
        <v>2.3159770790129044</v>
      </c>
    </row>
    <row r="71" spans="2:15" x14ac:dyDescent="0.25">
      <c r="B71">
        <v>0.1</v>
      </c>
      <c r="C71">
        <v>22</v>
      </c>
      <c r="D71">
        <v>-22.6</v>
      </c>
      <c r="E71" t="str">
        <f t="shared" si="4"/>
        <v>22-22.6i</v>
      </c>
      <c r="G71" s="11">
        <f t="shared" si="5"/>
        <v>0.62831853071795862</v>
      </c>
      <c r="H71">
        <f t="shared" si="10"/>
        <v>0.98437231167591466</v>
      </c>
      <c r="I71">
        <f t="shared" si="11"/>
        <v>10.643034609174045</v>
      </c>
      <c r="J71" t="str">
        <f t="shared" si="12"/>
        <v>11.4683872421441-23.4377071864294i</v>
      </c>
      <c r="K71" t="str">
        <f t="shared" si="13"/>
        <v>110.538142971074-154.553496054124i</v>
      </c>
      <c r="L71" t="str">
        <f t="shared" si="14"/>
        <v>19.5145700285498-20.4293620823646i</v>
      </c>
      <c r="M71">
        <f t="shared" si="15"/>
        <v>19.514570028549802</v>
      </c>
      <c r="N71">
        <f t="shared" si="16"/>
        <v>-20.429362082364602</v>
      </c>
      <c r="O71">
        <f t="shared" si="9"/>
        <v>3.2998531955921142</v>
      </c>
    </row>
  </sheetData>
  <mergeCells count="3">
    <mergeCell ref="O6:P6"/>
    <mergeCell ref="B6:E6"/>
    <mergeCell ref="G6:N6"/>
  </mergeCells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1085-18B9-4CFF-AAED-EEC59465C482}">
  <dimension ref="A1:BC416"/>
  <sheetViews>
    <sheetView tabSelected="1" topLeftCell="L1" workbookViewId="0">
      <selection activeCell="Z3" sqref="Z3"/>
    </sheetView>
  </sheetViews>
  <sheetFormatPr defaultRowHeight="15" x14ac:dyDescent="0.25"/>
  <cols>
    <col min="1" max="1" width="8.5703125" bestFit="1" customWidth="1"/>
    <col min="3" max="3" width="9.28515625" bestFit="1" customWidth="1"/>
    <col min="4" max="4" width="12" bestFit="1" customWidth="1"/>
    <col min="5" max="5" width="12.7109375" bestFit="1" customWidth="1"/>
    <col min="6" max="6" width="8.5703125" bestFit="1" customWidth="1"/>
    <col min="7" max="7" width="9" bestFit="1" customWidth="1"/>
    <col min="8" max="8" width="12" bestFit="1" customWidth="1"/>
    <col min="9" max="9" width="13.28515625" customWidth="1"/>
    <col min="10" max="10" width="12" bestFit="1" customWidth="1"/>
    <col min="11" max="11" width="12.7109375" bestFit="1" customWidth="1"/>
    <col min="12" max="16" width="12" bestFit="1" customWidth="1"/>
    <col min="17" max="17" width="10.7109375" bestFit="1" customWidth="1"/>
    <col min="18" max="18" width="12" bestFit="1" customWidth="1"/>
    <col min="20" max="20" width="9.5703125" bestFit="1" customWidth="1"/>
    <col min="21" max="21" width="12" bestFit="1" customWidth="1"/>
    <col min="23" max="23" width="15" customWidth="1"/>
    <col min="24" max="24" width="13.42578125" customWidth="1"/>
    <col min="25" max="25" width="18.28515625" customWidth="1"/>
    <col min="26" max="26" width="11.28515625" customWidth="1"/>
    <col min="27" max="27" width="35.140625" customWidth="1"/>
    <col min="28" max="28" width="19.28515625" customWidth="1"/>
    <col min="29" max="29" width="23.140625" customWidth="1"/>
    <col min="30" max="30" width="11.85546875" customWidth="1"/>
    <col min="31" max="31" width="11.5703125" customWidth="1"/>
    <col min="32" max="32" width="13.85546875" customWidth="1"/>
    <col min="33" max="33" width="8.42578125" customWidth="1"/>
    <col min="34" max="34" width="12" customWidth="1"/>
    <col min="35" max="36" width="8.5703125" bestFit="1" customWidth="1"/>
    <col min="37" max="37" width="12" bestFit="1" customWidth="1"/>
    <col min="38" max="38" width="12.7109375" bestFit="1" customWidth="1"/>
    <col min="39" max="39" width="8.28515625" bestFit="1" customWidth="1"/>
    <col min="40" max="40" width="9.28515625" bestFit="1" customWidth="1"/>
    <col min="41" max="41" width="8.5703125" bestFit="1" customWidth="1"/>
    <col min="42" max="42" width="12.7109375" bestFit="1" customWidth="1"/>
    <col min="43" max="43" width="12" bestFit="1" customWidth="1"/>
    <col min="44" max="44" width="12.7109375" bestFit="1" customWidth="1"/>
    <col min="45" max="45" width="8.5703125" bestFit="1" customWidth="1"/>
    <col min="46" max="46" width="12" bestFit="1" customWidth="1"/>
    <col min="47" max="50" width="12.7109375" bestFit="1" customWidth="1"/>
    <col min="51" max="51" width="8.5703125" bestFit="1" customWidth="1"/>
    <col min="52" max="52" width="12" bestFit="1" customWidth="1"/>
    <col min="53" max="54" width="8.5703125" bestFit="1" customWidth="1"/>
  </cols>
  <sheetData>
    <row r="1" spans="1:55" x14ac:dyDescent="0.25">
      <c r="A1" t="s">
        <v>0</v>
      </c>
      <c r="B1" s="1" t="s">
        <v>1</v>
      </c>
      <c r="C1" s="1" t="s">
        <v>95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96</v>
      </c>
      <c r="O1" t="s">
        <v>97</v>
      </c>
      <c r="P1" t="s">
        <v>12</v>
      </c>
      <c r="Q1" t="s">
        <v>13</v>
      </c>
      <c r="R1" t="s">
        <v>98</v>
      </c>
      <c r="S1" t="s">
        <v>99</v>
      </c>
      <c r="T1" t="s">
        <v>100</v>
      </c>
      <c r="U1" t="s">
        <v>101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102</v>
      </c>
      <c r="AB1" t="s">
        <v>19</v>
      </c>
      <c r="AC1" t="s">
        <v>20</v>
      </c>
      <c r="AD1" t="s">
        <v>21</v>
      </c>
      <c r="AE1" t="s">
        <v>22</v>
      </c>
      <c r="AI1" t="s">
        <v>0</v>
      </c>
      <c r="AJ1" t="s">
        <v>103</v>
      </c>
      <c r="AK1" t="s">
        <v>2</v>
      </c>
      <c r="AL1" t="s">
        <v>3</v>
      </c>
      <c r="AM1" t="s">
        <v>104</v>
      </c>
      <c r="AN1" t="s">
        <v>105</v>
      </c>
      <c r="AO1" t="s">
        <v>6</v>
      </c>
      <c r="AP1" t="s">
        <v>7</v>
      </c>
      <c r="AQ1" t="s">
        <v>8</v>
      </c>
      <c r="AR1" t="s">
        <v>9</v>
      </c>
      <c r="AS1" t="s">
        <v>10</v>
      </c>
      <c r="AT1" t="s">
        <v>11</v>
      </c>
      <c r="AU1" t="s">
        <v>19</v>
      </c>
      <c r="AV1" t="s">
        <v>20</v>
      </c>
      <c r="AW1" t="s">
        <v>21</v>
      </c>
      <c r="AX1" t="s">
        <v>22</v>
      </c>
      <c r="AY1" t="s">
        <v>96</v>
      </c>
      <c r="AZ1" t="s">
        <v>97</v>
      </c>
      <c r="BA1" t="s">
        <v>106</v>
      </c>
      <c r="BB1" t="s">
        <v>82</v>
      </c>
      <c r="BC1" t="s">
        <v>18</v>
      </c>
    </row>
    <row r="2" spans="1:55" x14ac:dyDescent="0.25">
      <c r="A2" s="2">
        <v>1000000000</v>
      </c>
      <c r="B2" s="21">
        <v>3.5710000000000002</v>
      </c>
      <c r="C2" s="21">
        <v>3.8080000000000003E-2</v>
      </c>
      <c r="D2" s="2">
        <f>($R$2^-1)*A2^(-$S$2)*COS($S$2*PI()/2)</f>
        <v>2.040002906001235E-18</v>
      </c>
      <c r="E2">
        <f t="shared" ref="E2:E65" si="0">-($R$2^-1)*A2^(-$S$2)*SIN($S$2*PI()/2)</f>
        <v>-3.330213408551199E-2</v>
      </c>
      <c r="F2" s="2">
        <f>($T$2^-1)*A2^(-$U$2)*COS($U$2*PI()/2)</f>
        <v>1.570783982422504E-2</v>
      </c>
      <c r="G2" s="2">
        <f>-($T$2^-1)*A2^(-$U$2)*SIN($U$2*PI()/2)</f>
        <v>-1.5707839824225037E-2</v>
      </c>
      <c r="H2">
        <f>F2+$P$2</f>
        <v>5.2157078398242254</v>
      </c>
      <c r="I2">
        <f>G2</f>
        <v>-1.5707839824225037E-2</v>
      </c>
      <c r="J2">
        <f>D2</f>
        <v>2.040002906001235E-18</v>
      </c>
      <c r="K2">
        <f>E2</f>
        <v>-3.330213408551199E-2</v>
      </c>
      <c r="L2">
        <f>F2+$P$2+D2</f>
        <v>5.2157078398242254</v>
      </c>
      <c r="M2">
        <f>-G2-E2</f>
        <v>4.9009973909737027E-2</v>
      </c>
      <c r="N2">
        <f>$Q$2+(1/((F2+$P$2+D2)^2+(G2+E2)^2))*(L2*(H2*J2-I2*K2)-M2*(H2*K2+I2*J2))+($P$4/(($P$4+AB2)^2+(AC2)^2))*AD2</f>
        <v>3.5702126604825644</v>
      </c>
      <c r="O2">
        <f>ABS((1/((F2+$P$2+D2)^2+(G2+E2)^2))*(M2*(H2*J2-I2*K2)+L2*(H2*K2+I2*J2))+($P$4/(($P$4+AB2)^2+(AC2)^2))*AE2)</f>
        <v>3.376090604153268E-2</v>
      </c>
      <c r="P2" s="7">
        <v>5.2</v>
      </c>
      <c r="Q2">
        <v>3.57</v>
      </c>
      <c r="R2" s="8">
        <v>3.0028105629273998E-8</v>
      </c>
      <c r="S2" s="7">
        <v>1</v>
      </c>
      <c r="T2" s="8">
        <v>1.42353627393836E-3</v>
      </c>
      <c r="U2" s="7">
        <v>0.5</v>
      </c>
      <c r="V2" s="21">
        <v>3.5710000000000002</v>
      </c>
      <c r="W2">
        <f t="shared" ref="W2:W57" ca="1" si="1">FORECAST(V2,OFFSET($O$2:$O$308,MATCH(V2,$N$2:$N$308,1)-1,0,2),OFFSET($N$2:$N$308,MATCH(V2,$N$2:$N$308,1)-1,0,2))</f>
        <v>7.3256036379746092E-2</v>
      </c>
      <c r="X2" s="2">
        <f t="shared" ref="X2:X57" ca="1" si="2">(W2-C2)^2</f>
        <v>1.2373535353892204E-3</v>
      </c>
      <c r="Y2" s="2">
        <f t="shared" ref="Y2:Y57" ca="1" si="3">X2/(C2^2)</f>
        <v>0.85329642108857806</v>
      </c>
      <c r="Z2" s="2">
        <f ca="1">SQRT(AVERAGE(Y2:Y80))</f>
        <v>0.73883383620514598</v>
      </c>
      <c r="AA2" s="2">
        <f ca="1">AVERAGE(Y3:Y61)</f>
        <v>0.54028596509312232</v>
      </c>
      <c r="AB2" s="2">
        <f>($R$4^-1)*A2^(-$S$4)*COS($S$4*PI()/2)</f>
        <v>2.8225571323038929E-20</v>
      </c>
      <c r="AC2">
        <f t="shared" ref="AC2:AC65" si="4">-($R$4^-1)*A2^(-$S$4)*SIN($S$4*PI()/2)</f>
        <v>-4.6076981462861471E-4</v>
      </c>
      <c r="AD2">
        <f>($P$4+AB2)*AB2+AC2^2</f>
        <v>2.123088220730178E-7</v>
      </c>
      <c r="AE2">
        <f>($P$4+AB2)*AC2-AB2*AC2</f>
        <v>-2.1195411472916276E-3</v>
      </c>
      <c r="AI2" s="2">
        <v>56300</v>
      </c>
      <c r="AJ2" s="2">
        <v>1.345</v>
      </c>
      <c r="AK2">
        <f>($R$2^-1)*((AI2*$P$5)^(-$S$2))*COS($S$2*PI()/2)</f>
        <v>3.735516482029692E-15</v>
      </c>
      <c r="AL2">
        <f>-($R$2^-1)*((AI2*$P$5)^(-$S$2))*SIN($S$2*PI()/2)</f>
        <v>-60.980634094801388</v>
      </c>
      <c r="AM2" s="2">
        <f>($T$2/SQRT(AI2*$P$5))*(1/((SINH($U$2*SQRT(AI2*$P$5/2))*COS($U$2*SQRT(AI2*$P$5/2)))^2+(COSH($U$2*SQRT(AI2*$P$5/2))*SIN($U$2*SQRT(AI2*$P$5/2)))^2))*((SINH($U$2*SQRT(AI2*$P$5/2))*COSH($U$2*SQRT(AI2*$P$5/2)))^1-(COS($U$2*SQRT(AI2*$P$5/2))*SIN($U$2*SQRT(AI2*$P$5/2)))^1)</f>
        <v>1.9263201767644362E-6</v>
      </c>
      <c r="AN2" s="2">
        <f>($T$2/SQRT(AI2*$P$5))*(1/((SINH($U$2*SQRT(AI2*$P$5/2))*COS($U$2*SQRT(AI2*$P$5/2)))^2+(COSH($U$2*SQRT(AI2*$P$5/2))*SIN($U$2*SQRT(AI2*$P$5/2)))^2))*(-(SINH($U$2*SQRT(AI2*$P$5/2))*COSH($U$2*SQRT(AI2*$P$5/2)))^1-(COS($U$2*SQRT(AI2*$P$5/2))*SIN($U$2*SQRT(AI2*$P$5/2)))^1)</f>
        <v>-1.9263201767644362E-6</v>
      </c>
      <c r="AO2" s="2">
        <f>AM2+$P$2</f>
        <v>5.2000019263201773</v>
      </c>
      <c r="AP2">
        <f>AN2</f>
        <v>-1.9263201767644362E-6</v>
      </c>
      <c r="AQ2">
        <f>AK2</f>
        <v>3.735516482029692E-15</v>
      </c>
      <c r="AR2">
        <f>AL2</f>
        <v>-60.980634094801388</v>
      </c>
      <c r="AS2" s="2">
        <f>AM2+$P$2+AK2</f>
        <v>5.2000019263201809</v>
      </c>
      <c r="AT2">
        <f>-AN2-AL2</f>
        <v>60.980636021121562</v>
      </c>
      <c r="AU2" s="2">
        <f>($R$4^-1)*(AI2*$P$5)^(-$S$4)*COS($S$4*PI()/2)</f>
        <v>5.1684772890148374E-17</v>
      </c>
      <c r="AV2">
        <f>-($R$4^-1)*(AI2*$P$5)^(-$S$4)*SIN($S$4*PI()/2)</f>
        <v>-0.84373077700209609</v>
      </c>
      <c r="AW2">
        <f>($P$4+AU2)*AU2+AV2^2</f>
        <v>0.71188162406056099</v>
      </c>
      <c r="AX2">
        <f>($P$4+AU2)*AV2-AU2*AV2</f>
        <v>-3.8811615742096417</v>
      </c>
      <c r="AY2" s="2">
        <f>$Q$2+(1/((AM2+$P$2+AK2)^2+(AN2+AL2)^2))*(AS2*(AO2*AQ2-AP2*AR2)-AT2*(AO2*AR2+AP2*AQ2))+($P$4/(($P$4+AU2)^2+(AV2)^2))*AW2</f>
        <v>8.8821827060563638</v>
      </c>
      <c r="AZ2">
        <f>ABS((1/((AM2+$P$2+AK2)^2+(AN2+AL2)^2))*(AT2*(AO2*AQ2-AP2*AR2)+AS2*(AO2*AR2+AP2*AQ2))+($P$4/(($P$4+AU2)^2+(AV2)^2))*AX2)</f>
        <v>1.2564898283423653</v>
      </c>
      <c r="BA2" s="2">
        <v>5.6099999999999997E-2</v>
      </c>
      <c r="BB2" s="2">
        <f>(ABS(AJ2-AY2)+ABS(BA2-AZ2))/2</f>
        <v>4.3687862671993649</v>
      </c>
      <c r="BC2" s="2">
        <f>AVERAGE(BB2:BB200)</f>
        <v>4.0073470335382009</v>
      </c>
    </row>
    <row r="3" spans="1:55" x14ac:dyDescent="0.25">
      <c r="A3" s="2">
        <v>990000000</v>
      </c>
      <c r="B3" s="21">
        <v>3.6240000000000001</v>
      </c>
      <c r="C3" s="21">
        <v>0.1552</v>
      </c>
      <c r="D3">
        <f t="shared" ref="D3:D66" si="5">($R$2^-1)*A3^(-$S$2)*COS($S$2*PI()/2)</f>
        <v>2.0606089959608433E-18</v>
      </c>
      <c r="E3">
        <f t="shared" si="0"/>
        <v>-3.3638519278294934E-2</v>
      </c>
      <c r="F3">
        <f t="shared" ref="F3:F66" si="6">($T$2^-1)*A3^(-$U$2)*COS($U$2*PI()/2)</f>
        <v>1.5786973019380778E-2</v>
      </c>
      <c r="G3" s="2">
        <f t="shared" ref="G3:G66" si="7">-($T$2^-1)*A3^(-$U$2)*SIN($U$2*PI()/2)</f>
        <v>-1.5786973019380778E-2</v>
      </c>
      <c r="H3">
        <f t="shared" ref="H3:H66" si="8">F3+$P$2</f>
        <v>5.2157869730193811</v>
      </c>
      <c r="I3">
        <f t="shared" ref="I3:I66" si="9">G3</f>
        <v>-1.5786973019380778E-2</v>
      </c>
      <c r="J3">
        <f t="shared" ref="J3:K66" si="10">D3</f>
        <v>2.0606089959608433E-18</v>
      </c>
      <c r="K3">
        <f t="shared" si="10"/>
        <v>-3.3638519278294934E-2</v>
      </c>
      <c r="L3">
        <f t="shared" ref="L3:L66" si="11">F3+$P$2+D3</f>
        <v>5.2157869730193811</v>
      </c>
      <c r="M3">
        <f t="shared" ref="M3:M66" si="12">-G3-E3</f>
        <v>4.9425492297675712E-2</v>
      </c>
      <c r="N3">
        <f t="shared" ref="N3:N66" si="13">$Q$2+(1/((F3+$P$2+D3)^2+(G3+E3)^2))*(L3*(H3*J3-I3*K3)-M3*(H3*K3+I3*J3))+($P$4/(($P$4+AB3)^2+(AC3)^2))*AD3</f>
        <v>3.5702169747349739</v>
      </c>
      <c r="O3">
        <f t="shared" ref="O3:O66" si="14">ABS((1/((F3+$P$2+D3)^2+(G3+E3)^2))*(M3*(H3*J3-I3*K3)+L3*(H3*K3+I3*J3))+($P$4/(($P$4+AB3)^2+(AC3)^2))*AE3)</f>
        <v>3.4101887693455339E-2</v>
      </c>
      <c r="P3" t="s">
        <v>107</v>
      </c>
      <c r="R3" t="s">
        <v>108</v>
      </c>
      <c r="S3" t="s">
        <v>109</v>
      </c>
      <c r="V3" s="21">
        <v>3.6240000000000001</v>
      </c>
      <c r="W3">
        <f t="shared" ca="1" si="1"/>
        <v>0.53668732073043302</v>
      </c>
      <c r="X3" s="2">
        <f t="shared" ca="1" si="2"/>
        <v>0.14553257587808427</v>
      </c>
      <c r="Y3" s="2">
        <f t="shared" ca="1" si="3"/>
        <v>6.0419452069695678</v>
      </c>
      <c r="Z3">
        <f ca="1">RSQ(C2:C57,W2:W57)</f>
        <v>0.94699016463024088</v>
      </c>
      <c r="AA3" s="2">
        <f ca="1">AA2*100</f>
        <v>54.02859650931223</v>
      </c>
      <c r="AB3">
        <f t="shared" ref="AB3:AB66" si="15">($R$4^-1)*A3^(-$S$4)*COS($S$4*PI()/2)</f>
        <v>2.851067810407973E-20</v>
      </c>
      <c r="AC3">
        <f t="shared" si="4"/>
        <v>-4.6542405518041892E-4</v>
      </c>
      <c r="AD3">
        <f t="shared" ref="AD3:AD66" si="16">($P$4+AB3)*AB3+AC3^2</f>
        <v>2.1661955114071679E-7</v>
      </c>
      <c r="AE3">
        <f t="shared" ref="AE3:AE66" si="17">($P$4+AB3)*AC3-AB3*AC3</f>
        <v>-2.1409506538299268E-3</v>
      </c>
      <c r="AI3" s="2">
        <v>46400</v>
      </c>
      <c r="AJ3" s="2">
        <v>1.361</v>
      </c>
      <c r="AK3">
        <f t="shared" ref="AK3:AK57" si="18">($R$2^-1)*((AI3*$P$5)^(-$S$2))*COS($S$2*PI()/2)</f>
        <v>4.5325340072903373E-15</v>
      </c>
      <c r="AL3">
        <f t="shared" ref="AL3:AL57" si="19">-($R$2^-1)*((AI3*$P$5)^(-$S$2))*SIN($S$2*PI()/2)</f>
        <v>-73.991588352097381</v>
      </c>
      <c r="AM3" s="2">
        <f t="shared" ref="AM3:AM57" si="20">($T$2/SQRT(AI3*$P$5))*(1/((SINH($U$2*SQRT(AI3*$P$5/2))*COS($U$2*SQRT(AI3*$P$5/2)))^2+(COSH($U$2*SQRT(AI3*$P$5/2))*SIN($U$2*SQRT(AI3*$P$5/2)))^2))*((SINH($U$2*SQRT(AI3*$P$5/2))*COSH($U$2*SQRT(AI3*$P$5/2)))^1-(COS($U$2*SQRT(AI3*$P$5/2))*SIN($U$2*SQRT(AI3*$P$5/2)))^1)</f>
        <v>2.1218939802257603E-6</v>
      </c>
      <c r="AN3" s="2">
        <f t="shared" ref="AN3:AN57" si="21">($T$2/SQRT(AI3*$P$5))*(1/((SINH($U$2*SQRT(AI3*$P$5/2))*COS($U$2*SQRT(AI3*$P$5/2)))^2+(COSH($U$2*SQRT(AI3*$P$5/2))*SIN($U$2*SQRT(AI3*$P$5/2)))^2))*(-(SINH($U$2*SQRT(AI3*$P$5/2))*COSH($U$2*SQRT(AI3*$P$5/2)))^1-(COS($U$2*SQRT(AI3*$P$5/2))*SIN($U$2*SQRT(AI3*$P$5/2)))^1)</f>
        <v>-2.1218939802257603E-6</v>
      </c>
      <c r="AO3" s="2">
        <f t="shared" ref="AO3:AO57" si="22">AM3+$P$2</f>
        <v>5.2000021218939807</v>
      </c>
      <c r="AP3">
        <f t="shared" ref="AP3:AP57" si="23">AN3</f>
        <v>-2.1218939802257603E-6</v>
      </c>
      <c r="AQ3">
        <f t="shared" ref="AQ3:AR57" si="24">AK3</f>
        <v>4.5325340072903373E-15</v>
      </c>
      <c r="AR3">
        <f t="shared" si="24"/>
        <v>-73.991588352097381</v>
      </c>
      <c r="AS3" s="2">
        <f t="shared" ref="AS3:AS57" si="25">AM3+$P$2+AK3</f>
        <v>5.2000021218939851</v>
      </c>
      <c r="AT3">
        <f t="shared" ref="AT3:AT57" si="26">-AN3-AL3</f>
        <v>73.991590473991366</v>
      </c>
      <c r="AU3">
        <f t="shared" ref="AU3:AU57" si="27">($R$4^-1)*(AI3*$P$5)^(-$S$4)*COS($S$4*PI()/2)</f>
        <v>6.2712342968003328E-17</v>
      </c>
      <c r="AV3">
        <f t="shared" ref="AV3:AV57" si="28">-($R$4^-1)*(AI3*$P$5)^(-$S$4)*SIN($S$4*PI()/2)</f>
        <v>-1.023750921233147</v>
      </c>
      <c r="AW3">
        <f t="shared" ref="AW3:AW57" si="29">($P$4+AU3)*AU3+AV3^2</f>
        <v>1.0480659487257173</v>
      </c>
      <c r="AX3">
        <f t="shared" ref="AX3:AX57" si="30">($P$4+AU3)*AV3-AU3*AV3</f>
        <v>-4.709254237672476</v>
      </c>
      <c r="AY3" s="2">
        <f t="shared" ref="AY3:AY57" si="31">$Q$2+(1/((AM3+$P$2+AK3)^2+(AN3+AL3)^2))*(AS3*(AO3*AQ3-AP3*AR3)-AT3*(AO3*AR3+AP3*AQ3))+($P$4/(($P$4+AU3)^2+(AV3)^2))*AW3</f>
        <v>8.9615329893757014</v>
      </c>
      <c r="AZ3">
        <f t="shared" ref="AZ3:AZ57" si="32">ABS((1/((AM3+$P$2+AK3)^2+(AN3+AL3)^2))*(AT3*(AO3*AQ3-AP3*AR3)+AS3*(AO3*AR3+AP3*AQ3))+($P$4/(($P$4+AU3)^2+(AV3)^2))*AX3)</f>
        <v>1.3390902603636854</v>
      </c>
      <c r="BA3" s="2">
        <v>0.1489</v>
      </c>
      <c r="BB3" s="2">
        <f t="shared" ref="BB3:BB56" si="33">(ABS(AJ3-AY3)+ABS(BA3-AZ3))/2</f>
        <v>4.3953616248696932</v>
      </c>
    </row>
    <row r="4" spans="1:55" x14ac:dyDescent="0.25">
      <c r="A4" s="2">
        <v>980000000</v>
      </c>
      <c r="B4" s="21">
        <v>3.6850000000000001</v>
      </c>
      <c r="C4" s="21">
        <v>0.2576</v>
      </c>
      <c r="D4">
        <f t="shared" si="5"/>
        <v>2.0816356183686071E-18</v>
      </c>
      <c r="E4">
        <f t="shared" si="0"/>
        <v>-3.3981769475012233E-2</v>
      </c>
      <c r="F4">
        <f t="shared" si="6"/>
        <v>1.5867314367859476E-2</v>
      </c>
      <c r="G4" s="2">
        <f t="shared" si="7"/>
        <v>-1.5867314367859472E-2</v>
      </c>
      <c r="H4">
        <f t="shared" si="8"/>
        <v>5.21586731436786</v>
      </c>
      <c r="I4">
        <f t="shared" si="9"/>
        <v>-1.5867314367859472E-2</v>
      </c>
      <c r="J4">
        <f t="shared" si="10"/>
        <v>2.0816356183686071E-18</v>
      </c>
      <c r="K4">
        <f t="shared" si="10"/>
        <v>-3.3981769475012233E-2</v>
      </c>
      <c r="L4">
        <f t="shared" si="11"/>
        <v>5.21586731436786</v>
      </c>
      <c r="M4">
        <f t="shared" si="12"/>
        <v>4.9849083842871705E-2</v>
      </c>
      <c r="N4">
        <f t="shared" si="13"/>
        <v>3.5702214216314396</v>
      </c>
      <c r="O4">
        <f t="shared" si="14"/>
        <v>3.4449827038947459E-2</v>
      </c>
      <c r="P4" s="7">
        <v>4.5999999999999996</v>
      </c>
      <c r="R4" s="8">
        <v>2.1702810562927402E-6</v>
      </c>
      <c r="S4" s="7">
        <v>1</v>
      </c>
      <c r="V4" s="21">
        <v>3.6850000000000001</v>
      </c>
      <c r="W4">
        <f t="shared" ca="1" si="1"/>
        <v>0.77789027153936274</v>
      </c>
      <c r="X4" s="2">
        <f t="shared" ca="1" si="2"/>
        <v>0.27070196665850377</v>
      </c>
      <c r="Y4" s="2">
        <f t="shared" ca="1" si="3"/>
        <v>4.0794319557878955</v>
      </c>
      <c r="AB4">
        <f t="shared" si="15"/>
        <v>2.8801603390856044E-20</v>
      </c>
      <c r="AC4">
        <f t="shared" si="4"/>
        <v>-4.7017328023328027E-4</v>
      </c>
      <c r="AD4">
        <f t="shared" si="16"/>
        <v>2.2106291344545518E-7</v>
      </c>
      <c r="AE4">
        <f t="shared" si="17"/>
        <v>-2.1627970890730889E-3</v>
      </c>
      <c r="AI4" s="2">
        <v>38300</v>
      </c>
      <c r="AJ4" s="2">
        <v>1.383</v>
      </c>
      <c r="AK4">
        <f t="shared" si="18"/>
        <v>5.4911116955162313E-15</v>
      </c>
      <c r="AL4">
        <f t="shared" si="19"/>
        <v>-89.639939935700212</v>
      </c>
      <c r="AM4" s="2">
        <f t="shared" si="20"/>
        <v>2.3355183508268196E-6</v>
      </c>
      <c r="AN4" s="2">
        <f t="shared" si="21"/>
        <v>-2.3355183508268196E-6</v>
      </c>
      <c r="AO4" s="2">
        <f t="shared" si="22"/>
        <v>5.2000023355183513</v>
      </c>
      <c r="AP4">
        <f t="shared" si="23"/>
        <v>-2.3355183508268196E-6</v>
      </c>
      <c r="AQ4">
        <f t="shared" si="24"/>
        <v>5.4911116955162313E-15</v>
      </c>
      <c r="AR4">
        <f t="shared" si="24"/>
        <v>-89.639939935700212</v>
      </c>
      <c r="AS4" s="2">
        <f t="shared" si="25"/>
        <v>5.2000023355183567</v>
      </c>
      <c r="AT4">
        <f t="shared" si="26"/>
        <v>89.639942271218558</v>
      </c>
      <c r="AU4">
        <f t="shared" si="27"/>
        <v>7.5975266676641079E-17</v>
      </c>
      <c r="AV4">
        <f t="shared" si="28"/>
        <v>-1.2402622126688776</v>
      </c>
      <c r="AW4">
        <f t="shared" si="29"/>
        <v>1.5382503561743006</v>
      </c>
      <c r="AX4">
        <f t="shared" si="30"/>
        <v>-5.7052061782768364</v>
      </c>
      <c r="AY4" s="2">
        <f t="shared" si="31"/>
        <v>9.0643019447518451</v>
      </c>
      <c r="AZ4">
        <f t="shared" si="32"/>
        <v>1.4568523295558913</v>
      </c>
      <c r="BA4" s="2">
        <v>0.24410000000000001</v>
      </c>
      <c r="BB4" s="2">
        <f t="shared" si="33"/>
        <v>4.4470271371538681</v>
      </c>
    </row>
    <row r="5" spans="1:55" x14ac:dyDescent="0.25">
      <c r="A5" s="2">
        <v>970000000</v>
      </c>
      <c r="B5" s="21">
        <v>3.7480000000000002</v>
      </c>
      <c r="C5" s="21">
        <v>0.35039999999999999</v>
      </c>
      <c r="D5">
        <f t="shared" si="5"/>
        <v>2.1030957793827165E-18</v>
      </c>
      <c r="E5">
        <f t="shared" si="0"/>
        <v>-3.4332096995373186E-2</v>
      </c>
      <c r="F5">
        <f t="shared" si="6"/>
        <v>1.5948894928060037E-2</v>
      </c>
      <c r="G5" s="2">
        <f t="shared" si="7"/>
        <v>-1.5948894928060033E-2</v>
      </c>
      <c r="H5">
        <f t="shared" si="8"/>
        <v>5.2159488949280606</v>
      </c>
      <c r="I5">
        <f t="shared" si="9"/>
        <v>-1.5948894928060033E-2</v>
      </c>
      <c r="J5">
        <f t="shared" si="10"/>
        <v>2.1030957793827165E-18</v>
      </c>
      <c r="K5">
        <f t="shared" si="10"/>
        <v>-3.4332096995373186E-2</v>
      </c>
      <c r="L5">
        <f t="shared" si="11"/>
        <v>5.2159488949280606</v>
      </c>
      <c r="M5">
        <f t="shared" si="12"/>
        <v>5.0280991923433216E-2</v>
      </c>
      <c r="N5">
        <f t="shared" si="13"/>
        <v>3.5702260066661853</v>
      </c>
      <c r="O5">
        <f t="shared" si="14"/>
        <v>3.4804939219095388E-2</v>
      </c>
      <c r="P5" s="22">
        <v>9.6999999999999993</v>
      </c>
      <c r="V5" s="21">
        <v>3.7480000000000002</v>
      </c>
      <c r="W5">
        <f t="shared" ca="1" si="1"/>
        <v>0.95790417619452661</v>
      </c>
      <c r="X5" s="2">
        <f t="shared" ca="1" si="2"/>
        <v>0.36906132409379039</v>
      </c>
      <c r="Y5" s="2">
        <f t="shared" ca="1" si="3"/>
        <v>3.0058710144520937</v>
      </c>
      <c r="AB5">
        <f t="shared" si="15"/>
        <v>2.9098527137153539E-20</v>
      </c>
      <c r="AC5">
        <f t="shared" si="4"/>
        <v>-4.7502042745218014E-4</v>
      </c>
      <c r="AD5">
        <f t="shared" si="16"/>
        <v>2.256444064969858E-7</v>
      </c>
      <c r="AE5">
        <f t="shared" si="17"/>
        <v>-2.1850939662800286E-3</v>
      </c>
      <c r="AI5" s="2">
        <v>31600</v>
      </c>
      <c r="AJ5" s="2">
        <v>1.4119999999999999</v>
      </c>
      <c r="AK5">
        <f t="shared" si="18"/>
        <v>6.6553663904516345E-15</v>
      </c>
      <c r="AL5">
        <f t="shared" si="19"/>
        <v>-108.64587656763665</v>
      </c>
      <c r="AM5" s="2">
        <f t="shared" si="20"/>
        <v>2.571219361385983E-6</v>
      </c>
      <c r="AN5" s="2">
        <f t="shared" si="21"/>
        <v>-2.571219361385983E-6</v>
      </c>
      <c r="AO5" s="2">
        <f t="shared" si="22"/>
        <v>5.2000025712193612</v>
      </c>
      <c r="AP5">
        <f t="shared" si="23"/>
        <v>-2.571219361385983E-6</v>
      </c>
      <c r="AQ5">
        <f t="shared" si="24"/>
        <v>6.6553663904516345E-15</v>
      </c>
      <c r="AR5">
        <f t="shared" si="24"/>
        <v>-108.64587656763665</v>
      </c>
      <c r="AS5" s="2">
        <f t="shared" si="25"/>
        <v>5.2000025712193674</v>
      </c>
      <c r="AT5">
        <f t="shared" si="26"/>
        <v>108.645879138856</v>
      </c>
      <c r="AU5">
        <f t="shared" si="27"/>
        <v>9.2083946636561813E-17</v>
      </c>
      <c r="AV5">
        <f t="shared" si="28"/>
        <v>-1.5032292007980383</v>
      </c>
      <c r="AW5">
        <f t="shared" si="29"/>
        <v>2.2596980301319096</v>
      </c>
      <c r="AX5">
        <f t="shared" si="30"/>
        <v>-6.9148543236709754</v>
      </c>
      <c r="AY5" s="2">
        <f t="shared" si="31"/>
        <v>9.2019580847258364</v>
      </c>
      <c r="AZ5">
        <f t="shared" si="32"/>
        <v>1.6065029644371223</v>
      </c>
      <c r="BA5" s="2">
        <v>0.3422</v>
      </c>
      <c r="BB5" s="2">
        <f>(ABS(AJ5-AY5)+ABS(BA5-AZ5))/2</f>
        <v>4.5271305245814792</v>
      </c>
    </row>
    <row r="6" spans="1:55" x14ac:dyDescent="0.25">
      <c r="A6" s="2">
        <v>960000000</v>
      </c>
      <c r="B6" s="21">
        <v>3.8149999999999999</v>
      </c>
      <c r="C6" s="21">
        <v>0.43559999999999999</v>
      </c>
      <c r="D6">
        <f t="shared" si="5"/>
        <v>2.1250030270846201E-18</v>
      </c>
      <c r="E6">
        <f t="shared" si="0"/>
        <v>-3.4689723005741656E-2</v>
      </c>
      <c r="F6">
        <f t="shared" si="6"/>
        <v>1.6031746887800145E-2</v>
      </c>
      <c r="G6" s="2">
        <f t="shared" si="7"/>
        <v>-1.6031746887800142E-2</v>
      </c>
      <c r="H6">
        <f t="shared" si="8"/>
        <v>5.2160317468878006</v>
      </c>
      <c r="I6">
        <f t="shared" si="9"/>
        <v>-1.6031746887800142E-2</v>
      </c>
      <c r="J6">
        <f t="shared" si="10"/>
        <v>2.1250030270846201E-18</v>
      </c>
      <c r="K6">
        <f t="shared" si="10"/>
        <v>-3.4689723005741656E-2</v>
      </c>
      <c r="L6">
        <f t="shared" si="11"/>
        <v>5.2160317468878006</v>
      </c>
      <c r="M6">
        <f t="shared" si="12"/>
        <v>5.0721469893541801E-2</v>
      </c>
      <c r="N6">
        <f t="shared" si="13"/>
        <v>3.5702307356208891</v>
      </c>
      <c r="O6">
        <f t="shared" si="14"/>
        <v>3.5167448336853188E-2</v>
      </c>
      <c r="V6" s="21">
        <v>3.8149999999999999</v>
      </c>
      <c r="W6">
        <f t="shared" ca="1" si="1"/>
        <v>1.1182530585046706</v>
      </c>
      <c r="X6" s="2">
        <f t="shared" ca="1" si="2"/>
        <v>0.46601519828578125</v>
      </c>
      <c r="Y6" s="2">
        <f t="shared" ca="1" si="3"/>
        <v>2.4559772440880407</v>
      </c>
      <c r="AB6">
        <f t="shared" si="15"/>
        <v>2.9401636794832216E-20</v>
      </c>
      <c r="AC6">
        <f t="shared" si="4"/>
        <v>-4.7996855690480699E-4</v>
      </c>
      <c r="AD6">
        <f t="shared" si="16"/>
        <v>2.3036981561741821E-7</v>
      </c>
      <c r="AE6">
        <f t="shared" si="17"/>
        <v>-2.2078553617621119E-3</v>
      </c>
      <c r="AI6" s="2">
        <v>26100</v>
      </c>
      <c r="AJ6" s="2">
        <v>1.448</v>
      </c>
      <c r="AK6">
        <f t="shared" si="18"/>
        <v>8.0578382351828228E-15</v>
      </c>
      <c r="AL6">
        <f t="shared" si="19"/>
        <v>-131.54060151483981</v>
      </c>
      <c r="AM6" s="2">
        <f t="shared" si="20"/>
        <v>2.8291919736343467E-6</v>
      </c>
      <c r="AN6" s="2">
        <f t="shared" si="21"/>
        <v>-2.8291919736343467E-6</v>
      </c>
      <c r="AO6" s="2">
        <f t="shared" si="22"/>
        <v>5.2000028291919742</v>
      </c>
      <c r="AP6">
        <f t="shared" si="23"/>
        <v>-2.8291919736343467E-6</v>
      </c>
      <c r="AQ6">
        <f t="shared" si="24"/>
        <v>8.0578382351828228E-15</v>
      </c>
      <c r="AR6">
        <f t="shared" si="24"/>
        <v>-131.54060151483981</v>
      </c>
      <c r="AS6" s="2">
        <f t="shared" si="25"/>
        <v>5.2000028291919822</v>
      </c>
      <c r="AT6">
        <f t="shared" si="26"/>
        <v>131.54060434403178</v>
      </c>
      <c r="AU6">
        <f t="shared" si="27"/>
        <v>1.1148860972089479E-16</v>
      </c>
      <c r="AV6">
        <f t="shared" si="28"/>
        <v>-1.8200016377478168</v>
      </c>
      <c r="AW6">
        <f t="shared" si="29"/>
        <v>3.3124059614047359</v>
      </c>
      <c r="AX6">
        <f t="shared" si="30"/>
        <v>-8.3720075336399571</v>
      </c>
      <c r="AY6" s="2">
        <f t="shared" si="31"/>
        <v>9.3845113895050094</v>
      </c>
      <c r="AZ6">
        <f t="shared" si="32"/>
        <v>1.7789057256760352</v>
      </c>
      <c r="BA6" s="2">
        <v>0.44629999999999997</v>
      </c>
      <c r="BB6" s="2">
        <f t="shared" si="33"/>
        <v>4.6345585575905224</v>
      </c>
    </row>
    <row r="7" spans="1:55" x14ac:dyDescent="0.25">
      <c r="A7" s="2">
        <v>950000000</v>
      </c>
      <c r="B7" s="21">
        <v>3.8849999999999998</v>
      </c>
      <c r="C7" s="21">
        <v>0.51670000000000005</v>
      </c>
      <c r="D7">
        <f t="shared" si="5"/>
        <v>2.1473714800012997E-18</v>
      </c>
      <c r="E7">
        <f t="shared" si="0"/>
        <v>-3.5054877984749454E-2</v>
      </c>
      <c r="F7">
        <f t="shared" si="6"/>
        <v>1.6115903617675967E-2</v>
      </c>
      <c r="G7" s="2">
        <f t="shared" si="7"/>
        <v>-1.6115903617675963E-2</v>
      </c>
      <c r="H7">
        <f t="shared" si="8"/>
        <v>5.2161159036176761</v>
      </c>
      <c r="I7">
        <f t="shared" si="9"/>
        <v>-1.6115903617675963E-2</v>
      </c>
      <c r="J7">
        <f t="shared" si="10"/>
        <v>2.1473714800012997E-18</v>
      </c>
      <c r="K7">
        <f t="shared" si="10"/>
        <v>-3.5054877984749454E-2</v>
      </c>
      <c r="L7">
        <f t="shared" si="11"/>
        <v>5.2161159036176761</v>
      </c>
      <c r="M7">
        <f t="shared" si="12"/>
        <v>5.1170781602425414E-2</v>
      </c>
      <c r="N7">
        <f t="shared" si="13"/>
        <v>3.5702356145829217</v>
      </c>
      <c r="O7">
        <f t="shared" si="14"/>
        <v>3.5537587928572152E-2</v>
      </c>
      <c r="V7" s="21">
        <v>3.8849999999999998</v>
      </c>
      <c r="W7">
        <f t="shared" ca="1" si="1"/>
        <v>1.246906821939108</v>
      </c>
      <c r="X7" s="2">
        <f t="shared" ca="1" si="2"/>
        <v>0.53320200280641206</v>
      </c>
      <c r="Y7" s="2">
        <f t="shared" ca="1" si="3"/>
        <v>1.9971691499893944</v>
      </c>
      <c r="AB7">
        <f t="shared" si="15"/>
        <v>2.9711127708462024E-20</v>
      </c>
      <c r="AC7">
        <f t="shared" si="4"/>
        <v>-4.850208575038049E-4</v>
      </c>
      <c r="AD7">
        <f t="shared" si="16"/>
        <v>2.3524523221386288E-7</v>
      </c>
      <c r="AE7">
        <f t="shared" si="17"/>
        <v>-2.2310959445175022E-3</v>
      </c>
      <c r="AI7" s="2">
        <v>21500</v>
      </c>
      <c r="AJ7" s="2">
        <v>1.494</v>
      </c>
      <c r="AK7">
        <f t="shared" si="18"/>
        <v>9.7818408343382193E-15</v>
      </c>
      <c r="AL7">
        <f t="shared" si="19"/>
        <v>-159.68417207150321</v>
      </c>
      <c r="AM7" s="2">
        <f t="shared" si="20"/>
        <v>3.1171911964546579E-6</v>
      </c>
      <c r="AN7" s="2">
        <f t="shared" si="21"/>
        <v>-3.1171911964546579E-6</v>
      </c>
      <c r="AO7" s="2">
        <f t="shared" si="22"/>
        <v>5.2000031171911969</v>
      </c>
      <c r="AP7">
        <f t="shared" si="23"/>
        <v>-3.1171911964546579E-6</v>
      </c>
      <c r="AQ7">
        <f t="shared" si="24"/>
        <v>9.7818408343382193E-15</v>
      </c>
      <c r="AR7">
        <f t="shared" si="24"/>
        <v>-159.68417207150321</v>
      </c>
      <c r="AS7" s="2">
        <f t="shared" si="25"/>
        <v>5.2000031171912067</v>
      </c>
      <c r="AT7">
        <f t="shared" si="26"/>
        <v>159.68417518869441</v>
      </c>
      <c r="AU7">
        <f t="shared" si="27"/>
        <v>1.3534198668443508E-16</v>
      </c>
      <c r="AV7">
        <f t="shared" si="28"/>
        <v>-2.2093973369868847</v>
      </c>
      <c r="AW7">
        <f t="shared" si="29"/>
        <v>4.8814365926847385</v>
      </c>
      <c r="AX7">
        <f t="shared" si="30"/>
        <v>-10.163227750139669</v>
      </c>
      <c r="AY7" s="2">
        <f t="shared" si="31"/>
        <v>9.6267590757648964</v>
      </c>
      <c r="AZ7">
        <f t="shared" si="32"/>
        <v>1.9644065961457049</v>
      </c>
      <c r="BA7" s="2">
        <v>0.5575</v>
      </c>
      <c r="BB7" s="2">
        <f t="shared" si="33"/>
        <v>4.7698328359553006</v>
      </c>
    </row>
    <row r="8" spans="1:55" x14ac:dyDescent="0.25">
      <c r="A8" s="2">
        <v>940000000</v>
      </c>
      <c r="B8" s="21">
        <v>3.9590000000000001</v>
      </c>
      <c r="C8" s="21">
        <v>0.59619999999999995</v>
      </c>
      <c r="D8">
        <f t="shared" si="5"/>
        <v>2.1702158574481225E-18</v>
      </c>
      <c r="E8">
        <f t="shared" si="0"/>
        <v>-3.5427802218629775E-2</v>
      </c>
      <c r="F8">
        <f t="shared" si="6"/>
        <v>1.6201399727535697E-2</v>
      </c>
      <c r="G8" s="2">
        <f t="shared" si="7"/>
        <v>-1.6201399727535697E-2</v>
      </c>
      <c r="H8">
        <f t="shared" si="8"/>
        <v>5.2162013997275363</v>
      </c>
      <c r="I8">
        <f t="shared" si="9"/>
        <v>-1.6201399727535697E-2</v>
      </c>
      <c r="J8">
        <f t="shared" si="10"/>
        <v>2.1702158574481225E-18</v>
      </c>
      <c r="K8">
        <f t="shared" si="10"/>
        <v>-3.5427802218629775E-2</v>
      </c>
      <c r="L8">
        <f t="shared" si="11"/>
        <v>5.2162013997275363</v>
      </c>
      <c r="M8">
        <f t="shared" si="12"/>
        <v>5.1629201946165472E-2</v>
      </c>
      <c r="N8">
        <f t="shared" si="13"/>
        <v>3.5702406499649504</v>
      </c>
      <c r="O8">
        <f t="shared" si="14"/>
        <v>3.5915601465616766E-2</v>
      </c>
      <c r="Q8" t="s">
        <v>110</v>
      </c>
      <c r="V8" s="21">
        <v>3.9590000000000001</v>
      </c>
      <c r="W8">
        <f t="shared" ca="1" si="1"/>
        <v>1.3829122289983706</v>
      </c>
      <c r="X8" s="2">
        <f t="shared" ca="1" si="2"/>
        <v>0.61891613125558487</v>
      </c>
      <c r="Y8" s="2">
        <f t="shared" ca="1" si="3"/>
        <v>1.7411967937595181</v>
      </c>
      <c r="AB8">
        <f t="shared" si="15"/>
        <v>3.0027203535147798E-20</v>
      </c>
      <c r="AC8">
        <f t="shared" si="4"/>
        <v>-4.9018065386022844E-4</v>
      </c>
      <c r="AD8">
        <f t="shared" si="16"/>
        <v>2.4027707341897918E-7</v>
      </c>
      <c r="AE8">
        <f t="shared" si="17"/>
        <v>-2.2548310077570508E-3</v>
      </c>
      <c r="AI8" s="2">
        <v>17800</v>
      </c>
      <c r="AJ8" s="2">
        <v>1.55</v>
      </c>
      <c r="AK8">
        <f t="shared" si="18"/>
        <v>1.1815144827992788E-14</v>
      </c>
      <c r="AL8">
        <f t="shared" si="19"/>
        <v>-192.87694941220886</v>
      </c>
      <c r="AM8" s="2">
        <f t="shared" si="20"/>
        <v>3.4258841271553465E-6</v>
      </c>
      <c r="AN8" s="2">
        <f t="shared" si="21"/>
        <v>-3.4258841271553465E-6</v>
      </c>
      <c r="AO8" s="2">
        <f t="shared" si="22"/>
        <v>5.2000034258841277</v>
      </c>
      <c r="AP8">
        <f t="shared" si="23"/>
        <v>-3.4258841271553465E-6</v>
      </c>
      <c r="AQ8">
        <f t="shared" si="24"/>
        <v>1.1815144827992788E-14</v>
      </c>
      <c r="AR8">
        <f t="shared" si="24"/>
        <v>-192.87694941220886</v>
      </c>
      <c r="AS8" s="2">
        <f t="shared" si="25"/>
        <v>5.2000034258841392</v>
      </c>
      <c r="AT8">
        <f t="shared" si="26"/>
        <v>192.87695283809299</v>
      </c>
      <c r="AU8">
        <f t="shared" si="27"/>
        <v>1.634748715570423E-16</v>
      </c>
      <c r="AV8">
        <f t="shared" si="28"/>
        <v>-2.6686540868100002</v>
      </c>
      <c r="AW8">
        <f t="shared" si="29"/>
        <v>7.1217146350477165</v>
      </c>
      <c r="AX8">
        <f t="shared" si="30"/>
        <v>-12.275808799326001</v>
      </c>
      <c r="AY8" s="2">
        <f t="shared" si="31"/>
        <v>9.9245679746203024</v>
      </c>
      <c r="AZ8">
        <f t="shared" si="32"/>
        <v>2.1367460226164656</v>
      </c>
      <c r="BA8" s="2">
        <v>0.6784</v>
      </c>
      <c r="BB8" s="2">
        <f t="shared" si="33"/>
        <v>4.9164569986183837</v>
      </c>
    </row>
    <row r="9" spans="1:55" x14ac:dyDescent="0.25">
      <c r="A9" s="2">
        <v>930000000</v>
      </c>
      <c r="B9" s="21">
        <v>4.0389999999999997</v>
      </c>
      <c r="C9" s="21">
        <v>0.6794</v>
      </c>
      <c r="D9">
        <f t="shared" si="5"/>
        <v>2.1935515118292846E-18</v>
      </c>
      <c r="E9">
        <f t="shared" si="0"/>
        <v>-3.5808746328507508E-2</v>
      </c>
      <c r="F9">
        <f t="shared" si="6"/>
        <v>1.6288271126284219E-2</v>
      </c>
      <c r="G9" s="2">
        <f t="shared" si="7"/>
        <v>-1.6288271126284216E-2</v>
      </c>
      <c r="H9">
        <f t="shared" si="8"/>
        <v>5.2162882711262846</v>
      </c>
      <c r="I9">
        <f t="shared" si="9"/>
        <v>-1.6288271126284216E-2</v>
      </c>
      <c r="J9">
        <f t="shared" si="10"/>
        <v>2.1935515118292846E-18</v>
      </c>
      <c r="K9">
        <f t="shared" si="10"/>
        <v>-3.5808746328507508E-2</v>
      </c>
      <c r="L9">
        <f t="shared" si="11"/>
        <v>5.2162882711262846</v>
      </c>
      <c r="M9">
        <f t="shared" si="12"/>
        <v>5.2097017454791728E-2</v>
      </c>
      <c r="N9">
        <f t="shared" si="13"/>
        <v>3.5702458485260213</v>
      </c>
      <c r="O9">
        <f t="shared" si="14"/>
        <v>3.6301742888330921E-2</v>
      </c>
      <c r="Q9" t="s">
        <v>13</v>
      </c>
      <c r="R9">
        <f>Q2</f>
        <v>3.57</v>
      </c>
      <c r="V9" s="21">
        <v>4.0389999999999997</v>
      </c>
      <c r="W9">
        <f t="shared" ca="1" si="1"/>
        <v>1.52994510149487</v>
      </c>
      <c r="X9" s="2">
        <f t="shared" ca="1" si="2"/>
        <v>0.72342696967691866</v>
      </c>
      <c r="Y9" s="2">
        <f t="shared" ca="1" si="3"/>
        <v>1.5672692412648441</v>
      </c>
      <c r="AB9">
        <f t="shared" si="15"/>
        <v>3.0350076691439704E-20</v>
      </c>
      <c r="AC9">
        <f t="shared" si="4"/>
        <v>-4.9545141357915557E-4</v>
      </c>
      <c r="AD9">
        <f t="shared" si="16"/>
        <v>2.4547210321772304E-7</v>
      </c>
      <c r="AE9">
        <f t="shared" si="17"/>
        <v>-2.2790765024641156E-3</v>
      </c>
      <c r="AI9" s="2">
        <v>14700</v>
      </c>
      <c r="AJ9" s="2">
        <v>1.619</v>
      </c>
      <c r="AK9">
        <f t="shared" si="18"/>
        <v>1.4306774009406233E-14</v>
      </c>
      <c r="AL9">
        <f t="shared" si="19"/>
        <v>-233.55168024063389</v>
      </c>
      <c r="AM9" s="2">
        <f t="shared" si="20"/>
        <v>3.7698494217205734E-6</v>
      </c>
      <c r="AN9" s="2">
        <f t="shared" si="21"/>
        <v>-3.7698494217205734E-6</v>
      </c>
      <c r="AO9" s="2">
        <f t="shared" si="22"/>
        <v>5.2000037698494221</v>
      </c>
      <c r="AP9">
        <f t="shared" si="23"/>
        <v>-3.7698494217205734E-6</v>
      </c>
      <c r="AQ9">
        <f t="shared" si="24"/>
        <v>1.4306774009406233E-14</v>
      </c>
      <c r="AR9">
        <f t="shared" si="24"/>
        <v>-233.55168024063389</v>
      </c>
      <c r="AS9" s="2">
        <f t="shared" si="25"/>
        <v>5.2000037698494364</v>
      </c>
      <c r="AT9">
        <f t="shared" si="26"/>
        <v>233.55168401048331</v>
      </c>
      <c r="AU9">
        <f t="shared" si="27"/>
        <v>1.9794916419832335E-16</v>
      </c>
      <c r="AV9">
        <f t="shared" si="28"/>
        <v>-3.2314314792665311</v>
      </c>
      <c r="AW9">
        <f t="shared" si="29"/>
        <v>10.442149405194684</v>
      </c>
      <c r="AX9">
        <f t="shared" si="30"/>
        <v>-14.864584804626041</v>
      </c>
      <c r="AY9" s="2">
        <f t="shared" si="31"/>
        <v>10.287383441924579</v>
      </c>
      <c r="AZ9">
        <f t="shared" si="32"/>
        <v>2.279408732902354</v>
      </c>
      <c r="BA9" s="2">
        <v>0.81040000000000001</v>
      </c>
      <c r="BB9" s="2">
        <f t="shared" si="33"/>
        <v>5.0686960874134668</v>
      </c>
    </row>
    <row r="10" spans="1:55" x14ac:dyDescent="0.25">
      <c r="A10" s="2">
        <v>920000000</v>
      </c>
      <c r="B10" s="21">
        <v>4.125</v>
      </c>
      <c r="C10" s="21">
        <v>0.76600000000000001</v>
      </c>
      <c r="D10">
        <f t="shared" si="5"/>
        <v>2.2173944630448208E-18</v>
      </c>
      <c r="E10">
        <f t="shared" si="0"/>
        <v>-3.6197971832078249E-2</v>
      </c>
      <c r="F10">
        <f t="shared" si="6"/>
        <v>1.637655508525334E-2</v>
      </c>
      <c r="G10" s="2">
        <f t="shared" si="7"/>
        <v>-1.637655508525334E-2</v>
      </c>
      <c r="H10">
        <f t="shared" si="8"/>
        <v>5.2163765550852537</v>
      </c>
      <c r="I10">
        <f t="shared" si="9"/>
        <v>-1.637655508525334E-2</v>
      </c>
      <c r="J10">
        <f t="shared" si="10"/>
        <v>2.2173944630448208E-18</v>
      </c>
      <c r="K10">
        <f t="shared" si="10"/>
        <v>-3.6197971832078249E-2</v>
      </c>
      <c r="L10">
        <f t="shared" si="11"/>
        <v>5.2163765550852537</v>
      </c>
      <c r="M10">
        <f t="shared" si="12"/>
        <v>5.2574526917331589E-2</v>
      </c>
      <c r="N10">
        <f t="shared" si="13"/>
        <v>3.5702512173942615</v>
      </c>
      <c r="O10">
        <f t="shared" si="14"/>
        <v>3.6696277174814891E-2</v>
      </c>
      <c r="Q10" t="s">
        <v>12</v>
      </c>
      <c r="R10">
        <f>P2</f>
        <v>5.2</v>
      </c>
      <c r="V10" s="21">
        <v>4.125</v>
      </c>
      <c r="W10">
        <f t="shared" ca="1" si="1"/>
        <v>1.6090063616206263</v>
      </c>
      <c r="X10" s="2">
        <f t="shared" ca="1" si="2"/>
        <v>0.71065972573284608</v>
      </c>
      <c r="Y10" s="2">
        <f t="shared" ca="1" si="3"/>
        <v>1.2111673774666916</v>
      </c>
      <c r="AB10">
        <f t="shared" si="15"/>
        <v>3.0679968829390137E-20</v>
      </c>
      <c r="AC10">
        <f t="shared" si="4"/>
        <v>-5.0083675503110291E-4</v>
      </c>
      <c r="AD10">
        <f t="shared" si="16"/>
        <v>2.508374551902261E-7</v>
      </c>
      <c r="AE10">
        <f t="shared" si="17"/>
        <v>-2.3038490731430734E-3</v>
      </c>
      <c r="AI10" s="2">
        <v>12100</v>
      </c>
      <c r="AJ10" s="2">
        <v>1.7010000000000001</v>
      </c>
      <c r="AK10">
        <f t="shared" si="18"/>
        <v>1.7380956854402621E-14</v>
      </c>
      <c r="AL10">
        <f t="shared" si="19"/>
        <v>-283.7363388047371</v>
      </c>
      <c r="AM10" s="2">
        <f t="shared" si="20"/>
        <v>4.1551813770117544E-6</v>
      </c>
      <c r="AN10" s="2">
        <f t="shared" si="21"/>
        <v>-4.1551813770117544E-6</v>
      </c>
      <c r="AO10" s="2">
        <f t="shared" si="22"/>
        <v>5.2000041551813769</v>
      </c>
      <c r="AP10">
        <f t="shared" si="23"/>
        <v>-4.1551813770117544E-6</v>
      </c>
      <c r="AQ10">
        <f t="shared" si="24"/>
        <v>1.7380956854402621E-14</v>
      </c>
      <c r="AR10">
        <f t="shared" si="24"/>
        <v>-283.7363388047371</v>
      </c>
      <c r="AS10" s="2">
        <f t="shared" si="25"/>
        <v>5.2000041551813947</v>
      </c>
      <c r="AT10">
        <f t="shared" si="26"/>
        <v>283.73634295991849</v>
      </c>
      <c r="AU10">
        <f t="shared" si="27"/>
        <v>2.4048369534837635E-16</v>
      </c>
      <c r="AV10">
        <f t="shared" si="28"/>
        <v>-3.9257886566295883</v>
      </c>
      <c r="AW10">
        <f t="shared" si="29"/>
        <v>15.411816576521549</v>
      </c>
      <c r="AX10">
        <f t="shared" si="30"/>
        <v>-18.058627820496106</v>
      </c>
      <c r="AY10" s="2">
        <f t="shared" si="31"/>
        <v>10.706755026145732</v>
      </c>
      <c r="AZ10">
        <f t="shared" si="32"/>
        <v>2.3666847295811464</v>
      </c>
      <c r="BA10" s="2">
        <v>0.95309999999999995</v>
      </c>
      <c r="BB10" s="2">
        <f t="shared" si="33"/>
        <v>5.2096698778634387</v>
      </c>
    </row>
    <row r="11" spans="1:55" x14ac:dyDescent="0.25">
      <c r="A11" s="2">
        <v>910000000</v>
      </c>
      <c r="B11" s="21">
        <v>4.218</v>
      </c>
      <c r="C11" s="21">
        <v>0.8548</v>
      </c>
      <c r="D11">
        <f t="shared" si="5"/>
        <v>2.2417614351661925E-18</v>
      </c>
      <c r="E11">
        <f t="shared" si="0"/>
        <v>-3.6595751742320867E-2</v>
      </c>
      <c r="F11">
        <f t="shared" si="6"/>
        <v>1.6466290305391793E-2</v>
      </c>
      <c r="G11" s="2">
        <f t="shared" si="7"/>
        <v>-1.646629030539179E-2</v>
      </c>
      <c r="H11">
        <f t="shared" si="8"/>
        <v>5.2164662903053918</v>
      </c>
      <c r="I11">
        <f t="shared" si="9"/>
        <v>-1.646629030539179E-2</v>
      </c>
      <c r="J11">
        <f t="shared" si="10"/>
        <v>2.2417614351661925E-18</v>
      </c>
      <c r="K11">
        <f t="shared" si="10"/>
        <v>-3.6595751742320867E-2</v>
      </c>
      <c r="L11">
        <f t="shared" si="11"/>
        <v>5.2164662903053918</v>
      </c>
      <c r="M11">
        <f t="shared" si="12"/>
        <v>5.3062042047712657E-2</v>
      </c>
      <c r="N11">
        <f t="shared" si="13"/>
        <v>3.5702567640913268</v>
      </c>
      <c r="O11">
        <f t="shared" si="14"/>
        <v>3.7099480947189199E-2</v>
      </c>
      <c r="R11" s="2"/>
      <c r="V11" s="21">
        <v>4.218</v>
      </c>
      <c r="W11">
        <f t="shared" ca="1" si="1"/>
        <v>1.6938621097051416</v>
      </c>
      <c r="X11" s="2">
        <f t="shared" ca="1" si="2"/>
        <v>0.70402522394284306</v>
      </c>
      <c r="Y11" s="2">
        <f t="shared" ca="1" si="3"/>
        <v>0.96351658024366216</v>
      </c>
      <c r="AB11">
        <f t="shared" si="15"/>
        <v>3.1017111343998825E-20</v>
      </c>
      <c r="AC11">
        <f t="shared" si="4"/>
        <v>-5.0634045563584034E-4</v>
      </c>
      <c r="AD11">
        <f t="shared" si="16"/>
        <v>2.5638065701365308E-7</v>
      </c>
      <c r="AE11">
        <f t="shared" si="17"/>
        <v>-2.3291660959248654E-3</v>
      </c>
      <c r="AI11" s="2">
        <v>10000</v>
      </c>
      <c r="AJ11" s="2">
        <v>1.7989999999999999</v>
      </c>
      <c r="AK11">
        <f t="shared" si="18"/>
        <v>2.1030957793827164E-14</v>
      </c>
      <c r="AL11">
        <f t="shared" si="19"/>
        <v>-343.32096995373183</v>
      </c>
      <c r="AM11" s="2">
        <f t="shared" si="20"/>
        <v>4.570699514712928E-6</v>
      </c>
      <c r="AN11" s="2">
        <f t="shared" si="21"/>
        <v>-4.570699514712928E-6</v>
      </c>
      <c r="AO11" s="2">
        <f t="shared" si="22"/>
        <v>5.200004570699515</v>
      </c>
      <c r="AP11">
        <f t="shared" si="23"/>
        <v>-4.570699514712928E-6</v>
      </c>
      <c r="AQ11">
        <f t="shared" si="24"/>
        <v>2.1030957793827164E-14</v>
      </c>
      <c r="AR11">
        <f t="shared" si="24"/>
        <v>-343.32096995373183</v>
      </c>
      <c r="AS11" s="2">
        <f t="shared" si="25"/>
        <v>5.2000045706995364</v>
      </c>
      <c r="AT11">
        <f t="shared" si="26"/>
        <v>343.32097452443134</v>
      </c>
      <c r="AU11">
        <f t="shared" si="27"/>
        <v>2.9098527137153535E-16</v>
      </c>
      <c r="AV11">
        <f t="shared" si="28"/>
        <v>-4.7502042745218009</v>
      </c>
      <c r="AW11">
        <f t="shared" si="29"/>
        <v>22.564440649685189</v>
      </c>
      <c r="AX11">
        <f t="shared" si="30"/>
        <v>-21.850939662800283</v>
      </c>
      <c r="AY11" s="2">
        <f t="shared" si="31"/>
        <v>11.14268839914649</v>
      </c>
      <c r="AZ11">
        <f t="shared" si="32"/>
        <v>2.3775599853225486</v>
      </c>
      <c r="BA11" s="2">
        <v>1.1080000000000001</v>
      </c>
      <c r="BB11" s="2">
        <f t="shared" si="33"/>
        <v>5.3066241922345192</v>
      </c>
    </row>
    <row r="12" spans="1:55" x14ac:dyDescent="0.25">
      <c r="A12" s="2">
        <v>900000000</v>
      </c>
      <c r="B12" s="21">
        <v>4.3209999999999997</v>
      </c>
      <c r="C12" s="21">
        <v>0.94750000000000001</v>
      </c>
      <c r="D12">
        <f t="shared" si="5"/>
        <v>2.2666698955569278E-18</v>
      </c>
      <c r="E12">
        <f t="shared" si="0"/>
        <v>-3.7002371206124429E-2</v>
      </c>
      <c r="F12">
        <f t="shared" si="6"/>
        <v>1.6557516988550014E-2</v>
      </c>
      <c r="G12" s="2">
        <f t="shared" si="7"/>
        <v>-1.6557516988550014E-2</v>
      </c>
      <c r="H12">
        <f t="shared" si="8"/>
        <v>5.2165575169885505</v>
      </c>
      <c r="I12">
        <f t="shared" si="9"/>
        <v>-1.6557516988550014E-2</v>
      </c>
      <c r="J12">
        <f t="shared" si="10"/>
        <v>2.2666698955569278E-18</v>
      </c>
      <c r="K12">
        <f t="shared" si="10"/>
        <v>-3.7002371206124429E-2</v>
      </c>
      <c r="L12">
        <f t="shared" si="11"/>
        <v>5.2165575169885505</v>
      </c>
      <c r="M12">
        <f t="shared" si="12"/>
        <v>5.3559888194674443E-2</v>
      </c>
      <c r="N12">
        <f t="shared" si="13"/>
        <v>3.5702624965587666</v>
      </c>
      <c r="O12">
        <f t="shared" si="14"/>
        <v>3.7511643118260225E-2</v>
      </c>
      <c r="Q12" t="s">
        <v>98</v>
      </c>
      <c r="R12">
        <f>R2*(P5^S2)</f>
        <v>2.9127262460395776E-7</v>
      </c>
      <c r="V12" s="21">
        <v>4.3209999999999997</v>
      </c>
      <c r="W12">
        <f t="shared" ca="1" si="1"/>
        <v>1.7878421317772388</v>
      </c>
      <c r="X12" s="2">
        <f t="shared" ca="1" si="2"/>
        <v>0.70617489843991421</v>
      </c>
      <c r="Y12" s="2">
        <f t="shared" ca="1" si="3"/>
        <v>0.78659981307834304</v>
      </c>
      <c r="AB12">
        <f t="shared" si="15"/>
        <v>3.1361745914487692E-20</v>
      </c>
      <c r="AC12">
        <f t="shared" si="4"/>
        <v>-5.119664606984607E-4</v>
      </c>
      <c r="AD12">
        <f t="shared" si="16"/>
        <v>2.6210965688025276E-7</v>
      </c>
      <c r="AE12">
        <f t="shared" si="17"/>
        <v>-2.3550457192129189E-3</v>
      </c>
      <c r="AI12" s="2">
        <v>8250</v>
      </c>
      <c r="AJ12" s="2">
        <v>1.915</v>
      </c>
      <c r="AK12">
        <f t="shared" si="18"/>
        <v>2.5492070053123837E-14</v>
      </c>
      <c r="AL12">
        <f t="shared" si="19"/>
        <v>-416.14663024694767</v>
      </c>
      <c r="AM12" s="2">
        <f t="shared" si="20"/>
        <v>5.0321745469795763E-6</v>
      </c>
      <c r="AN12" s="2">
        <f t="shared" si="21"/>
        <v>-5.0321745469795763E-6</v>
      </c>
      <c r="AO12" s="2">
        <f t="shared" si="22"/>
        <v>5.2000050321745475</v>
      </c>
      <c r="AP12">
        <f t="shared" si="23"/>
        <v>-5.0321745469795763E-6</v>
      </c>
      <c r="AQ12">
        <f t="shared" si="24"/>
        <v>2.5492070053123837E-14</v>
      </c>
      <c r="AR12">
        <f t="shared" si="24"/>
        <v>-416.14663024694767</v>
      </c>
      <c r="AS12" s="2">
        <f t="shared" si="25"/>
        <v>5.2000050321745732</v>
      </c>
      <c r="AT12">
        <f t="shared" si="26"/>
        <v>416.14663527912222</v>
      </c>
      <c r="AU12">
        <f t="shared" si="27"/>
        <v>3.5270941984428529E-16</v>
      </c>
      <c r="AV12">
        <f t="shared" si="28"/>
        <v>-5.7578233630567288</v>
      </c>
      <c r="AW12">
        <f t="shared" si="29"/>
        <v>33.1525298801619</v>
      </c>
      <c r="AX12">
        <f t="shared" si="30"/>
        <v>-26.485987470060948</v>
      </c>
      <c r="AY12" s="2">
        <f t="shared" si="31"/>
        <v>11.577046793534985</v>
      </c>
      <c r="AZ12">
        <f t="shared" si="32"/>
        <v>2.3082029549001684</v>
      </c>
      <c r="BA12" s="2">
        <v>1.278</v>
      </c>
      <c r="BB12" s="2">
        <f t="shared" si="33"/>
        <v>5.3461248742175762</v>
      </c>
    </row>
    <row r="13" spans="1:55" x14ac:dyDescent="0.25">
      <c r="A13" s="2">
        <v>890000000</v>
      </c>
      <c r="B13" s="21">
        <v>4.4340000000000002</v>
      </c>
      <c r="C13" s="21">
        <v>1.0449999999999999</v>
      </c>
      <c r="D13">
        <f t="shared" si="5"/>
        <v>2.2921380966306012E-18</v>
      </c>
      <c r="E13">
        <f t="shared" si="0"/>
        <v>-3.7418128185968527E-2</v>
      </c>
      <c r="F13">
        <f t="shared" si="6"/>
        <v>1.6650276913158017E-2</v>
      </c>
      <c r="G13" s="2">
        <f t="shared" si="7"/>
        <v>-1.6650276913158013E-2</v>
      </c>
      <c r="H13">
        <f t="shared" si="8"/>
        <v>5.2166502769131586</v>
      </c>
      <c r="I13">
        <f t="shared" si="9"/>
        <v>-1.6650276913158013E-2</v>
      </c>
      <c r="J13">
        <f t="shared" si="10"/>
        <v>2.2921380966306012E-18</v>
      </c>
      <c r="K13">
        <f t="shared" si="10"/>
        <v>-3.7418128185968527E-2</v>
      </c>
      <c r="L13">
        <f t="shared" si="11"/>
        <v>5.2166502769131586</v>
      </c>
      <c r="M13">
        <f t="shared" si="12"/>
        <v>5.406840509912654E-2</v>
      </c>
      <c r="N13">
        <f t="shared" si="13"/>
        <v>3.5702684231864681</v>
      </c>
      <c r="O13">
        <f t="shared" si="14"/>
        <v>3.7933065581763528E-2</v>
      </c>
      <c r="Q13" t="s">
        <v>108</v>
      </c>
      <c r="R13" s="2">
        <f>T2*(P5^U2)</f>
        <v>4.4335785292715412E-3</v>
      </c>
      <c r="V13" s="21">
        <v>4.4340000000000002</v>
      </c>
      <c r="W13">
        <f t="shared" ca="1" si="1"/>
        <v>1.8909464278369192</v>
      </c>
      <c r="X13" s="2">
        <f t="shared" ca="1" si="2"/>
        <v>0.71562535877004418</v>
      </c>
      <c r="Y13" s="2">
        <f t="shared" ca="1" si="3"/>
        <v>0.65531957489072534</v>
      </c>
      <c r="AB13">
        <f t="shared" si="15"/>
        <v>3.1714125082066211E-20</v>
      </c>
      <c r="AC13">
        <f t="shared" si="4"/>
        <v>-5.1771889284114012E-4</v>
      </c>
      <c r="AD13">
        <f t="shared" si="16"/>
        <v>2.6803285200480185E-7</v>
      </c>
      <c r="AE13">
        <f t="shared" si="17"/>
        <v>-2.3815069070692442E-3</v>
      </c>
      <c r="AI13" s="2">
        <v>6810</v>
      </c>
      <c r="AJ13" s="2">
        <v>2.0590000000000002</v>
      </c>
      <c r="AK13">
        <f t="shared" si="18"/>
        <v>3.0882463720744737E-14</v>
      </c>
      <c r="AL13">
        <f t="shared" si="19"/>
        <v>-504.14239347097185</v>
      </c>
      <c r="AM13" s="2">
        <f t="shared" si="20"/>
        <v>5.5387162289824744E-6</v>
      </c>
      <c r="AN13" s="2">
        <f t="shared" si="21"/>
        <v>-5.5387162289824744E-6</v>
      </c>
      <c r="AO13" s="2">
        <f t="shared" si="22"/>
        <v>5.2000055387162289</v>
      </c>
      <c r="AP13">
        <f t="shared" si="23"/>
        <v>-5.5387162289824744E-6</v>
      </c>
      <c r="AQ13">
        <f t="shared" si="24"/>
        <v>3.0882463720744737E-14</v>
      </c>
      <c r="AR13">
        <f t="shared" si="24"/>
        <v>-504.14239347097185</v>
      </c>
      <c r="AS13" s="2">
        <f t="shared" si="25"/>
        <v>5.20000553871626</v>
      </c>
      <c r="AT13">
        <f t="shared" si="26"/>
        <v>504.14239900968806</v>
      </c>
      <c r="AU13">
        <f t="shared" si="27"/>
        <v>4.2729114738845135E-16</v>
      </c>
      <c r="AV13">
        <f t="shared" si="28"/>
        <v>-6.97533667330661</v>
      </c>
      <c r="AW13">
        <f t="shared" si="29"/>
        <v>48.655321705976128</v>
      </c>
      <c r="AX13">
        <f t="shared" si="30"/>
        <v>-32.086548697210404</v>
      </c>
      <c r="AY13" s="2">
        <f t="shared" si="31"/>
        <v>11.975259724307339</v>
      </c>
      <c r="AZ13">
        <f t="shared" si="32"/>
        <v>2.1677578212935429</v>
      </c>
      <c r="BA13" s="2">
        <v>1.464</v>
      </c>
      <c r="BB13" s="2">
        <f t="shared" si="33"/>
        <v>5.3100087728004404</v>
      </c>
    </row>
    <row r="14" spans="1:55" x14ac:dyDescent="0.25">
      <c r="A14" s="2">
        <v>880000000</v>
      </c>
      <c r="B14" s="21">
        <v>4.5620000000000003</v>
      </c>
      <c r="C14" s="21">
        <v>1.1479999999999999</v>
      </c>
      <c r="D14">
        <f t="shared" si="5"/>
        <v>2.3181851204559488E-18</v>
      </c>
      <c r="E14">
        <f t="shared" si="0"/>
        <v>-3.7843334188081799E-2</v>
      </c>
      <c r="F14">
        <f t="shared" si="6"/>
        <v>1.6744613514619821E-2</v>
      </c>
      <c r="G14" s="2">
        <f t="shared" si="7"/>
        <v>-1.6744613514619817E-2</v>
      </c>
      <c r="H14">
        <f t="shared" si="8"/>
        <v>5.2167446135146198</v>
      </c>
      <c r="I14">
        <f t="shared" si="9"/>
        <v>-1.6744613514619817E-2</v>
      </c>
      <c r="J14">
        <f t="shared" si="10"/>
        <v>2.3181851204559488E-18</v>
      </c>
      <c r="K14">
        <f t="shared" si="10"/>
        <v>-3.7843334188081799E-2</v>
      </c>
      <c r="L14">
        <f t="shared" si="11"/>
        <v>5.2167446135146198</v>
      </c>
      <c r="M14">
        <f t="shared" si="12"/>
        <v>5.4587947702701617E-2</v>
      </c>
      <c r="N14">
        <f t="shared" si="13"/>
        <v>3.5702745528433799</v>
      </c>
      <c r="O14">
        <f t="shared" si="14"/>
        <v>3.8364063949649488E-2</v>
      </c>
      <c r="V14" s="21">
        <v>4.5620000000000003</v>
      </c>
      <c r="W14">
        <f t="shared" ca="1" si="1"/>
        <v>2.0077371348779725</v>
      </c>
      <c r="X14" s="2">
        <f t="shared" ca="1" si="2"/>
        <v>0.73914794108818516</v>
      </c>
      <c r="Y14" s="2">
        <f t="shared" ca="1" si="3"/>
        <v>0.56085112503504453</v>
      </c>
      <c r="AB14">
        <f t="shared" si="15"/>
        <v>3.2074512867089687E-20</v>
      </c>
      <c r="AC14">
        <f t="shared" si="4"/>
        <v>-5.236020620779712E-4</v>
      </c>
      <c r="AD14">
        <f t="shared" si="16"/>
        <v>2.7415911941245115E-7</v>
      </c>
      <c r="AE14">
        <f t="shared" si="17"/>
        <v>-2.4085694855586672E-3</v>
      </c>
      <c r="AI14" s="2">
        <v>5630</v>
      </c>
      <c r="AJ14" s="2">
        <v>2.2320000000000002</v>
      </c>
      <c r="AK14">
        <f t="shared" si="18"/>
        <v>3.7355164820296922E-14</v>
      </c>
      <c r="AL14">
        <f t="shared" si="19"/>
        <v>-609.80634094801394</v>
      </c>
      <c r="AM14" s="2">
        <f t="shared" si="20"/>
        <v>6.0915592613137823E-6</v>
      </c>
      <c r="AN14" s="2">
        <f t="shared" si="21"/>
        <v>-6.0915592613137823E-6</v>
      </c>
      <c r="AO14" s="2">
        <f t="shared" si="22"/>
        <v>5.2000060915592616</v>
      </c>
      <c r="AP14">
        <f t="shared" si="23"/>
        <v>-6.0915592613137823E-6</v>
      </c>
      <c r="AQ14">
        <f t="shared" si="24"/>
        <v>3.7355164820296922E-14</v>
      </c>
      <c r="AR14">
        <f t="shared" si="24"/>
        <v>-609.80634094801394</v>
      </c>
      <c r="AS14" s="2">
        <f t="shared" si="25"/>
        <v>5.2000060915592989</v>
      </c>
      <c r="AT14">
        <f t="shared" si="26"/>
        <v>609.80634703957321</v>
      </c>
      <c r="AU14">
        <f t="shared" si="27"/>
        <v>5.168477289014838E-16</v>
      </c>
      <c r="AV14">
        <f t="shared" si="28"/>
        <v>-8.4373077700209613</v>
      </c>
      <c r="AW14">
        <f t="shared" si="29"/>
        <v>71.188162406056094</v>
      </c>
      <c r="AX14">
        <f t="shared" si="30"/>
        <v>-38.811615742096421</v>
      </c>
      <c r="AY14" s="2">
        <f t="shared" si="31"/>
        <v>12.31561666955017</v>
      </c>
      <c r="AZ14">
        <f t="shared" si="32"/>
        <v>1.977609507177104</v>
      </c>
      <c r="BA14" s="2">
        <v>1.669</v>
      </c>
      <c r="BB14" s="2">
        <f t="shared" si="33"/>
        <v>5.1961130883636377</v>
      </c>
    </row>
    <row r="15" spans="1:55" x14ac:dyDescent="0.25">
      <c r="A15" s="2">
        <v>870000000</v>
      </c>
      <c r="B15" s="21">
        <v>4.7080000000000002</v>
      </c>
      <c r="C15" s="21">
        <v>1.256</v>
      </c>
      <c r="D15">
        <f t="shared" si="5"/>
        <v>2.3448309264382013E-18</v>
      </c>
      <c r="E15">
        <f t="shared" si="0"/>
        <v>-3.8278315040818377E-2</v>
      </c>
      <c r="F15">
        <f t="shared" si="6"/>
        <v>1.6840571970775969E-2</v>
      </c>
      <c r="G15" s="2">
        <f t="shared" si="7"/>
        <v>-1.6840571970775969E-2</v>
      </c>
      <c r="H15">
        <f t="shared" si="8"/>
        <v>5.216840571970776</v>
      </c>
      <c r="I15">
        <f t="shared" si="9"/>
        <v>-1.6840571970775969E-2</v>
      </c>
      <c r="J15">
        <f t="shared" si="10"/>
        <v>2.3448309264382013E-18</v>
      </c>
      <c r="K15">
        <f t="shared" si="10"/>
        <v>-3.8278315040818377E-2</v>
      </c>
      <c r="L15">
        <f t="shared" si="11"/>
        <v>5.216840571970776</v>
      </c>
      <c r="M15">
        <f t="shared" si="12"/>
        <v>5.5118887011594342E-2</v>
      </c>
      <c r="N15">
        <f t="shared" si="13"/>
        <v>3.570280894910713</v>
      </c>
      <c r="O15">
        <f t="shared" si="14"/>
        <v>3.8804968340194902E-2</v>
      </c>
      <c r="V15" s="21">
        <v>4.7080000000000002</v>
      </c>
      <c r="W15">
        <f t="shared" ca="1" si="1"/>
        <v>2.1409515350966739</v>
      </c>
      <c r="X15" s="2">
        <f t="shared" ca="1" si="2"/>
        <v>0.78313921946995968</v>
      </c>
      <c r="Y15" s="2">
        <f t="shared" ca="1" si="3"/>
        <v>0.49643191627320055</v>
      </c>
      <c r="AB15">
        <f t="shared" si="15"/>
        <v>3.2443185428780378E-20</v>
      </c>
      <c r="AC15">
        <f t="shared" si="4"/>
        <v>-5.2962047658461462E-4</v>
      </c>
      <c r="AD15">
        <f t="shared" si="16"/>
        <v>2.8049784921786358E-7</v>
      </c>
      <c r="AE15">
        <f t="shared" si="17"/>
        <v>-2.4362541922892272E-3</v>
      </c>
      <c r="AI15" s="2">
        <v>4640</v>
      </c>
      <c r="AJ15" s="2">
        <v>2.4329999999999998</v>
      </c>
      <c r="AK15">
        <f t="shared" si="18"/>
        <v>4.532534007290337E-14</v>
      </c>
      <c r="AL15">
        <f t="shared" si="19"/>
        <v>-739.91588352097369</v>
      </c>
      <c r="AM15" s="2">
        <f t="shared" si="20"/>
        <v>6.7100179309136874E-6</v>
      </c>
      <c r="AN15" s="2">
        <f t="shared" si="21"/>
        <v>-6.7100179309136874E-6</v>
      </c>
      <c r="AO15" s="2">
        <f t="shared" si="22"/>
        <v>5.2000067100179308</v>
      </c>
      <c r="AP15">
        <f t="shared" si="23"/>
        <v>-6.7100179309136874E-6</v>
      </c>
      <c r="AQ15">
        <f t="shared" si="24"/>
        <v>4.532534007290337E-14</v>
      </c>
      <c r="AR15">
        <f t="shared" si="24"/>
        <v>-739.91588352097369</v>
      </c>
      <c r="AS15" s="2">
        <f t="shared" si="25"/>
        <v>5.2000067100179761</v>
      </c>
      <c r="AT15">
        <f t="shared" si="26"/>
        <v>739.91589023099164</v>
      </c>
      <c r="AU15">
        <f t="shared" si="27"/>
        <v>6.2712342968003298E-16</v>
      </c>
      <c r="AV15">
        <f t="shared" si="28"/>
        <v>-10.237509212331467</v>
      </c>
      <c r="AW15">
        <f t="shared" si="29"/>
        <v>104.80659487257167</v>
      </c>
      <c r="AX15">
        <f t="shared" si="30"/>
        <v>-47.092542376724751</v>
      </c>
      <c r="AY15" s="2">
        <f t="shared" si="31"/>
        <v>12.597036999482251</v>
      </c>
      <c r="AZ15">
        <f t="shared" si="32"/>
        <v>1.7562571691062299</v>
      </c>
      <c r="BA15" s="2">
        <v>1.8939999999999999</v>
      </c>
      <c r="BB15" s="2">
        <f t="shared" si="33"/>
        <v>5.1508899151880101</v>
      </c>
    </row>
    <row r="16" spans="1:55" x14ac:dyDescent="0.25">
      <c r="A16" s="2">
        <v>860000000</v>
      </c>
      <c r="B16" s="21">
        <v>4.8730000000000002</v>
      </c>
      <c r="C16" s="21">
        <v>1.3660000000000001</v>
      </c>
      <c r="D16">
        <f t="shared" si="5"/>
        <v>2.3720964023270176E-18</v>
      </c>
      <c r="E16">
        <f t="shared" si="0"/>
        <v>-3.8723411727339521E-2</v>
      </c>
      <c r="F16">
        <f t="shared" si="6"/>
        <v>1.6938199292815967E-2</v>
      </c>
      <c r="G16" s="2">
        <f t="shared" si="7"/>
        <v>-1.6938199292815963E-2</v>
      </c>
      <c r="H16">
        <f t="shared" si="8"/>
        <v>5.2169381992928159</v>
      </c>
      <c r="I16">
        <f t="shared" si="9"/>
        <v>-1.6938199292815963E-2</v>
      </c>
      <c r="J16">
        <f t="shared" si="10"/>
        <v>2.3720964023270176E-18</v>
      </c>
      <c r="K16">
        <f t="shared" si="10"/>
        <v>-3.8723411727339521E-2</v>
      </c>
      <c r="L16">
        <f t="shared" si="11"/>
        <v>5.2169381992928159</v>
      </c>
      <c r="M16">
        <f t="shared" si="12"/>
        <v>5.5661611020155488E-2</v>
      </c>
      <c r="N16">
        <f t="shared" si="13"/>
        <v>3.5702874593178646</v>
      </c>
      <c r="O16">
        <f t="shared" si="14"/>
        <v>3.9256124221075189E-2</v>
      </c>
      <c r="V16" s="21">
        <v>4.8730000000000002</v>
      </c>
      <c r="W16">
        <f t="shared" ca="1" si="1"/>
        <v>2.2915020558917814</v>
      </c>
      <c r="X16" s="2">
        <f t="shared" ca="1" si="2"/>
        <v>0.85655405545991381</v>
      </c>
      <c r="Y16" s="2">
        <f t="shared" ca="1" si="3"/>
        <v>0.45904300822737171</v>
      </c>
      <c r="AB16">
        <f t="shared" si="15"/>
        <v>3.2820431770975496E-20</v>
      </c>
      <c r="AC16">
        <f t="shared" si="4"/>
        <v>-5.357788542193194E-4</v>
      </c>
      <c r="AD16">
        <f t="shared" si="16"/>
        <v>2.8705898062871771E-7</v>
      </c>
      <c r="AE16">
        <f t="shared" si="17"/>
        <v>-2.4645827294088691E-3</v>
      </c>
      <c r="AI16" s="2">
        <v>3830</v>
      </c>
      <c r="AJ16" s="2">
        <v>2.6669999999999998</v>
      </c>
      <c r="AK16">
        <f t="shared" si="18"/>
        <v>5.4911116955162311E-14</v>
      </c>
      <c r="AL16">
        <f t="shared" si="19"/>
        <v>-896.39939935700215</v>
      </c>
      <c r="AM16" s="2">
        <f t="shared" si="20"/>
        <v>7.3855575057329482E-6</v>
      </c>
      <c r="AN16" s="2">
        <f t="shared" si="21"/>
        <v>-7.3855575057329482E-6</v>
      </c>
      <c r="AO16" s="2">
        <f t="shared" si="22"/>
        <v>5.2000073855575062</v>
      </c>
      <c r="AP16">
        <f t="shared" si="23"/>
        <v>-7.3855575057329482E-6</v>
      </c>
      <c r="AQ16">
        <f t="shared" si="24"/>
        <v>5.4911116955162311E-14</v>
      </c>
      <c r="AR16">
        <f t="shared" si="24"/>
        <v>-896.39939935700215</v>
      </c>
      <c r="AS16" s="2">
        <f t="shared" si="25"/>
        <v>5.2000073855575613</v>
      </c>
      <c r="AT16">
        <f t="shared" si="26"/>
        <v>896.39940674255968</v>
      </c>
      <c r="AU16">
        <f t="shared" si="27"/>
        <v>7.5975266676641081E-16</v>
      </c>
      <c r="AV16">
        <f t="shared" si="28"/>
        <v>-12.402622126688776</v>
      </c>
      <c r="AW16">
        <f t="shared" si="29"/>
        <v>153.82503561743002</v>
      </c>
      <c r="AX16">
        <f t="shared" si="30"/>
        <v>-57.052061782768369</v>
      </c>
      <c r="AY16" s="2">
        <f t="shared" si="31"/>
        <v>12.813579037637941</v>
      </c>
      <c r="AZ16">
        <f t="shared" si="32"/>
        <v>1.5299540234696485</v>
      </c>
      <c r="BA16" s="2">
        <v>2.1379999999999999</v>
      </c>
      <c r="BB16" s="2">
        <f t="shared" si="33"/>
        <v>5.377312507084147</v>
      </c>
    </row>
    <row r="17" spans="1:54" x14ac:dyDescent="0.25">
      <c r="A17" s="2">
        <v>850000000</v>
      </c>
      <c r="B17" s="21">
        <v>5.0590000000000002</v>
      </c>
      <c r="C17" s="21">
        <v>1.4750000000000001</v>
      </c>
      <c r="D17">
        <f t="shared" si="5"/>
        <v>2.400003418824982E-18</v>
      </c>
      <c r="E17">
        <f t="shared" si="0"/>
        <v>-3.9178981277072922E-2</v>
      </c>
      <c r="F17">
        <f t="shared" si="6"/>
        <v>1.7037544422056287E-2</v>
      </c>
      <c r="G17" s="2">
        <f t="shared" si="7"/>
        <v>-1.7037544422056284E-2</v>
      </c>
      <c r="H17">
        <f t="shared" si="8"/>
        <v>5.2170375444220562</v>
      </c>
      <c r="I17">
        <f t="shared" si="9"/>
        <v>-1.7037544422056284E-2</v>
      </c>
      <c r="J17">
        <f t="shared" si="10"/>
        <v>2.400003418824982E-18</v>
      </c>
      <c r="K17">
        <f t="shared" si="10"/>
        <v>-3.9178981277072922E-2</v>
      </c>
      <c r="L17">
        <f t="shared" si="11"/>
        <v>5.2170375444220562</v>
      </c>
      <c r="M17">
        <f t="shared" si="12"/>
        <v>5.6216525699129202E-2</v>
      </c>
      <c r="N17">
        <f t="shared" si="13"/>
        <v>3.5702942565813114</v>
      </c>
      <c r="O17">
        <f t="shared" si="14"/>
        <v>3.9717893311921201E-2</v>
      </c>
      <c r="V17" s="21">
        <v>5.0590000000000002</v>
      </c>
      <c r="W17">
        <f t="shared" ca="1" si="1"/>
        <v>2.4483536937920993</v>
      </c>
      <c r="X17" s="2">
        <f t="shared" ca="1" si="2"/>
        <v>0.94741741321872364</v>
      </c>
      <c r="Y17" s="2">
        <f t="shared" ca="1" si="3"/>
        <v>0.4354690781815449</v>
      </c>
      <c r="AB17">
        <f t="shared" si="15"/>
        <v>3.3206554497692854E-20</v>
      </c>
      <c r="AC17">
        <f t="shared" si="4"/>
        <v>-5.4208213485719371E-4</v>
      </c>
      <c r="AD17">
        <f t="shared" si="16"/>
        <v>2.9385304093148548E-7</v>
      </c>
      <c r="AE17">
        <f t="shared" si="17"/>
        <v>-2.4935778203430911E-3</v>
      </c>
      <c r="AI17" s="2">
        <v>3160</v>
      </c>
      <c r="AJ17" s="2">
        <v>2.9369999999999998</v>
      </c>
      <c r="AK17">
        <f t="shared" si="18"/>
        <v>6.6553663904516353E-14</v>
      </c>
      <c r="AL17">
        <f t="shared" si="19"/>
        <v>-1086.4587656763667</v>
      </c>
      <c r="AM17" s="2">
        <f t="shared" si="20"/>
        <v>8.1309095459033002E-6</v>
      </c>
      <c r="AN17" s="2">
        <f t="shared" si="21"/>
        <v>-8.1309095459033002E-6</v>
      </c>
      <c r="AO17" s="2">
        <f t="shared" si="22"/>
        <v>5.2000081309095458</v>
      </c>
      <c r="AP17">
        <f t="shared" si="23"/>
        <v>-8.1309095459033002E-6</v>
      </c>
      <c r="AQ17">
        <f t="shared" si="24"/>
        <v>6.6553663904516353E-14</v>
      </c>
      <c r="AR17">
        <f t="shared" si="24"/>
        <v>-1086.4587656763667</v>
      </c>
      <c r="AS17" s="2">
        <f t="shared" si="25"/>
        <v>5.2000081309096124</v>
      </c>
      <c r="AT17">
        <f t="shared" si="26"/>
        <v>1086.4587738072762</v>
      </c>
      <c r="AU17">
        <f t="shared" si="27"/>
        <v>9.208394663656183E-16</v>
      </c>
      <c r="AV17">
        <f t="shared" si="28"/>
        <v>-15.032292007980384</v>
      </c>
      <c r="AW17">
        <f t="shared" si="29"/>
        <v>225.96980301319093</v>
      </c>
      <c r="AX17">
        <f t="shared" si="30"/>
        <v>-69.148543236709756</v>
      </c>
      <c r="AY17" s="2">
        <f t="shared" si="31"/>
        <v>12.976023044794633</v>
      </c>
      <c r="AZ17">
        <f t="shared" si="32"/>
        <v>1.3120060704846335</v>
      </c>
      <c r="BA17" s="2">
        <v>2.3969999999999998</v>
      </c>
      <c r="BB17" s="2">
        <f t="shared" si="33"/>
        <v>5.5620084871550004</v>
      </c>
    </row>
    <row r="18" spans="1:54" x14ac:dyDescent="0.25">
      <c r="A18" s="2">
        <v>840000000</v>
      </c>
      <c r="B18" s="21">
        <v>5.266</v>
      </c>
      <c r="C18" s="21">
        <v>1.5780000000000001</v>
      </c>
      <c r="D18">
        <f t="shared" si="5"/>
        <v>2.4285748880967081E-18</v>
      </c>
      <c r="E18">
        <f t="shared" si="0"/>
        <v>-3.9645397720847603E-2</v>
      </c>
      <c r="F18">
        <f t="shared" si="6"/>
        <v>1.713865833303645E-2</v>
      </c>
      <c r="G18" s="2">
        <f t="shared" si="7"/>
        <v>-1.7138658333036447E-2</v>
      </c>
      <c r="H18">
        <f t="shared" si="8"/>
        <v>5.2171386583330364</v>
      </c>
      <c r="I18">
        <f t="shared" si="9"/>
        <v>-1.7138658333036447E-2</v>
      </c>
      <c r="J18">
        <f t="shared" si="10"/>
        <v>2.4285748880967081E-18</v>
      </c>
      <c r="K18">
        <f t="shared" si="10"/>
        <v>-3.9645397720847603E-2</v>
      </c>
      <c r="L18">
        <f t="shared" si="11"/>
        <v>5.2171386583330364</v>
      </c>
      <c r="M18">
        <f t="shared" si="12"/>
        <v>5.6784056053884049E-2</v>
      </c>
      <c r="N18">
        <f t="shared" si="13"/>
        <v>3.5703012978467616</v>
      </c>
      <c r="O18">
        <f t="shared" si="14"/>
        <v>4.0190654551315201E-2</v>
      </c>
      <c r="V18" s="21">
        <v>5.266</v>
      </c>
      <c r="W18">
        <f t="shared" ca="1" si="1"/>
        <v>2.5479471107251954</v>
      </c>
      <c r="X18" s="2">
        <f t="shared" ca="1" si="2"/>
        <v>0.94079739760415437</v>
      </c>
      <c r="Y18" s="2">
        <f t="shared" ca="1" si="3"/>
        <v>0.37781753451054428</v>
      </c>
      <c r="AB18">
        <f t="shared" si="15"/>
        <v>3.360187062266539E-20</v>
      </c>
      <c r="AC18">
        <f t="shared" si="4"/>
        <v>-5.4853549360549367E-4</v>
      </c>
      <c r="AD18">
        <f t="shared" si="16"/>
        <v>3.0089118774517719E-7</v>
      </c>
      <c r="AE18">
        <f t="shared" si="17"/>
        <v>-2.5232632705852708E-3</v>
      </c>
      <c r="AI18" s="2">
        <v>2610</v>
      </c>
      <c r="AJ18" s="2">
        <v>3.2530000000000001</v>
      </c>
      <c r="AK18">
        <f t="shared" si="18"/>
        <v>8.0578382351828225E-14</v>
      </c>
      <c r="AL18">
        <f t="shared" si="19"/>
        <v>-1315.406015148398</v>
      </c>
      <c r="AM18" s="2">
        <f t="shared" si="20"/>
        <v>8.9466905745515838E-6</v>
      </c>
      <c r="AN18" s="2">
        <f t="shared" si="21"/>
        <v>-8.9466905745515838E-6</v>
      </c>
      <c r="AO18" s="2">
        <f t="shared" si="22"/>
        <v>5.2000089466905743</v>
      </c>
      <c r="AP18">
        <f t="shared" si="23"/>
        <v>-8.9466905745515838E-6</v>
      </c>
      <c r="AQ18">
        <f t="shared" si="24"/>
        <v>8.0578382351828225E-14</v>
      </c>
      <c r="AR18">
        <f t="shared" si="24"/>
        <v>-1315.406015148398</v>
      </c>
      <c r="AS18" s="2">
        <f t="shared" si="25"/>
        <v>5.2000089466906552</v>
      </c>
      <c r="AT18">
        <f t="shared" si="26"/>
        <v>1315.4060240950885</v>
      </c>
      <c r="AU18">
        <f t="shared" si="27"/>
        <v>1.1148860972089478E-15</v>
      </c>
      <c r="AV18">
        <f t="shared" si="28"/>
        <v>-18.200016377478168</v>
      </c>
      <c r="AW18">
        <f t="shared" si="29"/>
        <v>331.24059614047354</v>
      </c>
      <c r="AX18">
        <f t="shared" si="30"/>
        <v>-83.72007533639956</v>
      </c>
      <c r="AY18" s="2">
        <f t="shared" si="31"/>
        <v>13.093719227944341</v>
      </c>
      <c r="AZ18">
        <f t="shared" si="32"/>
        <v>1.1133905549003058</v>
      </c>
      <c r="BA18" s="2">
        <v>2.6680000000000001</v>
      </c>
      <c r="BB18" s="2">
        <f t="shared" si="33"/>
        <v>5.6976643365220179</v>
      </c>
    </row>
    <row r="19" spans="1:54" x14ac:dyDescent="0.25">
      <c r="A19" s="2">
        <v>830000000</v>
      </c>
      <c r="B19" s="21">
        <v>5.4930000000000003</v>
      </c>
      <c r="C19" s="21">
        <v>1.673</v>
      </c>
      <c r="D19">
        <f t="shared" si="5"/>
        <v>2.4578348265075117E-18</v>
      </c>
      <c r="E19">
        <f t="shared" si="0"/>
        <v>-4.0123053115074678E-2</v>
      </c>
      <c r="F19">
        <f t="shared" si="6"/>
        <v>1.7241594143426492E-2</v>
      </c>
      <c r="G19" s="2">
        <f t="shared" si="7"/>
        <v>-1.7241594143426492E-2</v>
      </c>
      <c r="H19">
        <f t="shared" si="8"/>
        <v>5.2172415941434265</v>
      </c>
      <c r="I19">
        <f t="shared" si="9"/>
        <v>-1.7241594143426492E-2</v>
      </c>
      <c r="J19">
        <f t="shared" si="10"/>
        <v>2.4578348265075117E-18</v>
      </c>
      <c r="K19">
        <f t="shared" si="10"/>
        <v>-4.0123053115074678E-2</v>
      </c>
      <c r="L19">
        <f t="shared" si="11"/>
        <v>5.2172415941434265</v>
      </c>
      <c r="M19">
        <f t="shared" si="12"/>
        <v>5.736464725850117E-2</v>
      </c>
      <c r="N19">
        <f t="shared" si="13"/>
        <v>3.5703085949348834</v>
      </c>
      <c r="O19">
        <f t="shared" si="14"/>
        <v>4.0674805133657718E-2</v>
      </c>
      <c r="V19" s="21">
        <v>5.4930000000000003</v>
      </c>
      <c r="W19">
        <f t="shared" ca="1" si="1"/>
        <v>2.6350664823870895</v>
      </c>
      <c r="X19" s="2">
        <f t="shared" ca="1" si="2"/>
        <v>0.9255719165326679</v>
      </c>
      <c r="Y19" s="2">
        <f t="shared" ca="1" si="3"/>
        <v>0.33068788687839806</v>
      </c>
      <c r="AB19">
        <f t="shared" si="15"/>
        <v>3.4006712437396301E-20</v>
      </c>
      <c r="AC19">
        <f t="shared" si="4"/>
        <v>-5.5514435497423461E-4</v>
      </c>
      <c r="AD19">
        <f t="shared" si="16"/>
        <v>3.0818525485991547E-7</v>
      </c>
      <c r="AE19">
        <f t="shared" si="17"/>
        <v>-2.553664032881479E-3</v>
      </c>
      <c r="AI19" s="2">
        <v>2150</v>
      </c>
      <c r="AJ19" s="2">
        <v>3.6190000000000002</v>
      </c>
      <c r="AK19">
        <f t="shared" si="18"/>
        <v>9.7818408343382155E-14</v>
      </c>
      <c r="AL19">
        <f t="shared" si="19"/>
        <v>-1596.8417207150317</v>
      </c>
      <c r="AM19" s="2">
        <f t="shared" si="20"/>
        <v>9.857424083022111E-6</v>
      </c>
      <c r="AN19" s="2">
        <f t="shared" si="21"/>
        <v>-9.857424083022111E-6</v>
      </c>
      <c r="AO19" s="2">
        <f t="shared" si="22"/>
        <v>5.2000098574240834</v>
      </c>
      <c r="AP19">
        <f t="shared" si="23"/>
        <v>-9.857424083022111E-6</v>
      </c>
      <c r="AQ19">
        <f t="shared" si="24"/>
        <v>9.7818408343382155E-14</v>
      </c>
      <c r="AR19">
        <f t="shared" si="24"/>
        <v>-1596.8417207150317</v>
      </c>
      <c r="AS19" s="2">
        <f t="shared" si="25"/>
        <v>5.2000098574241811</v>
      </c>
      <c r="AT19">
        <f t="shared" si="26"/>
        <v>1596.8417305724558</v>
      </c>
      <c r="AU19">
        <f t="shared" si="27"/>
        <v>1.3534198668443503E-15</v>
      </c>
      <c r="AV19">
        <f t="shared" si="28"/>
        <v>-22.093973369868841</v>
      </c>
      <c r="AW19">
        <f t="shared" si="29"/>
        <v>488.14365926847353</v>
      </c>
      <c r="AX19">
        <f t="shared" si="30"/>
        <v>-101.63227750139667</v>
      </c>
      <c r="AY19" s="2">
        <f t="shared" si="31"/>
        <v>13.178838804451665</v>
      </c>
      <c r="AZ19">
        <f t="shared" si="32"/>
        <v>0.93487978108618819</v>
      </c>
      <c r="BA19" s="2">
        <v>2.944</v>
      </c>
      <c r="BB19" s="2">
        <f t="shared" si="33"/>
        <v>5.7844795116827381</v>
      </c>
    </row>
    <row r="20" spans="1:54" x14ac:dyDescent="0.25">
      <c r="A20" s="2">
        <v>820000000</v>
      </c>
      <c r="B20" s="21">
        <v>5.7380000000000004</v>
      </c>
      <c r="C20" s="21">
        <v>1.7549999999999999</v>
      </c>
      <c r="D20">
        <f t="shared" si="5"/>
        <v>2.4878084219527256E-18</v>
      </c>
      <c r="E20">
        <f t="shared" si="0"/>
        <v>-4.0612358640868276E-2</v>
      </c>
      <c r="F20">
        <f t="shared" si="6"/>
        <v>1.7346407231284201E-2</v>
      </c>
      <c r="G20" s="2">
        <f t="shared" si="7"/>
        <v>-1.7346407231284201E-2</v>
      </c>
      <c r="H20">
        <f t="shared" si="8"/>
        <v>5.2173464072312843</v>
      </c>
      <c r="I20">
        <f t="shared" si="9"/>
        <v>-1.7346407231284201E-2</v>
      </c>
      <c r="J20">
        <f t="shared" si="10"/>
        <v>2.4878084219527256E-18</v>
      </c>
      <c r="K20">
        <f t="shared" si="10"/>
        <v>-4.0612358640868276E-2</v>
      </c>
      <c r="L20">
        <f t="shared" si="11"/>
        <v>5.2173464072312843</v>
      </c>
      <c r="M20">
        <f t="shared" si="12"/>
        <v>5.7958765872152478E-2</v>
      </c>
      <c r="N20">
        <f t="shared" si="13"/>
        <v>3.5703161603909521</v>
      </c>
      <c r="O20">
        <f t="shared" si="14"/>
        <v>4.1170761621866926E-2</v>
      </c>
      <c r="V20" s="21">
        <v>5.7380000000000004</v>
      </c>
      <c r="W20">
        <f t="shared" ca="1" si="1"/>
        <v>2.7055802266947708</v>
      </c>
      <c r="X20" s="2">
        <f t="shared" ca="1" si="2"/>
        <v>0.90360276738308209</v>
      </c>
      <c r="Y20" s="2">
        <f t="shared" ca="1" si="3"/>
        <v>0.29337514058589859</v>
      </c>
      <c r="AB20">
        <f t="shared" si="15"/>
        <v>3.4421428442730403E-20</v>
      </c>
      <c r="AC20">
        <f t="shared" si="4"/>
        <v>-5.619144080836765E-4</v>
      </c>
      <c r="AD20">
        <f t="shared" si="16"/>
        <v>3.1574780201218687E-7</v>
      </c>
      <c r="AE20">
        <f t="shared" si="17"/>
        <v>-2.5848062771849116E-3</v>
      </c>
      <c r="AI20" s="2">
        <v>1780</v>
      </c>
      <c r="AJ20" s="2">
        <v>4.04</v>
      </c>
      <c r="AK20">
        <f t="shared" si="18"/>
        <v>1.1815144827992788E-13</v>
      </c>
      <c r="AL20">
        <f t="shared" si="19"/>
        <v>-1928.7694941220889</v>
      </c>
      <c r="AM20" s="2">
        <f t="shared" si="20"/>
        <v>1.0833596841628799E-5</v>
      </c>
      <c r="AN20" s="2">
        <f t="shared" si="21"/>
        <v>-1.0833596841628799E-5</v>
      </c>
      <c r="AO20" s="2">
        <f t="shared" si="22"/>
        <v>5.200010833596842</v>
      </c>
      <c r="AP20">
        <f t="shared" si="23"/>
        <v>-1.0833596841628799E-5</v>
      </c>
      <c r="AQ20">
        <f t="shared" si="24"/>
        <v>1.1815144827992788E-13</v>
      </c>
      <c r="AR20">
        <f t="shared" si="24"/>
        <v>-1928.7694941220889</v>
      </c>
      <c r="AS20" s="2">
        <f t="shared" si="25"/>
        <v>5.2000108335969601</v>
      </c>
      <c r="AT20">
        <f t="shared" si="26"/>
        <v>1928.7695049556858</v>
      </c>
      <c r="AU20">
        <f t="shared" si="27"/>
        <v>1.6347487155704234E-15</v>
      </c>
      <c r="AV20">
        <f t="shared" si="28"/>
        <v>-26.686540868100007</v>
      </c>
      <c r="AW20">
        <f t="shared" si="29"/>
        <v>712.17146350477185</v>
      </c>
      <c r="AX20">
        <f t="shared" si="30"/>
        <v>-122.75808799326003</v>
      </c>
      <c r="AY20" s="2">
        <f t="shared" si="31"/>
        <v>13.237241731388805</v>
      </c>
      <c r="AZ20">
        <f t="shared" si="32"/>
        <v>0.78406006072501866</v>
      </c>
      <c r="BA20" s="2">
        <v>3.22</v>
      </c>
      <c r="BB20" s="2">
        <f t="shared" si="33"/>
        <v>5.8165908353318923</v>
      </c>
    </row>
    <row r="21" spans="1:54" x14ac:dyDescent="0.25">
      <c r="A21" s="2">
        <v>810000000</v>
      </c>
      <c r="B21" s="21">
        <v>5.9980000000000002</v>
      </c>
      <c r="C21" s="21">
        <v>1.8180000000000001</v>
      </c>
      <c r="D21">
        <f t="shared" si="5"/>
        <v>2.518522106174364E-18</v>
      </c>
      <c r="E21">
        <f t="shared" si="0"/>
        <v>-4.1113745784582698E-2</v>
      </c>
      <c r="F21">
        <f t="shared" si="6"/>
        <v>1.7453155360250047E-2</v>
      </c>
      <c r="G21" s="2">
        <f t="shared" si="7"/>
        <v>-1.7453155360250043E-2</v>
      </c>
      <c r="H21">
        <f t="shared" si="8"/>
        <v>5.2174531553602499</v>
      </c>
      <c r="I21">
        <f t="shared" si="9"/>
        <v>-1.7453155360250043E-2</v>
      </c>
      <c r="J21">
        <f t="shared" si="10"/>
        <v>2.518522106174364E-18</v>
      </c>
      <c r="K21">
        <f t="shared" si="10"/>
        <v>-4.1113745784582698E-2</v>
      </c>
      <c r="L21">
        <f t="shared" si="11"/>
        <v>5.2174531553602499</v>
      </c>
      <c r="M21">
        <f t="shared" si="12"/>
        <v>5.8566901144832741E-2</v>
      </c>
      <c r="N21">
        <f t="shared" si="13"/>
        <v>3.5703240075388183</v>
      </c>
      <c r="O21">
        <f t="shared" si="14"/>
        <v>4.1678961142459919E-2</v>
      </c>
      <c r="V21" s="21">
        <v>5.9980000000000002</v>
      </c>
      <c r="W21">
        <f t="shared" ca="1" si="1"/>
        <v>2.7559868819893842</v>
      </c>
      <c r="X21" s="2">
        <f t="shared" ca="1" si="2"/>
        <v>0.87981939078416693</v>
      </c>
      <c r="Y21" s="2">
        <f t="shared" ca="1" si="3"/>
        <v>0.26619860277077861</v>
      </c>
      <c r="AB21">
        <f t="shared" si="15"/>
        <v>3.4846384349430775E-20</v>
      </c>
      <c r="AC21">
        <f t="shared" si="4"/>
        <v>-5.6885162299828978E-4</v>
      </c>
      <c r="AD21">
        <f t="shared" si="16"/>
        <v>3.2359216898794871E-7</v>
      </c>
      <c r="AE21">
        <f t="shared" si="17"/>
        <v>-2.6167174657921329E-3</v>
      </c>
      <c r="AI21" s="2">
        <v>1470</v>
      </c>
      <c r="AJ21" s="2">
        <v>4.5140000000000002</v>
      </c>
      <c r="AK21">
        <f t="shared" si="18"/>
        <v>1.4306774009406235E-13</v>
      </c>
      <c r="AL21">
        <f t="shared" si="19"/>
        <v>-2335.5168024063391</v>
      </c>
      <c r="AM21" s="2">
        <f t="shared" si="20"/>
        <v>1.1921310608505655E-5</v>
      </c>
      <c r="AN21" s="2">
        <f t="shared" si="21"/>
        <v>-1.1921310608505655E-5</v>
      </c>
      <c r="AO21" s="2">
        <f t="shared" si="22"/>
        <v>5.2000119213106091</v>
      </c>
      <c r="AP21">
        <f t="shared" si="23"/>
        <v>-1.1921310608505655E-5</v>
      </c>
      <c r="AQ21">
        <f t="shared" si="24"/>
        <v>1.4306774009406235E-13</v>
      </c>
      <c r="AR21">
        <f t="shared" si="24"/>
        <v>-2335.5168024063391</v>
      </c>
      <c r="AS21" s="2">
        <f t="shared" si="25"/>
        <v>5.2000119213107521</v>
      </c>
      <c r="AT21">
        <f t="shared" si="26"/>
        <v>2335.5168143276496</v>
      </c>
      <c r="AU21">
        <f t="shared" si="27"/>
        <v>1.979491641983234E-15</v>
      </c>
      <c r="AV21">
        <f t="shared" si="28"/>
        <v>-32.314314792665321</v>
      </c>
      <c r="AW21">
        <f t="shared" si="29"/>
        <v>1044.2149405194689</v>
      </c>
      <c r="AX21">
        <f t="shared" si="30"/>
        <v>-148.64584804626045</v>
      </c>
      <c r="AY21" s="2">
        <f t="shared" si="31"/>
        <v>13.278622950336496</v>
      </c>
      <c r="AZ21">
        <f t="shared" si="32"/>
        <v>0.65340210437838409</v>
      </c>
      <c r="BA21" s="2">
        <v>3.4860000000000002</v>
      </c>
      <c r="BB21" s="2">
        <f t="shared" si="33"/>
        <v>5.7986104229790554</v>
      </c>
    </row>
    <row r="22" spans="1:54" x14ac:dyDescent="0.25">
      <c r="A22" s="2">
        <v>800000000</v>
      </c>
      <c r="B22" s="21">
        <v>6.266</v>
      </c>
      <c r="C22" s="21">
        <v>1.861</v>
      </c>
      <c r="D22">
        <f t="shared" si="5"/>
        <v>2.5500036325015436E-18</v>
      </c>
      <c r="E22">
        <f t="shared" si="0"/>
        <v>-4.1627667606889983E-2</v>
      </c>
      <c r="F22">
        <f t="shared" si="6"/>
        <v>1.756189881332277E-2</v>
      </c>
      <c r="G22" s="2">
        <f t="shared" si="7"/>
        <v>-1.7561898813322766E-2</v>
      </c>
      <c r="H22">
        <f t="shared" si="8"/>
        <v>5.2175618988133232</v>
      </c>
      <c r="I22">
        <f t="shared" si="9"/>
        <v>-1.7561898813322766E-2</v>
      </c>
      <c r="J22">
        <f t="shared" si="10"/>
        <v>2.5500036325015436E-18</v>
      </c>
      <c r="K22">
        <f t="shared" si="10"/>
        <v>-4.1627667606889983E-2</v>
      </c>
      <c r="L22">
        <f t="shared" si="11"/>
        <v>5.2175618988133232</v>
      </c>
      <c r="M22">
        <f t="shared" si="12"/>
        <v>5.9189566420212752E-2</v>
      </c>
      <c r="N22">
        <f t="shared" si="13"/>
        <v>3.5703321505396168</v>
      </c>
      <c r="O22">
        <f t="shared" si="14"/>
        <v>4.2199862670220897E-2</v>
      </c>
      <c r="V22" s="21">
        <v>6.266</v>
      </c>
      <c r="W22">
        <f t="shared" ca="1" si="1"/>
        <v>2.783036947262743</v>
      </c>
      <c r="X22" s="2">
        <f t="shared" ca="1" si="2"/>
        <v>0.85015213211759832</v>
      </c>
      <c r="Y22" s="2">
        <f t="shared" ca="1" si="3"/>
        <v>0.24547309709888235</v>
      </c>
      <c r="AB22">
        <f t="shared" si="15"/>
        <v>3.5281964153798655E-20</v>
      </c>
      <c r="AC22">
        <f t="shared" si="4"/>
        <v>-5.7596226828576834E-4</v>
      </c>
      <c r="AD22">
        <f t="shared" si="16"/>
        <v>3.3173253448904972E-7</v>
      </c>
      <c r="AE22">
        <f t="shared" si="17"/>
        <v>-2.6494264341145341E-3</v>
      </c>
      <c r="AI22" s="2">
        <v>1210</v>
      </c>
      <c r="AJ22" s="2">
        <v>5.0419999999999998</v>
      </c>
      <c r="AK22">
        <f t="shared" si="18"/>
        <v>1.7380956854402614E-13</v>
      </c>
      <c r="AL22">
        <f t="shared" si="19"/>
        <v>-2837.3633880473703</v>
      </c>
      <c r="AM22" s="2">
        <f t="shared" si="20"/>
        <v>1.3139837242471953E-5</v>
      </c>
      <c r="AN22" s="2">
        <f t="shared" si="21"/>
        <v>-1.3139837242471953E-5</v>
      </c>
      <c r="AO22" s="2">
        <f t="shared" si="22"/>
        <v>5.2000131398372424</v>
      </c>
      <c r="AP22">
        <f t="shared" si="23"/>
        <v>-1.3139837242471953E-5</v>
      </c>
      <c r="AQ22">
        <f t="shared" si="24"/>
        <v>1.7380956854402614E-13</v>
      </c>
      <c r="AR22">
        <f t="shared" si="24"/>
        <v>-2837.3633880473703</v>
      </c>
      <c r="AS22" s="2">
        <f t="shared" si="25"/>
        <v>5.2000131398374165</v>
      </c>
      <c r="AT22">
        <f t="shared" si="26"/>
        <v>2837.3634011872077</v>
      </c>
      <c r="AU22">
        <f t="shared" si="27"/>
        <v>2.4048369534837628E-15</v>
      </c>
      <c r="AV22">
        <f t="shared" si="28"/>
        <v>-39.257886566295873</v>
      </c>
      <c r="AW22">
        <f t="shared" si="29"/>
        <v>1541.1816576521539</v>
      </c>
      <c r="AX22">
        <f t="shared" si="30"/>
        <v>-180.58627820496102</v>
      </c>
      <c r="AY22" s="2">
        <f t="shared" si="31"/>
        <v>13.307694272574739</v>
      </c>
      <c r="AZ22">
        <f t="shared" si="32"/>
        <v>0.54124301512377959</v>
      </c>
      <c r="BA22" s="2">
        <v>3.7349999999999999</v>
      </c>
      <c r="BB22" s="2">
        <f t="shared" si="33"/>
        <v>5.7297256287254799</v>
      </c>
    </row>
    <row r="23" spans="1:54" x14ac:dyDescent="0.25">
      <c r="A23" s="2">
        <v>790000000</v>
      </c>
      <c r="B23" s="21">
        <v>6.5380000000000003</v>
      </c>
      <c r="C23" s="21">
        <v>1.8879999999999999</v>
      </c>
      <c r="D23">
        <f t="shared" si="5"/>
        <v>2.5822821594952343E-18</v>
      </c>
      <c r="E23">
        <f t="shared" si="0"/>
        <v>-4.2154600108243026E-2</v>
      </c>
      <c r="F23">
        <f t="shared" si="6"/>
        <v>1.7672700535919555E-2</v>
      </c>
      <c r="G23" s="2">
        <f t="shared" si="7"/>
        <v>-1.7672700535919551E-2</v>
      </c>
      <c r="H23">
        <f t="shared" si="8"/>
        <v>5.2176727005359194</v>
      </c>
      <c r="I23">
        <f t="shared" si="9"/>
        <v>-1.7672700535919551E-2</v>
      </c>
      <c r="J23">
        <f t="shared" si="10"/>
        <v>2.5822821594952343E-18</v>
      </c>
      <c r="K23">
        <f t="shared" si="10"/>
        <v>-4.2154600108243026E-2</v>
      </c>
      <c r="L23">
        <f t="shared" si="11"/>
        <v>5.2176727005359194</v>
      </c>
      <c r="M23">
        <f t="shared" si="12"/>
        <v>5.9827300644162577E-2</v>
      </c>
      <c r="N23">
        <f t="shared" si="13"/>
        <v>3.5703406044557129</v>
      </c>
      <c r="O23">
        <f t="shared" si="14"/>
        <v>4.2733948410389196E-2</v>
      </c>
      <c r="V23" s="21">
        <v>6.5380000000000003</v>
      </c>
      <c r="W23">
        <f t="shared" ca="1" si="1"/>
        <v>2.7857919549830354</v>
      </c>
      <c r="X23" s="2">
        <f t="shared" ca="1" si="2"/>
        <v>0.80603039443226088</v>
      </c>
      <c r="Y23" s="2">
        <f t="shared" ca="1" si="3"/>
        <v>0.22612440593586752</v>
      </c>
      <c r="AB23">
        <f t="shared" si="15"/>
        <v>3.572857129498599E-20</v>
      </c>
      <c r="AC23">
        <f t="shared" si="4"/>
        <v>-5.8325292990963891E-4</v>
      </c>
      <c r="AD23">
        <f t="shared" si="16"/>
        <v>3.4018398024834255E-7</v>
      </c>
      <c r="AE23">
        <f t="shared" si="17"/>
        <v>-2.6829634775843388E-3</v>
      </c>
      <c r="AI23" s="2">
        <v>1000</v>
      </c>
      <c r="AJ23" s="2">
        <v>5.62</v>
      </c>
      <c r="AK23">
        <f t="shared" si="18"/>
        <v>2.1030957793827167E-13</v>
      </c>
      <c r="AL23">
        <f t="shared" si="19"/>
        <v>-3433.2096995373186</v>
      </c>
      <c r="AM23" s="2">
        <f t="shared" si="20"/>
        <v>1.4453820966719147E-5</v>
      </c>
      <c r="AN23" s="2">
        <f t="shared" si="21"/>
        <v>-1.4453820966719147E-5</v>
      </c>
      <c r="AO23" s="2">
        <f t="shared" si="22"/>
        <v>5.2000144538209669</v>
      </c>
      <c r="AP23">
        <f t="shared" si="23"/>
        <v>-1.4453820966719147E-5</v>
      </c>
      <c r="AQ23">
        <f t="shared" si="24"/>
        <v>2.1030957793827167E-13</v>
      </c>
      <c r="AR23">
        <f t="shared" si="24"/>
        <v>-3433.2096995373186</v>
      </c>
      <c r="AS23" s="2">
        <f t="shared" si="25"/>
        <v>5.2000144538211774</v>
      </c>
      <c r="AT23">
        <f t="shared" si="26"/>
        <v>3433.2097139911393</v>
      </c>
      <c r="AU23">
        <f t="shared" si="27"/>
        <v>2.9098527137153535E-15</v>
      </c>
      <c r="AV23">
        <f t="shared" si="28"/>
        <v>-47.502042745218013</v>
      </c>
      <c r="AW23">
        <f t="shared" si="29"/>
        <v>2256.4440649685193</v>
      </c>
      <c r="AX23">
        <f t="shared" si="30"/>
        <v>-218.50939662800283</v>
      </c>
      <c r="AY23" s="2">
        <f t="shared" si="31"/>
        <v>13.327266343534093</v>
      </c>
      <c r="AZ23">
        <f t="shared" si="32"/>
        <v>0.44920653904329849</v>
      </c>
      <c r="BA23" s="2">
        <v>3.9580000000000002</v>
      </c>
      <c r="BB23" s="2">
        <f t="shared" si="33"/>
        <v>5.6080299022453977</v>
      </c>
    </row>
    <row r="24" spans="1:54" x14ac:dyDescent="0.25">
      <c r="A24" s="2">
        <v>780000000</v>
      </c>
      <c r="B24" s="21">
        <v>6.8109999999999999</v>
      </c>
      <c r="C24" s="21">
        <v>1.8979999999999999</v>
      </c>
      <c r="D24">
        <f t="shared" si="5"/>
        <v>2.6153883410272241E-18</v>
      </c>
      <c r="E24">
        <f t="shared" si="0"/>
        <v>-4.2695043699374338E-2</v>
      </c>
      <c r="F24">
        <f t="shared" si="6"/>
        <v>1.7785626288991895E-2</v>
      </c>
      <c r="G24" s="2">
        <f t="shared" si="7"/>
        <v>-1.7785626288991892E-2</v>
      </c>
      <c r="H24">
        <f t="shared" si="8"/>
        <v>5.2177856262889923</v>
      </c>
      <c r="I24">
        <f t="shared" si="9"/>
        <v>-1.7785626288991892E-2</v>
      </c>
      <c r="J24">
        <f t="shared" si="10"/>
        <v>2.6153883410272241E-18</v>
      </c>
      <c r="K24">
        <f t="shared" si="10"/>
        <v>-4.2695043699374338E-2</v>
      </c>
      <c r="L24">
        <f t="shared" si="11"/>
        <v>5.2177856262889923</v>
      </c>
      <c r="M24">
        <f t="shared" si="12"/>
        <v>6.048066998836623E-2</v>
      </c>
      <c r="N24">
        <f t="shared" si="13"/>
        <v>3.5703493853204149</v>
      </c>
      <c r="O24">
        <f t="shared" si="14"/>
        <v>4.3281725287114242E-2</v>
      </c>
      <c r="V24" s="21">
        <v>6.8109999999999999</v>
      </c>
      <c r="W24">
        <f t="shared" ca="1" si="1"/>
        <v>2.7640072318060529</v>
      </c>
      <c r="X24" s="2">
        <f t="shared" ca="1" si="2"/>
        <v>0.74996852554038285</v>
      </c>
      <c r="Y24" s="2">
        <f t="shared" ca="1" si="3"/>
        <v>0.20818556873143126</v>
      </c>
      <c r="AB24">
        <f t="shared" si="15"/>
        <v>3.6186629901331956E-20</v>
      </c>
      <c r="AC24">
        <f t="shared" si="4"/>
        <v>-5.90730531575147E-4</v>
      </c>
      <c r="AD24">
        <f t="shared" si="16"/>
        <v>3.489625609352222E-7</v>
      </c>
      <c r="AE24">
        <f t="shared" si="17"/>
        <v>-2.7173604452456761E-3</v>
      </c>
      <c r="AI24" s="2">
        <v>825</v>
      </c>
      <c r="AJ24" s="2">
        <v>6.2430000000000003</v>
      </c>
      <c r="AK24">
        <f t="shared" si="18"/>
        <v>2.5492070053123841E-13</v>
      </c>
      <c r="AL24">
        <f t="shared" si="19"/>
        <v>-4161.4663024694773</v>
      </c>
      <c r="AM24" s="2">
        <f t="shared" si="20"/>
        <v>1.5913133151981447E-5</v>
      </c>
      <c r="AN24" s="2">
        <f t="shared" si="21"/>
        <v>-1.5913133151981447E-5</v>
      </c>
      <c r="AO24" s="2">
        <f t="shared" si="22"/>
        <v>5.2000159131331518</v>
      </c>
      <c r="AP24">
        <f t="shared" si="23"/>
        <v>-1.5913133151981447E-5</v>
      </c>
      <c r="AQ24">
        <f t="shared" si="24"/>
        <v>2.5492070053123841E-13</v>
      </c>
      <c r="AR24">
        <f t="shared" si="24"/>
        <v>-4161.4663024694773</v>
      </c>
      <c r="AS24" s="2">
        <f t="shared" si="25"/>
        <v>5.2000159131334067</v>
      </c>
      <c r="AT24">
        <f t="shared" si="26"/>
        <v>4161.4663183826106</v>
      </c>
      <c r="AU24">
        <f t="shared" si="27"/>
        <v>3.5270941984428528E-15</v>
      </c>
      <c r="AV24">
        <f t="shared" si="28"/>
        <v>-57.57823363056729</v>
      </c>
      <c r="AW24">
        <f t="shared" si="29"/>
        <v>3315.2529880161901</v>
      </c>
      <c r="AX24">
        <f t="shared" si="30"/>
        <v>-264.85987470060951</v>
      </c>
      <c r="AY24" s="2">
        <f t="shared" si="31"/>
        <v>13.340833907638988</v>
      </c>
      <c r="AZ24">
        <f t="shared" si="32"/>
        <v>0.37168290092242445</v>
      </c>
      <c r="BA24" s="2">
        <v>4.1470000000000002</v>
      </c>
      <c r="BB24" s="2">
        <f t="shared" si="33"/>
        <v>5.4365755033582817</v>
      </c>
    </row>
    <row r="25" spans="1:54" x14ac:dyDescent="0.25">
      <c r="A25" s="2">
        <v>770000000</v>
      </c>
      <c r="B25" s="21">
        <v>7.0780000000000003</v>
      </c>
      <c r="C25" s="21">
        <v>1.893</v>
      </c>
      <c r="D25">
        <f t="shared" si="5"/>
        <v>2.6493544233782274E-18</v>
      </c>
      <c r="E25">
        <f t="shared" si="0"/>
        <v>-4.3249524786379209E-2</v>
      </c>
      <c r="F25">
        <f t="shared" si="6"/>
        <v>1.7900744813043434E-2</v>
      </c>
      <c r="G25" s="2">
        <f t="shared" si="7"/>
        <v>-1.7900744813043431E-2</v>
      </c>
      <c r="H25">
        <f t="shared" si="8"/>
        <v>5.2179007448130434</v>
      </c>
      <c r="I25">
        <f t="shared" si="9"/>
        <v>-1.7900744813043431E-2</v>
      </c>
      <c r="J25">
        <f t="shared" si="10"/>
        <v>2.6493544233782274E-18</v>
      </c>
      <c r="K25">
        <f t="shared" si="10"/>
        <v>-4.3249524786379209E-2</v>
      </c>
      <c r="L25">
        <f t="shared" si="11"/>
        <v>5.2179007448130434</v>
      </c>
      <c r="M25">
        <f t="shared" si="12"/>
        <v>6.1150269599422644E-2</v>
      </c>
      <c r="N25">
        <f t="shared" si="13"/>
        <v>3.5703585102140618</v>
      </c>
      <c r="O25">
        <f t="shared" si="14"/>
        <v>4.3843726547832119E-2</v>
      </c>
      <c r="V25" s="21">
        <v>7.0780000000000003</v>
      </c>
      <c r="W25">
        <f t="shared" ca="1" si="1"/>
        <v>2.7187558090583641</v>
      </c>
      <c r="X25" s="2">
        <f t="shared" ca="1" si="2"/>
        <v>0.68187265619363346</v>
      </c>
      <c r="Y25" s="2">
        <f t="shared" ca="1" si="3"/>
        <v>0.19028390140159201</v>
      </c>
      <c r="AB25">
        <f t="shared" si="15"/>
        <v>3.6656586133816792E-20</v>
      </c>
      <c r="AC25">
        <f t="shared" si="4"/>
        <v>-5.9840235666053861E-4</v>
      </c>
      <c r="AD25">
        <f t="shared" si="16"/>
        <v>3.5808538045705508E-7</v>
      </c>
      <c r="AE25">
        <f t="shared" si="17"/>
        <v>-2.7526508406384774E-3</v>
      </c>
      <c r="AI25" s="2">
        <v>684</v>
      </c>
      <c r="AJ25" s="2">
        <v>6.8940000000000001</v>
      </c>
      <c r="AK25">
        <f t="shared" si="18"/>
        <v>3.074701431846077E-13</v>
      </c>
      <c r="AL25">
        <f t="shared" si="19"/>
        <v>-5019.3124262241499</v>
      </c>
      <c r="AM25" s="2">
        <f t="shared" si="20"/>
        <v>1.7476506391161459E-5</v>
      </c>
      <c r="AN25" s="2">
        <f t="shared" si="21"/>
        <v>-1.7476506391161459E-5</v>
      </c>
      <c r="AO25" s="2">
        <f t="shared" si="22"/>
        <v>5.2000174765063916</v>
      </c>
      <c r="AP25">
        <f t="shared" si="23"/>
        <v>-1.7476506391161459E-5</v>
      </c>
      <c r="AQ25">
        <f t="shared" si="24"/>
        <v>3.074701431846077E-13</v>
      </c>
      <c r="AR25">
        <f t="shared" si="24"/>
        <v>-5019.3124262241499</v>
      </c>
      <c r="AS25" s="2">
        <f t="shared" si="25"/>
        <v>5.2000174765066989</v>
      </c>
      <c r="AT25">
        <f t="shared" si="26"/>
        <v>5019.3124437006563</v>
      </c>
      <c r="AU25">
        <f t="shared" si="27"/>
        <v>4.2541706340867745E-15</v>
      </c>
      <c r="AV25">
        <f t="shared" si="28"/>
        <v>-69.447430914061428</v>
      </c>
      <c r="AW25">
        <f t="shared" si="29"/>
        <v>4822.945660563335</v>
      </c>
      <c r="AX25">
        <f t="shared" si="30"/>
        <v>-319.45818220468254</v>
      </c>
      <c r="AY25" s="2">
        <f t="shared" si="31"/>
        <v>13.349918160342451</v>
      </c>
      <c r="AZ25">
        <f t="shared" si="32"/>
        <v>0.30876464627848643</v>
      </c>
      <c r="BA25" s="2">
        <v>4.2960000000000003</v>
      </c>
      <c r="BB25" s="2">
        <f t="shared" si="33"/>
        <v>5.2215767570319827</v>
      </c>
    </row>
    <row r="26" spans="1:54" x14ac:dyDescent="0.25">
      <c r="A26" s="2">
        <v>760000000</v>
      </c>
      <c r="B26">
        <v>7.335</v>
      </c>
      <c r="C26">
        <v>1.877</v>
      </c>
      <c r="D26">
        <f t="shared" si="5"/>
        <v>2.684214350001625E-18</v>
      </c>
      <c r="E26">
        <f t="shared" si="0"/>
        <v>-4.3818597480936826E-2</v>
      </c>
      <c r="F26">
        <f t="shared" si="6"/>
        <v>1.8018128003979117E-2</v>
      </c>
      <c r="G26" s="2">
        <f t="shared" si="7"/>
        <v>-1.8018128003979113E-2</v>
      </c>
      <c r="H26">
        <f t="shared" si="8"/>
        <v>5.2180181280039797</v>
      </c>
      <c r="I26">
        <f t="shared" si="9"/>
        <v>-1.8018128003979113E-2</v>
      </c>
      <c r="J26">
        <f t="shared" si="10"/>
        <v>2.684214350001625E-18</v>
      </c>
      <c r="K26">
        <f t="shared" si="10"/>
        <v>-4.3818597480936826E-2</v>
      </c>
      <c r="L26">
        <f t="shared" si="11"/>
        <v>5.2180181280039797</v>
      </c>
      <c r="M26">
        <f t="shared" si="12"/>
        <v>6.1836725484915936E-2</v>
      </c>
      <c r="N26">
        <f t="shared" si="13"/>
        <v>3.57036799734716</v>
      </c>
      <c r="O26">
        <f t="shared" si="14"/>
        <v>4.4420513494233982E-2</v>
      </c>
      <c r="V26">
        <v>7.335</v>
      </c>
      <c r="W26">
        <f t="shared" ca="1" si="1"/>
        <v>2.6525976676318659</v>
      </c>
      <c r="X26" s="2">
        <f t="shared" ca="1" si="2"/>
        <v>0.60155174203599027</v>
      </c>
      <c r="Y26" s="2">
        <f t="shared" ca="1" si="3"/>
        <v>0.17074360377834313</v>
      </c>
      <c r="AB26">
        <f t="shared" si="15"/>
        <v>3.7138909635577533E-20</v>
      </c>
      <c r="AC26">
        <f t="shared" si="4"/>
        <v>-6.0627607187975616E-4</v>
      </c>
      <c r="AD26">
        <f t="shared" si="16"/>
        <v>3.6757067533411809E-7</v>
      </c>
      <c r="AE26">
        <f t="shared" si="17"/>
        <v>-2.7888699306468779E-3</v>
      </c>
      <c r="AI26" s="2">
        <v>562</v>
      </c>
      <c r="AJ26" s="2">
        <v>7.57</v>
      </c>
      <c r="AK26">
        <f t="shared" si="18"/>
        <v>3.7421633085101717E-13</v>
      </c>
      <c r="AL26">
        <f t="shared" si="19"/>
        <v>-6108.9140561162249</v>
      </c>
      <c r="AM26" s="2">
        <f t="shared" si="20"/>
        <v>1.9280332230582931E-5</v>
      </c>
      <c r="AN26" s="2">
        <f t="shared" si="21"/>
        <v>-1.9280332230582931E-5</v>
      </c>
      <c r="AO26" s="2">
        <f t="shared" si="22"/>
        <v>5.2000192803322305</v>
      </c>
      <c r="AP26">
        <f t="shared" si="23"/>
        <v>-1.9280332230582931E-5</v>
      </c>
      <c r="AQ26">
        <f t="shared" si="24"/>
        <v>3.7421633085101717E-13</v>
      </c>
      <c r="AR26">
        <f t="shared" si="24"/>
        <v>-6108.9140561162249</v>
      </c>
      <c r="AS26" s="2">
        <f t="shared" si="25"/>
        <v>5.2000192803326044</v>
      </c>
      <c r="AT26">
        <f t="shared" si="26"/>
        <v>6108.9140753965567</v>
      </c>
      <c r="AU26">
        <f t="shared" si="27"/>
        <v>5.1776738678209134E-15</v>
      </c>
      <c r="AV26">
        <f t="shared" si="28"/>
        <v>-84.523207731704645</v>
      </c>
      <c r="AW26">
        <f t="shared" si="29"/>
        <v>7144.1726452568955</v>
      </c>
      <c r="AX26">
        <f t="shared" si="30"/>
        <v>-388.80675556584134</v>
      </c>
      <c r="AY26" s="2">
        <f t="shared" si="31"/>
        <v>13.356431183663243</v>
      </c>
      <c r="AZ26">
        <f t="shared" si="32"/>
        <v>0.25405177580655042</v>
      </c>
      <c r="BA26" s="2">
        <v>4.4039999999999999</v>
      </c>
      <c r="BB26" s="2">
        <f t="shared" si="33"/>
        <v>4.9681897039283465</v>
      </c>
    </row>
    <row r="27" spans="1:54" x14ac:dyDescent="0.25">
      <c r="A27" s="2">
        <v>750000000</v>
      </c>
      <c r="B27">
        <v>7.5819999999999999</v>
      </c>
      <c r="C27">
        <v>1.8540000000000001</v>
      </c>
      <c r="D27">
        <f t="shared" si="5"/>
        <v>2.7200038746683133E-18</v>
      </c>
      <c r="E27">
        <f t="shared" si="0"/>
        <v>-4.4402845447349314E-2</v>
      </c>
      <c r="F27">
        <f t="shared" si="6"/>
        <v>1.8137851101807701E-2</v>
      </c>
      <c r="G27" s="2">
        <f t="shared" si="7"/>
        <v>-1.8137851101807698E-2</v>
      </c>
      <c r="H27">
        <f t="shared" si="8"/>
        <v>5.2181378511018082</v>
      </c>
      <c r="I27">
        <f t="shared" si="9"/>
        <v>-1.8137851101807698E-2</v>
      </c>
      <c r="J27">
        <f t="shared" si="10"/>
        <v>2.7200038746683133E-18</v>
      </c>
      <c r="K27">
        <f t="shared" si="10"/>
        <v>-4.4402845447349314E-2</v>
      </c>
      <c r="L27">
        <f t="shared" si="11"/>
        <v>5.2181378511018082</v>
      </c>
      <c r="M27">
        <f t="shared" si="12"/>
        <v>6.2540696549157004E-2</v>
      </c>
      <c r="N27">
        <f t="shared" si="13"/>
        <v>3.5703778661513246</v>
      </c>
      <c r="O27">
        <f t="shared" si="14"/>
        <v>4.5012677351634604E-2</v>
      </c>
      <c r="V27">
        <v>7.5819999999999999</v>
      </c>
      <c r="W27">
        <f t="shared" ca="1" si="1"/>
        <v>2.5676122341862029</v>
      </c>
      <c r="X27" s="2">
        <f t="shared" ca="1" si="2"/>
        <v>0.50924242078022397</v>
      </c>
      <c r="Y27" s="2">
        <f t="shared" ca="1" si="3"/>
        <v>0.14815117981012624</v>
      </c>
      <c r="AB27">
        <f t="shared" si="15"/>
        <v>3.7634095097385235E-20</v>
      </c>
      <c r="AC27">
        <f t="shared" si="4"/>
        <v>-6.1435975283815291E-4</v>
      </c>
      <c r="AD27">
        <f t="shared" si="16"/>
        <v>3.7743790590752946E-7</v>
      </c>
      <c r="AE27">
        <f t="shared" si="17"/>
        <v>-2.8260548630555031E-3</v>
      </c>
      <c r="AI27" s="2">
        <v>464</v>
      </c>
      <c r="AJ27" s="2">
        <v>8.2639999999999993</v>
      </c>
      <c r="AK27">
        <f t="shared" si="18"/>
        <v>4.532534007290338E-13</v>
      </c>
      <c r="AL27">
        <f t="shared" si="19"/>
        <v>-7399.1588352097388</v>
      </c>
      <c r="AM27" s="2">
        <f t="shared" si="20"/>
        <v>2.1218939802257604E-5</v>
      </c>
      <c r="AN27" s="2">
        <f t="shared" si="21"/>
        <v>-2.1218939802257604E-5</v>
      </c>
      <c r="AO27" s="2">
        <f t="shared" si="22"/>
        <v>5.2000212189398027</v>
      </c>
      <c r="AP27">
        <f t="shared" si="23"/>
        <v>-2.1218939802257604E-5</v>
      </c>
      <c r="AQ27">
        <f t="shared" si="24"/>
        <v>4.532534007290338E-13</v>
      </c>
      <c r="AR27">
        <f t="shared" si="24"/>
        <v>-7399.1588352097388</v>
      </c>
      <c r="AS27" s="2">
        <f t="shared" si="25"/>
        <v>5.2000212189402557</v>
      </c>
      <c r="AT27">
        <f t="shared" si="26"/>
        <v>7399.1588564286785</v>
      </c>
      <c r="AU27">
        <f t="shared" si="27"/>
        <v>6.2712342968003312E-15</v>
      </c>
      <c r="AV27">
        <f t="shared" si="28"/>
        <v>-102.37509212331469</v>
      </c>
      <c r="AW27">
        <f t="shared" si="29"/>
        <v>10480.65948725717</v>
      </c>
      <c r="AX27">
        <f t="shared" si="30"/>
        <v>-470.92542376724754</v>
      </c>
      <c r="AY27" s="2">
        <f t="shared" si="31"/>
        <v>13.360750131634846</v>
      </c>
      <c r="AZ27">
        <f t="shared" si="32"/>
        <v>0.20995015787574881</v>
      </c>
      <c r="BA27" s="2">
        <v>4.4710000000000001</v>
      </c>
      <c r="BB27" s="2">
        <f t="shared" si="33"/>
        <v>4.6788999868795491</v>
      </c>
    </row>
    <row r="28" spans="1:54" x14ac:dyDescent="0.25">
      <c r="A28" s="2">
        <v>740000000</v>
      </c>
      <c r="B28">
        <v>7.8179999999999996</v>
      </c>
      <c r="C28">
        <v>1.827</v>
      </c>
      <c r="D28">
        <f t="shared" si="5"/>
        <v>2.7567606837854528E-18</v>
      </c>
      <c r="E28">
        <f t="shared" si="0"/>
        <v>-4.5002883899340526E-2</v>
      </c>
      <c r="F28">
        <f t="shared" si="6"/>
        <v>1.8259992893322901E-2</v>
      </c>
      <c r="G28" s="2">
        <f t="shared" si="7"/>
        <v>-1.8259992893322897E-2</v>
      </c>
      <c r="H28">
        <f t="shared" si="8"/>
        <v>5.2182599928933229</v>
      </c>
      <c r="I28">
        <f t="shared" si="9"/>
        <v>-1.8259992893322897E-2</v>
      </c>
      <c r="J28">
        <f t="shared" si="10"/>
        <v>2.7567606837854528E-18</v>
      </c>
      <c r="K28">
        <f t="shared" si="10"/>
        <v>-4.5002883899340526E-2</v>
      </c>
      <c r="L28">
        <f t="shared" si="11"/>
        <v>5.2182599928933229</v>
      </c>
      <c r="M28">
        <f t="shared" si="12"/>
        <v>6.3262876792663431E-2</v>
      </c>
      <c r="N28">
        <f t="shared" si="13"/>
        <v>3.57038813737887</v>
      </c>
      <c r="O28">
        <f t="shared" si="14"/>
        <v>4.562084128982373E-2</v>
      </c>
      <c r="V28">
        <v>7.8179999999999996</v>
      </c>
      <c r="W28">
        <f t="shared" ca="1" si="1"/>
        <v>2.4664356441036577</v>
      </c>
      <c r="X28" s="2">
        <f t="shared" ca="1" si="2"/>
        <v>0.40887794295025964</v>
      </c>
      <c r="Y28" s="2">
        <f t="shared" ca="1" si="3"/>
        <v>0.12249449971831625</v>
      </c>
      <c r="AB28">
        <f t="shared" si="15"/>
        <v>3.8142663950052609E-20</v>
      </c>
      <c r="AC28">
        <f t="shared" si="4"/>
        <v>-6.2266191166029017E-4</v>
      </c>
      <c r="AD28">
        <f t="shared" si="16"/>
        <v>3.8770785623262243E-7</v>
      </c>
      <c r="AE28">
        <f t="shared" si="17"/>
        <v>-2.8642447936373344E-3</v>
      </c>
      <c r="AI28" s="2">
        <v>381</v>
      </c>
      <c r="AJ28" s="2">
        <v>8.9659999999999993</v>
      </c>
      <c r="AK28">
        <f t="shared" si="18"/>
        <v>5.5199364288260282E-13</v>
      </c>
      <c r="AL28">
        <f t="shared" si="19"/>
        <v>-9011.049080150442</v>
      </c>
      <c r="AM28" s="2">
        <f t="shared" si="20"/>
        <v>2.3416402967176264E-5</v>
      </c>
      <c r="AN28" s="2">
        <f t="shared" si="21"/>
        <v>-2.3416402967176264E-5</v>
      </c>
      <c r="AO28" s="2">
        <f t="shared" si="22"/>
        <v>5.2000234164029671</v>
      </c>
      <c r="AP28">
        <f t="shared" si="23"/>
        <v>-2.3416402967176264E-5</v>
      </c>
      <c r="AQ28">
        <f t="shared" si="24"/>
        <v>5.5199364288260282E-13</v>
      </c>
      <c r="AR28">
        <f t="shared" si="24"/>
        <v>-9011.049080150442</v>
      </c>
      <c r="AS28" s="2">
        <f t="shared" si="25"/>
        <v>5.2000234164035186</v>
      </c>
      <c r="AT28">
        <f t="shared" si="26"/>
        <v>9011.0491035668456</v>
      </c>
      <c r="AU28">
        <f t="shared" si="27"/>
        <v>7.637408697415626E-15</v>
      </c>
      <c r="AV28">
        <f t="shared" si="28"/>
        <v>-124.67727754650397</v>
      </c>
      <c r="AW28">
        <f t="shared" si="29"/>
        <v>15544.423536407983</v>
      </c>
      <c r="AX28">
        <f t="shared" si="30"/>
        <v>-573.51547671391836</v>
      </c>
      <c r="AY28" s="2">
        <f t="shared" si="31"/>
        <v>13.363768374637631</v>
      </c>
      <c r="AZ28">
        <f t="shared" si="32"/>
        <v>0.1725116613406053</v>
      </c>
      <c r="BA28" s="2">
        <v>4.4980000000000002</v>
      </c>
      <c r="BB28" s="2">
        <f t="shared" si="33"/>
        <v>4.361628356648513</v>
      </c>
    </row>
    <row r="29" spans="1:54" x14ac:dyDescent="0.25">
      <c r="A29" s="2">
        <v>730000000</v>
      </c>
      <c r="B29">
        <v>8.0440000000000005</v>
      </c>
      <c r="C29">
        <v>1.802</v>
      </c>
      <c r="D29">
        <f t="shared" si="5"/>
        <v>2.7945245287688155E-18</v>
      </c>
      <c r="E29">
        <f t="shared" si="0"/>
        <v>-4.5619361760975329E-2</v>
      </c>
      <c r="F29">
        <f t="shared" si="6"/>
        <v>1.8384635930003647E-2</v>
      </c>
      <c r="G29" s="2">
        <f t="shared" si="7"/>
        <v>-1.8384635930003643E-2</v>
      </c>
      <c r="H29">
        <f t="shared" si="8"/>
        <v>5.2183846359300041</v>
      </c>
      <c r="I29">
        <f t="shared" si="9"/>
        <v>-1.8384635930003643E-2</v>
      </c>
      <c r="J29">
        <f t="shared" si="10"/>
        <v>2.7945245287688155E-18</v>
      </c>
      <c r="K29">
        <f t="shared" si="10"/>
        <v>-4.5619361760975329E-2</v>
      </c>
      <c r="L29">
        <f t="shared" si="11"/>
        <v>5.2183846359300041</v>
      </c>
      <c r="M29">
        <f t="shared" si="12"/>
        <v>6.4003997690978975E-2</v>
      </c>
      <c r="N29">
        <f t="shared" si="13"/>
        <v>3.5703988332120171</v>
      </c>
      <c r="O29">
        <f t="shared" si="14"/>
        <v>4.6245662609917158E-2</v>
      </c>
      <c r="V29">
        <v>8.0440000000000005</v>
      </c>
      <c r="W29">
        <f t="shared" ca="1" si="1"/>
        <v>2.3515611584106066</v>
      </c>
      <c r="X29" s="2">
        <f t="shared" ca="1" si="2"/>
        <v>0.30201746683360786</v>
      </c>
      <c r="Y29" s="2">
        <f t="shared" ca="1" si="3"/>
        <v>9.3008467233228295E-2</v>
      </c>
      <c r="AB29">
        <f t="shared" si="15"/>
        <v>3.8665166195943739E-20</v>
      </c>
      <c r="AC29">
        <f t="shared" si="4"/>
        <v>-6.3119152688851331E-4</v>
      </c>
      <c r="AD29">
        <f t="shared" si="16"/>
        <v>3.9840274361603072E-7</v>
      </c>
      <c r="AE29">
        <f t="shared" si="17"/>
        <v>-2.903481023687161E-3</v>
      </c>
      <c r="AI29" s="2">
        <v>317</v>
      </c>
      <c r="AJ29" s="2">
        <v>9.6620000000000008</v>
      </c>
      <c r="AK29">
        <f t="shared" si="18"/>
        <v>6.6343715437940589E-13</v>
      </c>
      <c r="AL29">
        <f t="shared" si="19"/>
        <v>-10830.314509581447</v>
      </c>
      <c r="AM29" s="2">
        <f t="shared" si="20"/>
        <v>2.567160606903946E-5</v>
      </c>
      <c r="AN29" s="2">
        <f t="shared" si="21"/>
        <v>-2.567160606903946E-5</v>
      </c>
      <c r="AO29" s="2">
        <f t="shared" si="22"/>
        <v>5.2000256716060695</v>
      </c>
      <c r="AP29">
        <f t="shared" si="23"/>
        <v>-2.567160606903946E-5</v>
      </c>
      <c r="AQ29">
        <f t="shared" si="24"/>
        <v>6.6343715437940589E-13</v>
      </c>
      <c r="AR29">
        <f t="shared" si="24"/>
        <v>-10830.314509581447</v>
      </c>
      <c r="AS29" s="2">
        <f t="shared" si="25"/>
        <v>5.200025671606733</v>
      </c>
      <c r="AT29">
        <f t="shared" si="26"/>
        <v>10830.314535253054</v>
      </c>
      <c r="AU29">
        <f t="shared" si="27"/>
        <v>9.179346100048434E-15</v>
      </c>
      <c r="AV29">
        <f t="shared" si="28"/>
        <v>-149.84871528459942</v>
      </c>
      <c r="AW29">
        <f t="shared" si="29"/>
        <v>22454.637472444942</v>
      </c>
      <c r="AX29">
        <f t="shared" si="30"/>
        <v>-689.30409030915723</v>
      </c>
      <c r="AY29" s="2">
        <f t="shared" si="31"/>
        <v>13.365693745346434</v>
      </c>
      <c r="AZ29">
        <f t="shared" si="32"/>
        <v>0.14359853426888214</v>
      </c>
      <c r="BA29" s="2">
        <v>4.4889999999999999</v>
      </c>
      <c r="BB29" s="2">
        <f t="shared" si="33"/>
        <v>4.0245476055387748</v>
      </c>
    </row>
    <row r="30" spans="1:54" x14ac:dyDescent="0.25">
      <c r="A30" s="2">
        <v>720000000</v>
      </c>
      <c r="B30">
        <v>8.2579999999999991</v>
      </c>
      <c r="C30">
        <v>1.78</v>
      </c>
      <c r="D30">
        <f t="shared" si="5"/>
        <v>2.8333373694461598E-18</v>
      </c>
      <c r="E30">
        <f t="shared" si="0"/>
        <v>-4.6252964007655537E-2</v>
      </c>
      <c r="F30">
        <f t="shared" si="6"/>
        <v>1.8511866762502719E-2</v>
      </c>
      <c r="G30" s="2">
        <f t="shared" si="7"/>
        <v>-1.8511866762502719E-2</v>
      </c>
      <c r="H30">
        <f t="shared" si="8"/>
        <v>5.218511866762503</v>
      </c>
      <c r="I30">
        <f t="shared" si="9"/>
        <v>-1.8511866762502719E-2</v>
      </c>
      <c r="J30">
        <f t="shared" si="10"/>
        <v>2.8333373694461598E-18</v>
      </c>
      <c r="K30">
        <f t="shared" si="10"/>
        <v>-4.6252964007655537E-2</v>
      </c>
      <c r="L30">
        <f t="shared" si="11"/>
        <v>5.218511866762503</v>
      </c>
      <c r="M30">
        <f t="shared" si="12"/>
        <v>6.4764830770158252E-2</v>
      </c>
      <c r="N30">
        <f t="shared" si="13"/>
        <v>3.5704099773827709</v>
      </c>
      <c r="O30">
        <f t="shared" si="14"/>
        <v>4.6887835113334816E-2</v>
      </c>
      <c r="V30">
        <v>8.2579999999999991</v>
      </c>
      <c r="W30">
        <f t="shared" ca="1" si="1"/>
        <v>2.2279080739200028</v>
      </c>
      <c r="X30" s="2">
        <f t="shared" ca="1" si="2"/>
        <v>0.20062164268272664</v>
      </c>
      <c r="Y30" s="2">
        <f t="shared" ca="1" si="3"/>
        <v>6.3319543833709954E-2</v>
      </c>
      <c r="AB30">
        <f t="shared" si="15"/>
        <v>3.9202182393109625E-20</v>
      </c>
      <c r="AC30">
        <f t="shared" si="4"/>
        <v>-6.3995807587307598E-4</v>
      </c>
      <c r="AD30">
        <f t="shared" si="16"/>
        <v>4.0954633887535001E-7</v>
      </c>
      <c r="AE30">
        <f t="shared" si="17"/>
        <v>-2.9438071490161494E-3</v>
      </c>
      <c r="AI30" s="2">
        <v>259</v>
      </c>
      <c r="AJ30" s="2">
        <v>10.34</v>
      </c>
      <c r="AK30">
        <f t="shared" si="18"/>
        <v>8.1200609242575932E-13</v>
      </c>
      <c r="AL30">
        <f t="shared" si="19"/>
        <v>-13255.635905549492</v>
      </c>
      <c r="AM30" s="2">
        <f t="shared" si="20"/>
        <v>2.8400944879189714E-5</v>
      </c>
      <c r="AN30" s="2">
        <f t="shared" si="21"/>
        <v>-2.840094487918968E-5</v>
      </c>
      <c r="AO30" s="2">
        <f t="shared" si="22"/>
        <v>5.2000284009448796</v>
      </c>
      <c r="AP30">
        <f t="shared" si="23"/>
        <v>-2.840094487918968E-5</v>
      </c>
      <c r="AQ30">
        <f t="shared" si="24"/>
        <v>8.1200609242575932E-13</v>
      </c>
      <c r="AR30">
        <f t="shared" si="24"/>
        <v>-13255.635905549492</v>
      </c>
      <c r="AS30" s="2">
        <f t="shared" si="25"/>
        <v>5.2000284009456914</v>
      </c>
      <c r="AT30">
        <f t="shared" si="26"/>
        <v>13255.635933950438</v>
      </c>
      <c r="AU30">
        <f t="shared" si="27"/>
        <v>1.1234952562607543E-14</v>
      </c>
      <c r="AV30">
        <f t="shared" si="28"/>
        <v>-183.4055704448572</v>
      </c>
      <c r="AW30">
        <f t="shared" si="29"/>
        <v>33637.603270203479</v>
      </c>
      <c r="AX30">
        <f t="shared" si="30"/>
        <v>-843.66562404634317</v>
      </c>
      <c r="AY30" s="2">
        <f t="shared" si="31"/>
        <v>13.367135731239578</v>
      </c>
      <c r="AZ30">
        <f t="shared" si="32"/>
        <v>0.11736850204006946</v>
      </c>
      <c r="BA30" s="2">
        <v>4.452</v>
      </c>
      <c r="BB30" s="2">
        <f t="shared" si="33"/>
        <v>3.6808836145997543</v>
      </c>
    </row>
    <row r="31" spans="1:54" x14ac:dyDescent="0.25">
      <c r="A31" s="2">
        <v>710000000</v>
      </c>
      <c r="B31">
        <v>8.4580000000000002</v>
      </c>
      <c r="C31">
        <v>1.766</v>
      </c>
      <c r="D31">
        <f t="shared" si="5"/>
        <v>2.8732435295792042E-18</v>
      </c>
      <c r="E31">
        <f t="shared" si="0"/>
        <v>-4.6904414204946461E-2</v>
      </c>
      <c r="F31">
        <f t="shared" si="6"/>
        <v>1.8641776193237241E-2</v>
      </c>
      <c r="G31" s="2">
        <f t="shared" si="7"/>
        <v>-1.8641776193237238E-2</v>
      </c>
      <c r="H31">
        <f t="shared" si="8"/>
        <v>5.2186417761932375</v>
      </c>
      <c r="I31">
        <f t="shared" si="9"/>
        <v>-1.8641776193237238E-2</v>
      </c>
      <c r="J31">
        <f t="shared" si="10"/>
        <v>2.8732435295792042E-18</v>
      </c>
      <c r="K31">
        <f t="shared" si="10"/>
        <v>-4.6904414204946461E-2</v>
      </c>
      <c r="L31">
        <f t="shared" si="11"/>
        <v>5.2186417761932375</v>
      </c>
      <c r="M31">
        <f t="shared" si="12"/>
        <v>6.5546190398183699E-2</v>
      </c>
      <c r="N31">
        <f t="shared" si="13"/>
        <v>3.5704215953046967</v>
      </c>
      <c r="O31">
        <f t="shared" si="14"/>
        <v>4.7548091670849682E-2</v>
      </c>
      <c r="V31">
        <v>8.4580000000000002</v>
      </c>
      <c r="W31">
        <f t="shared" ca="1" si="1"/>
        <v>2.1037725883503562</v>
      </c>
      <c r="X31" s="2">
        <f t="shared" ca="1" si="2"/>
        <v>0.11409032144089917</v>
      </c>
      <c r="Y31" s="2">
        <f t="shared" ca="1" si="3"/>
        <v>3.6581996616888011E-2</v>
      </c>
      <c r="AB31">
        <f t="shared" si="15"/>
        <v>3.9754325807097079E-20</v>
      </c>
      <c r="AC31">
        <f t="shared" si="4"/>
        <v>-6.489715698994573E-4</v>
      </c>
      <c r="AD31">
        <f t="shared" si="16"/>
        <v>4.2116409853794907E-7</v>
      </c>
      <c r="AE31">
        <f t="shared" si="17"/>
        <v>-2.9852692215375032E-3</v>
      </c>
      <c r="AI31" s="2">
        <v>215</v>
      </c>
      <c r="AJ31" s="2">
        <v>11.02</v>
      </c>
      <c r="AK31">
        <f t="shared" si="18"/>
        <v>9.7818408343382155E-13</v>
      </c>
      <c r="AL31">
        <f t="shared" si="19"/>
        <v>-15968.417207150316</v>
      </c>
      <c r="AM31" s="2">
        <f t="shared" si="20"/>
        <v>3.1171911964546506E-5</v>
      </c>
      <c r="AN31" s="2">
        <f t="shared" si="21"/>
        <v>-3.1171911964547407E-5</v>
      </c>
      <c r="AO31" s="2">
        <f t="shared" si="22"/>
        <v>5.2000311719119647</v>
      </c>
      <c r="AP31">
        <f t="shared" si="23"/>
        <v>-3.1171911964547407E-5</v>
      </c>
      <c r="AQ31">
        <f t="shared" si="24"/>
        <v>9.7818408343382155E-13</v>
      </c>
      <c r="AR31">
        <f t="shared" si="24"/>
        <v>-15968.417207150316</v>
      </c>
      <c r="AS31" s="2">
        <f t="shared" si="25"/>
        <v>5.2000311719129426</v>
      </c>
      <c r="AT31">
        <f t="shared" si="26"/>
        <v>15968.417238322229</v>
      </c>
      <c r="AU31">
        <f t="shared" si="27"/>
        <v>1.3534198668443503E-14</v>
      </c>
      <c r="AV31">
        <f t="shared" si="28"/>
        <v>-220.9397336986884</v>
      </c>
      <c r="AW31">
        <f t="shared" si="29"/>
        <v>48814.365926847349</v>
      </c>
      <c r="AX31">
        <f t="shared" si="30"/>
        <v>-1016.3227750139665</v>
      </c>
      <c r="AY31" s="2">
        <f t="shared" si="31"/>
        <v>13.368037460997442</v>
      </c>
      <c r="AZ31">
        <f t="shared" si="32"/>
        <v>9.7455760467302546E-2</v>
      </c>
      <c r="BA31" s="2">
        <v>4.3810000000000002</v>
      </c>
      <c r="BB31" s="2">
        <f t="shared" si="33"/>
        <v>3.3157908502650701</v>
      </c>
    </row>
    <row r="32" spans="1:54" x14ac:dyDescent="0.25">
      <c r="A32" s="2">
        <v>700000000</v>
      </c>
      <c r="B32">
        <v>8.6549999999999994</v>
      </c>
      <c r="C32">
        <v>1.762</v>
      </c>
      <c r="D32">
        <f t="shared" si="5"/>
        <v>2.9142898657160498E-18</v>
      </c>
      <c r="E32">
        <f t="shared" si="0"/>
        <v>-4.7574477265017123E-2</v>
      </c>
      <c r="F32">
        <f t="shared" si="6"/>
        <v>1.8774459548755899E-2</v>
      </c>
      <c r="G32" s="2">
        <f t="shared" si="7"/>
        <v>-1.8774459548755899E-2</v>
      </c>
      <c r="H32">
        <f t="shared" si="8"/>
        <v>5.2187744595487562</v>
      </c>
      <c r="I32">
        <f t="shared" si="9"/>
        <v>-1.8774459548755899E-2</v>
      </c>
      <c r="J32">
        <f t="shared" si="10"/>
        <v>2.9142898657160498E-18</v>
      </c>
      <c r="K32">
        <f t="shared" si="10"/>
        <v>-4.7574477265017123E-2</v>
      </c>
      <c r="L32">
        <f t="shared" si="11"/>
        <v>5.2187744595487562</v>
      </c>
      <c r="M32">
        <f t="shared" si="12"/>
        <v>6.6348936813773018E-2</v>
      </c>
      <c r="N32">
        <f t="shared" si="13"/>
        <v>3.570433714217955</v>
      </c>
      <c r="O32">
        <f t="shared" si="14"/>
        <v>4.8227207011700322E-2</v>
      </c>
      <c r="V32">
        <v>8.6549999999999994</v>
      </c>
      <c r="W32">
        <f t="shared" ca="1" si="1"/>
        <v>1.9834532635895812</v>
      </c>
      <c r="X32" s="2">
        <f t="shared" ca="1" si="2"/>
        <v>4.9041547954476516E-2</v>
      </c>
      <c r="Y32" s="2">
        <f t="shared" ca="1" si="3"/>
        <v>1.5796190466435611E-2</v>
      </c>
      <c r="AB32">
        <f t="shared" si="15"/>
        <v>4.0322244747198468E-20</v>
      </c>
      <c r="AC32">
        <f t="shared" si="4"/>
        <v>-6.5824259232659247E-4</v>
      </c>
      <c r="AD32">
        <f t="shared" si="16"/>
        <v>4.332833103530181E-7</v>
      </c>
      <c r="AE32">
        <f t="shared" si="17"/>
        <v>-3.0279159247023251E-3</v>
      </c>
      <c r="AI32" s="2">
        <v>176</v>
      </c>
      <c r="AJ32" s="2">
        <v>11.69</v>
      </c>
      <c r="AK32">
        <f t="shared" si="18"/>
        <v>1.1949407837401798E-12</v>
      </c>
      <c r="AL32">
        <f t="shared" si="19"/>
        <v>-19506.873292825672</v>
      </c>
      <c r="AM32" s="2">
        <f t="shared" si="20"/>
        <v>3.4452943908553778E-5</v>
      </c>
      <c r="AN32" s="2">
        <f t="shared" si="21"/>
        <v>-3.4452943908530949E-5</v>
      </c>
      <c r="AO32" s="2">
        <f t="shared" si="22"/>
        <v>5.2000344529439086</v>
      </c>
      <c r="AP32">
        <f t="shared" si="23"/>
        <v>-3.4452943908530949E-5</v>
      </c>
      <c r="AQ32">
        <f t="shared" si="24"/>
        <v>1.1949407837401798E-12</v>
      </c>
      <c r="AR32">
        <f t="shared" si="24"/>
        <v>-19506.873292825672</v>
      </c>
      <c r="AS32" s="2">
        <f t="shared" si="25"/>
        <v>5.2000344529451032</v>
      </c>
      <c r="AT32">
        <f t="shared" si="26"/>
        <v>19506.873327278616</v>
      </c>
      <c r="AU32">
        <f t="shared" si="27"/>
        <v>1.6533254055200874E-14</v>
      </c>
      <c r="AV32">
        <f t="shared" si="28"/>
        <v>-269.89797014328417</v>
      </c>
      <c r="AW32">
        <f t="shared" si="29"/>
        <v>72844.914287465115</v>
      </c>
      <c r="AX32">
        <f t="shared" si="30"/>
        <v>-1241.5306626591071</v>
      </c>
      <c r="AY32" s="2">
        <f t="shared" si="31"/>
        <v>13.368698244492993</v>
      </c>
      <c r="AZ32">
        <f t="shared" si="32"/>
        <v>7.9797879066619823E-2</v>
      </c>
      <c r="BA32" s="2">
        <v>4.2439999999999998</v>
      </c>
      <c r="BB32" s="2">
        <f t="shared" si="33"/>
        <v>2.9214501827131869</v>
      </c>
    </row>
    <row r="33" spans="1:54" x14ac:dyDescent="0.25">
      <c r="A33" s="2">
        <v>690000000</v>
      </c>
      <c r="B33">
        <v>8.85</v>
      </c>
      <c r="C33">
        <v>1.7689999999999999</v>
      </c>
      <c r="D33">
        <f t="shared" si="5"/>
        <v>2.9565259507264275E-18</v>
      </c>
      <c r="E33">
        <f t="shared" si="0"/>
        <v>-4.8263962442770994E-2</v>
      </c>
      <c r="F33">
        <f t="shared" si="6"/>
        <v>1.8910016973739504E-2</v>
      </c>
      <c r="G33" s="2">
        <f t="shared" si="7"/>
        <v>-1.89100169737395E-2</v>
      </c>
      <c r="H33">
        <f t="shared" si="8"/>
        <v>5.2189100169737399</v>
      </c>
      <c r="I33">
        <f t="shared" si="9"/>
        <v>-1.89100169737395E-2</v>
      </c>
      <c r="J33">
        <f t="shared" si="10"/>
        <v>2.9565259507264275E-18</v>
      </c>
      <c r="K33">
        <f t="shared" si="10"/>
        <v>-4.8263962442770994E-2</v>
      </c>
      <c r="L33">
        <f t="shared" si="11"/>
        <v>5.2189100169737399</v>
      </c>
      <c r="M33">
        <f t="shared" si="12"/>
        <v>6.7173979416510488E-2</v>
      </c>
      <c r="N33">
        <f t="shared" si="13"/>
        <v>3.5704463633491414</v>
      </c>
      <c r="O33">
        <f t="shared" si="14"/>
        <v>4.8926000755075708E-2</v>
      </c>
      <c r="V33">
        <v>8.85</v>
      </c>
      <c r="W33">
        <f t="shared" ca="1" si="1"/>
        <v>1.8875747056612191</v>
      </c>
      <c r="X33" s="2">
        <f t="shared" ca="1" si="2"/>
        <v>1.4059960822644766E-2</v>
      </c>
      <c r="Y33" s="2">
        <f t="shared" ca="1" si="3"/>
        <v>4.4929175070069468E-3</v>
      </c>
      <c r="AB33">
        <f t="shared" si="15"/>
        <v>4.0906625105853517E-20</v>
      </c>
      <c r="AC33">
        <f t="shared" si="4"/>
        <v>-6.6778234004147058E-4</v>
      </c>
      <c r="AD33">
        <f t="shared" si="16"/>
        <v>4.4593325367145039E-7</v>
      </c>
      <c r="AE33">
        <f t="shared" si="17"/>
        <v>-3.0717987641907646E-3</v>
      </c>
      <c r="AI33" s="2">
        <v>147</v>
      </c>
      <c r="AJ33" s="2">
        <v>12.31</v>
      </c>
      <c r="AK33">
        <f t="shared" si="18"/>
        <v>1.4306774009406235E-12</v>
      </c>
      <c r="AL33">
        <f t="shared" si="19"/>
        <v>-23355.16802406339</v>
      </c>
      <c r="AM33" s="2">
        <f t="shared" si="20"/>
        <v>3.7698494217015135E-5</v>
      </c>
      <c r="AN33" s="2">
        <f t="shared" si="21"/>
        <v>-3.7698494217397283E-5</v>
      </c>
      <c r="AO33" s="2">
        <f t="shared" si="22"/>
        <v>5.2000376984942172</v>
      </c>
      <c r="AP33">
        <f t="shared" si="23"/>
        <v>-3.7698494217397283E-5</v>
      </c>
      <c r="AQ33">
        <f t="shared" si="24"/>
        <v>1.4306774009406235E-12</v>
      </c>
      <c r="AR33">
        <f t="shared" si="24"/>
        <v>-23355.16802406339</v>
      </c>
      <c r="AS33" s="2">
        <f t="shared" si="25"/>
        <v>5.200037698495648</v>
      </c>
      <c r="AT33">
        <f t="shared" si="26"/>
        <v>23355.168061761884</v>
      </c>
      <c r="AU33">
        <f t="shared" si="27"/>
        <v>1.9794916419832337E-14</v>
      </c>
      <c r="AV33">
        <f t="shared" si="28"/>
        <v>-323.14314792665317</v>
      </c>
      <c r="AW33">
        <f t="shared" si="29"/>
        <v>104421.49405194685</v>
      </c>
      <c r="AX33">
        <f t="shared" si="30"/>
        <v>-1486.4584804626045</v>
      </c>
      <c r="AY33" s="2">
        <f t="shared" si="31"/>
        <v>13.369105467523347</v>
      </c>
      <c r="AZ33">
        <f t="shared" si="32"/>
        <v>6.6664037906585774E-2</v>
      </c>
      <c r="BA33" s="2">
        <v>4.056</v>
      </c>
      <c r="BB33" s="2">
        <f t="shared" si="33"/>
        <v>2.5242207148083806</v>
      </c>
    </row>
    <row r="34" spans="1:54" x14ac:dyDescent="0.25">
      <c r="A34" s="2">
        <v>680000000</v>
      </c>
      <c r="B34">
        <v>9.0399999999999991</v>
      </c>
      <c r="C34">
        <v>1.7889999999999999</v>
      </c>
      <c r="D34">
        <f t="shared" si="5"/>
        <v>3.0000042735312274E-18</v>
      </c>
      <c r="E34">
        <f t="shared" si="0"/>
        <v>-4.8973726596341152E-2</v>
      </c>
      <c r="F34">
        <f t="shared" si="6"/>
        <v>1.9048553748695112E-2</v>
      </c>
      <c r="G34" s="2">
        <f t="shared" si="7"/>
        <v>-1.9048553748695109E-2</v>
      </c>
      <c r="H34">
        <f t="shared" si="8"/>
        <v>5.2190485537486957</v>
      </c>
      <c r="I34">
        <f t="shared" si="9"/>
        <v>-1.9048553748695109E-2</v>
      </c>
      <c r="J34">
        <f t="shared" si="10"/>
        <v>3.0000042735312274E-18</v>
      </c>
      <c r="K34">
        <f t="shared" si="10"/>
        <v>-4.8973726596341152E-2</v>
      </c>
      <c r="L34">
        <f t="shared" si="11"/>
        <v>5.2190485537486957</v>
      </c>
      <c r="M34">
        <f t="shared" si="12"/>
        <v>6.8022280345036268E-2</v>
      </c>
      <c r="N34">
        <f t="shared" si="13"/>
        <v>3.5704595740876912</v>
      </c>
      <c r="O34">
        <f t="shared" si="14"/>
        <v>4.9645340708903529E-2</v>
      </c>
      <c r="V34">
        <v>9.0399999999999991</v>
      </c>
      <c r="W34">
        <f t="shared" ca="1" si="1"/>
        <v>1.8516730571730031</v>
      </c>
      <c r="X34" s="2">
        <f t="shared" ca="1" si="2"/>
        <v>3.927912095410528E-3</v>
      </c>
      <c r="Y34" s="2">
        <f t="shared" ca="1" si="3"/>
        <v>1.2272727144769643E-3</v>
      </c>
      <c r="AB34">
        <f t="shared" si="15"/>
        <v>4.1508193122116066E-20</v>
      </c>
      <c r="AC34">
        <f t="shared" si="4"/>
        <v>-6.7760266857149214E-4</v>
      </c>
      <c r="AD34">
        <f t="shared" si="16"/>
        <v>4.5914537645539836E-7</v>
      </c>
      <c r="AE34">
        <f t="shared" si="17"/>
        <v>-3.1169722754288637E-3</v>
      </c>
      <c r="AI34" s="2">
        <v>122</v>
      </c>
      <c r="AJ34" s="2">
        <v>12.9</v>
      </c>
      <c r="AK34">
        <f t="shared" si="18"/>
        <v>1.72384899949403E-12</v>
      </c>
      <c r="AL34">
        <f t="shared" si="19"/>
        <v>-28141.063110961626</v>
      </c>
      <c r="AM34" s="2">
        <f t="shared" si="20"/>
        <v>4.1381169053263334E-5</v>
      </c>
      <c r="AN34" s="2">
        <f t="shared" si="21"/>
        <v>-4.138116904999954E-5</v>
      </c>
      <c r="AO34" s="2">
        <f t="shared" si="22"/>
        <v>5.2000413811690533</v>
      </c>
      <c r="AP34">
        <f t="shared" si="23"/>
        <v>-4.138116904999954E-5</v>
      </c>
      <c r="AQ34">
        <f t="shared" si="24"/>
        <v>1.72384899949403E-12</v>
      </c>
      <c r="AR34">
        <f t="shared" si="24"/>
        <v>-28141.063110961626</v>
      </c>
      <c r="AS34" s="2">
        <f t="shared" si="25"/>
        <v>5.2000413811707773</v>
      </c>
      <c r="AT34">
        <f t="shared" si="26"/>
        <v>28141.063152342795</v>
      </c>
      <c r="AU34">
        <f t="shared" si="27"/>
        <v>2.3851251751765194E-14</v>
      </c>
      <c r="AV34">
        <f t="shared" si="28"/>
        <v>-389.36100610834438</v>
      </c>
      <c r="AW34">
        <f t="shared" si="29"/>
        <v>151601.99307770218</v>
      </c>
      <c r="AX34">
        <f t="shared" si="30"/>
        <v>-1791.0606280983841</v>
      </c>
      <c r="AY34" s="2">
        <f t="shared" si="31"/>
        <v>13.369399228313895</v>
      </c>
      <c r="AZ34">
        <f t="shared" si="32"/>
        <v>5.5340137937281646E-2</v>
      </c>
      <c r="BA34" s="2">
        <v>3.8530000000000002</v>
      </c>
      <c r="BB34" s="2">
        <f t="shared" si="33"/>
        <v>2.1335295451883067</v>
      </c>
    </row>
    <row r="35" spans="1:54" x14ac:dyDescent="0.25">
      <c r="A35" s="2">
        <v>670000000</v>
      </c>
      <c r="B35">
        <v>9.23</v>
      </c>
      <c r="C35">
        <v>1.825</v>
      </c>
      <c r="D35">
        <f t="shared" si="5"/>
        <v>3.0447804567182613E-18</v>
      </c>
      <c r="E35">
        <f t="shared" si="0"/>
        <v>-4.970467773957013E-2</v>
      </c>
      <c r="F35">
        <f t="shared" si="6"/>
        <v>1.9190180633634164E-2</v>
      </c>
      <c r="G35" s="2">
        <f t="shared" si="7"/>
        <v>-1.919018063363416E-2</v>
      </c>
      <c r="H35">
        <f t="shared" si="8"/>
        <v>5.2191901806336345</v>
      </c>
      <c r="I35">
        <f t="shared" si="9"/>
        <v>-1.919018063363416E-2</v>
      </c>
      <c r="J35">
        <f t="shared" si="10"/>
        <v>3.0447804567182613E-18</v>
      </c>
      <c r="K35">
        <f t="shared" si="10"/>
        <v>-4.970467773957013E-2</v>
      </c>
      <c r="L35">
        <f t="shared" si="11"/>
        <v>5.2191901806336345</v>
      </c>
      <c r="M35">
        <f t="shared" si="12"/>
        <v>6.889485837320429E-2</v>
      </c>
      <c r="N35">
        <f t="shared" si="13"/>
        <v>3.5704733801808248</v>
      </c>
      <c r="O35">
        <f t="shared" si="14"/>
        <v>5.0386146463847502E-2</v>
      </c>
      <c r="V35">
        <v>9.23</v>
      </c>
      <c r="W35">
        <f t="shared" ca="1" si="1"/>
        <v>1.9001495169339713</v>
      </c>
      <c r="X35" s="2">
        <f t="shared" ca="1" si="2"/>
        <v>5.6474498954092412E-3</v>
      </c>
      <c r="Y35" s="2">
        <f t="shared" ca="1" si="3"/>
        <v>1.6956126539040696E-3</v>
      </c>
      <c r="AB35">
        <f t="shared" si="15"/>
        <v>4.2127718392595411E-20</v>
      </c>
      <c r="AC35">
        <f t="shared" si="4"/>
        <v>-6.8771614123673834E-4</v>
      </c>
      <c r="AD35">
        <f t="shared" si="16"/>
        <v>4.7295349091774327E-7</v>
      </c>
      <c r="AE35">
        <f t="shared" si="17"/>
        <v>-3.1634942496889962E-3</v>
      </c>
      <c r="AI35" s="2">
        <v>97.7</v>
      </c>
      <c r="AJ35" s="2">
        <v>13.47</v>
      </c>
      <c r="AK35">
        <f t="shared" si="18"/>
        <v>2.152605710729495E-12</v>
      </c>
      <c r="AL35">
        <f t="shared" si="19"/>
        <v>-35140.324457905001</v>
      </c>
      <c r="AM35" s="2">
        <f t="shared" si="20"/>
        <v>4.6241870035531995E-5</v>
      </c>
      <c r="AN35" s="2">
        <f t="shared" si="21"/>
        <v>-4.6241870049933283E-5</v>
      </c>
      <c r="AO35" s="2">
        <f t="shared" si="22"/>
        <v>5.2000462418700355</v>
      </c>
      <c r="AP35">
        <f t="shared" si="23"/>
        <v>-4.6241870049933283E-5</v>
      </c>
      <c r="AQ35">
        <f t="shared" si="24"/>
        <v>2.152605710729495E-12</v>
      </c>
      <c r="AR35">
        <f t="shared" si="24"/>
        <v>-35140.324457905001</v>
      </c>
      <c r="AS35" s="2">
        <f t="shared" si="25"/>
        <v>5.2000462418721884</v>
      </c>
      <c r="AT35">
        <f t="shared" si="26"/>
        <v>35140.324504146869</v>
      </c>
      <c r="AU35">
        <f t="shared" si="27"/>
        <v>2.9783548758601367E-14</v>
      </c>
      <c r="AV35">
        <f t="shared" si="28"/>
        <v>-486.20309872280461</v>
      </c>
      <c r="AW35">
        <f t="shared" si="29"/>
        <v>236393.45320765729</v>
      </c>
      <c r="AX35">
        <f t="shared" si="30"/>
        <v>-2236.5342541249011</v>
      </c>
      <c r="AY35" s="2">
        <f t="shared" si="31"/>
        <v>13.369634396955902</v>
      </c>
      <c r="AZ35">
        <f t="shared" si="32"/>
        <v>4.4332753923838154E-2</v>
      </c>
      <c r="BA35" s="2">
        <v>3.6429999999999998</v>
      </c>
      <c r="BB35" s="2">
        <f t="shared" si="33"/>
        <v>1.8495164245601299</v>
      </c>
    </row>
    <row r="36" spans="1:54" x14ac:dyDescent="0.25">
      <c r="A36" s="2">
        <v>660000000</v>
      </c>
      <c r="B36">
        <v>9.423</v>
      </c>
      <c r="C36">
        <v>1.879</v>
      </c>
      <c r="D36">
        <f t="shared" si="5"/>
        <v>3.090913493941265E-18</v>
      </c>
      <c r="E36">
        <f t="shared" si="0"/>
        <v>-5.0457778917442402E-2</v>
      </c>
      <c r="F36">
        <f t="shared" si="6"/>
        <v>1.9335014240284002E-2</v>
      </c>
      <c r="G36" s="2">
        <f t="shared" si="7"/>
        <v>-1.9335014240283999E-2</v>
      </c>
      <c r="H36">
        <f t="shared" si="8"/>
        <v>5.2193350142402846</v>
      </c>
      <c r="I36">
        <f t="shared" si="9"/>
        <v>-1.9335014240283999E-2</v>
      </c>
      <c r="J36">
        <f t="shared" si="10"/>
        <v>3.090913493941265E-18</v>
      </c>
      <c r="K36">
        <f t="shared" si="10"/>
        <v>-5.0457778917442402E-2</v>
      </c>
      <c r="L36">
        <f t="shared" si="11"/>
        <v>5.2193350142402846</v>
      </c>
      <c r="M36">
        <f t="shared" si="12"/>
        <v>6.9792793157726407E-2</v>
      </c>
      <c r="N36">
        <f t="shared" si="13"/>
        <v>3.5704878179493167</v>
      </c>
      <c r="O36">
        <f t="shared" si="14"/>
        <v>5.1149393313798433E-2</v>
      </c>
      <c r="V36">
        <v>9.423</v>
      </c>
      <c r="W36">
        <f t="shared" ca="1" si="1"/>
        <v>2.0347734033461125</v>
      </c>
      <c r="X36" s="2">
        <f t="shared" ca="1" si="2"/>
        <v>2.4265353190030637E-2</v>
      </c>
      <c r="Y36" s="2">
        <f t="shared" ca="1" si="3"/>
        <v>6.8727897257270382E-3</v>
      </c>
      <c r="AB36">
        <f t="shared" si="15"/>
        <v>4.2766017156119588E-20</v>
      </c>
      <c r="AC36">
        <f t="shared" si="4"/>
        <v>-6.9813608277062838E-4</v>
      </c>
      <c r="AD36">
        <f t="shared" si="16"/>
        <v>4.8739399006651442E-7</v>
      </c>
      <c r="AE36">
        <f t="shared" si="17"/>
        <v>-3.2114259807448902E-3</v>
      </c>
      <c r="AI36" s="2">
        <v>82.5</v>
      </c>
      <c r="AJ36" s="2">
        <v>14</v>
      </c>
      <c r="AK36">
        <f t="shared" si="18"/>
        <v>2.5492070053123838E-12</v>
      </c>
      <c r="AL36">
        <f t="shared" si="19"/>
        <v>-41614.663024694768</v>
      </c>
      <c r="AM36" s="2">
        <f t="shared" si="20"/>
        <v>5.0321745364539703E-5</v>
      </c>
      <c r="AN36" s="2">
        <f t="shared" si="21"/>
        <v>-5.032174574264937E-5</v>
      </c>
      <c r="AO36" s="2">
        <f t="shared" si="22"/>
        <v>5.2000503217453646</v>
      </c>
      <c r="AP36">
        <f t="shared" si="23"/>
        <v>-5.032174574264937E-5</v>
      </c>
      <c r="AQ36">
        <f t="shared" si="24"/>
        <v>2.5492070053123838E-12</v>
      </c>
      <c r="AR36">
        <f t="shared" si="24"/>
        <v>-41614.663024694768</v>
      </c>
      <c r="AS36" s="2">
        <f t="shared" si="25"/>
        <v>5.2000503217479137</v>
      </c>
      <c r="AT36">
        <f t="shared" si="26"/>
        <v>41614.663075016513</v>
      </c>
      <c r="AU36">
        <f t="shared" si="27"/>
        <v>3.5270941984428534E-14</v>
      </c>
      <c r="AV36">
        <f t="shared" si="28"/>
        <v>-575.78233630567297</v>
      </c>
      <c r="AW36">
        <f t="shared" si="29"/>
        <v>331525.29880161909</v>
      </c>
      <c r="AX36">
        <f t="shared" si="30"/>
        <v>-2648.5987470060954</v>
      </c>
      <c r="AY36" s="2">
        <f t="shared" si="31"/>
        <v>13.369756646192707</v>
      </c>
      <c r="AZ36">
        <f t="shared" si="32"/>
        <v>3.7447758324871072E-2</v>
      </c>
      <c r="BA36" s="2">
        <v>3.4279999999999999</v>
      </c>
      <c r="BB36" s="2">
        <f t="shared" si="33"/>
        <v>2.0103977977412111</v>
      </c>
    </row>
    <row r="37" spans="1:54" x14ac:dyDescent="0.25">
      <c r="A37" s="2">
        <v>650000000</v>
      </c>
      <c r="B37">
        <v>9.6219999999999999</v>
      </c>
      <c r="C37">
        <v>1.9510000000000001</v>
      </c>
      <c r="D37">
        <f t="shared" si="5"/>
        <v>3.1384660092326693E-18</v>
      </c>
      <c r="E37">
        <f t="shared" si="0"/>
        <v>-5.1234052439249209E-2</v>
      </c>
      <c r="F37">
        <f t="shared" si="6"/>
        <v>1.9483177435675517E-2</v>
      </c>
      <c r="G37" s="2">
        <f t="shared" si="7"/>
        <v>-1.9483177435675517E-2</v>
      </c>
      <c r="H37">
        <f t="shared" si="8"/>
        <v>5.2194831774356754</v>
      </c>
      <c r="I37">
        <f t="shared" si="9"/>
        <v>-1.9483177435675517E-2</v>
      </c>
      <c r="J37">
        <f t="shared" si="10"/>
        <v>3.1384660092326693E-18</v>
      </c>
      <c r="K37">
        <f t="shared" si="10"/>
        <v>-5.1234052439249209E-2</v>
      </c>
      <c r="L37">
        <f t="shared" si="11"/>
        <v>5.2194831774356754</v>
      </c>
      <c r="M37">
        <f t="shared" si="12"/>
        <v>7.0717229874924722E-2</v>
      </c>
      <c r="N37">
        <f t="shared" si="13"/>
        <v>3.5705029265266504</v>
      </c>
      <c r="O37">
        <f t="shared" si="14"/>
        <v>5.1936116537991142E-2</v>
      </c>
      <c r="V37">
        <v>9.6219999999999999</v>
      </c>
      <c r="W37">
        <f t="shared" ca="1" si="1"/>
        <v>2.2170597124615234</v>
      </c>
      <c r="X37" s="2">
        <f t="shared" ca="1" si="2"/>
        <v>7.0787770595108504E-2</v>
      </c>
      <c r="Y37" s="2">
        <f t="shared" ca="1" si="3"/>
        <v>1.8597034467757994E-2</v>
      </c>
      <c r="AB37">
        <f t="shared" si="15"/>
        <v>4.342395588159835E-20</v>
      </c>
      <c r="AC37">
        <f t="shared" si="4"/>
        <v>-7.0887663789017644E-4</v>
      </c>
      <c r="AD37">
        <f t="shared" si="16"/>
        <v>5.0250608774668009E-7</v>
      </c>
      <c r="AE37">
        <f t="shared" si="17"/>
        <v>-3.2608325342948115E-3</v>
      </c>
      <c r="AI37" s="2">
        <v>68.099999999999994</v>
      </c>
      <c r="AJ37" s="2">
        <v>14.52</v>
      </c>
      <c r="AK37">
        <f t="shared" si="18"/>
        <v>3.0882463720744736E-12</v>
      </c>
      <c r="AL37">
        <f t="shared" si="19"/>
        <v>-50414.239347097187</v>
      </c>
      <c r="AM37" s="2">
        <f t="shared" si="20"/>
        <v>5.5387164283176794E-5</v>
      </c>
      <c r="AN37" s="2">
        <f t="shared" si="21"/>
        <v>-5.5387162509148963E-5</v>
      </c>
      <c r="AO37" s="2">
        <f t="shared" si="22"/>
        <v>5.2000553871642836</v>
      </c>
      <c r="AP37">
        <f t="shared" si="23"/>
        <v>-5.5387162509148963E-5</v>
      </c>
      <c r="AQ37">
        <f t="shared" si="24"/>
        <v>3.0882463720744736E-12</v>
      </c>
      <c r="AR37">
        <f t="shared" si="24"/>
        <v>-50414.239347097187</v>
      </c>
      <c r="AS37" s="2">
        <f t="shared" si="25"/>
        <v>5.2000553871673718</v>
      </c>
      <c r="AT37">
        <f t="shared" si="26"/>
        <v>50414.239402484352</v>
      </c>
      <c r="AU37">
        <f t="shared" si="27"/>
        <v>4.2729114738845136E-14</v>
      </c>
      <c r="AV37">
        <f t="shared" si="28"/>
        <v>-697.53366733066105</v>
      </c>
      <c r="AW37">
        <f t="shared" si="29"/>
        <v>486553.21705976129</v>
      </c>
      <c r="AX37">
        <f t="shared" si="30"/>
        <v>-3208.6548697210401</v>
      </c>
      <c r="AY37" s="2">
        <f t="shared" si="31"/>
        <v>13.369855276998877</v>
      </c>
      <c r="AZ37">
        <f t="shared" si="32"/>
        <v>3.0925889076971254E-2</v>
      </c>
      <c r="BA37" s="2">
        <v>3.2040000000000002</v>
      </c>
      <c r="BB37" s="2">
        <f t="shared" si="33"/>
        <v>2.1616094169620759</v>
      </c>
    </row>
    <row r="38" spans="1:54" x14ac:dyDescent="0.25">
      <c r="A38" s="2">
        <v>640000000</v>
      </c>
      <c r="B38">
        <v>9.8309999999999995</v>
      </c>
      <c r="C38">
        <v>2.0409999999999999</v>
      </c>
      <c r="D38">
        <f t="shared" si="5"/>
        <v>3.1875045406269293E-18</v>
      </c>
      <c r="E38">
        <f t="shared" si="0"/>
        <v>-5.2034584508612473E-2</v>
      </c>
      <c r="F38">
        <f t="shared" si="6"/>
        <v>1.9634799780281299E-2</v>
      </c>
      <c r="G38" s="2">
        <f t="shared" si="7"/>
        <v>-1.9634799780281299E-2</v>
      </c>
      <c r="H38">
        <f t="shared" si="8"/>
        <v>5.2196347997802812</v>
      </c>
      <c r="I38">
        <f t="shared" si="9"/>
        <v>-1.9634799780281299E-2</v>
      </c>
      <c r="J38">
        <f t="shared" si="10"/>
        <v>3.1875045406269293E-18</v>
      </c>
      <c r="K38">
        <f t="shared" si="10"/>
        <v>-5.2034584508612473E-2</v>
      </c>
      <c r="L38">
        <f t="shared" si="11"/>
        <v>5.2196347997802812</v>
      </c>
      <c r="M38">
        <f t="shared" si="12"/>
        <v>7.1669384288893773E-2</v>
      </c>
      <c r="N38">
        <f t="shared" si="13"/>
        <v>3.5705187481245115</v>
      </c>
      <c r="O38">
        <f t="shared" si="14"/>
        <v>5.2747416084265975E-2</v>
      </c>
      <c r="V38">
        <v>9.8309999999999995</v>
      </c>
      <c r="W38">
        <f t="shared" ca="1" si="1"/>
        <v>2.4208129308593742</v>
      </c>
      <c r="X38" s="2">
        <f t="shared" ca="1" si="2"/>
        <v>0.14425786244798783</v>
      </c>
      <c r="Y38" s="2">
        <f t="shared" ca="1" si="3"/>
        <v>3.4630079079024018E-2</v>
      </c>
      <c r="AB38">
        <f t="shared" si="15"/>
        <v>4.4102455192248324E-20</v>
      </c>
      <c r="AC38">
        <f t="shared" si="4"/>
        <v>-7.1995283535721043E-4</v>
      </c>
      <c r="AD38">
        <f t="shared" si="16"/>
        <v>5.1833208513908938E-7</v>
      </c>
      <c r="AE38">
        <f t="shared" si="17"/>
        <v>-3.3117830426431676E-3</v>
      </c>
      <c r="AI38" s="2">
        <v>56.2</v>
      </c>
      <c r="AJ38" s="2">
        <v>15</v>
      </c>
      <c r="AK38">
        <f t="shared" si="18"/>
        <v>3.742163308510172E-12</v>
      </c>
      <c r="AL38">
        <f t="shared" si="19"/>
        <v>-61089.140561162247</v>
      </c>
      <c r="AM38" s="2">
        <f t="shared" si="20"/>
        <v>6.0969764083779522E-5</v>
      </c>
      <c r="AN38" s="2">
        <f t="shared" si="21"/>
        <v>-6.0969752237853983E-5</v>
      </c>
      <c r="AO38" s="2">
        <f t="shared" si="22"/>
        <v>5.2000609697640838</v>
      </c>
      <c r="AP38">
        <f t="shared" si="23"/>
        <v>-6.0969752237853983E-5</v>
      </c>
      <c r="AQ38">
        <f t="shared" si="24"/>
        <v>3.742163308510172E-12</v>
      </c>
      <c r="AR38">
        <f t="shared" si="24"/>
        <v>-61089.140561162247</v>
      </c>
      <c r="AS38" s="2">
        <f t="shared" si="25"/>
        <v>5.2000609697678257</v>
      </c>
      <c r="AT38">
        <f t="shared" si="26"/>
        <v>61089.140622131999</v>
      </c>
      <c r="AU38">
        <f t="shared" si="27"/>
        <v>5.1776738678209136E-14</v>
      </c>
      <c r="AV38">
        <f t="shared" si="28"/>
        <v>-845.23207731704645</v>
      </c>
      <c r="AW38">
        <f t="shared" si="29"/>
        <v>714417.26452568953</v>
      </c>
      <c r="AX38">
        <f t="shared" si="30"/>
        <v>-3888.0675556584133</v>
      </c>
      <c r="AY38" s="2">
        <f t="shared" si="31"/>
        <v>13.36992468043308</v>
      </c>
      <c r="AZ38">
        <f t="shared" si="32"/>
        <v>2.5537414961973193E-2</v>
      </c>
      <c r="BA38" s="2">
        <v>2.9689999999999999</v>
      </c>
      <c r="BB38" s="2">
        <f t="shared" si="33"/>
        <v>2.2867689523024737</v>
      </c>
    </row>
    <row r="39" spans="1:54" x14ac:dyDescent="0.25">
      <c r="A39" s="2">
        <v>630000000</v>
      </c>
      <c r="B39">
        <v>10.050000000000001</v>
      </c>
      <c r="C39">
        <v>2.149</v>
      </c>
      <c r="D39">
        <f t="shared" si="5"/>
        <v>3.2380998507956112E-18</v>
      </c>
      <c r="E39">
        <f t="shared" si="0"/>
        <v>-5.286053029446347E-2</v>
      </c>
      <c r="F39">
        <f t="shared" si="6"/>
        <v>1.9790018004255235E-2</v>
      </c>
      <c r="G39" s="2">
        <f t="shared" si="7"/>
        <v>-1.9790018004255231E-2</v>
      </c>
      <c r="H39">
        <f t="shared" si="8"/>
        <v>5.2197900180042556</v>
      </c>
      <c r="I39">
        <f t="shared" si="9"/>
        <v>-1.9790018004255231E-2</v>
      </c>
      <c r="J39">
        <f t="shared" si="10"/>
        <v>3.2380998507956112E-18</v>
      </c>
      <c r="K39">
        <f t="shared" si="10"/>
        <v>-5.286053029446347E-2</v>
      </c>
      <c r="L39">
        <f t="shared" si="11"/>
        <v>5.2197900180042556</v>
      </c>
      <c r="M39">
        <f t="shared" si="12"/>
        <v>7.2650548298718698E-2</v>
      </c>
      <c r="N39">
        <f t="shared" si="13"/>
        <v>3.5705353283279817</v>
      </c>
      <c r="O39">
        <f t="shared" si="14"/>
        <v>5.3584461698007964E-2</v>
      </c>
      <c r="V39">
        <v>10.050000000000001</v>
      </c>
      <c r="W39">
        <f t="shared" ca="1" si="1"/>
        <v>2.6315878432553754</v>
      </c>
      <c r="X39" s="2">
        <f t="shared" ca="1" si="2"/>
        <v>0.23289102645787477</v>
      </c>
      <c r="Y39" s="2">
        <f t="shared" ca="1" si="3"/>
        <v>5.0428949813547473E-2</v>
      </c>
      <c r="AB39">
        <f t="shared" si="15"/>
        <v>4.4802494163553848E-20</v>
      </c>
      <c r="AC39">
        <f t="shared" si="4"/>
        <v>-7.3138065814065819E-4</v>
      </c>
      <c r="AD39">
        <f t="shared" si="16"/>
        <v>5.3491766710246842E-7</v>
      </c>
      <c r="AE39">
        <f t="shared" si="17"/>
        <v>-3.3643510274470275E-3</v>
      </c>
      <c r="AI39" s="2">
        <v>46.4</v>
      </c>
      <c r="AJ39" s="2">
        <v>15.45</v>
      </c>
      <c r="AK39">
        <f t="shared" si="18"/>
        <v>4.5325340072903379E-12</v>
      </c>
      <c r="AL39">
        <f t="shared" si="19"/>
        <v>-73991.588352097388</v>
      </c>
      <c r="AM39" s="2">
        <f t="shared" si="20"/>
        <v>6.7100121509696298E-5</v>
      </c>
      <c r="AN39" s="2">
        <f t="shared" si="21"/>
        <v>-6.7100174746930052E-5</v>
      </c>
      <c r="AO39" s="2">
        <f t="shared" si="22"/>
        <v>5.20006710012151</v>
      </c>
      <c r="AP39">
        <f t="shared" si="23"/>
        <v>-6.7100174746930052E-5</v>
      </c>
      <c r="AQ39">
        <f t="shared" si="24"/>
        <v>4.5325340072903379E-12</v>
      </c>
      <c r="AR39">
        <f t="shared" si="24"/>
        <v>-73991.588352097388</v>
      </c>
      <c r="AS39" s="2">
        <f t="shared" si="25"/>
        <v>5.2000671001260423</v>
      </c>
      <c r="AT39">
        <f t="shared" si="26"/>
        <v>73991.588419197564</v>
      </c>
      <c r="AU39">
        <f t="shared" si="27"/>
        <v>6.2712342968003315E-14</v>
      </c>
      <c r="AV39">
        <f t="shared" si="28"/>
        <v>-1023.7509212331469</v>
      </c>
      <c r="AW39">
        <f t="shared" si="29"/>
        <v>1048065.9487257169</v>
      </c>
      <c r="AX39">
        <f t="shared" si="30"/>
        <v>-4709.254237672475</v>
      </c>
      <c r="AY39" s="2">
        <f t="shared" si="31"/>
        <v>13.369974194862731</v>
      </c>
      <c r="AZ39">
        <f t="shared" si="32"/>
        <v>2.110122932759434E-2</v>
      </c>
      <c r="BA39" s="2">
        <v>2.726</v>
      </c>
      <c r="BB39" s="2">
        <f t="shared" si="33"/>
        <v>2.3924622879048369</v>
      </c>
    </row>
    <row r="40" spans="1:54" x14ac:dyDescent="0.25">
      <c r="A40" s="2">
        <v>620000000</v>
      </c>
      <c r="B40">
        <v>10.29</v>
      </c>
      <c r="C40">
        <v>2.2759999999999998</v>
      </c>
      <c r="D40">
        <f t="shared" si="5"/>
        <v>3.2903272677439272E-18</v>
      </c>
      <c r="E40">
        <f t="shared" si="0"/>
        <v>-5.3713119492761266E-2</v>
      </c>
      <c r="F40">
        <f t="shared" si="6"/>
        <v>1.99489765257523E-2</v>
      </c>
      <c r="G40" s="2">
        <f t="shared" si="7"/>
        <v>-1.9948976525752296E-2</v>
      </c>
      <c r="H40">
        <f t="shared" si="8"/>
        <v>5.2199489765257523</v>
      </c>
      <c r="I40">
        <f t="shared" si="9"/>
        <v>-1.9948976525752296E-2</v>
      </c>
      <c r="J40">
        <f t="shared" si="10"/>
        <v>3.2903272677439272E-18</v>
      </c>
      <c r="K40">
        <f t="shared" si="10"/>
        <v>-5.3713119492761266E-2</v>
      </c>
      <c r="L40">
        <f t="shared" si="11"/>
        <v>5.2199489765257523</v>
      </c>
      <c r="M40">
        <f t="shared" si="12"/>
        <v>7.3662096018513562E-2</v>
      </c>
      <c r="N40">
        <f t="shared" si="13"/>
        <v>3.5705527164243032</v>
      </c>
      <c r="O40">
        <f t="shared" si="14"/>
        <v>5.4448498547036352E-2</v>
      </c>
      <c r="V40">
        <v>10.29</v>
      </c>
      <c r="W40">
        <f t="shared" ca="1" si="1"/>
        <v>2.8304591476432952</v>
      </c>
      <c r="X40" s="2">
        <f t="shared" ca="1" si="2"/>
        <v>0.30742494640532964</v>
      </c>
      <c r="Y40" s="2">
        <f t="shared" ca="1" si="3"/>
        <v>5.9346428848234052E-2</v>
      </c>
      <c r="AB40">
        <f t="shared" si="15"/>
        <v>4.5525115037159559E-20</v>
      </c>
      <c r="AC40">
        <f t="shared" si="4"/>
        <v>-7.4317712036873335E-4</v>
      </c>
      <c r="AD40">
        <f t="shared" si="16"/>
        <v>5.5231223223977215E-7</v>
      </c>
      <c r="AE40">
        <f t="shared" si="17"/>
        <v>-3.4186147536961731E-3</v>
      </c>
      <c r="AI40" s="2">
        <v>38.299999999999997</v>
      </c>
      <c r="AJ40" s="2">
        <v>15.85</v>
      </c>
      <c r="AK40">
        <f t="shared" si="18"/>
        <v>5.4911116955162317E-12</v>
      </c>
      <c r="AL40">
        <f t="shared" si="19"/>
        <v>-89639.939935700226</v>
      </c>
      <c r="AM40" s="2">
        <f t="shared" si="20"/>
        <v>7.3855506127069959E-5</v>
      </c>
      <c r="AN40" s="2">
        <f t="shared" si="21"/>
        <v>-7.3855817110977706E-5</v>
      </c>
      <c r="AO40" s="2">
        <f t="shared" si="22"/>
        <v>5.200073855506127</v>
      </c>
      <c r="AP40">
        <f t="shared" si="23"/>
        <v>-7.3855817110977706E-5</v>
      </c>
      <c r="AQ40">
        <f t="shared" si="24"/>
        <v>5.4911116955162317E-12</v>
      </c>
      <c r="AR40">
        <f t="shared" si="24"/>
        <v>-89639.939935700226</v>
      </c>
      <c r="AS40" s="2">
        <f t="shared" si="25"/>
        <v>5.2000738555116177</v>
      </c>
      <c r="AT40">
        <f t="shared" si="26"/>
        <v>89639.940009556041</v>
      </c>
      <c r="AU40">
        <f t="shared" si="27"/>
        <v>7.5975266676641089E-14</v>
      </c>
      <c r="AV40">
        <f t="shared" si="28"/>
        <v>-1240.2622126688777</v>
      </c>
      <c r="AW40">
        <f t="shared" si="29"/>
        <v>1538250.3561743004</v>
      </c>
      <c r="AX40">
        <f t="shared" si="30"/>
        <v>-5705.2061782768369</v>
      </c>
      <c r="AY40" s="2">
        <f t="shared" si="31"/>
        <v>13.370010553222254</v>
      </c>
      <c r="AZ40">
        <f t="shared" si="32"/>
        <v>1.7436189348212866E-2</v>
      </c>
      <c r="BA40" s="2">
        <v>2.4790000000000001</v>
      </c>
      <c r="BB40" s="2">
        <f t="shared" si="33"/>
        <v>2.4707766287147663</v>
      </c>
    </row>
    <row r="41" spans="1:54" x14ac:dyDescent="0.25">
      <c r="A41" s="2">
        <v>610000000</v>
      </c>
      <c r="B41">
        <v>10.55</v>
      </c>
      <c r="C41">
        <v>2.4239999999999999</v>
      </c>
      <c r="D41">
        <f t="shared" si="5"/>
        <v>3.3442670590184179E-18</v>
      </c>
      <c r="E41">
        <f t="shared" si="0"/>
        <v>-5.4593662435265547E-2</v>
      </c>
      <c r="F41">
        <f t="shared" si="6"/>
        <v>2.0111828015794631E-2</v>
      </c>
      <c r="G41" s="2">
        <f t="shared" si="7"/>
        <v>-2.0111828015794628E-2</v>
      </c>
      <c r="H41">
        <f t="shared" si="8"/>
        <v>5.2201118280157948</v>
      </c>
      <c r="I41">
        <f t="shared" si="9"/>
        <v>-2.0111828015794628E-2</v>
      </c>
      <c r="J41">
        <f t="shared" si="10"/>
        <v>3.3442670590184179E-18</v>
      </c>
      <c r="K41">
        <f t="shared" si="10"/>
        <v>-5.4593662435265547E-2</v>
      </c>
      <c r="L41">
        <f t="shared" si="11"/>
        <v>5.2201118280157948</v>
      </c>
      <c r="M41">
        <f t="shared" si="12"/>
        <v>7.4705490451060175E-2</v>
      </c>
      <c r="N41">
        <f t="shared" si="13"/>
        <v>3.5705709657696265</v>
      </c>
      <c r="O41">
        <f t="shared" si="14"/>
        <v>5.5340853399303912E-2</v>
      </c>
      <c r="V41">
        <v>10.55</v>
      </c>
      <c r="W41">
        <f t="shared" ca="1" si="1"/>
        <v>3.0459030607302102</v>
      </c>
      <c r="X41" s="2">
        <f t="shared" ca="1" si="2"/>
        <v>0.38676341694560362</v>
      </c>
      <c r="Y41" s="2">
        <f t="shared" ca="1" si="3"/>
        <v>6.5823376681752949E-2</v>
      </c>
      <c r="AB41">
        <f t="shared" si="15"/>
        <v>4.6271428398424465E-20</v>
      </c>
      <c r="AC41">
        <f t="shared" si="4"/>
        <v>-7.5536035185018793E-4</v>
      </c>
      <c r="AD41">
        <f t="shared" si="16"/>
        <v>5.7056926114745253E-7</v>
      </c>
      <c r="AE41">
        <f t="shared" si="17"/>
        <v>-3.4746576185108644E-3</v>
      </c>
      <c r="AI41" s="2">
        <v>31.6</v>
      </c>
      <c r="AJ41" s="2">
        <v>16.22</v>
      </c>
      <c r="AK41">
        <f t="shared" si="18"/>
        <v>6.6553663904516346E-12</v>
      </c>
      <c r="AL41">
        <f t="shared" si="19"/>
        <v>-108645.87656763666</v>
      </c>
      <c r="AM41" s="2">
        <f t="shared" si="20"/>
        <v>8.1309893765293454E-5</v>
      </c>
      <c r="AN41" s="2">
        <f t="shared" si="21"/>
        <v>-8.1309640261951615E-5</v>
      </c>
      <c r="AO41" s="2">
        <f t="shared" si="22"/>
        <v>5.2000813098937657</v>
      </c>
      <c r="AP41">
        <f t="shared" si="23"/>
        <v>-8.1309640261951615E-5</v>
      </c>
      <c r="AQ41">
        <f t="shared" si="24"/>
        <v>6.6553663904516346E-12</v>
      </c>
      <c r="AR41">
        <f t="shared" si="24"/>
        <v>-108645.87656763666</v>
      </c>
      <c r="AS41" s="2">
        <f t="shared" si="25"/>
        <v>5.2000813099004208</v>
      </c>
      <c r="AT41">
        <f t="shared" si="26"/>
        <v>108645.8766489463</v>
      </c>
      <c r="AU41">
        <f t="shared" si="27"/>
        <v>9.2083946636561822E-14</v>
      </c>
      <c r="AV41">
        <f t="shared" si="28"/>
        <v>-1503.2292007980384</v>
      </c>
      <c r="AW41">
        <f t="shared" si="29"/>
        <v>2259698.0301319091</v>
      </c>
      <c r="AX41">
        <f t="shared" si="30"/>
        <v>-6914.8543236709766</v>
      </c>
      <c r="AY41" s="2">
        <f t="shared" si="31"/>
        <v>13.370038215819212</v>
      </c>
      <c r="AZ41">
        <f t="shared" si="32"/>
        <v>1.4406430648110952E-2</v>
      </c>
      <c r="BA41" s="2">
        <v>2.2320000000000002</v>
      </c>
      <c r="BB41" s="2">
        <f t="shared" si="33"/>
        <v>2.5337776767663378</v>
      </c>
    </row>
    <row r="42" spans="1:54" x14ac:dyDescent="0.25">
      <c r="A42" s="2">
        <v>600000000</v>
      </c>
      <c r="B42">
        <v>10.84</v>
      </c>
      <c r="C42">
        <v>2.59</v>
      </c>
      <c r="D42">
        <f t="shared" si="5"/>
        <v>3.4000048433353915E-18</v>
      </c>
      <c r="E42">
        <f t="shared" si="0"/>
        <v>-5.5503556809186644E-2</v>
      </c>
      <c r="F42">
        <f t="shared" si="6"/>
        <v>2.027873401470574E-2</v>
      </c>
      <c r="G42" s="2">
        <f t="shared" si="7"/>
        <v>-2.0278734014705736E-2</v>
      </c>
      <c r="H42">
        <f t="shared" si="8"/>
        <v>5.2202787340147063</v>
      </c>
      <c r="I42">
        <f t="shared" si="9"/>
        <v>-2.0278734014705736E-2</v>
      </c>
      <c r="J42">
        <f t="shared" si="10"/>
        <v>3.4000048433353915E-18</v>
      </c>
      <c r="K42">
        <f t="shared" si="10"/>
        <v>-5.5503556809186644E-2</v>
      </c>
      <c r="L42">
        <f t="shared" si="11"/>
        <v>5.2202787340147063</v>
      </c>
      <c r="M42">
        <f t="shared" si="12"/>
        <v>7.5782290823892373E-2</v>
      </c>
      <c r="N42">
        <f t="shared" si="13"/>
        <v>3.5705901341988695</v>
      </c>
      <c r="O42">
        <f t="shared" si="14"/>
        <v>5.6262941417838538E-2</v>
      </c>
      <c r="V42">
        <v>10.84</v>
      </c>
      <c r="W42">
        <f t="shared" ca="1" si="1"/>
        <v>3.2359421518578753</v>
      </c>
      <c r="X42" s="2">
        <f t="shared" ca="1" si="2"/>
        <v>0.41724126354678259</v>
      </c>
      <c r="Y42" s="2">
        <f t="shared" ca="1" si="3"/>
        <v>6.219961890055048E-2</v>
      </c>
      <c r="AB42">
        <f t="shared" si="15"/>
        <v>4.7042618871731547E-20</v>
      </c>
      <c r="AC42">
        <f t="shared" si="4"/>
        <v>-7.6794969104769116E-4</v>
      </c>
      <c r="AD42">
        <f t="shared" si="16"/>
        <v>5.8974672798046068E-7</v>
      </c>
      <c r="AE42">
        <f t="shared" si="17"/>
        <v>-3.532568578819379E-3</v>
      </c>
      <c r="AI42" s="2">
        <v>26.1</v>
      </c>
      <c r="AJ42" s="2">
        <v>16.559999999999999</v>
      </c>
      <c r="AK42">
        <f t="shared" si="18"/>
        <v>8.0578382351828237E-12</v>
      </c>
      <c r="AL42">
        <f t="shared" si="19"/>
        <v>-131540.6015148398</v>
      </c>
      <c r="AM42" s="2">
        <f t="shared" si="20"/>
        <v>8.9469742874855293E-5</v>
      </c>
      <c r="AN42" s="2">
        <f t="shared" si="21"/>
        <v>-8.9465243480075374E-5</v>
      </c>
      <c r="AO42" s="2">
        <f t="shared" si="22"/>
        <v>5.200089469742875</v>
      </c>
      <c r="AP42">
        <f t="shared" si="23"/>
        <v>-8.9465243480075374E-5</v>
      </c>
      <c r="AQ42">
        <f t="shared" si="24"/>
        <v>8.0578382351828237E-12</v>
      </c>
      <c r="AR42">
        <f t="shared" si="24"/>
        <v>-131540.6015148398</v>
      </c>
      <c r="AS42" s="2">
        <f t="shared" si="25"/>
        <v>5.2000894697509326</v>
      </c>
      <c r="AT42">
        <f t="shared" si="26"/>
        <v>131540.60160430503</v>
      </c>
      <c r="AU42">
        <f t="shared" si="27"/>
        <v>1.1148860972089477E-13</v>
      </c>
      <c r="AV42">
        <f t="shared" si="28"/>
        <v>-1820.0016377478166</v>
      </c>
      <c r="AW42">
        <f t="shared" si="29"/>
        <v>3312405.9614047348</v>
      </c>
      <c r="AX42">
        <f t="shared" si="30"/>
        <v>-8372.007533639955</v>
      </c>
      <c r="AY42" s="2">
        <f t="shared" si="31"/>
        <v>13.370060069443351</v>
      </c>
      <c r="AZ42">
        <f t="shared" si="32"/>
        <v>1.192132511796113E-2</v>
      </c>
      <c r="BA42" s="2">
        <v>1.9970000000000001</v>
      </c>
      <c r="BB42" s="2">
        <f t="shared" si="33"/>
        <v>2.5875093027193432</v>
      </c>
    </row>
    <row r="43" spans="1:54" x14ac:dyDescent="0.25">
      <c r="A43" s="2">
        <v>590000000</v>
      </c>
      <c r="B43">
        <v>11.16</v>
      </c>
      <c r="C43">
        <v>2.7749999999999999</v>
      </c>
      <c r="D43">
        <f t="shared" si="5"/>
        <v>3.4576320440698899E-18</v>
      </c>
      <c r="E43">
        <f t="shared" si="0"/>
        <v>-5.644429506018981E-2</v>
      </c>
      <c r="F43">
        <f t="shared" si="6"/>
        <v>2.0449865605770737E-2</v>
      </c>
      <c r="G43" s="2">
        <f t="shared" si="7"/>
        <v>-2.0449865605770733E-2</v>
      </c>
      <c r="H43">
        <f t="shared" si="8"/>
        <v>5.2204498656057705</v>
      </c>
      <c r="I43">
        <f t="shared" si="9"/>
        <v>-2.0449865605770733E-2</v>
      </c>
      <c r="J43">
        <f t="shared" si="10"/>
        <v>3.4576320440698899E-18</v>
      </c>
      <c r="K43">
        <f t="shared" si="10"/>
        <v>-5.644429506018981E-2</v>
      </c>
      <c r="L43">
        <f t="shared" si="11"/>
        <v>5.2204498656057705</v>
      </c>
      <c r="M43">
        <f t="shared" si="12"/>
        <v>7.689416066596054E-2</v>
      </c>
      <c r="N43">
        <f t="shared" si="13"/>
        <v>3.5706102844845535</v>
      </c>
      <c r="O43">
        <f t="shared" si="14"/>
        <v>5.7216273646086918E-2</v>
      </c>
      <c r="V43">
        <v>11.16</v>
      </c>
      <c r="W43">
        <f t="shared" ca="1" si="1"/>
        <v>3.3764137105092669</v>
      </c>
      <c r="X43" s="2">
        <f t="shared" ca="1" si="2"/>
        <v>0.36169845118852434</v>
      </c>
      <c r="Y43" s="2">
        <f t="shared" ca="1" si="3"/>
        <v>4.6970012328677785E-2</v>
      </c>
      <c r="AB43">
        <f t="shared" si="15"/>
        <v>4.7839951394981234E-20</v>
      </c>
      <c r="AC43">
        <f t="shared" si="4"/>
        <v>-7.8096578750612661E-4</v>
      </c>
      <c r="AD43">
        <f t="shared" si="16"/>
        <v>6.0990756125528449E-7</v>
      </c>
      <c r="AE43">
        <f t="shared" si="17"/>
        <v>-3.5924426225281822E-3</v>
      </c>
      <c r="AI43" s="2">
        <v>21.5</v>
      </c>
      <c r="AJ43" s="2">
        <v>16.87</v>
      </c>
      <c r="AK43">
        <f t="shared" si="18"/>
        <v>9.7818408343382176E-12</v>
      </c>
      <c r="AL43">
        <f t="shared" si="19"/>
        <v>-159684.17207150318</v>
      </c>
      <c r="AM43" s="2">
        <f t="shared" si="20"/>
        <v>9.8574254260524631E-5</v>
      </c>
      <c r="AN43" s="2">
        <f t="shared" si="21"/>
        <v>-9.856399627761932E-5</v>
      </c>
      <c r="AO43" s="2">
        <f t="shared" si="22"/>
        <v>5.2000985742542607</v>
      </c>
      <c r="AP43">
        <f t="shared" si="23"/>
        <v>-9.856399627761932E-5</v>
      </c>
      <c r="AQ43">
        <f t="shared" si="24"/>
        <v>9.7818408343382176E-12</v>
      </c>
      <c r="AR43">
        <f t="shared" si="24"/>
        <v>-159684.17207150318</v>
      </c>
      <c r="AS43" s="2">
        <f t="shared" si="25"/>
        <v>5.2000985742640422</v>
      </c>
      <c r="AT43">
        <f t="shared" si="26"/>
        <v>159684.17217006718</v>
      </c>
      <c r="AU43">
        <f t="shared" si="27"/>
        <v>1.3534198668443502E-13</v>
      </c>
      <c r="AV43">
        <f t="shared" si="28"/>
        <v>-2209.3973369868841</v>
      </c>
      <c r="AW43">
        <f t="shared" si="29"/>
        <v>4881436.5926847346</v>
      </c>
      <c r="AX43">
        <f t="shared" si="30"/>
        <v>-10163.227750139666</v>
      </c>
      <c r="AY43" s="2">
        <f t="shared" si="31"/>
        <v>13.370078622375063</v>
      </c>
      <c r="AZ43">
        <f t="shared" si="32"/>
        <v>9.8451354919171594E-3</v>
      </c>
      <c r="BA43" s="2">
        <v>1.784</v>
      </c>
      <c r="BB43" s="2">
        <f t="shared" si="33"/>
        <v>2.6370381210665106</v>
      </c>
    </row>
    <row r="44" spans="1:54" x14ac:dyDescent="0.25">
      <c r="A44" s="2">
        <v>580000000</v>
      </c>
      <c r="B44">
        <v>11.52</v>
      </c>
      <c r="C44">
        <v>2.976</v>
      </c>
      <c r="D44">
        <f t="shared" si="5"/>
        <v>3.5172463896573017E-18</v>
      </c>
      <c r="E44">
        <f t="shared" si="0"/>
        <v>-5.7417472561227562E-2</v>
      </c>
      <c r="F44">
        <f t="shared" si="6"/>
        <v>2.0625404152508815E-2</v>
      </c>
      <c r="G44" s="2">
        <f t="shared" si="7"/>
        <v>-2.0625404152508811E-2</v>
      </c>
      <c r="H44">
        <f t="shared" si="8"/>
        <v>5.2206254041525089</v>
      </c>
      <c r="I44">
        <f t="shared" si="9"/>
        <v>-2.0625404152508811E-2</v>
      </c>
      <c r="J44">
        <f t="shared" si="10"/>
        <v>3.5172463896573017E-18</v>
      </c>
      <c r="K44">
        <f t="shared" si="10"/>
        <v>-5.7417472561227562E-2</v>
      </c>
      <c r="L44">
        <f t="shared" si="11"/>
        <v>5.2206254041525089</v>
      </c>
      <c r="M44">
        <f t="shared" si="12"/>
        <v>7.8042876713736373E-2</v>
      </c>
      <c r="N44">
        <f t="shared" si="13"/>
        <v>3.5706314848514364</v>
      </c>
      <c r="O44">
        <f t="shared" si="14"/>
        <v>5.8202465266898838E-2</v>
      </c>
      <c r="V44">
        <v>11.52</v>
      </c>
      <c r="W44">
        <f t="shared" ca="1" si="1"/>
        <v>3.5344442139920815</v>
      </c>
      <c r="X44" s="2">
        <f t="shared" ca="1" si="2"/>
        <v>0.31185994014123375</v>
      </c>
      <c r="Y44" s="2">
        <f t="shared" ca="1" si="3"/>
        <v>3.5212246825549028E-2</v>
      </c>
      <c r="AB44">
        <f t="shared" si="15"/>
        <v>4.8664778143170561E-20</v>
      </c>
      <c r="AC44">
        <f t="shared" si="4"/>
        <v>-7.9443071487692181E-4</v>
      </c>
      <c r="AD44">
        <f t="shared" si="16"/>
        <v>6.311201607400809E-7</v>
      </c>
      <c r="AE44">
        <f t="shared" si="17"/>
        <v>-3.6543812884338401E-3</v>
      </c>
      <c r="AI44" s="2">
        <v>17.8</v>
      </c>
      <c r="AJ44" s="2">
        <v>17.12</v>
      </c>
      <c r="AK44">
        <f t="shared" si="18"/>
        <v>1.1815144827992788E-11</v>
      </c>
      <c r="AL44">
        <f t="shared" si="19"/>
        <v>-192876.94941220887</v>
      </c>
      <c r="AM44" s="2">
        <f t="shared" si="20"/>
        <v>1.0831351071685428E-4</v>
      </c>
      <c r="AN44" s="2">
        <f t="shared" si="21"/>
        <v>-1.0831882405789056E-4</v>
      </c>
      <c r="AO44" s="2">
        <f t="shared" si="22"/>
        <v>5.2001083135107171</v>
      </c>
      <c r="AP44">
        <f t="shared" si="23"/>
        <v>-1.0831882405789056E-4</v>
      </c>
      <c r="AQ44">
        <f t="shared" si="24"/>
        <v>1.1815144827992788E-11</v>
      </c>
      <c r="AR44">
        <f t="shared" si="24"/>
        <v>-192876.94941220887</v>
      </c>
      <c r="AS44" s="2">
        <f t="shared" si="25"/>
        <v>5.2001083135225326</v>
      </c>
      <c r="AT44">
        <f t="shared" si="26"/>
        <v>192876.94952052768</v>
      </c>
      <c r="AU44">
        <f t="shared" si="27"/>
        <v>1.6347487155704232E-13</v>
      </c>
      <c r="AV44">
        <f t="shared" si="28"/>
        <v>-2668.6540868100005</v>
      </c>
      <c r="AW44">
        <f t="shared" si="29"/>
        <v>7121714.635047718</v>
      </c>
      <c r="AX44">
        <f t="shared" si="30"/>
        <v>-12275.808799326001</v>
      </c>
      <c r="AY44" s="2">
        <f t="shared" si="31"/>
        <v>13.370094636435626</v>
      </c>
      <c r="AZ44">
        <f t="shared" si="32"/>
        <v>8.1775847018369548E-3</v>
      </c>
      <c r="BA44" s="2">
        <v>1.5840000000000001</v>
      </c>
      <c r="BB44" s="2">
        <f t="shared" si="33"/>
        <v>2.6628638894312688</v>
      </c>
    </row>
    <row r="45" spans="1:54" x14ac:dyDescent="0.25">
      <c r="A45" s="2">
        <v>570000000</v>
      </c>
      <c r="B45">
        <v>11.93</v>
      </c>
      <c r="C45">
        <v>3.1850000000000001</v>
      </c>
      <c r="D45">
        <f t="shared" si="5"/>
        <v>3.5789524666688334E-18</v>
      </c>
      <c r="E45">
        <f t="shared" si="0"/>
        <v>-5.8424796641249097E-2</v>
      </c>
      <c r="F45">
        <f t="shared" si="6"/>
        <v>2.0805542106780955E-2</v>
      </c>
      <c r="G45" s="2">
        <f t="shared" si="7"/>
        <v>-2.0805542106780952E-2</v>
      </c>
      <c r="H45">
        <f t="shared" si="8"/>
        <v>5.2208055421067812</v>
      </c>
      <c r="I45">
        <f t="shared" si="9"/>
        <v>-2.0805542106780952E-2</v>
      </c>
      <c r="J45">
        <f t="shared" si="10"/>
        <v>3.5789524666688334E-18</v>
      </c>
      <c r="K45">
        <f t="shared" si="10"/>
        <v>-5.8424796641249097E-2</v>
      </c>
      <c r="L45">
        <f t="shared" si="11"/>
        <v>5.2208055421067812</v>
      </c>
      <c r="M45">
        <f t="shared" si="12"/>
        <v>7.9230338748030052E-2</v>
      </c>
      <c r="N45">
        <f t="shared" si="13"/>
        <v>3.5706538095548273</v>
      </c>
      <c r="O45">
        <f t="shared" si="14"/>
        <v>5.9223244730060916E-2</v>
      </c>
      <c r="V45">
        <v>11.93</v>
      </c>
      <c r="W45">
        <f t="shared" ca="1" si="1"/>
        <v>3.7144233985141764</v>
      </c>
      <c r="X45" s="2">
        <f t="shared" ca="1" si="2"/>
        <v>0.28028913489430035</v>
      </c>
      <c r="Y45" s="2">
        <f t="shared" ca="1" si="3"/>
        <v>2.7630413845739849E-2</v>
      </c>
      <c r="AB45">
        <f t="shared" si="15"/>
        <v>4.9518546180770051E-20</v>
      </c>
      <c r="AC45">
        <f t="shared" si="4"/>
        <v>-8.0836809583967491E-4</v>
      </c>
      <c r="AD45">
        <f t="shared" si="16"/>
        <v>6.5345897837168963E-7</v>
      </c>
      <c r="AE45">
        <f t="shared" si="17"/>
        <v>-3.7184932408625042E-3</v>
      </c>
      <c r="AI45" s="2">
        <v>14.7</v>
      </c>
      <c r="AJ45" s="2">
        <v>17.329999999999998</v>
      </c>
      <c r="AK45">
        <f t="shared" si="18"/>
        <v>1.4306774009406237E-11</v>
      </c>
      <c r="AL45">
        <f t="shared" si="19"/>
        <v>-233551.68024063393</v>
      </c>
      <c r="AM45" s="2">
        <f t="shared" si="20"/>
        <v>1.1914191365158289E-4</v>
      </c>
      <c r="AN45" s="2">
        <f t="shared" si="21"/>
        <v>-1.1922720903060323E-4</v>
      </c>
      <c r="AO45" s="2">
        <f t="shared" si="22"/>
        <v>5.2001191419136514</v>
      </c>
      <c r="AP45">
        <f t="shared" si="23"/>
        <v>-1.1922720903060323E-4</v>
      </c>
      <c r="AQ45">
        <f t="shared" si="24"/>
        <v>1.4306774009406237E-11</v>
      </c>
      <c r="AR45">
        <f t="shared" si="24"/>
        <v>-233551.68024063393</v>
      </c>
      <c r="AS45" s="2">
        <f t="shared" si="25"/>
        <v>5.2001191419279582</v>
      </c>
      <c r="AT45">
        <f t="shared" si="26"/>
        <v>233551.68035986114</v>
      </c>
      <c r="AU45">
        <f t="shared" si="27"/>
        <v>1.979491641983234E-13</v>
      </c>
      <c r="AV45">
        <f t="shared" si="28"/>
        <v>-3231.4314792665318</v>
      </c>
      <c r="AW45">
        <f t="shared" si="29"/>
        <v>10442149.405194687</v>
      </c>
      <c r="AX45">
        <f t="shared" si="30"/>
        <v>-14864.584804626045</v>
      </c>
      <c r="AY45" s="2">
        <f t="shared" si="31"/>
        <v>13.370109812592784</v>
      </c>
      <c r="AZ45">
        <f t="shared" si="32"/>
        <v>6.7831781702221124E-3</v>
      </c>
      <c r="BA45" s="2">
        <v>1.411</v>
      </c>
      <c r="BB45" s="2">
        <f t="shared" si="33"/>
        <v>2.6820535046184961</v>
      </c>
    </row>
    <row r="46" spans="1:54" x14ac:dyDescent="0.25">
      <c r="A46" s="2">
        <v>560000000</v>
      </c>
      <c r="B46">
        <v>12.39</v>
      </c>
      <c r="C46">
        <v>3.3919999999999999</v>
      </c>
      <c r="D46">
        <f t="shared" si="5"/>
        <v>3.6428623321450625E-18</v>
      </c>
      <c r="E46">
        <f t="shared" si="0"/>
        <v>-5.9468096581271404E-2</v>
      </c>
      <c r="F46">
        <f t="shared" si="6"/>
        <v>2.099048389591911E-2</v>
      </c>
      <c r="G46" s="2">
        <f t="shared" si="7"/>
        <v>-2.0990483895919107E-2</v>
      </c>
      <c r="H46">
        <f t="shared" si="8"/>
        <v>5.2209904838959194</v>
      </c>
      <c r="I46">
        <f t="shared" si="9"/>
        <v>-2.0990483895919107E-2</v>
      </c>
      <c r="J46">
        <f t="shared" si="10"/>
        <v>3.6428623321450625E-18</v>
      </c>
      <c r="K46">
        <f t="shared" si="10"/>
        <v>-5.9468096581271404E-2</v>
      </c>
      <c r="L46">
        <f t="shared" si="11"/>
        <v>5.2209904838959194</v>
      </c>
      <c r="M46">
        <f t="shared" si="12"/>
        <v>8.0458580477190511E-2</v>
      </c>
      <c r="N46">
        <f t="shared" si="13"/>
        <v>3.5706773395317519</v>
      </c>
      <c r="O46">
        <f t="shared" si="14"/>
        <v>6.0280463856829003E-2</v>
      </c>
      <c r="V46">
        <v>12.39</v>
      </c>
      <c r="W46">
        <f t="shared" ca="1" si="1"/>
        <v>3.9163512640755505</v>
      </c>
      <c r="X46" s="2">
        <f t="shared" ca="1" si="2"/>
        <v>0.27494424813762774</v>
      </c>
      <c r="Y46" s="2">
        <f t="shared" ca="1" si="3"/>
        <v>2.3896425980945362E-2</v>
      </c>
      <c r="AB46">
        <f t="shared" si="15"/>
        <v>5.0402805933998083E-20</v>
      </c>
      <c r="AC46">
        <f t="shared" si="4"/>
        <v>-8.228032404082405E-4</v>
      </c>
      <c r="AD46">
        <f t="shared" si="16"/>
        <v>6.7700517242653271E-7</v>
      </c>
      <c r="AE46">
        <f t="shared" si="17"/>
        <v>-3.7848949058779061E-3</v>
      </c>
      <c r="AI46" s="2">
        <v>12.1</v>
      </c>
      <c r="AJ46" s="2">
        <v>17.55</v>
      </c>
      <c r="AK46">
        <f t="shared" si="18"/>
        <v>1.7380956854402618E-11</v>
      </c>
      <c r="AL46">
        <f t="shared" si="19"/>
        <v>-283736.33880473708</v>
      </c>
      <c r="AM46" s="2">
        <f t="shared" si="20"/>
        <v>1.3130060796056803E-4</v>
      </c>
      <c r="AN46" s="2">
        <f t="shared" si="21"/>
        <v>-1.315436021028783E-4</v>
      </c>
      <c r="AO46" s="2">
        <f t="shared" si="22"/>
        <v>5.2001313006079606</v>
      </c>
      <c r="AP46">
        <f t="shared" si="23"/>
        <v>-1.315436021028783E-4</v>
      </c>
      <c r="AQ46">
        <f t="shared" si="24"/>
        <v>1.7380956854402618E-11</v>
      </c>
      <c r="AR46">
        <f t="shared" si="24"/>
        <v>-283736.33880473708</v>
      </c>
      <c r="AS46" s="2">
        <f t="shared" si="25"/>
        <v>5.2001313006253413</v>
      </c>
      <c r="AT46">
        <f t="shared" si="26"/>
        <v>283736.33893628069</v>
      </c>
      <c r="AU46">
        <f t="shared" si="27"/>
        <v>2.4048369534837635E-13</v>
      </c>
      <c r="AV46">
        <f t="shared" si="28"/>
        <v>-3925.7886566295879</v>
      </c>
      <c r="AW46">
        <f t="shared" si="29"/>
        <v>15411816.576521544</v>
      </c>
      <c r="AX46">
        <f t="shared" si="30"/>
        <v>-18058.627820496102</v>
      </c>
      <c r="AY46" s="2">
        <f t="shared" si="31"/>
        <v>13.370124978374864</v>
      </c>
      <c r="AZ46">
        <f t="shared" si="32"/>
        <v>5.6168405378255763E-3</v>
      </c>
      <c r="BA46" s="2">
        <v>1.288</v>
      </c>
      <c r="BB46" s="2">
        <f t="shared" si="33"/>
        <v>2.7311290905436554</v>
      </c>
    </row>
    <row r="47" spans="1:54" x14ac:dyDescent="0.25">
      <c r="A47" s="2">
        <v>550000000</v>
      </c>
      <c r="B47">
        <v>12.9</v>
      </c>
      <c r="C47">
        <v>3.5910000000000002</v>
      </c>
      <c r="D47">
        <f t="shared" si="5"/>
        <v>3.7090961927295184E-18</v>
      </c>
      <c r="E47">
        <f t="shared" si="0"/>
        <v>-6.0549334700930886E-2</v>
      </c>
      <c r="F47">
        <f t="shared" si="6"/>
        <v>2.1180446898174315E-2</v>
      </c>
      <c r="G47" s="2">
        <f t="shared" si="7"/>
        <v>-2.1180446898174311E-2</v>
      </c>
      <c r="H47">
        <f t="shared" si="8"/>
        <v>5.2211804468981748</v>
      </c>
      <c r="I47">
        <f t="shared" si="9"/>
        <v>-2.1180446898174311E-2</v>
      </c>
      <c r="J47">
        <f t="shared" si="10"/>
        <v>3.7090961927295184E-18</v>
      </c>
      <c r="K47">
        <f t="shared" si="10"/>
        <v>-6.0549334700930886E-2</v>
      </c>
      <c r="L47">
        <f t="shared" si="11"/>
        <v>5.2211804468981748</v>
      </c>
      <c r="M47">
        <f t="shared" si="12"/>
        <v>8.1729781599105197E-2</v>
      </c>
      <c r="N47">
        <f t="shared" si="13"/>
        <v>3.5707021631356479</v>
      </c>
      <c r="O47">
        <f t="shared" si="14"/>
        <v>6.1376109045664325E-2</v>
      </c>
      <c r="V47">
        <v>12.9</v>
      </c>
      <c r="W47">
        <f t="shared" ca="1" si="1"/>
        <v>4.0593189083211545</v>
      </c>
      <c r="X47" s="2">
        <f t="shared" ca="1" si="2"/>
        <v>0.21932259989111774</v>
      </c>
      <c r="Y47" s="2">
        <f t="shared" ca="1" si="3"/>
        <v>1.7007973683638048E-2</v>
      </c>
      <c r="AB47">
        <f t="shared" si="15"/>
        <v>5.1319220587343511E-20</v>
      </c>
      <c r="AC47">
        <f t="shared" si="4"/>
        <v>-8.3776329932475405E-4</v>
      </c>
      <c r="AD47">
        <f t="shared" si="16"/>
        <v>7.018473456957336E-7</v>
      </c>
      <c r="AE47">
        <f t="shared" si="17"/>
        <v>-3.8537111768938682E-3</v>
      </c>
      <c r="AI47" s="2">
        <v>10</v>
      </c>
      <c r="AJ47" s="2">
        <v>17.739999999999998</v>
      </c>
      <c r="AK47">
        <f t="shared" si="18"/>
        <v>2.1030957793827162E-11</v>
      </c>
      <c r="AL47">
        <f t="shared" si="19"/>
        <v>-343320.96995373181</v>
      </c>
      <c r="AM47" s="2">
        <f t="shared" si="20"/>
        <v>1.4457827116145421E-4</v>
      </c>
      <c r="AN47" s="2">
        <f t="shared" si="21"/>
        <v>-1.4492279431805479E-4</v>
      </c>
      <c r="AO47" s="2">
        <f t="shared" si="22"/>
        <v>5.2001445782711615</v>
      </c>
      <c r="AP47">
        <f t="shared" si="23"/>
        <v>-1.4492279431805479E-4</v>
      </c>
      <c r="AQ47">
        <f t="shared" si="24"/>
        <v>2.1030957793827162E-11</v>
      </c>
      <c r="AR47">
        <f t="shared" si="24"/>
        <v>-343320.96995373181</v>
      </c>
      <c r="AS47" s="2">
        <f t="shared" si="25"/>
        <v>5.2001445782921927</v>
      </c>
      <c r="AT47">
        <f t="shared" si="26"/>
        <v>343320.97009865462</v>
      </c>
      <c r="AU47">
        <f t="shared" si="27"/>
        <v>2.9098527137153529E-13</v>
      </c>
      <c r="AV47">
        <f t="shared" si="28"/>
        <v>-4750.2042745218005</v>
      </c>
      <c r="AW47">
        <f t="shared" si="29"/>
        <v>22564440.649685185</v>
      </c>
      <c r="AX47">
        <f t="shared" si="30"/>
        <v>-21850.939662800283</v>
      </c>
      <c r="AY47" s="2">
        <f t="shared" si="31"/>
        <v>13.370140259002104</v>
      </c>
      <c r="AZ47">
        <f t="shared" si="32"/>
        <v>4.678228387886293E-3</v>
      </c>
      <c r="BA47" s="2">
        <v>1.206</v>
      </c>
      <c r="BB47" s="2">
        <f t="shared" si="33"/>
        <v>2.785590756305004</v>
      </c>
    </row>
    <row r="48" spans="1:54" x14ac:dyDescent="0.25">
      <c r="A48" s="2">
        <v>540000000</v>
      </c>
      <c r="B48">
        <v>13.45</v>
      </c>
      <c r="C48">
        <v>3.77</v>
      </c>
      <c r="D48">
        <f t="shared" si="5"/>
        <v>3.7777831592615464E-18</v>
      </c>
      <c r="E48">
        <f t="shared" si="0"/>
        <v>-6.1670618676874046E-2</v>
      </c>
      <c r="F48">
        <f t="shared" si="6"/>
        <v>2.1375662517066869E-2</v>
      </c>
      <c r="G48" s="2">
        <f t="shared" si="7"/>
        <v>-2.1375662517066865E-2</v>
      </c>
      <c r="H48">
        <f t="shared" si="8"/>
        <v>5.2213756625170671</v>
      </c>
      <c r="I48">
        <f t="shared" si="9"/>
        <v>-2.1375662517066865E-2</v>
      </c>
      <c r="J48">
        <f t="shared" si="10"/>
        <v>3.7777831592615464E-18</v>
      </c>
      <c r="K48">
        <f t="shared" si="10"/>
        <v>-6.1670618676874046E-2</v>
      </c>
      <c r="L48">
        <f t="shared" si="11"/>
        <v>5.2213756625170671</v>
      </c>
      <c r="M48">
        <f t="shared" si="12"/>
        <v>8.3046281193940918E-2</v>
      </c>
      <c r="N48">
        <f t="shared" si="13"/>
        <v>3.5707283769670655</v>
      </c>
      <c r="O48">
        <f t="shared" si="14"/>
        <v>6.2512313721754878E-2</v>
      </c>
      <c r="V48">
        <v>13.45</v>
      </c>
      <c r="W48">
        <f t="shared" ca="1" si="1"/>
        <v>4.1211962166286105</v>
      </c>
      <c r="X48" s="2">
        <f t="shared" ca="1" si="2"/>
        <v>0.12333878257424988</v>
      </c>
      <c r="Y48" s="2">
        <f t="shared" ca="1" si="3"/>
        <v>8.6779462723476485E-3</v>
      </c>
      <c r="AB48">
        <f t="shared" si="15"/>
        <v>5.2269576524146159E-20</v>
      </c>
      <c r="AC48">
        <f t="shared" si="4"/>
        <v>-8.5327743449743461E-4</v>
      </c>
      <c r="AD48">
        <f t="shared" si="16"/>
        <v>7.2808238022276426E-7</v>
      </c>
      <c r="AE48">
        <f t="shared" si="17"/>
        <v>-3.9250761986881991E-3</v>
      </c>
      <c r="AI48" s="2">
        <v>8.25</v>
      </c>
      <c r="AJ48" s="2">
        <v>17.91</v>
      </c>
      <c r="AK48">
        <f t="shared" si="18"/>
        <v>2.549207005312384E-11</v>
      </c>
      <c r="AL48">
        <f t="shared" si="19"/>
        <v>-416146.63024694769</v>
      </c>
      <c r="AM48" s="2">
        <f t="shared" si="20"/>
        <v>1.5967731619407304E-4</v>
      </c>
      <c r="AN48" s="2">
        <f t="shared" si="21"/>
        <v>-1.5972573665463174E-4</v>
      </c>
      <c r="AO48" s="2">
        <f t="shared" si="22"/>
        <v>5.2001596773161944</v>
      </c>
      <c r="AP48">
        <f t="shared" si="23"/>
        <v>-1.5972573665463174E-4</v>
      </c>
      <c r="AQ48">
        <f t="shared" si="24"/>
        <v>2.549207005312384E-11</v>
      </c>
      <c r="AR48">
        <f t="shared" si="24"/>
        <v>-416146.63024694769</v>
      </c>
      <c r="AS48" s="2">
        <f t="shared" si="25"/>
        <v>5.2001596773416869</v>
      </c>
      <c r="AT48">
        <f t="shared" si="26"/>
        <v>416146.63040667342</v>
      </c>
      <c r="AU48">
        <f t="shared" si="27"/>
        <v>3.5270941984428532E-13</v>
      </c>
      <c r="AV48">
        <f t="shared" si="28"/>
        <v>-5757.8233630567292</v>
      </c>
      <c r="AW48">
        <f t="shared" si="29"/>
        <v>33152529.880161904</v>
      </c>
      <c r="AX48">
        <f t="shared" si="30"/>
        <v>-26485.987470060954</v>
      </c>
      <c r="AY48" s="2">
        <f t="shared" si="31"/>
        <v>13.37015673650901</v>
      </c>
      <c r="AZ48">
        <f t="shared" si="32"/>
        <v>3.8997043293524871E-3</v>
      </c>
      <c r="BA48" s="2">
        <v>1.1599999999999999</v>
      </c>
      <c r="BB48" s="2">
        <f t="shared" si="33"/>
        <v>2.8479717795808188</v>
      </c>
    </row>
    <row r="49" spans="1:54" x14ac:dyDescent="0.25">
      <c r="A49" s="2">
        <v>530000000</v>
      </c>
      <c r="B49">
        <v>14.02</v>
      </c>
      <c r="C49">
        <v>3.9180000000000001</v>
      </c>
      <c r="D49">
        <f t="shared" si="5"/>
        <v>3.8490620867947838E-18</v>
      </c>
      <c r="E49">
        <f t="shared" si="0"/>
        <v>-6.2834215255683001E-2</v>
      </c>
      <c r="F49">
        <f t="shared" si="6"/>
        <v>2.1576377366712279E-2</v>
      </c>
      <c r="G49" s="2">
        <f t="shared" si="7"/>
        <v>-2.1576377366712276E-2</v>
      </c>
      <c r="H49">
        <f t="shared" si="8"/>
        <v>5.2215763773667128</v>
      </c>
      <c r="I49">
        <f t="shared" si="9"/>
        <v>-2.1576377366712276E-2</v>
      </c>
      <c r="J49">
        <f t="shared" si="10"/>
        <v>3.8490620867947838E-18</v>
      </c>
      <c r="K49">
        <f t="shared" si="10"/>
        <v>-6.2834215255683001E-2</v>
      </c>
      <c r="L49">
        <f t="shared" si="11"/>
        <v>5.2215763773667128</v>
      </c>
      <c r="M49">
        <f t="shared" si="12"/>
        <v>8.4410592622395281E-2</v>
      </c>
      <c r="N49">
        <f t="shared" si="13"/>
        <v>3.5707560868149795</v>
      </c>
      <c r="O49">
        <f t="shared" si="14"/>
        <v>6.3691372194396176E-2</v>
      </c>
      <c r="V49">
        <v>14.02</v>
      </c>
      <c r="W49">
        <f t="shared" ca="1" si="1"/>
        <v>4.141279638626826</v>
      </c>
      <c r="X49" s="2">
        <f t="shared" ca="1" si="2"/>
        <v>4.9853797025325955E-2</v>
      </c>
      <c r="Y49" s="2">
        <f t="shared" ca="1" si="3"/>
        <v>3.247651187352854E-3</v>
      </c>
      <c r="AB49">
        <f t="shared" si="15"/>
        <v>5.3255794949130057E-20</v>
      </c>
      <c r="AC49">
        <f t="shared" si="4"/>
        <v>-8.6937700873323533E-4</v>
      </c>
      <c r="AD49">
        <f t="shared" si="16"/>
        <v>7.5581638331419296E-7</v>
      </c>
      <c r="AE49">
        <f t="shared" si="17"/>
        <v>-3.9991342401728821E-3</v>
      </c>
      <c r="AI49" s="2">
        <v>6.81</v>
      </c>
      <c r="AJ49" s="2">
        <v>18.05</v>
      </c>
      <c r="AK49">
        <f t="shared" si="18"/>
        <v>3.0882463720744738E-11</v>
      </c>
      <c r="AL49">
        <f t="shared" si="19"/>
        <v>-504142.3934709719</v>
      </c>
      <c r="AM49" s="2">
        <f t="shared" si="20"/>
        <v>1.7668697986291076E-4</v>
      </c>
      <c r="AN49" s="2">
        <f t="shared" si="21"/>
        <v>-1.7553825258598198E-4</v>
      </c>
      <c r="AO49" s="2">
        <f t="shared" si="22"/>
        <v>5.2001766869798631</v>
      </c>
      <c r="AP49">
        <f t="shared" si="23"/>
        <v>-1.7553825258598198E-4</v>
      </c>
      <c r="AQ49">
        <f t="shared" si="24"/>
        <v>3.0882463720744738E-11</v>
      </c>
      <c r="AR49">
        <f t="shared" si="24"/>
        <v>-504142.3934709719</v>
      </c>
      <c r="AS49" s="2">
        <f t="shared" si="25"/>
        <v>5.200176687010746</v>
      </c>
      <c r="AT49">
        <f t="shared" si="26"/>
        <v>504142.39364651014</v>
      </c>
      <c r="AU49">
        <f t="shared" si="27"/>
        <v>4.2729114738845136E-13</v>
      </c>
      <c r="AV49">
        <f t="shared" si="28"/>
        <v>-6975.3366733066105</v>
      </c>
      <c r="AW49">
        <f t="shared" si="29"/>
        <v>48655321.705976129</v>
      </c>
      <c r="AX49">
        <f t="shared" si="30"/>
        <v>-32086.548697210404</v>
      </c>
      <c r="AY49" s="2">
        <f t="shared" si="31"/>
        <v>13.370174682284983</v>
      </c>
      <c r="AZ49">
        <f t="shared" si="32"/>
        <v>3.2627215496538924E-3</v>
      </c>
      <c r="BA49" s="2">
        <v>1.1659999999999999</v>
      </c>
      <c r="BB49" s="2">
        <f t="shared" si="33"/>
        <v>2.9212812980826821</v>
      </c>
    </row>
    <row r="50" spans="1:54" x14ac:dyDescent="0.25">
      <c r="A50" s="2">
        <v>520000000</v>
      </c>
      <c r="B50">
        <v>14.62</v>
      </c>
      <c r="C50">
        <v>4.04</v>
      </c>
      <c r="D50">
        <f t="shared" si="5"/>
        <v>3.9230825115408367E-18</v>
      </c>
      <c r="E50">
        <f t="shared" si="0"/>
        <v>-6.4042565549061514E-2</v>
      </c>
      <c r="F50">
        <f t="shared" si="6"/>
        <v>2.1782854581930244E-2</v>
      </c>
      <c r="G50" s="2">
        <f t="shared" si="7"/>
        <v>-2.1782854581930241E-2</v>
      </c>
      <c r="H50">
        <f t="shared" si="8"/>
        <v>5.2217828545819307</v>
      </c>
      <c r="I50">
        <f t="shared" si="9"/>
        <v>-2.1782854581930241E-2</v>
      </c>
      <c r="J50">
        <f t="shared" si="10"/>
        <v>3.9230825115408367E-18</v>
      </c>
      <c r="K50">
        <f t="shared" si="10"/>
        <v>-6.4042565549061514E-2</v>
      </c>
      <c r="L50">
        <f t="shared" si="11"/>
        <v>5.2217828545819307</v>
      </c>
      <c r="M50">
        <f t="shared" si="12"/>
        <v>8.5825420130991759E-2</v>
      </c>
      <c r="N50">
        <f t="shared" si="13"/>
        <v>3.570785408725877</v>
      </c>
      <c r="O50">
        <f t="shared" si="14"/>
        <v>6.4915755111513068E-2</v>
      </c>
      <c r="V50">
        <v>14.62</v>
      </c>
      <c r="W50">
        <f t="shared" ca="1" si="1"/>
        <v>4.1341282911413666</v>
      </c>
      <c r="X50" s="2">
        <f t="shared" ca="1" si="2"/>
        <v>8.860135193193867E-3</v>
      </c>
      <c r="Y50" s="2">
        <f t="shared" ca="1" si="3"/>
        <v>5.428472204436984E-4</v>
      </c>
      <c r="AB50">
        <f t="shared" si="15"/>
        <v>5.4279944851997934E-20</v>
      </c>
      <c r="AC50">
        <f t="shared" si="4"/>
        <v>-8.860957973627206E-4</v>
      </c>
      <c r="AD50">
        <f t="shared" si="16"/>
        <v>7.8516576210412525E-7</v>
      </c>
      <c r="AE50">
        <f t="shared" si="17"/>
        <v>-4.0760406678685144E-3</v>
      </c>
      <c r="AI50" s="2">
        <v>5.62</v>
      </c>
      <c r="AJ50" s="2">
        <v>18.190000000000001</v>
      </c>
      <c r="AK50">
        <f t="shared" si="18"/>
        <v>3.7421633085101722E-11</v>
      </c>
      <c r="AL50">
        <f t="shared" si="19"/>
        <v>-610891.4056116225</v>
      </c>
      <c r="AM50" s="2">
        <f t="shared" si="20"/>
        <v>1.956409770198887E-4</v>
      </c>
      <c r="AN50" s="2">
        <f t="shared" si="21"/>
        <v>-1.9198213135718773E-4</v>
      </c>
      <c r="AO50" s="2">
        <f t="shared" si="22"/>
        <v>5.2001956409770198</v>
      </c>
      <c r="AP50">
        <f t="shared" si="23"/>
        <v>-1.9198213135718773E-4</v>
      </c>
      <c r="AQ50">
        <f t="shared" si="24"/>
        <v>3.7421633085101722E-11</v>
      </c>
      <c r="AR50">
        <f t="shared" si="24"/>
        <v>-610891.4056116225</v>
      </c>
      <c r="AS50" s="2">
        <f t="shared" si="25"/>
        <v>5.2001956410144414</v>
      </c>
      <c r="AT50">
        <f t="shared" si="26"/>
        <v>610891.40580360463</v>
      </c>
      <c r="AU50">
        <f t="shared" si="27"/>
        <v>5.1776738678209137E-13</v>
      </c>
      <c r="AV50">
        <f t="shared" si="28"/>
        <v>-8452.3207731704642</v>
      </c>
      <c r="AW50">
        <f t="shared" si="29"/>
        <v>71441726.452568948</v>
      </c>
      <c r="AX50">
        <f t="shared" si="30"/>
        <v>-38880.675556584138</v>
      </c>
      <c r="AY50" s="2">
        <f t="shared" si="31"/>
        <v>13.370194274879044</v>
      </c>
      <c r="AZ50">
        <f t="shared" si="32"/>
        <v>2.7397023504205954E-3</v>
      </c>
      <c r="BA50" s="2">
        <v>1.2230000000000001</v>
      </c>
      <c r="BB50" s="2">
        <f t="shared" si="33"/>
        <v>3.0200330113852685</v>
      </c>
    </row>
    <row r="51" spans="1:54" x14ac:dyDescent="0.25">
      <c r="A51" s="2">
        <v>510000000</v>
      </c>
      <c r="B51">
        <v>15.22</v>
      </c>
      <c r="C51">
        <v>4.1349999999999998</v>
      </c>
      <c r="D51">
        <f t="shared" si="5"/>
        <v>4.0000056980416374E-18</v>
      </c>
      <c r="E51">
        <f t="shared" si="0"/>
        <v>-6.5298302128454874E-2</v>
      </c>
      <c r="F51">
        <f t="shared" si="6"/>
        <v>2.1995375268964355E-2</v>
      </c>
      <c r="G51" s="2">
        <f t="shared" si="7"/>
        <v>-2.1995375268964352E-2</v>
      </c>
      <c r="H51">
        <f t="shared" si="8"/>
        <v>5.221995375268965</v>
      </c>
      <c r="I51">
        <f t="shared" si="9"/>
        <v>-2.1995375268964352E-2</v>
      </c>
      <c r="J51">
        <f t="shared" si="10"/>
        <v>4.0000056980416374E-18</v>
      </c>
      <c r="K51">
        <f t="shared" si="10"/>
        <v>-6.5298302128454874E-2</v>
      </c>
      <c r="L51">
        <f t="shared" si="11"/>
        <v>5.221995375268965</v>
      </c>
      <c r="M51">
        <f t="shared" si="12"/>
        <v>8.7293677397419223E-2</v>
      </c>
      <c r="N51">
        <f t="shared" si="13"/>
        <v>3.57081647022083</v>
      </c>
      <c r="O51">
        <f t="shared" si="14"/>
        <v>6.6188126730252081E-2</v>
      </c>
      <c r="V51">
        <v>15.22</v>
      </c>
      <c r="W51">
        <f t="shared" ca="1" si="1"/>
        <v>4.1318821091938265</v>
      </c>
      <c r="X51" s="2">
        <f t="shared" ca="1" si="2"/>
        <v>9.7212430792200324E-6</v>
      </c>
      <c r="Y51" s="2">
        <f t="shared" ca="1" si="3"/>
        <v>5.6855276376466165E-7</v>
      </c>
      <c r="AB51">
        <f t="shared" si="15"/>
        <v>5.5344257496154758E-20</v>
      </c>
      <c r="AC51">
        <f t="shared" si="4"/>
        <v>-9.0347022476198959E-4</v>
      </c>
      <c r="AD51">
        <f t="shared" si="16"/>
        <v>8.1625844703173447E-7</v>
      </c>
      <c r="AE51">
        <f t="shared" si="17"/>
        <v>-4.1559630339051516E-3</v>
      </c>
      <c r="AI51" s="2">
        <v>4.6399999999999997</v>
      </c>
      <c r="AJ51" s="2">
        <v>18.32</v>
      </c>
      <c r="AK51">
        <f t="shared" si="18"/>
        <v>4.5325340072903381E-11</v>
      </c>
      <c r="AL51">
        <f t="shared" si="19"/>
        <v>-739915.88352097385</v>
      </c>
      <c r="AM51" s="2">
        <f t="shared" si="20"/>
        <v>2.1596764678145564E-4</v>
      </c>
      <c r="AN51" s="2">
        <f t="shared" si="21"/>
        <v>-2.0857923578526555E-4</v>
      </c>
      <c r="AO51" s="2">
        <f t="shared" si="22"/>
        <v>5.2002159676467814</v>
      </c>
      <c r="AP51">
        <f t="shared" si="23"/>
        <v>-2.0857923578526555E-4</v>
      </c>
      <c r="AQ51">
        <f t="shared" si="24"/>
        <v>4.5325340072903381E-11</v>
      </c>
      <c r="AR51">
        <f t="shared" si="24"/>
        <v>-739915.88352097385</v>
      </c>
      <c r="AS51" s="2">
        <f t="shared" si="25"/>
        <v>5.2002159676921069</v>
      </c>
      <c r="AT51">
        <f t="shared" si="26"/>
        <v>739915.88372955308</v>
      </c>
      <c r="AU51">
        <f t="shared" si="27"/>
        <v>6.2712342968003323E-13</v>
      </c>
      <c r="AV51">
        <f t="shared" si="28"/>
        <v>-10237.50921233147</v>
      </c>
      <c r="AW51">
        <f t="shared" si="29"/>
        <v>104806594.87257171</v>
      </c>
      <c r="AX51">
        <f t="shared" si="30"/>
        <v>-47092.542376724763</v>
      </c>
      <c r="AY51" s="2">
        <f t="shared" si="31"/>
        <v>13.370215035738084</v>
      </c>
      <c r="AZ51">
        <f t="shared" si="32"/>
        <v>2.3120355556115555E-3</v>
      </c>
      <c r="BA51" s="2">
        <v>1.3340000000000001</v>
      </c>
      <c r="BB51" s="2">
        <f t="shared" si="33"/>
        <v>3.1407364643531519</v>
      </c>
    </row>
    <row r="52" spans="1:54" x14ac:dyDescent="0.25">
      <c r="A52" s="2">
        <v>500000000</v>
      </c>
      <c r="B52">
        <v>15.79</v>
      </c>
      <c r="C52">
        <v>4.22</v>
      </c>
      <c r="D52">
        <f t="shared" si="5"/>
        <v>4.0800058120024701E-18</v>
      </c>
      <c r="E52">
        <f t="shared" si="0"/>
        <v>-6.6604268171023981E-2</v>
      </c>
      <c r="F52">
        <f t="shared" si="6"/>
        <v>2.2214240115003267E-2</v>
      </c>
      <c r="G52" s="2">
        <f t="shared" si="7"/>
        <v>-2.2214240115003264E-2</v>
      </c>
      <c r="H52">
        <f t="shared" si="8"/>
        <v>5.2222142401150036</v>
      </c>
      <c r="I52">
        <f t="shared" si="9"/>
        <v>-2.2214240115003264E-2</v>
      </c>
      <c r="J52">
        <f t="shared" si="10"/>
        <v>4.0800058120024701E-18</v>
      </c>
      <c r="K52">
        <f t="shared" si="10"/>
        <v>-6.6604268171023981E-2</v>
      </c>
      <c r="L52">
        <f t="shared" si="11"/>
        <v>5.2222142401150036</v>
      </c>
      <c r="M52">
        <f t="shared" si="12"/>
        <v>8.8818508286027248E-2</v>
      </c>
      <c r="N52">
        <f t="shared" si="13"/>
        <v>3.5708494116844287</v>
      </c>
      <c r="O52">
        <f t="shared" si="14"/>
        <v>6.7511364257550513E-2</v>
      </c>
      <c r="V52">
        <v>15.79</v>
      </c>
      <c r="W52">
        <f t="shared" ca="1" si="1"/>
        <v>4.178867807000457</v>
      </c>
      <c r="X52" s="2">
        <f t="shared" ca="1" si="2"/>
        <v>1.6918573009516327E-3</v>
      </c>
      <c r="Y52" s="2">
        <f t="shared" ca="1" si="3"/>
        <v>9.500332994270304E-5</v>
      </c>
      <c r="AB52">
        <f t="shared" si="15"/>
        <v>5.6451142646077858E-20</v>
      </c>
      <c r="AC52">
        <f t="shared" si="4"/>
        <v>-9.2153962925722941E-4</v>
      </c>
      <c r="AD52">
        <f t="shared" si="16"/>
        <v>8.4923528829181159E-7</v>
      </c>
      <c r="AE52">
        <f t="shared" si="17"/>
        <v>-4.2390822945832553E-3</v>
      </c>
      <c r="AI52" s="2">
        <v>3.83</v>
      </c>
      <c r="AJ52" s="2">
        <v>18.440000000000001</v>
      </c>
      <c r="AK52">
        <f t="shared" si="18"/>
        <v>5.4911116955162312E-11</v>
      </c>
      <c r="AL52">
        <f t="shared" si="19"/>
        <v>-896399.39935700223</v>
      </c>
      <c r="AM52" s="2">
        <f t="shared" si="20"/>
        <v>2.3674928931403106E-4</v>
      </c>
      <c r="AN52" s="2">
        <f t="shared" si="21"/>
        <v>-2.2532378275293971E-4</v>
      </c>
      <c r="AO52" s="2">
        <f t="shared" si="22"/>
        <v>5.2002367492893145</v>
      </c>
      <c r="AP52">
        <f t="shared" si="23"/>
        <v>-2.2532378275293971E-4</v>
      </c>
      <c r="AQ52">
        <f t="shared" si="24"/>
        <v>5.4911116955162312E-11</v>
      </c>
      <c r="AR52">
        <f t="shared" si="24"/>
        <v>-896399.39935700223</v>
      </c>
      <c r="AS52" s="2">
        <f t="shared" si="25"/>
        <v>5.2002367493442252</v>
      </c>
      <c r="AT52">
        <f t="shared" si="26"/>
        <v>896399.39958232606</v>
      </c>
      <c r="AU52">
        <f t="shared" si="27"/>
        <v>7.5975266676641089E-13</v>
      </c>
      <c r="AV52">
        <f t="shared" si="28"/>
        <v>-12402.622126688777</v>
      </c>
      <c r="AW52">
        <f t="shared" si="29"/>
        <v>153825035.61743003</v>
      </c>
      <c r="AX52">
        <f t="shared" si="30"/>
        <v>-57052.061782768367</v>
      </c>
      <c r="AY52" s="2">
        <f t="shared" si="31"/>
        <v>13.370236113729209</v>
      </c>
      <c r="AZ52">
        <f t="shared" si="32"/>
        <v>1.9615822596945002E-3</v>
      </c>
      <c r="BA52" s="2">
        <v>1.498</v>
      </c>
      <c r="BB52" s="2">
        <f t="shared" si="33"/>
        <v>3.2829011520055484</v>
      </c>
    </row>
    <row r="53" spans="1:54" x14ac:dyDescent="0.25">
      <c r="A53" s="2">
        <v>490000000</v>
      </c>
      <c r="B53">
        <v>16.34</v>
      </c>
      <c r="C53">
        <v>4.3140000000000001</v>
      </c>
      <c r="D53">
        <f t="shared" si="5"/>
        <v>4.1632712367372142E-18</v>
      </c>
      <c r="E53">
        <f t="shared" si="0"/>
        <v>-6.7963538950024466E-2</v>
      </c>
      <c r="F53">
        <f t="shared" si="6"/>
        <v>2.2439771177464343E-2</v>
      </c>
      <c r="G53" s="2">
        <f t="shared" si="7"/>
        <v>-2.2439771177464336E-2</v>
      </c>
      <c r="H53">
        <f t="shared" si="8"/>
        <v>5.2224397711774646</v>
      </c>
      <c r="I53">
        <f t="shared" si="9"/>
        <v>-2.2439771177464336E-2</v>
      </c>
      <c r="J53">
        <f t="shared" si="10"/>
        <v>4.1632712367372142E-18</v>
      </c>
      <c r="K53">
        <f t="shared" si="10"/>
        <v>-6.7963538950024466E-2</v>
      </c>
      <c r="L53">
        <f t="shared" si="11"/>
        <v>5.2224397711774646</v>
      </c>
      <c r="M53">
        <f t="shared" si="12"/>
        <v>9.0403310127488798E-2</v>
      </c>
      <c r="N53">
        <f t="shared" si="13"/>
        <v>3.5708843879538925</v>
      </c>
      <c r="O53">
        <f t="shared" si="14"/>
        <v>6.8888579555977575E-2</v>
      </c>
      <c r="V53">
        <v>16.34</v>
      </c>
      <c r="W53">
        <f t="shared" ca="1" si="1"/>
        <v>4.3087668882775381</v>
      </c>
      <c r="X53" s="2">
        <f t="shared" ca="1" si="2"/>
        <v>2.7385458299769113E-5</v>
      </c>
      <c r="Y53" s="2">
        <f t="shared" ca="1" si="3"/>
        <v>1.4714981884389469E-6</v>
      </c>
      <c r="AB53">
        <f t="shared" si="15"/>
        <v>5.7603206781712087E-20</v>
      </c>
      <c r="AC53">
        <f t="shared" si="4"/>
        <v>-9.4034656046656053E-4</v>
      </c>
      <c r="AD53">
        <f t="shared" si="16"/>
        <v>8.8425165378155583E-7</v>
      </c>
      <c r="AE53">
        <f t="shared" si="17"/>
        <v>-4.3255941781461778E-3</v>
      </c>
      <c r="AI53" s="2">
        <v>3.16</v>
      </c>
      <c r="AJ53" s="2">
        <v>18.52</v>
      </c>
      <c r="AK53">
        <f t="shared" si="18"/>
        <v>6.6553663904516346E-11</v>
      </c>
      <c r="AL53">
        <f t="shared" si="19"/>
        <v>-1086458.7656763666</v>
      </c>
      <c r="AM53" s="2">
        <f t="shared" si="20"/>
        <v>2.5675192464978647E-4</v>
      </c>
      <c r="AN53" s="2">
        <f t="shared" si="21"/>
        <v>-2.4282812364067601E-4</v>
      </c>
      <c r="AO53" s="2">
        <f t="shared" si="22"/>
        <v>5.2002567519246501</v>
      </c>
      <c r="AP53">
        <f t="shared" si="23"/>
        <v>-2.4282812364067601E-4</v>
      </c>
      <c r="AQ53">
        <f t="shared" si="24"/>
        <v>6.6553663904516346E-11</v>
      </c>
      <c r="AR53">
        <f t="shared" si="24"/>
        <v>-1086458.7656763666</v>
      </c>
      <c r="AS53" s="2">
        <f t="shared" si="25"/>
        <v>5.200256751991204</v>
      </c>
      <c r="AT53">
        <f t="shared" si="26"/>
        <v>1086458.7659191948</v>
      </c>
      <c r="AU53">
        <f t="shared" si="27"/>
        <v>9.208394663656182E-13</v>
      </c>
      <c r="AV53">
        <f t="shared" si="28"/>
        <v>-15032.292007980384</v>
      </c>
      <c r="AW53">
        <f t="shared" si="29"/>
        <v>225969803.01319093</v>
      </c>
      <c r="AX53">
        <f t="shared" si="30"/>
        <v>-69148.543236709767</v>
      </c>
      <c r="AY53" s="2">
        <f t="shared" si="31"/>
        <v>13.370256318733174</v>
      </c>
      <c r="AZ53">
        <f t="shared" si="32"/>
        <v>1.6753549532136382E-3</v>
      </c>
      <c r="BA53" s="2">
        <v>1.7270000000000001</v>
      </c>
      <c r="BB53" s="2">
        <f t="shared" si="33"/>
        <v>3.4375341631568057</v>
      </c>
    </row>
    <row r="54" spans="1:54" x14ac:dyDescent="0.25">
      <c r="A54" s="2">
        <v>480000000</v>
      </c>
      <c r="B54">
        <v>16.86</v>
      </c>
      <c r="C54">
        <v>4.444</v>
      </c>
      <c r="D54">
        <f t="shared" si="5"/>
        <v>4.2500060541692401E-18</v>
      </c>
      <c r="E54">
        <f t="shared" si="0"/>
        <v>-6.9379446011483312E-2</v>
      </c>
      <c r="F54">
        <f t="shared" si="6"/>
        <v>2.2672313877259626E-2</v>
      </c>
      <c r="G54" s="2">
        <f t="shared" si="7"/>
        <v>-2.2672313877259622E-2</v>
      </c>
      <c r="H54">
        <f t="shared" si="8"/>
        <v>5.2226723138772595</v>
      </c>
      <c r="I54">
        <f t="shared" si="9"/>
        <v>-2.2672313877259622E-2</v>
      </c>
      <c r="J54">
        <f t="shared" si="10"/>
        <v>4.2500060541692401E-18</v>
      </c>
      <c r="K54">
        <f t="shared" si="10"/>
        <v>-6.9379446011483312E-2</v>
      </c>
      <c r="L54">
        <f t="shared" si="11"/>
        <v>5.2226723138772595</v>
      </c>
      <c r="M54">
        <f t="shared" si="12"/>
        <v>9.2051759888742937E-2</v>
      </c>
      <c r="N54">
        <f t="shared" si="13"/>
        <v>3.5709215701420143</v>
      </c>
      <c r="O54">
        <f t="shared" si="14"/>
        <v>7.0323143559279766E-2</v>
      </c>
      <c r="V54">
        <v>16.86</v>
      </c>
      <c r="W54">
        <f t="shared" ca="1" si="1"/>
        <v>4.5224233784429533</v>
      </c>
      <c r="X54" s="2">
        <f t="shared" ca="1" si="2"/>
        <v>6.150226286406677E-3</v>
      </c>
      <c r="Y54" s="2">
        <f t="shared" ca="1" si="3"/>
        <v>3.1141748613238964E-4</v>
      </c>
      <c r="AB54">
        <f t="shared" si="15"/>
        <v>5.8803273589664432E-20</v>
      </c>
      <c r="AC54">
        <f t="shared" si="4"/>
        <v>-9.5993711380961398E-4</v>
      </c>
      <c r="AD54">
        <f t="shared" si="16"/>
        <v>9.214792624694023E-7</v>
      </c>
      <c r="AE54">
        <f t="shared" si="17"/>
        <v>-4.4157107235242238E-3</v>
      </c>
      <c r="AI54" s="2">
        <v>2.61</v>
      </c>
      <c r="AJ54" s="2">
        <v>18.61</v>
      </c>
      <c r="AK54">
        <f t="shared" si="18"/>
        <v>8.0578382351828237E-11</v>
      </c>
      <c r="AL54">
        <f t="shared" si="19"/>
        <v>-1315406.015148398</v>
      </c>
      <c r="AM54" s="2">
        <f t="shared" si="20"/>
        <v>2.7466848008082155E-4</v>
      </c>
      <c r="AN54" s="2">
        <f t="shared" si="21"/>
        <v>-2.6228263570361818E-4</v>
      </c>
      <c r="AO54" s="2">
        <f t="shared" si="22"/>
        <v>5.2002746684800814</v>
      </c>
      <c r="AP54">
        <f t="shared" si="23"/>
        <v>-2.6228263570361818E-4</v>
      </c>
      <c r="AQ54">
        <f t="shared" si="24"/>
        <v>8.0578382351828237E-11</v>
      </c>
      <c r="AR54">
        <f t="shared" si="24"/>
        <v>-1315406.015148398</v>
      </c>
      <c r="AS54" s="2">
        <f t="shared" si="25"/>
        <v>5.2002746685606596</v>
      </c>
      <c r="AT54">
        <f t="shared" si="26"/>
        <v>1315406.0154106806</v>
      </c>
      <c r="AU54">
        <f t="shared" si="27"/>
        <v>1.1148860972089479E-12</v>
      </c>
      <c r="AV54">
        <f t="shared" si="28"/>
        <v>-18200.016377478169</v>
      </c>
      <c r="AW54">
        <f t="shared" si="29"/>
        <v>331240596.14047354</v>
      </c>
      <c r="AX54">
        <f t="shared" si="30"/>
        <v>-83720.075336399575</v>
      </c>
      <c r="AY54" s="2">
        <f t="shared" si="31"/>
        <v>13.370274372472156</v>
      </c>
      <c r="AZ54">
        <f t="shared" si="32"/>
        <v>1.445477440181782E-3</v>
      </c>
      <c r="BA54" s="2">
        <v>2.0579999999999998</v>
      </c>
      <c r="BB54" s="2">
        <f t="shared" si="33"/>
        <v>3.6481400750438304</v>
      </c>
    </row>
    <row r="55" spans="1:54" x14ac:dyDescent="0.25">
      <c r="A55" s="2">
        <v>470000000</v>
      </c>
      <c r="B55">
        <v>17.32</v>
      </c>
      <c r="C55">
        <v>4.6550000000000002</v>
      </c>
      <c r="D55">
        <f t="shared" si="5"/>
        <v>4.3404317148962451E-18</v>
      </c>
      <c r="E55">
        <f t="shared" si="0"/>
        <v>-7.0855604437259551E-2</v>
      </c>
      <c r="F55">
        <f t="shared" si="6"/>
        <v>2.291223922410875E-2</v>
      </c>
      <c r="G55" s="2">
        <f t="shared" si="7"/>
        <v>-2.2912239224108746E-2</v>
      </c>
      <c r="H55">
        <f t="shared" si="8"/>
        <v>5.222912239224109</v>
      </c>
      <c r="I55">
        <f t="shared" si="9"/>
        <v>-2.2912239224108746E-2</v>
      </c>
      <c r="J55">
        <f t="shared" si="10"/>
        <v>4.3404317148962451E-18</v>
      </c>
      <c r="K55">
        <f t="shared" si="10"/>
        <v>-7.0855604437259551E-2</v>
      </c>
      <c r="L55">
        <f t="shared" si="11"/>
        <v>5.222912239224109</v>
      </c>
      <c r="M55">
        <f t="shared" si="12"/>
        <v>9.3767843661368297E-2</v>
      </c>
      <c r="N55">
        <f t="shared" si="13"/>
        <v>3.5709611477340975</v>
      </c>
      <c r="O55">
        <f t="shared" si="14"/>
        <v>7.1818713800589976E-2</v>
      </c>
      <c r="V55">
        <v>17.32</v>
      </c>
      <c r="W55">
        <f t="shared" ca="1" si="1"/>
        <v>4.7786883626637762</v>
      </c>
      <c r="X55" s="2">
        <f t="shared" ca="1" si="2"/>
        <v>1.5298811058445758E-2</v>
      </c>
      <c r="Y55" s="2">
        <f t="shared" ca="1" si="3"/>
        <v>7.060221241355232E-4</v>
      </c>
      <c r="AB55">
        <f t="shared" si="15"/>
        <v>6.0054407070295596E-20</v>
      </c>
      <c r="AC55">
        <f t="shared" si="4"/>
        <v>-9.8036130772045688E-4</v>
      </c>
      <c r="AD55">
        <f t="shared" si="16"/>
        <v>9.611082936756406E-7</v>
      </c>
      <c r="AE55">
        <f t="shared" si="17"/>
        <v>-4.5096620155141015E-3</v>
      </c>
      <c r="AI55" s="2">
        <v>2.15</v>
      </c>
      <c r="AJ55" s="2">
        <v>18.77</v>
      </c>
      <c r="AK55">
        <f t="shared" si="18"/>
        <v>9.7818408343382179E-11</v>
      </c>
      <c r="AL55">
        <f t="shared" si="19"/>
        <v>-1596841.720715032</v>
      </c>
      <c r="AM55" s="2">
        <f t="shared" si="20"/>
        <v>2.9005565053501626E-4</v>
      </c>
      <c r="AN55" s="2">
        <f t="shared" si="21"/>
        <v>-2.8605970737989838E-4</v>
      </c>
      <c r="AO55" s="2">
        <f t="shared" si="22"/>
        <v>5.2002900556505356</v>
      </c>
      <c r="AP55">
        <f t="shared" si="23"/>
        <v>-2.8605970737989838E-4</v>
      </c>
      <c r="AQ55">
        <f t="shared" si="24"/>
        <v>9.7818408343382179E-11</v>
      </c>
      <c r="AR55">
        <f t="shared" si="24"/>
        <v>-1596841.720715032</v>
      </c>
      <c r="AS55" s="2">
        <f t="shared" si="25"/>
        <v>5.2002900557483542</v>
      </c>
      <c r="AT55">
        <f t="shared" si="26"/>
        <v>1596841.7210010916</v>
      </c>
      <c r="AU55">
        <f t="shared" si="27"/>
        <v>1.3534198668443506E-12</v>
      </c>
      <c r="AV55">
        <f t="shared" si="28"/>
        <v>-22093.973369868843</v>
      </c>
      <c r="AW55">
        <f t="shared" si="29"/>
        <v>488143659.26847363</v>
      </c>
      <c r="AX55">
        <f t="shared" si="30"/>
        <v>-101632.27750139667</v>
      </c>
      <c r="AY55" s="2">
        <f t="shared" si="31"/>
        <v>13.370289854331906</v>
      </c>
      <c r="AZ55">
        <f t="shared" si="32"/>
        <v>1.2607222140885524E-3</v>
      </c>
      <c r="BA55" s="2">
        <v>2.4769999999999999</v>
      </c>
      <c r="BB55" s="2">
        <f t="shared" si="33"/>
        <v>3.9377247117270024</v>
      </c>
    </row>
    <row r="56" spans="1:54" x14ac:dyDescent="0.25">
      <c r="A56" s="2">
        <v>460000000</v>
      </c>
      <c r="B56">
        <v>17.77</v>
      </c>
      <c r="C56">
        <v>4.9630000000000001</v>
      </c>
      <c r="D56">
        <f t="shared" si="5"/>
        <v>4.4347889260896416E-18</v>
      </c>
      <c r="E56">
        <f t="shared" si="0"/>
        <v>-7.2395943664156498E-2</v>
      </c>
      <c r="F56">
        <f t="shared" si="6"/>
        <v>2.3159946306515352E-2</v>
      </c>
      <c r="G56" s="2">
        <f t="shared" si="7"/>
        <v>-2.3159946306515349E-2</v>
      </c>
      <c r="H56">
        <f t="shared" si="8"/>
        <v>5.2231599463065157</v>
      </c>
      <c r="I56">
        <f t="shared" si="9"/>
        <v>-2.3159946306515349E-2</v>
      </c>
      <c r="J56">
        <f t="shared" si="10"/>
        <v>4.4347889260896416E-18</v>
      </c>
      <c r="K56">
        <f t="shared" si="10"/>
        <v>-7.2395943664156498E-2</v>
      </c>
      <c r="L56">
        <f t="shared" si="11"/>
        <v>5.2231599463065157</v>
      </c>
      <c r="M56">
        <f t="shared" si="12"/>
        <v>9.5555889970671853E-2</v>
      </c>
      <c r="N56">
        <f t="shared" si="13"/>
        <v>3.5710033310069949</v>
      </c>
      <c r="O56">
        <f t="shared" si="14"/>
        <v>7.337926552621786E-2</v>
      </c>
      <c r="V56">
        <v>17.77</v>
      </c>
      <c r="W56">
        <f t="shared" ca="1" si="1"/>
        <v>5.0781012199574196</v>
      </c>
      <c r="X56" s="2">
        <f t="shared" ca="1" si="2"/>
        <v>1.3248290835686268E-2</v>
      </c>
      <c r="Y56" s="2">
        <f t="shared" ca="1" si="3"/>
        <v>5.3786254575156857E-4</v>
      </c>
      <c r="AB56">
        <f t="shared" si="15"/>
        <v>6.1359937658780275E-20</v>
      </c>
      <c r="AC56">
        <f t="shared" si="4"/>
        <v>-1.0016735100622058E-3</v>
      </c>
      <c r="AD56">
        <f t="shared" si="16"/>
        <v>1.0033498207606221E-6</v>
      </c>
      <c r="AE56">
        <f t="shared" si="17"/>
        <v>-4.6076981462861467E-3</v>
      </c>
      <c r="AI56" s="2">
        <v>1.78</v>
      </c>
      <c r="AJ56" s="2">
        <v>19.04</v>
      </c>
      <c r="AK56">
        <f t="shared" si="18"/>
        <v>1.1815144827992791E-10</v>
      </c>
      <c r="AL56">
        <f t="shared" si="19"/>
        <v>-1928769.4941220891</v>
      </c>
      <c r="AM56" s="2">
        <f t="shared" si="20"/>
        <v>3.0210961450120085E-4</v>
      </c>
      <c r="AN56" s="2">
        <f t="shared" si="21"/>
        <v>-3.1535806593513475E-4</v>
      </c>
      <c r="AO56" s="2">
        <f t="shared" si="22"/>
        <v>5.2003021096145012</v>
      </c>
      <c r="AP56">
        <f t="shared" si="23"/>
        <v>-3.1535806593513475E-4</v>
      </c>
      <c r="AQ56">
        <f t="shared" si="24"/>
        <v>1.1815144827992791E-10</v>
      </c>
      <c r="AR56">
        <f t="shared" si="24"/>
        <v>-1928769.4941220891</v>
      </c>
      <c r="AS56" s="2">
        <f t="shared" si="25"/>
        <v>5.2003021097326529</v>
      </c>
      <c r="AT56">
        <f t="shared" si="26"/>
        <v>1928769.4944374473</v>
      </c>
      <c r="AU56">
        <f t="shared" si="27"/>
        <v>1.6347487155704235E-12</v>
      </c>
      <c r="AV56">
        <f t="shared" si="28"/>
        <v>-26686.540868100008</v>
      </c>
      <c r="AW56">
        <f t="shared" si="29"/>
        <v>712171463.50477195</v>
      </c>
      <c r="AX56">
        <f t="shared" si="30"/>
        <v>-122758.08799326004</v>
      </c>
      <c r="AY56" s="2">
        <f t="shared" si="31"/>
        <v>13.370301971201231</v>
      </c>
      <c r="AZ56">
        <f t="shared" si="32"/>
        <v>1.1222880310129846E-3</v>
      </c>
      <c r="BA56" s="2">
        <v>2.95</v>
      </c>
      <c r="BB56" s="2">
        <f t="shared" si="33"/>
        <v>4.3092878703838782</v>
      </c>
    </row>
    <row r="57" spans="1:54" x14ac:dyDescent="0.25">
      <c r="A57" s="2">
        <v>450000000</v>
      </c>
      <c r="B57">
        <v>18.22</v>
      </c>
      <c r="C57">
        <v>5.367</v>
      </c>
      <c r="D57">
        <f t="shared" si="5"/>
        <v>4.5333397911138556E-18</v>
      </c>
      <c r="E57">
        <f t="shared" si="0"/>
        <v>-7.4004742412248858E-2</v>
      </c>
      <c r="F57">
        <f t="shared" si="6"/>
        <v>2.3415865084430356E-2</v>
      </c>
      <c r="G57" s="2">
        <f t="shared" si="7"/>
        <v>-2.3415865084430353E-2</v>
      </c>
      <c r="H57">
        <f t="shared" si="8"/>
        <v>5.2234158650844309</v>
      </c>
      <c r="I57">
        <f t="shared" si="9"/>
        <v>-2.3415865084430353E-2</v>
      </c>
      <c r="J57">
        <f t="shared" si="10"/>
        <v>4.5333397911138556E-18</v>
      </c>
      <c r="K57">
        <f t="shared" si="10"/>
        <v>-7.4004742412248858E-2</v>
      </c>
      <c r="L57">
        <f t="shared" si="11"/>
        <v>5.2234158650844309</v>
      </c>
      <c r="M57">
        <f t="shared" si="12"/>
        <v>9.7420607496679218E-2</v>
      </c>
      <c r="N57">
        <f t="shared" si="13"/>
        <v>3.5710483538280435</v>
      </c>
      <c r="O57">
        <f t="shared" si="14"/>
        <v>7.5009126951859337E-2</v>
      </c>
      <c r="V57">
        <v>18.22</v>
      </c>
      <c r="W57">
        <f t="shared" ca="1" si="1"/>
        <v>5.4136150350977346</v>
      </c>
      <c r="X57" s="2">
        <f t="shared" ca="1" si="2"/>
        <v>2.1729614971630258E-3</v>
      </c>
      <c r="Y57" s="2">
        <f t="shared" ca="1" si="3"/>
        <v>7.5437769772936124E-5</v>
      </c>
      <c r="AB57">
        <f t="shared" si="15"/>
        <v>6.2723491828975383E-20</v>
      </c>
      <c r="AC57">
        <f t="shared" si="4"/>
        <v>-1.0239329213969214E-3</v>
      </c>
      <c r="AD57">
        <f t="shared" si="16"/>
        <v>1.0484386275207226E-6</v>
      </c>
      <c r="AE57">
        <f t="shared" si="17"/>
        <v>-4.7100914384258378E-3</v>
      </c>
      <c r="AI57" s="2">
        <v>1.47</v>
      </c>
      <c r="AJ57" s="2">
        <v>19.43</v>
      </c>
      <c r="AK57">
        <f t="shared" si="18"/>
        <v>1.4306774009406234E-10</v>
      </c>
      <c r="AL57">
        <f t="shared" si="19"/>
        <v>-2335516.802406339</v>
      </c>
      <c r="AM57" s="2">
        <f t="shared" si="20"/>
        <v>3.1153357006509562E-4</v>
      </c>
      <c r="AN57" s="2">
        <f t="shared" si="21"/>
        <v>-3.5357188121034304E-4</v>
      </c>
      <c r="AO57" s="2">
        <f t="shared" si="22"/>
        <v>5.2003115335700656</v>
      </c>
      <c r="AP57">
        <f t="shared" si="23"/>
        <v>-3.5357188121034304E-4</v>
      </c>
      <c r="AQ57">
        <f t="shared" si="24"/>
        <v>1.4306774009406234E-10</v>
      </c>
      <c r="AR57">
        <f t="shared" si="24"/>
        <v>-2335516.802406339</v>
      </c>
      <c r="AS57" s="2">
        <f t="shared" si="25"/>
        <v>5.2003115337131334</v>
      </c>
      <c r="AT57">
        <f t="shared" si="26"/>
        <v>2335516.8027599109</v>
      </c>
      <c r="AU57">
        <f t="shared" si="27"/>
        <v>1.9794916419832335E-12</v>
      </c>
      <c r="AV57">
        <f t="shared" si="28"/>
        <v>-32314.314792665315</v>
      </c>
      <c r="AW57">
        <f t="shared" si="29"/>
        <v>1044214940.5194684</v>
      </c>
      <c r="AX57">
        <f t="shared" si="30"/>
        <v>-148645.84804626045</v>
      </c>
      <c r="AY57" s="2">
        <f t="shared" si="31"/>
        <v>13.370311438755216</v>
      </c>
      <c r="AZ57">
        <f t="shared" si="32"/>
        <v>1.0199691477044454E-3</v>
      </c>
      <c r="BA57" s="2">
        <v>3.512</v>
      </c>
      <c r="BB57" s="2">
        <f>(ABS(AJ57-AY57)+ABS(BA57-AZ57))/2</f>
        <v>4.7853342960485392</v>
      </c>
    </row>
    <row r="58" spans="1:54" x14ac:dyDescent="0.25">
      <c r="A58" s="2">
        <v>440000000</v>
      </c>
      <c r="D58">
        <f t="shared" si="5"/>
        <v>4.6363702409118976E-18</v>
      </c>
      <c r="E58">
        <f t="shared" si="0"/>
        <v>-7.5686668376163599E-2</v>
      </c>
      <c r="F58">
        <f t="shared" si="6"/>
        <v>2.368045952907117E-2</v>
      </c>
      <c r="G58" s="2">
        <f t="shared" si="7"/>
        <v>-2.3680459529071166E-2</v>
      </c>
      <c r="H58">
        <f t="shared" si="8"/>
        <v>5.2236804595290716</v>
      </c>
      <c r="I58">
        <f t="shared" si="9"/>
        <v>-2.3680459529071166E-2</v>
      </c>
      <c r="J58">
        <f t="shared" si="10"/>
        <v>4.6363702409118976E-18</v>
      </c>
      <c r="K58">
        <f t="shared" si="10"/>
        <v>-7.5686668376163599E-2</v>
      </c>
      <c r="L58">
        <f t="shared" si="11"/>
        <v>5.2236804595290716</v>
      </c>
      <c r="M58">
        <f t="shared" si="12"/>
        <v>9.9367127905234762E-2</v>
      </c>
      <c r="N58">
        <f t="shared" si="13"/>
        <v>3.5710964769036471</v>
      </c>
      <c r="O58">
        <f t="shared" si="14"/>
        <v>7.6713019319113479E-2</v>
      </c>
      <c r="X58" s="2"/>
      <c r="Y58" s="2"/>
      <c r="AB58">
        <f t="shared" si="15"/>
        <v>6.4149025734179373E-20</v>
      </c>
      <c r="AC58">
        <f t="shared" si="4"/>
        <v>-1.0472041241559424E-3</v>
      </c>
      <c r="AD58">
        <f t="shared" si="16"/>
        <v>1.0966364776495096E-6</v>
      </c>
      <c r="AE58">
        <f t="shared" si="17"/>
        <v>-4.8171389711173344E-3</v>
      </c>
      <c r="AI58" s="2"/>
      <c r="AJ58" s="2"/>
      <c r="AM58" s="2"/>
      <c r="AN58" s="2"/>
      <c r="AO58" s="2"/>
      <c r="AS58" s="2"/>
      <c r="AY58" s="2"/>
      <c r="BA58" s="2"/>
      <c r="BB58" s="2"/>
    </row>
    <row r="59" spans="1:54" x14ac:dyDescent="0.25">
      <c r="A59" s="2">
        <v>430000000</v>
      </c>
      <c r="D59">
        <f t="shared" si="5"/>
        <v>4.7441928046540352E-18</v>
      </c>
      <c r="E59">
        <f t="shared" si="0"/>
        <v>-7.7446823454679042E-2</v>
      </c>
      <c r="F59">
        <f t="shared" si="6"/>
        <v>2.3954231162078711E-2</v>
      </c>
      <c r="G59" s="2">
        <f t="shared" si="7"/>
        <v>-2.3954231162078704E-2</v>
      </c>
      <c r="H59">
        <f t="shared" si="8"/>
        <v>5.2239542311620788</v>
      </c>
      <c r="I59">
        <f t="shared" si="9"/>
        <v>-2.3954231162078704E-2</v>
      </c>
      <c r="J59">
        <f t="shared" si="10"/>
        <v>4.7441928046540352E-18</v>
      </c>
      <c r="K59">
        <f t="shared" si="10"/>
        <v>-7.7446823454679042E-2</v>
      </c>
      <c r="L59">
        <f t="shared" si="11"/>
        <v>5.2239542311620788</v>
      </c>
      <c r="M59">
        <f t="shared" si="12"/>
        <v>0.10140105461675775</v>
      </c>
      <c r="N59">
        <f t="shared" si="13"/>
        <v>3.5711479915619884</v>
      </c>
      <c r="O59">
        <f t="shared" si="14"/>
        <v>7.8496102532350426E-2</v>
      </c>
      <c r="X59" s="2"/>
      <c r="Y59" s="2"/>
      <c r="AB59">
        <f t="shared" si="15"/>
        <v>6.5640863541950993E-20</v>
      </c>
      <c r="AC59">
        <f t="shared" si="4"/>
        <v>-1.0715577084386388E-3</v>
      </c>
      <c r="AD59">
        <f t="shared" si="16"/>
        <v>1.1482359225145689E-6</v>
      </c>
      <c r="AE59">
        <f t="shared" si="17"/>
        <v>-4.9291654588177383E-3</v>
      </c>
      <c r="AI59" s="2"/>
      <c r="AJ59" s="2"/>
      <c r="AM59" s="2"/>
      <c r="AN59" s="2"/>
      <c r="AO59" s="2"/>
      <c r="AS59" s="2"/>
      <c r="AY59" s="2"/>
      <c r="BA59" s="2"/>
      <c r="BB59" s="2"/>
    </row>
    <row r="60" spans="1:54" x14ac:dyDescent="0.25">
      <c r="A60" s="2">
        <v>420000000</v>
      </c>
      <c r="D60">
        <f t="shared" si="5"/>
        <v>4.8571497761934162E-18</v>
      </c>
      <c r="E60">
        <f t="shared" si="0"/>
        <v>-7.9290795441695205E-2</v>
      </c>
      <c r="F60">
        <f t="shared" si="6"/>
        <v>2.4237723055458807E-2</v>
      </c>
      <c r="G60" s="2">
        <f t="shared" si="7"/>
        <v>-2.4237723055458803E-2</v>
      </c>
      <c r="H60">
        <f t="shared" si="8"/>
        <v>5.2242377230554586</v>
      </c>
      <c r="I60">
        <f t="shared" si="9"/>
        <v>-2.4237723055458803E-2</v>
      </c>
      <c r="J60">
        <f t="shared" si="10"/>
        <v>4.8571497761934162E-18</v>
      </c>
      <c r="K60">
        <f t="shared" si="10"/>
        <v>-7.9290795441695205E-2</v>
      </c>
      <c r="L60">
        <f t="shared" si="11"/>
        <v>5.2242377230554586</v>
      </c>
      <c r="M60">
        <f t="shared" si="12"/>
        <v>0.10352851849715401</v>
      </c>
      <c r="N60">
        <f t="shared" si="13"/>
        <v>3.571203224172645</v>
      </c>
      <c r="O60">
        <f t="shared" si="14"/>
        <v>8.0364027304244509E-2</v>
      </c>
      <c r="X60" s="2"/>
      <c r="Y60" s="2"/>
      <c r="AB60">
        <f t="shared" si="15"/>
        <v>6.7203741245330781E-20</v>
      </c>
      <c r="AC60">
        <f t="shared" si="4"/>
        <v>-1.0970709872109873E-3</v>
      </c>
      <c r="AD60">
        <f t="shared" si="16"/>
        <v>1.2035647509803996E-6</v>
      </c>
      <c r="AE60">
        <f t="shared" si="17"/>
        <v>-5.0465265411705415E-3</v>
      </c>
      <c r="AI60" s="2"/>
      <c r="AJ60" s="2"/>
      <c r="AM60" s="2"/>
      <c r="AN60" s="2"/>
      <c r="AO60" s="2"/>
      <c r="AS60" s="2"/>
      <c r="AY60" s="2"/>
      <c r="BA60" s="2"/>
      <c r="BB60" s="2"/>
    </row>
    <row r="61" spans="1:54" x14ac:dyDescent="0.25">
      <c r="A61" s="2">
        <v>410000000</v>
      </c>
      <c r="D61">
        <f t="shared" si="5"/>
        <v>4.9756168439054512E-18</v>
      </c>
      <c r="E61">
        <f t="shared" si="0"/>
        <v>-8.1224717281736553E-2</v>
      </c>
      <c r="F61">
        <f t="shared" si="6"/>
        <v>2.4531524364928853E-2</v>
      </c>
      <c r="G61" s="2">
        <f t="shared" si="7"/>
        <v>-2.453152436492885E-2</v>
      </c>
      <c r="H61">
        <f t="shared" si="8"/>
        <v>5.2245315243649291</v>
      </c>
      <c r="I61">
        <f t="shared" si="9"/>
        <v>-2.453152436492885E-2</v>
      </c>
      <c r="J61">
        <f t="shared" si="10"/>
        <v>4.9756168439054512E-18</v>
      </c>
      <c r="K61">
        <f t="shared" si="10"/>
        <v>-8.1224717281736553E-2</v>
      </c>
      <c r="L61">
        <f t="shared" si="11"/>
        <v>5.2245315243649291</v>
      </c>
      <c r="M61">
        <f t="shared" si="12"/>
        <v>0.1057562416466654</v>
      </c>
      <c r="N61">
        <f t="shared" si="13"/>
        <v>3.5712625413286809</v>
      </c>
      <c r="O61">
        <f t="shared" si="14"/>
        <v>8.2322994919028697E-2</v>
      </c>
      <c r="X61" s="2"/>
      <c r="Y61" s="2"/>
      <c r="AB61">
        <f t="shared" si="15"/>
        <v>6.8842856885460807E-20</v>
      </c>
      <c r="AC61">
        <f t="shared" si="4"/>
        <v>-1.123828816167353E-3</v>
      </c>
      <c r="AD61">
        <f t="shared" si="16"/>
        <v>1.2629912080484307E-6</v>
      </c>
      <c r="AE61">
        <f t="shared" si="17"/>
        <v>-5.1696125543698231E-3</v>
      </c>
      <c r="AI61" s="2"/>
      <c r="AJ61" s="2"/>
      <c r="AM61" s="2"/>
      <c r="AN61" s="2"/>
      <c r="AO61" s="2"/>
      <c r="AS61" s="2"/>
      <c r="AY61" s="2"/>
      <c r="BA61" s="2"/>
      <c r="BB61" s="2"/>
    </row>
    <row r="62" spans="1:54" x14ac:dyDescent="0.25">
      <c r="A62" s="2">
        <v>400000000</v>
      </c>
      <c r="D62">
        <f t="shared" si="5"/>
        <v>5.1000072650030872E-18</v>
      </c>
      <c r="E62">
        <f t="shared" si="0"/>
        <v>-8.3255335213779966E-2</v>
      </c>
      <c r="F62">
        <f t="shared" si="6"/>
        <v>2.4836275482825028E-2</v>
      </c>
      <c r="G62" s="2">
        <f t="shared" si="7"/>
        <v>-2.4836275482825021E-2</v>
      </c>
      <c r="H62">
        <f t="shared" si="8"/>
        <v>5.2248362754828248</v>
      </c>
      <c r="I62">
        <f t="shared" si="9"/>
        <v>-2.4836275482825021E-2</v>
      </c>
      <c r="J62">
        <f t="shared" si="10"/>
        <v>5.1000072650030872E-18</v>
      </c>
      <c r="K62">
        <f t="shared" si="10"/>
        <v>-8.3255335213779966E-2</v>
      </c>
      <c r="L62">
        <f t="shared" si="11"/>
        <v>5.2248362754828248</v>
      </c>
      <c r="M62">
        <f t="shared" si="12"/>
        <v>0.10809161069660499</v>
      </c>
      <c r="N62">
        <f t="shared" si="13"/>
        <v>3.5713263559453119</v>
      </c>
      <c r="O62">
        <f t="shared" si="14"/>
        <v>8.4379825943832865E-2</v>
      </c>
      <c r="X62" s="2"/>
      <c r="Y62" s="2"/>
      <c r="AB62">
        <f t="shared" si="15"/>
        <v>7.0563928307597311E-20</v>
      </c>
      <c r="AC62">
        <f t="shared" si="4"/>
        <v>-1.1519245365715367E-3</v>
      </c>
      <c r="AD62">
        <f t="shared" si="16"/>
        <v>1.3269301379558743E-6</v>
      </c>
      <c r="AE62">
        <f t="shared" si="17"/>
        <v>-5.2988528682290682E-3</v>
      </c>
      <c r="AI62" s="2"/>
      <c r="AJ62" s="2"/>
      <c r="AM62" s="2"/>
      <c r="AN62" s="2"/>
      <c r="AO62" s="2"/>
      <c r="AS62" s="2"/>
      <c r="AY62" s="2"/>
      <c r="BA62" s="2"/>
      <c r="BB62" s="2"/>
    </row>
    <row r="63" spans="1:54" x14ac:dyDescent="0.25">
      <c r="A63" s="2">
        <v>390000000</v>
      </c>
      <c r="D63">
        <f t="shared" si="5"/>
        <v>5.2307766820544481E-18</v>
      </c>
      <c r="E63">
        <f t="shared" si="0"/>
        <v>-8.5390087398748676E-2</v>
      </c>
      <c r="F63">
        <f t="shared" si="6"/>
        <v>2.51526739131918E-2</v>
      </c>
      <c r="G63" s="2">
        <f t="shared" si="7"/>
        <v>-2.5152673913191797E-2</v>
      </c>
      <c r="H63">
        <f t="shared" si="8"/>
        <v>5.2251526739131924</v>
      </c>
      <c r="I63">
        <f t="shared" si="9"/>
        <v>-2.5152673913191797E-2</v>
      </c>
      <c r="J63">
        <f t="shared" si="10"/>
        <v>5.2307766820544481E-18</v>
      </c>
      <c r="K63">
        <f t="shared" si="10"/>
        <v>-8.5390087398748676E-2</v>
      </c>
      <c r="L63">
        <f t="shared" si="11"/>
        <v>5.2251526739131924</v>
      </c>
      <c r="M63">
        <f t="shared" si="12"/>
        <v>0.11054276131194048</v>
      </c>
      <c r="N63">
        <f t="shared" si="13"/>
        <v>3.5713951344652282</v>
      </c>
      <c r="O63">
        <f t="shared" si="14"/>
        <v>8.6542039490713263E-2</v>
      </c>
      <c r="X63" s="2"/>
      <c r="Y63" s="2"/>
      <c r="AB63">
        <f t="shared" si="15"/>
        <v>7.2373259802663912E-20</v>
      </c>
      <c r="AC63">
        <f t="shared" si="4"/>
        <v>-1.181461063150294E-3</v>
      </c>
      <c r="AD63">
        <f t="shared" si="16"/>
        <v>1.3958502437405559E-6</v>
      </c>
      <c r="AE63">
        <f t="shared" si="17"/>
        <v>-5.4347208904913522E-3</v>
      </c>
      <c r="AI63" s="2"/>
      <c r="AJ63" s="2"/>
      <c r="AM63" s="2"/>
      <c r="AN63" s="2"/>
      <c r="AO63" s="2"/>
      <c r="AS63" s="2"/>
      <c r="AY63" s="2"/>
      <c r="BA63" s="2"/>
      <c r="BB63" s="2"/>
    </row>
    <row r="64" spans="1:54" x14ac:dyDescent="0.25">
      <c r="A64" s="2">
        <v>380000000</v>
      </c>
      <c r="D64">
        <f t="shared" si="5"/>
        <v>5.3684287000032501E-18</v>
      </c>
      <c r="E64">
        <f t="shared" si="0"/>
        <v>-8.7637194961873652E-2</v>
      </c>
      <c r="F64">
        <f t="shared" si="6"/>
        <v>2.5481480991801732E-2</v>
      </c>
      <c r="G64" s="2">
        <f t="shared" si="7"/>
        <v>-2.5481480991801728E-2</v>
      </c>
      <c r="H64">
        <f t="shared" si="8"/>
        <v>5.2254814809918022</v>
      </c>
      <c r="I64">
        <f t="shared" si="9"/>
        <v>-2.5481480991801728E-2</v>
      </c>
      <c r="J64">
        <f t="shared" si="10"/>
        <v>5.3684287000032501E-18</v>
      </c>
      <c r="K64">
        <f t="shared" si="10"/>
        <v>-8.7637194961873652E-2</v>
      </c>
      <c r="L64">
        <f t="shared" si="11"/>
        <v>5.2254814809918022</v>
      </c>
      <c r="M64">
        <f t="shared" si="12"/>
        <v>0.11311867595367538</v>
      </c>
      <c r="N64">
        <f t="shared" si="13"/>
        <v>3.571469405406134</v>
      </c>
      <c r="O64">
        <f t="shared" si="14"/>
        <v>8.8817944968527782E-2</v>
      </c>
      <c r="X64" s="2"/>
      <c r="Y64" s="2"/>
      <c r="AB64">
        <f t="shared" si="15"/>
        <v>7.4277819271155065E-20</v>
      </c>
      <c r="AC64">
        <f t="shared" si="4"/>
        <v>-1.2125521437595123E-3</v>
      </c>
      <c r="AD64">
        <f t="shared" si="16"/>
        <v>1.4702827013361308E-6</v>
      </c>
      <c r="AE64">
        <f t="shared" si="17"/>
        <v>-5.5777398612937559E-3</v>
      </c>
      <c r="AI64" s="2"/>
      <c r="AJ64" s="2"/>
      <c r="AM64" s="2"/>
      <c r="AN64" s="2"/>
      <c r="AO64" s="2"/>
      <c r="AS64" s="2"/>
      <c r="AY64" s="2"/>
      <c r="BA64" s="2"/>
      <c r="BB64" s="2"/>
    </row>
    <row r="65" spans="1:54" x14ac:dyDescent="0.25">
      <c r="A65" s="2">
        <v>370000000</v>
      </c>
      <c r="D65">
        <f t="shared" si="5"/>
        <v>5.5135213675709056E-18</v>
      </c>
      <c r="E65">
        <f t="shared" si="0"/>
        <v>-9.0005767798681052E-2</v>
      </c>
      <c r="F65">
        <f t="shared" si="6"/>
        <v>2.5823529598573574E-2</v>
      </c>
      <c r="G65" s="2">
        <f t="shared" si="7"/>
        <v>-2.582352959857357E-2</v>
      </c>
      <c r="H65">
        <f t="shared" si="8"/>
        <v>5.225823529598574</v>
      </c>
      <c r="I65">
        <f t="shared" si="9"/>
        <v>-2.582352959857357E-2</v>
      </c>
      <c r="J65">
        <f t="shared" si="10"/>
        <v>5.5135213675709056E-18</v>
      </c>
      <c r="K65">
        <f t="shared" si="10"/>
        <v>-9.0005767798681052E-2</v>
      </c>
      <c r="L65">
        <f t="shared" si="11"/>
        <v>5.225823529598574</v>
      </c>
      <c r="M65">
        <f t="shared" si="12"/>
        <v>0.11582929739725462</v>
      </c>
      <c r="N65">
        <f t="shared" si="13"/>
        <v>3.5715497695440437</v>
      </c>
      <c r="O65">
        <f t="shared" si="14"/>
        <v>9.1216748681986079E-2</v>
      </c>
      <c r="X65" s="2"/>
      <c r="Y65" s="2"/>
      <c r="AB65">
        <f t="shared" si="15"/>
        <v>7.6285327900105218E-20</v>
      </c>
      <c r="AC65">
        <f t="shared" si="4"/>
        <v>-1.2453238233205803E-3</v>
      </c>
      <c r="AD65">
        <f t="shared" si="16"/>
        <v>1.5508314249301388E-6</v>
      </c>
      <c r="AE65">
        <f t="shared" si="17"/>
        <v>-5.7284895872746688E-3</v>
      </c>
      <c r="AI65" s="2"/>
      <c r="AJ65" s="2"/>
      <c r="AM65" s="2"/>
      <c r="AN65" s="2"/>
      <c r="AO65" s="2"/>
      <c r="AS65" s="2"/>
      <c r="AY65" s="2"/>
      <c r="BA65" s="2"/>
      <c r="BB65" s="2"/>
    </row>
    <row r="66" spans="1:54" x14ac:dyDescent="0.25">
      <c r="A66" s="2">
        <v>360000000</v>
      </c>
      <c r="D66">
        <f t="shared" si="5"/>
        <v>5.6666747388923197E-18</v>
      </c>
      <c r="E66">
        <f t="shared" ref="E66:E129" si="34">-($R$2^-1)*A66^(-$S$2)*SIN($S$2*PI()/2)</f>
        <v>-9.2505928015311073E-2</v>
      </c>
      <c r="F66">
        <f t="shared" si="6"/>
        <v>2.6179733040375065E-2</v>
      </c>
      <c r="G66" s="2">
        <f t="shared" si="7"/>
        <v>-2.6179733040375061E-2</v>
      </c>
      <c r="H66">
        <f t="shared" si="8"/>
        <v>5.2261797330403752</v>
      </c>
      <c r="I66">
        <f t="shared" si="9"/>
        <v>-2.6179733040375061E-2</v>
      </c>
      <c r="J66">
        <f t="shared" si="10"/>
        <v>5.6666747388923197E-18</v>
      </c>
      <c r="K66">
        <f t="shared" si="10"/>
        <v>-9.2505928015311073E-2</v>
      </c>
      <c r="L66">
        <f t="shared" si="11"/>
        <v>5.2261797330403752</v>
      </c>
      <c r="M66">
        <f t="shared" si="12"/>
        <v>0.11868566105568613</v>
      </c>
      <c r="N66">
        <f t="shared" si="13"/>
        <v>3.5716369121000811</v>
      </c>
      <c r="O66">
        <f t="shared" si="14"/>
        <v>9.3748678157605583E-2</v>
      </c>
      <c r="X66" s="2"/>
      <c r="Y66" s="2"/>
      <c r="AB66">
        <f t="shared" si="15"/>
        <v>7.840436478621925E-20</v>
      </c>
      <c r="AC66">
        <f t="shared" ref="AC66:AC129" si="35">-($R$4^-1)*A66^(-$S$4)*SIN($S$4*PI()/2)</f>
        <v>-1.279916151746152E-3</v>
      </c>
      <c r="AD66">
        <f t="shared" si="16"/>
        <v>1.6381853555010394E-6</v>
      </c>
      <c r="AE66">
        <f t="shared" si="17"/>
        <v>-5.8876142980322987E-3</v>
      </c>
      <c r="AI66" s="2"/>
      <c r="AJ66" s="2"/>
      <c r="AM66" s="2"/>
      <c r="AN66" s="2"/>
      <c r="AO66" s="2"/>
      <c r="AS66" s="2"/>
      <c r="AY66" s="2"/>
      <c r="BA66" s="2"/>
      <c r="BB66" s="2"/>
    </row>
    <row r="67" spans="1:54" x14ac:dyDescent="0.25">
      <c r="A67" s="2">
        <v>350000000</v>
      </c>
      <c r="D67">
        <f t="shared" ref="D67:D130" si="36">($R$2^-1)*A67^(-$S$2)*COS($S$2*PI()/2)</f>
        <v>5.8285797314320996E-18</v>
      </c>
      <c r="E67">
        <f t="shared" si="34"/>
        <v>-9.5148954530034247E-2</v>
      </c>
      <c r="F67">
        <f t="shared" ref="F67:F130" si="37">($T$2^-1)*A67^(-$U$2)*COS($U$2*PI()/2)</f>
        <v>2.6551095320075657E-2</v>
      </c>
      <c r="G67" s="2">
        <f t="shared" ref="G67:G130" si="38">-($T$2^-1)*A67^(-$U$2)*SIN($U$2*PI()/2)</f>
        <v>-2.6551095320075654E-2</v>
      </c>
      <c r="H67">
        <f t="shared" ref="H67:H130" si="39">F67+$P$2</f>
        <v>5.226551095320076</v>
      </c>
      <c r="I67">
        <f t="shared" ref="I67:I130" si="40">G67</f>
        <v>-2.6551095320075654E-2</v>
      </c>
      <c r="J67">
        <f t="shared" ref="J67:K130" si="41">D67</f>
        <v>5.8285797314320996E-18</v>
      </c>
      <c r="K67">
        <f t="shared" si="41"/>
        <v>-9.5148954530034247E-2</v>
      </c>
      <c r="L67">
        <f t="shared" ref="L67:L130" si="42">F67+$P$2+D67</f>
        <v>5.226551095320076</v>
      </c>
      <c r="M67">
        <f t="shared" ref="M67:M130" si="43">-G67-E67</f>
        <v>0.1217000498501099</v>
      </c>
      <c r="N67">
        <f t="shared" ref="N67:N130" si="44">$Q$2+(1/((F67+$P$2+D67)^2+(G67+E67)^2))*(L67*(H67*J67-I67*K67)-M67*(H67*K67+I67*J67))+($P$4/(($P$4+AB67)^2+(AC67)^2))*AD67</f>
        <v>3.5717316173942506</v>
      </c>
      <c r="O67">
        <f t="shared" ref="O67:O130" si="45">ABS((1/((F67+$P$2+D67)^2+(G67+E67)^2))*(M67*(H67*J67-I67*K67)+L67*(H67*K67+I67*J67))+($P$4/(($P$4+AB67)^2+(AC67)^2))*AE67)</f>
        <v>9.6425127732610499E-2</v>
      </c>
      <c r="X67" s="2"/>
      <c r="Y67" s="2"/>
      <c r="AB67">
        <f t="shared" ref="AB67:AB130" si="46">($R$4^-1)*A67^(-$S$4)*COS($S$4*PI()/2)</f>
        <v>8.0644489494396937E-20</v>
      </c>
      <c r="AC67">
        <f t="shared" si="35"/>
        <v>-1.3164851846531849E-3</v>
      </c>
      <c r="AD67">
        <f t="shared" ref="AD67:AD130" si="47">($P$4+AB67)*AB67+AC67^2</f>
        <v>1.7331332414117014E-6</v>
      </c>
      <c r="AE67">
        <f t="shared" ref="AE67:AE130" si="48">($P$4+AB67)*AC67-AB67*AC67</f>
        <v>-6.0558318494046501E-3</v>
      </c>
      <c r="AI67" s="2"/>
      <c r="AJ67" s="2"/>
      <c r="AM67" s="2"/>
      <c r="AN67" s="2"/>
      <c r="AO67" s="2"/>
      <c r="AS67" s="2"/>
      <c r="AY67" s="2"/>
      <c r="BA67" s="2"/>
      <c r="BB67" s="2"/>
    </row>
    <row r="68" spans="1:54" x14ac:dyDescent="0.25">
      <c r="A68" s="2">
        <v>340000000</v>
      </c>
      <c r="D68">
        <f t="shared" si="36"/>
        <v>6.0000085470624549E-18</v>
      </c>
      <c r="E68">
        <f t="shared" si="34"/>
        <v>-9.7947453192682304E-2</v>
      </c>
      <c r="F68">
        <f t="shared" si="37"/>
        <v>2.6938723054997487E-2</v>
      </c>
      <c r="G68" s="2">
        <f t="shared" si="38"/>
        <v>-2.693872305499748E-2</v>
      </c>
      <c r="H68">
        <f t="shared" si="39"/>
        <v>5.2269387230549977</v>
      </c>
      <c r="I68">
        <f t="shared" si="40"/>
        <v>-2.693872305499748E-2</v>
      </c>
      <c r="J68">
        <f t="shared" si="41"/>
        <v>6.0000085470624549E-18</v>
      </c>
      <c r="K68">
        <f t="shared" si="41"/>
        <v>-9.7947453192682304E-2</v>
      </c>
      <c r="L68">
        <f t="shared" si="42"/>
        <v>5.2269387230549977</v>
      </c>
      <c r="M68">
        <f t="shared" si="43"/>
        <v>0.12488617624767978</v>
      </c>
      <c r="N68">
        <f t="shared" si="44"/>
        <v>3.5718347865537972</v>
      </c>
      <c r="O68">
        <f t="shared" si="45"/>
        <v>9.9258829772260998E-2</v>
      </c>
      <c r="X68" s="2"/>
      <c r="Y68" s="2"/>
      <c r="AB68">
        <f t="shared" si="46"/>
        <v>8.3016386244232132E-20</v>
      </c>
      <c r="AC68">
        <f t="shared" si="35"/>
        <v>-1.3552053371429843E-3</v>
      </c>
      <c r="AD68">
        <f t="shared" si="47"/>
        <v>1.8365815058212114E-6</v>
      </c>
      <c r="AE68">
        <f t="shared" si="48"/>
        <v>-6.2339445508577274E-3</v>
      </c>
      <c r="AI68" s="2"/>
      <c r="AJ68" s="2"/>
      <c r="AM68" s="2"/>
      <c r="AN68" s="2"/>
      <c r="AO68" s="2"/>
      <c r="AS68" s="2"/>
      <c r="AY68" s="2"/>
      <c r="BA68" s="2"/>
      <c r="BB68" s="2"/>
    </row>
    <row r="69" spans="1:54" x14ac:dyDescent="0.25">
      <c r="A69" s="2">
        <v>330000000</v>
      </c>
      <c r="D69">
        <f t="shared" si="36"/>
        <v>6.1818269878825299E-18</v>
      </c>
      <c r="E69">
        <f t="shared" si="34"/>
        <v>-0.1009155578348848</v>
      </c>
      <c r="F69">
        <f t="shared" si="37"/>
        <v>2.7343839367286557E-2</v>
      </c>
      <c r="G69" s="2">
        <f t="shared" si="38"/>
        <v>-2.7343839367286554E-2</v>
      </c>
      <c r="H69">
        <f t="shared" si="39"/>
        <v>5.2273438393672871</v>
      </c>
      <c r="I69">
        <f t="shared" si="40"/>
        <v>-2.7343839367286554E-2</v>
      </c>
      <c r="J69">
        <f t="shared" si="41"/>
        <v>6.1818269878825299E-18</v>
      </c>
      <c r="K69">
        <f t="shared" si="41"/>
        <v>-0.1009155578348848</v>
      </c>
      <c r="L69">
        <f t="shared" si="42"/>
        <v>5.2273438393672871</v>
      </c>
      <c r="M69">
        <f t="shared" si="43"/>
        <v>0.12825939720217136</v>
      </c>
      <c r="N69">
        <f t="shared" si="44"/>
        <v>3.571947459026068</v>
      </c>
      <c r="O69">
        <f t="shared" si="45"/>
        <v>0.10226405693595882</v>
      </c>
      <c r="X69" s="2"/>
      <c r="Y69" s="2"/>
      <c r="AB69">
        <f t="shared" si="46"/>
        <v>8.5532034312239177E-20</v>
      </c>
      <c r="AC69">
        <f t="shared" si="35"/>
        <v>-1.3962721655412568E-3</v>
      </c>
      <c r="AD69">
        <f t="shared" si="47"/>
        <v>1.9495759602656642E-6</v>
      </c>
      <c r="AE69">
        <f t="shared" si="48"/>
        <v>-6.4228519614897804E-3</v>
      </c>
      <c r="AI69" s="2"/>
      <c r="AJ69" s="2"/>
      <c r="AM69" s="2"/>
      <c r="AN69" s="2"/>
      <c r="AO69" s="2"/>
      <c r="AS69" s="2"/>
      <c r="AY69" s="2"/>
      <c r="BA69" s="2"/>
      <c r="BB69" s="2"/>
    </row>
    <row r="70" spans="1:54" x14ac:dyDescent="0.25">
      <c r="A70" s="2">
        <v>320000000</v>
      </c>
      <c r="D70">
        <f t="shared" si="36"/>
        <v>6.3750090812538587E-18</v>
      </c>
      <c r="E70">
        <f t="shared" si="34"/>
        <v>-0.10406916901722495</v>
      </c>
      <c r="F70">
        <f t="shared" si="37"/>
        <v>2.7767800143754077E-2</v>
      </c>
      <c r="G70" s="2">
        <f t="shared" si="38"/>
        <v>-2.7767800143754073E-2</v>
      </c>
      <c r="H70">
        <f t="shared" si="39"/>
        <v>5.227767800143754</v>
      </c>
      <c r="I70">
        <f t="shared" si="40"/>
        <v>-2.7767800143754073E-2</v>
      </c>
      <c r="J70">
        <f t="shared" si="41"/>
        <v>6.3750090812538587E-18</v>
      </c>
      <c r="K70">
        <f t="shared" si="41"/>
        <v>-0.10406916901722495</v>
      </c>
      <c r="L70">
        <f t="shared" si="42"/>
        <v>5.227767800143754</v>
      </c>
      <c r="M70">
        <f t="shared" si="43"/>
        <v>0.13183696916097903</v>
      </c>
      <c r="N70">
        <f t="shared" si="44"/>
        <v>3.57207083885941</v>
      </c>
      <c r="O70">
        <f t="shared" si="45"/>
        <v>0.10545686226289903</v>
      </c>
      <c r="X70" s="2"/>
      <c r="Y70" s="2"/>
      <c r="AB70">
        <f t="shared" si="46"/>
        <v>8.8204910384496647E-20</v>
      </c>
      <c r="AC70">
        <f t="shared" si="35"/>
        <v>-1.4399056707144209E-3</v>
      </c>
      <c r="AD70">
        <f t="shared" si="47"/>
        <v>2.0733283405559518E-6</v>
      </c>
      <c r="AE70">
        <f t="shared" si="48"/>
        <v>-6.6235660852863353E-3</v>
      </c>
      <c r="AI70" s="2"/>
      <c r="AJ70" s="2"/>
      <c r="AM70" s="2"/>
      <c r="AN70" s="2"/>
      <c r="AO70" s="2"/>
      <c r="AS70" s="2"/>
      <c r="AY70" s="2"/>
      <c r="BA70" s="2"/>
      <c r="BB70" s="2"/>
    </row>
    <row r="71" spans="1:54" x14ac:dyDescent="0.25">
      <c r="A71" s="2">
        <v>310000000</v>
      </c>
      <c r="D71">
        <f t="shared" si="36"/>
        <v>6.5806545354878544E-18</v>
      </c>
      <c r="E71">
        <f t="shared" si="34"/>
        <v>-0.10742623898552253</v>
      </c>
      <c r="F71">
        <f t="shared" si="37"/>
        <v>2.8212113158181409E-2</v>
      </c>
      <c r="G71" s="2">
        <f t="shared" si="38"/>
        <v>-2.8212113158181406E-2</v>
      </c>
      <c r="H71">
        <f t="shared" si="39"/>
        <v>5.2282121131581816</v>
      </c>
      <c r="I71">
        <f t="shared" si="40"/>
        <v>-2.8212113158181406E-2</v>
      </c>
      <c r="J71">
        <f t="shared" si="41"/>
        <v>6.5806545354878544E-18</v>
      </c>
      <c r="K71">
        <f t="shared" si="41"/>
        <v>-0.10742623898552253</v>
      </c>
      <c r="L71">
        <f t="shared" si="42"/>
        <v>5.2282121131581816</v>
      </c>
      <c r="M71">
        <f t="shared" si="43"/>
        <v>0.13563835214370393</v>
      </c>
      <c r="N71">
        <f t="shared" si="44"/>
        <v>3.5722063269990927</v>
      </c>
      <c r="O71">
        <f t="shared" si="45"/>
        <v>0.10885536558895581</v>
      </c>
      <c r="AB71">
        <f t="shared" si="46"/>
        <v>9.1050230074319117E-20</v>
      </c>
      <c r="AC71">
        <f t="shared" si="35"/>
        <v>-1.4863542407374667E-3</v>
      </c>
      <c r="AD71">
        <f t="shared" si="47"/>
        <v>2.2092489289586698E-6</v>
      </c>
      <c r="AE71">
        <f t="shared" si="48"/>
        <v>-6.8372295073923462E-3</v>
      </c>
      <c r="AM71" s="2"/>
      <c r="AN71" s="2"/>
      <c r="AO71" s="2"/>
      <c r="AS71" s="2"/>
      <c r="AY71" s="2"/>
      <c r="BB71" s="2"/>
    </row>
    <row r="72" spans="1:54" x14ac:dyDescent="0.25">
      <c r="A72" s="2">
        <v>300000000</v>
      </c>
      <c r="D72">
        <f t="shared" si="36"/>
        <v>6.800009686670783E-18</v>
      </c>
      <c r="E72">
        <f t="shared" si="34"/>
        <v>-0.11100711361837329</v>
      </c>
      <c r="F72">
        <f t="shared" si="37"/>
        <v>2.8678460671353462E-2</v>
      </c>
      <c r="G72" s="2">
        <f t="shared" si="38"/>
        <v>-2.8678460671353458E-2</v>
      </c>
      <c r="H72">
        <f t="shared" si="39"/>
        <v>5.2286784606713539</v>
      </c>
      <c r="I72">
        <f t="shared" si="40"/>
        <v>-2.8678460671353458E-2</v>
      </c>
      <c r="J72">
        <f t="shared" si="41"/>
        <v>6.800009686670783E-18</v>
      </c>
      <c r="K72">
        <f t="shared" si="41"/>
        <v>-0.11100711361837329</v>
      </c>
      <c r="L72">
        <f t="shared" si="42"/>
        <v>5.2286784606713539</v>
      </c>
      <c r="M72">
        <f t="shared" si="43"/>
        <v>0.13968557428972675</v>
      </c>
      <c r="N72">
        <f t="shared" si="44"/>
        <v>3.5723555612244557</v>
      </c>
      <c r="O72">
        <f t="shared" si="45"/>
        <v>0.11248009706746995</v>
      </c>
      <c r="AB72">
        <f t="shared" si="46"/>
        <v>9.4085237743463093E-20</v>
      </c>
      <c r="AC72">
        <f t="shared" si="35"/>
        <v>-1.5358993820953823E-3</v>
      </c>
      <c r="AD72">
        <f t="shared" si="47"/>
        <v>2.3589869119214099E-6</v>
      </c>
      <c r="AE72">
        <f t="shared" si="48"/>
        <v>-7.0651371576387579E-3</v>
      </c>
      <c r="AM72" s="2"/>
      <c r="AN72" s="2"/>
      <c r="AO72" s="2"/>
      <c r="AS72" s="2"/>
      <c r="AY72" s="2"/>
      <c r="BB72" s="2"/>
    </row>
    <row r="73" spans="1:54" x14ac:dyDescent="0.25">
      <c r="A73" s="2">
        <v>290000000</v>
      </c>
      <c r="D73">
        <f t="shared" si="36"/>
        <v>7.0344927793146035E-18</v>
      </c>
      <c r="E73">
        <f t="shared" si="34"/>
        <v>-0.11483494512245512</v>
      </c>
      <c r="F73">
        <f t="shared" si="37"/>
        <v>2.9168726281904315E-2</v>
      </c>
      <c r="G73" s="2">
        <f t="shared" si="38"/>
        <v>-2.9168726281904311E-2</v>
      </c>
      <c r="H73">
        <f t="shared" si="39"/>
        <v>5.2291687262819044</v>
      </c>
      <c r="I73">
        <f t="shared" si="40"/>
        <v>-2.9168726281904311E-2</v>
      </c>
      <c r="J73">
        <f t="shared" si="41"/>
        <v>7.0344927793146035E-18</v>
      </c>
      <c r="K73">
        <f t="shared" si="41"/>
        <v>-0.11483494512245512</v>
      </c>
      <c r="L73">
        <f t="shared" si="42"/>
        <v>5.2291687262819044</v>
      </c>
      <c r="M73">
        <f t="shared" si="43"/>
        <v>0.14400367140435943</v>
      </c>
      <c r="N73">
        <f t="shared" si="44"/>
        <v>3.5725204658652494</v>
      </c>
      <c r="O73">
        <f t="shared" si="45"/>
        <v>0.11635441152610716</v>
      </c>
      <c r="AB73">
        <f t="shared" si="46"/>
        <v>9.7329556286341121E-20</v>
      </c>
      <c r="AC73">
        <f t="shared" si="35"/>
        <v>-1.5888614297538436E-3</v>
      </c>
      <c r="AD73">
        <f t="shared" si="47"/>
        <v>2.524480642959876E-6</v>
      </c>
      <c r="AE73">
        <f t="shared" si="48"/>
        <v>-7.3087625768676803E-3</v>
      </c>
      <c r="AM73" s="2"/>
      <c r="AN73" s="2"/>
      <c r="AO73" s="2"/>
      <c r="AS73" s="2"/>
      <c r="AY73" s="2"/>
      <c r="BB73" s="2"/>
    </row>
    <row r="74" spans="1:54" x14ac:dyDescent="0.25">
      <c r="A74" s="2">
        <v>280000000</v>
      </c>
      <c r="D74">
        <f t="shared" si="36"/>
        <v>7.2857246642901251E-18</v>
      </c>
      <c r="E74">
        <f t="shared" si="34"/>
        <v>-0.11893619316254281</v>
      </c>
      <c r="F74">
        <f t="shared" si="37"/>
        <v>2.9685027006382845E-2</v>
      </c>
      <c r="G74" s="2">
        <f t="shared" si="38"/>
        <v>-2.9685027006382841E-2</v>
      </c>
      <c r="H74">
        <f t="shared" si="39"/>
        <v>5.2296850270063828</v>
      </c>
      <c r="I74">
        <f t="shared" si="40"/>
        <v>-2.9685027006382841E-2</v>
      </c>
      <c r="J74">
        <f t="shared" si="41"/>
        <v>7.2857246642901251E-18</v>
      </c>
      <c r="K74">
        <f t="shared" si="41"/>
        <v>-0.11893619316254281</v>
      </c>
      <c r="L74">
        <f t="shared" si="42"/>
        <v>5.2296850270063828</v>
      </c>
      <c r="M74">
        <f t="shared" si="43"/>
        <v>0.14862122016892565</v>
      </c>
      <c r="N74">
        <f t="shared" si="44"/>
        <v>3.5727033141323559</v>
      </c>
      <c r="O74">
        <f t="shared" si="45"/>
        <v>0.12050499129814644</v>
      </c>
      <c r="AB74">
        <f t="shared" si="46"/>
        <v>1.0080561186799617E-19</v>
      </c>
      <c r="AC74">
        <f t="shared" si="35"/>
        <v>-1.645606480816481E-3</v>
      </c>
      <c r="AD74">
        <f t="shared" si="47"/>
        <v>2.7080206897056671E-6</v>
      </c>
      <c r="AE74">
        <f t="shared" si="48"/>
        <v>-7.5697898117558123E-3</v>
      </c>
      <c r="AM74" s="2"/>
      <c r="AN74" s="2"/>
      <c r="AO74" s="2"/>
      <c r="AS74" s="2"/>
      <c r="AY74" s="2"/>
      <c r="BB74" s="2"/>
    </row>
    <row r="75" spans="1:54" x14ac:dyDescent="0.25">
      <c r="A75" s="2">
        <v>270000000</v>
      </c>
      <c r="D75">
        <f t="shared" si="36"/>
        <v>7.5555663185230929E-18</v>
      </c>
      <c r="E75">
        <f t="shared" si="34"/>
        <v>-0.12334123735374809</v>
      </c>
      <c r="F75">
        <f t="shared" si="37"/>
        <v>3.0229751836346169E-2</v>
      </c>
      <c r="G75" s="2">
        <f t="shared" si="38"/>
        <v>-3.0229751836346165E-2</v>
      </c>
      <c r="H75">
        <f t="shared" si="39"/>
        <v>5.2302297518363465</v>
      </c>
      <c r="I75">
        <f t="shared" si="40"/>
        <v>-3.0229751836346165E-2</v>
      </c>
      <c r="J75">
        <f t="shared" si="41"/>
        <v>7.5555663185230929E-18</v>
      </c>
      <c r="K75">
        <f t="shared" si="41"/>
        <v>-0.12334123735374809</v>
      </c>
      <c r="L75">
        <f t="shared" si="42"/>
        <v>5.2302297518363465</v>
      </c>
      <c r="M75">
        <f t="shared" si="43"/>
        <v>0.15357098919009426</v>
      </c>
      <c r="N75">
        <f t="shared" si="44"/>
        <v>3.5729068068572718</v>
      </c>
      <c r="O75">
        <f t="shared" si="45"/>
        <v>0.12496246036811998</v>
      </c>
      <c r="AB75">
        <f t="shared" si="46"/>
        <v>1.0453915304829232E-19</v>
      </c>
      <c r="AC75">
        <f t="shared" si="35"/>
        <v>-1.7065548689948692E-3</v>
      </c>
      <c r="AD75">
        <f t="shared" si="47"/>
        <v>2.9123295208905759E-6</v>
      </c>
      <c r="AE75">
        <f t="shared" si="48"/>
        <v>-7.8501523973763983E-3</v>
      </c>
      <c r="AM75" s="2"/>
      <c r="AN75" s="2"/>
      <c r="AO75" s="2"/>
      <c r="AS75" s="2"/>
      <c r="AY75" s="2"/>
      <c r="BB75" s="2"/>
    </row>
    <row r="76" spans="1:54" x14ac:dyDescent="0.25">
      <c r="A76" s="2">
        <v>260000000</v>
      </c>
      <c r="D76">
        <f t="shared" si="36"/>
        <v>7.8461650230816734E-18</v>
      </c>
      <c r="E76">
        <f t="shared" si="34"/>
        <v>-0.12808513109812303</v>
      </c>
      <c r="F76">
        <f t="shared" si="37"/>
        <v>3.0805608376966664E-2</v>
      </c>
      <c r="G76" s="2">
        <f t="shared" si="38"/>
        <v>-3.0805608376966661E-2</v>
      </c>
      <c r="H76">
        <f t="shared" si="39"/>
        <v>5.2308056083769667</v>
      </c>
      <c r="I76">
        <f t="shared" si="40"/>
        <v>-3.0805608376966661E-2</v>
      </c>
      <c r="J76">
        <f t="shared" si="41"/>
        <v>7.8461650230816734E-18</v>
      </c>
      <c r="K76">
        <f t="shared" si="41"/>
        <v>-0.12808513109812303</v>
      </c>
      <c r="L76">
        <f t="shared" si="42"/>
        <v>5.2308056083769667</v>
      </c>
      <c r="M76">
        <f t="shared" si="43"/>
        <v>0.15889073947508969</v>
      </c>
      <c r="N76">
        <f t="shared" si="44"/>
        <v>3.5731341727685204</v>
      </c>
      <c r="O76">
        <f t="shared" si="45"/>
        <v>0.12976213966390121</v>
      </c>
      <c r="AB76">
        <f t="shared" si="46"/>
        <v>1.0855988970399587E-19</v>
      </c>
      <c r="AC76">
        <f t="shared" si="35"/>
        <v>-1.7721915947254412E-3</v>
      </c>
      <c r="AD76">
        <f t="shared" si="47"/>
        <v>3.1406630484160017E-6</v>
      </c>
      <c r="AE76">
        <f t="shared" si="48"/>
        <v>-8.1520813357370287E-3</v>
      </c>
      <c r="AM76" s="2"/>
      <c r="AN76" s="2"/>
      <c r="AO76" s="2"/>
      <c r="AS76" s="2"/>
      <c r="AY76" s="2"/>
      <c r="BB76" s="2"/>
    </row>
    <row r="77" spans="1:54" x14ac:dyDescent="0.25">
      <c r="A77" s="2">
        <v>250000000</v>
      </c>
      <c r="D77">
        <f t="shared" si="36"/>
        <v>8.1600116240049402E-18</v>
      </c>
      <c r="E77">
        <f t="shared" si="34"/>
        <v>-0.13320853634204796</v>
      </c>
      <c r="F77">
        <f t="shared" si="37"/>
        <v>3.141567964845008E-2</v>
      </c>
      <c r="G77" s="2">
        <f t="shared" si="38"/>
        <v>-3.1415679648450073E-2</v>
      </c>
      <c r="H77">
        <f t="shared" si="39"/>
        <v>5.2314156796484506</v>
      </c>
      <c r="I77">
        <f t="shared" si="40"/>
        <v>-3.1415679648450073E-2</v>
      </c>
      <c r="J77">
        <f t="shared" si="41"/>
        <v>8.1600116240049402E-18</v>
      </c>
      <c r="K77">
        <f t="shared" si="41"/>
        <v>-0.13320853634204796</v>
      </c>
      <c r="L77">
        <f t="shared" si="42"/>
        <v>5.2314156796484506</v>
      </c>
      <c r="M77">
        <f t="shared" si="43"/>
        <v>0.16462421599049804</v>
      </c>
      <c r="N77">
        <f t="shared" si="44"/>
        <v>3.573389297308887</v>
      </c>
      <c r="O77">
        <f t="shared" si="45"/>
        <v>0.1349449828217911</v>
      </c>
      <c r="AB77">
        <f t="shared" si="46"/>
        <v>1.1290228529215572E-19</v>
      </c>
      <c r="AC77">
        <f t="shared" si="35"/>
        <v>-1.8430792585144588E-3</v>
      </c>
      <c r="AD77">
        <f t="shared" si="47"/>
        <v>3.3969411531667267E-6</v>
      </c>
      <c r="AE77">
        <f t="shared" si="48"/>
        <v>-8.4781645891665106E-3</v>
      </c>
      <c r="AM77" s="2"/>
      <c r="AN77" s="2"/>
      <c r="AO77" s="2"/>
      <c r="AS77" s="2"/>
      <c r="AY77" s="2"/>
      <c r="BB77" s="2"/>
    </row>
    <row r="78" spans="1:54" x14ac:dyDescent="0.25">
      <c r="A78" s="2">
        <v>240000000</v>
      </c>
      <c r="D78">
        <f t="shared" si="36"/>
        <v>8.5000121083384803E-18</v>
      </c>
      <c r="E78">
        <f t="shared" si="34"/>
        <v>-0.13875889202296662</v>
      </c>
      <c r="F78">
        <f t="shared" si="37"/>
        <v>3.2063493775600291E-2</v>
      </c>
      <c r="G78" s="2">
        <f t="shared" si="38"/>
        <v>-3.2063493775600284E-2</v>
      </c>
      <c r="H78">
        <f t="shared" si="39"/>
        <v>5.2320634937756001</v>
      </c>
      <c r="I78">
        <f t="shared" si="40"/>
        <v>-3.2063493775600284E-2</v>
      </c>
      <c r="J78">
        <f t="shared" si="41"/>
        <v>8.5000121083384803E-18</v>
      </c>
      <c r="K78">
        <f t="shared" si="41"/>
        <v>-0.13875889202296662</v>
      </c>
      <c r="L78">
        <f t="shared" si="42"/>
        <v>5.2320634937756001</v>
      </c>
      <c r="M78">
        <f t="shared" si="43"/>
        <v>0.1708223857985669</v>
      </c>
      <c r="N78">
        <f t="shared" si="44"/>
        <v>3.5736768896673778</v>
      </c>
      <c r="O78">
        <f t="shared" si="45"/>
        <v>0.14055874478330457</v>
      </c>
      <c r="AB78">
        <f t="shared" si="46"/>
        <v>1.1760654717932886E-19</v>
      </c>
      <c r="AC78">
        <f t="shared" si="35"/>
        <v>-1.919874227619228E-3</v>
      </c>
      <c r="AD78">
        <f t="shared" si="47"/>
        <v>3.6859170498770679E-6</v>
      </c>
      <c r="AE78">
        <f t="shared" si="48"/>
        <v>-8.8314214470484476E-3</v>
      </c>
      <c r="AM78" s="2"/>
      <c r="AN78" s="2"/>
      <c r="AO78" s="2"/>
      <c r="AS78" s="2"/>
      <c r="AY78" s="2"/>
      <c r="BB78" s="2"/>
    </row>
    <row r="79" spans="1:54" x14ac:dyDescent="0.25">
      <c r="A79" s="2">
        <v>230000000</v>
      </c>
      <c r="D79">
        <f t="shared" si="36"/>
        <v>8.8695778521792832E-18</v>
      </c>
      <c r="E79">
        <f t="shared" si="34"/>
        <v>-0.144791887328313</v>
      </c>
      <c r="F79">
        <f t="shared" si="37"/>
        <v>3.275311017050668E-2</v>
      </c>
      <c r="G79" s="2">
        <f t="shared" si="38"/>
        <v>-3.275311017050668E-2</v>
      </c>
      <c r="H79">
        <f t="shared" si="39"/>
        <v>5.2327531101705071</v>
      </c>
      <c r="I79">
        <f t="shared" si="40"/>
        <v>-3.275311017050668E-2</v>
      </c>
      <c r="J79">
        <f t="shared" si="41"/>
        <v>8.8695778521792832E-18</v>
      </c>
      <c r="K79">
        <f t="shared" si="41"/>
        <v>-0.144791887328313</v>
      </c>
      <c r="L79">
        <f t="shared" si="42"/>
        <v>5.2327531101705071</v>
      </c>
      <c r="M79">
        <f t="shared" si="43"/>
        <v>0.17754499749881969</v>
      </c>
      <c r="N79">
        <f t="shared" si="44"/>
        <v>3.5740027015503295</v>
      </c>
      <c r="O79">
        <f t="shared" si="45"/>
        <v>0.14665945367887506</v>
      </c>
      <c r="AB79">
        <f t="shared" si="46"/>
        <v>1.2271987531756055E-19</v>
      </c>
      <c r="AC79">
        <f t="shared" si="35"/>
        <v>-2.0033470201244116E-3</v>
      </c>
      <c r="AD79">
        <f t="shared" si="47"/>
        <v>4.0133992830419235E-6</v>
      </c>
      <c r="AE79">
        <f t="shared" si="48"/>
        <v>-9.2153962925722935E-3</v>
      </c>
      <c r="AM79" s="2"/>
      <c r="AN79" s="2"/>
      <c r="AO79" s="2"/>
      <c r="AS79" s="2"/>
      <c r="AY79" s="2"/>
      <c r="BB79" s="2"/>
    </row>
    <row r="80" spans="1:54" x14ac:dyDescent="0.25">
      <c r="A80" s="2">
        <v>220000000</v>
      </c>
      <c r="D80">
        <f t="shared" si="36"/>
        <v>9.2727404818237953E-18</v>
      </c>
      <c r="E80">
        <f t="shared" si="34"/>
        <v>-0.1513733367523272</v>
      </c>
      <c r="F80">
        <f t="shared" si="37"/>
        <v>3.3489227029239642E-2</v>
      </c>
      <c r="G80" s="2">
        <f t="shared" si="38"/>
        <v>-3.3489227029239635E-2</v>
      </c>
      <c r="H80">
        <f t="shared" si="39"/>
        <v>5.2334892270292395</v>
      </c>
      <c r="I80">
        <f t="shared" si="40"/>
        <v>-3.3489227029239635E-2</v>
      </c>
      <c r="J80">
        <f t="shared" si="41"/>
        <v>9.2727404818237953E-18</v>
      </c>
      <c r="K80">
        <f t="shared" si="41"/>
        <v>-0.1513733367523272</v>
      </c>
      <c r="L80">
        <f t="shared" si="42"/>
        <v>5.2334892270292395</v>
      </c>
      <c r="M80">
        <f t="shared" si="43"/>
        <v>0.18486256378156685</v>
      </c>
      <c r="N80">
        <f t="shared" si="44"/>
        <v>3.5743738168475949</v>
      </c>
      <c r="O80">
        <f t="shared" si="45"/>
        <v>0.15331328189795176</v>
      </c>
      <c r="AB80">
        <f t="shared" si="46"/>
        <v>1.2829805146835875E-19</v>
      </c>
      <c r="AC80">
        <f t="shared" si="35"/>
        <v>-2.0944082483118848E-3</v>
      </c>
      <c r="AD80">
        <f t="shared" si="47"/>
        <v>4.3865459105974481E-6</v>
      </c>
      <c r="AE80">
        <f t="shared" si="48"/>
        <v>-9.6342779422346689E-3</v>
      </c>
      <c r="AM80" s="2"/>
      <c r="AN80" s="2"/>
      <c r="AO80" s="2"/>
      <c r="AS80" s="2"/>
      <c r="AY80" s="2"/>
      <c r="BB80" s="2"/>
    </row>
    <row r="81" spans="1:54" x14ac:dyDescent="0.25">
      <c r="A81" s="2">
        <v>210000000</v>
      </c>
      <c r="D81">
        <f t="shared" si="36"/>
        <v>9.7142995523868324E-18</v>
      </c>
      <c r="E81">
        <f t="shared" si="34"/>
        <v>-0.15858159088339041</v>
      </c>
      <c r="F81">
        <f t="shared" si="37"/>
        <v>3.42773166660729E-2</v>
      </c>
      <c r="G81" s="2">
        <f t="shared" si="38"/>
        <v>-3.4277316666072893E-2</v>
      </c>
      <c r="H81">
        <f t="shared" si="39"/>
        <v>5.2342773166660734</v>
      </c>
      <c r="I81">
        <f t="shared" si="40"/>
        <v>-3.4277316666072893E-2</v>
      </c>
      <c r="J81">
        <f t="shared" si="41"/>
        <v>9.7142995523868324E-18</v>
      </c>
      <c r="K81">
        <f t="shared" si="41"/>
        <v>-0.15858159088339041</v>
      </c>
      <c r="L81">
        <f t="shared" si="42"/>
        <v>5.2342773166660734</v>
      </c>
      <c r="M81">
        <f t="shared" si="43"/>
        <v>0.1928589075494633</v>
      </c>
      <c r="N81">
        <f t="shared" si="44"/>
        <v>3.5747990397116984</v>
      </c>
      <c r="O81">
        <f t="shared" si="45"/>
        <v>0.16059894850512624</v>
      </c>
      <c r="AB81">
        <f t="shared" si="46"/>
        <v>1.3440748249066156E-19</v>
      </c>
      <c r="AC81">
        <f t="shared" si="35"/>
        <v>-2.1941419744219747E-3</v>
      </c>
      <c r="AD81">
        <f t="shared" si="47"/>
        <v>4.81425900392098E-6</v>
      </c>
      <c r="AE81">
        <f t="shared" si="48"/>
        <v>-1.0093053082341083E-2</v>
      </c>
      <c r="AM81" s="2"/>
      <c r="AN81" s="2"/>
      <c r="AO81" s="2"/>
      <c r="AS81" s="2"/>
      <c r="AY81" s="2"/>
      <c r="BB81" s="2"/>
    </row>
    <row r="82" spans="1:54" x14ac:dyDescent="0.25">
      <c r="A82" s="2">
        <v>200000000</v>
      </c>
      <c r="D82">
        <f t="shared" si="36"/>
        <v>1.0200014530006174E-17</v>
      </c>
      <c r="E82">
        <f t="shared" si="34"/>
        <v>-0.16651067042755993</v>
      </c>
      <c r="F82">
        <f t="shared" si="37"/>
        <v>3.5123797626645539E-2</v>
      </c>
      <c r="G82" s="2">
        <f t="shared" si="38"/>
        <v>-3.5123797626645532E-2</v>
      </c>
      <c r="H82">
        <f t="shared" si="39"/>
        <v>5.2351237976266454</v>
      </c>
      <c r="I82">
        <f t="shared" si="40"/>
        <v>-3.5123797626645532E-2</v>
      </c>
      <c r="J82">
        <f t="shared" si="41"/>
        <v>1.0200014530006174E-17</v>
      </c>
      <c r="K82">
        <f t="shared" si="41"/>
        <v>-0.16651067042755993</v>
      </c>
      <c r="L82">
        <f t="shared" si="42"/>
        <v>5.2351237976266454</v>
      </c>
      <c r="M82">
        <f t="shared" si="43"/>
        <v>0.20163446805420546</v>
      </c>
      <c r="N82">
        <f t="shared" si="44"/>
        <v>3.5752894211900945</v>
      </c>
      <c r="O82">
        <f t="shared" si="45"/>
        <v>0.16861083759399031</v>
      </c>
      <c r="AB82">
        <f t="shared" si="46"/>
        <v>1.4112785661519462E-19</v>
      </c>
      <c r="AC82">
        <f t="shared" si="35"/>
        <v>-2.3038490731430734E-3</v>
      </c>
      <c r="AD82">
        <f t="shared" si="47"/>
        <v>5.3077205518228473E-6</v>
      </c>
      <c r="AE82">
        <f t="shared" si="48"/>
        <v>-1.0597705736458136E-2</v>
      </c>
      <c r="AM82" s="2"/>
      <c r="AN82" s="2"/>
      <c r="AO82" s="2"/>
      <c r="AS82" s="2"/>
      <c r="AY82" s="2"/>
      <c r="BB82" s="2"/>
    </row>
    <row r="83" spans="1:54" x14ac:dyDescent="0.25">
      <c r="A83" s="2">
        <v>190000000</v>
      </c>
      <c r="D83">
        <f t="shared" si="36"/>
        <v>1.07368574000065E-17</v>
      </c>
      <c r="E83">
        <f t="shared" si="34"/>
        <v>-0.1752743899237473</v>
      </c>
      <c r="F83">
        <f t="shared" si="37"/>
        <v>3.6036256007958234E-2</v>
      </c>
      <c r="G83" s="2">
        <f t="shared" si="38"/>
        <v>-3.6036256007958227E-2</v>
      </c>
      <c r="H83">
        <f t="shared" si="39"/>
        <v>5.2360362560079583</v>
      </c>
      <c r="I83">
        <f t="shared" si="40"/>
        <v>-3.6036256007958227E-2</v>
      </c>
      <c r="J83">
        <f t="shared" si="41"/>
        <v>1.07368574000065E-17</v>
      </c>
      <c r="K83">
        <f t="shared" si="41"/>
        <v>-0.1752743899237473</v>
      </c>
      <c r="L83">
        <f t="shared" si="42"/>
        <v>5.2360362560079583</v>
      </c>
      <c r="M83">
        <f t="shared" si="43"/>
        <v>0.21131064593170554</v>
      </c>
      <c r="N83">
        <f t="shared" si="44"/>
        <v>3.5758589839472661</v>
      </c>
      <c r="O83">
        <f t="shared" si="45"/>
        <v>0.17746309419623696</v>
      </c>
      <c r="AB83">
        <f t="shared" si="46"/>
        <v>1.4855563854231013E-19</v>
      </c>
      <c r="AC83">
        <f t="shared" si="35"/>
        <v>-2.4251042875190246E-3</v>
      </c>
      <c r="AD83">
        <f t="shared" si="47"/>
        <v>5.8811308053438396E-6</v>
      </c>
      <c r="AE83">
        <f t="shared" si="48"/>
        <v>-1.1155479722587512E-2</v>
      </c>
      <c r="AM83" s="2"/>
      <c r="AN83" s="2"/>
      <c r="AO83" s="2"/>
      <c r="AS83" s="2"/>
      <c r="AY83" s="2"/>
      <c r="BB83" s="2"/>
    </row>
    <row r="84" spans="1:54" x14ac:dyDescent="0.25">
      <c r="A84" s="2">
        <v>180000000</v>
      </c>
      <c r="D84">
        <f t="shared" si="36"/>
        <v>1.1333349477784639E-17</v>
      </c>
      <c r="E84">
        <f t="shared" si="34"/>
        <v>-0.18501185603062215</v>
      </c>
      <c r="F84">
        <f t="shared" si="37"/>
        <v>3.7023733525005438E-2</v>
      </c>
      <c r="G84" s="2">
        <f t="shared" si="38"/>
        <v>-3.7023733525005438E-2</v>
      </c>
      <c r="H84">
        <f t="shared" si="39"/>
        <v>5.2370237335250058</v>
      </c>
      <c r="I84">
        <f t="shared" si="40"/>
        <v>-3.7023733525005438E-2</v>
      </c>
      <c r="J84">
        <f t="shared" si="41"/>
        <v>1.1333349477784639E-17</v>
      </c>
      <c r="K84">
        <f t="shared" si="41"/>
        <v>-0.18501185603062215</v>
      </c>
      <c r="L84">
        <f t="shared" si="42"/>
        <v>5.2370237335250058</v>
      </c>
      <c r="M84">
        <f t="shared" si="43"/>
        <v>0.22203558955562758</v>
      </c>
      <c r="N84">
        <f t="shared" si="44"/>
        <v>3.5765257350078024</v>
      </c>
      <c r="O84">
        <f t="shared" si="45"/>
        <v>0.18729507448752214</v>
      </c>
      <c r="AB84">
        <f t="shared" si="46"/>
        <v>1.568087295724385E-19</v>
      </c>
      <c r="AC84">
        <f t="shared" si="35"/>
        <v>-2.5598323034923039E-3</v>
      </c>
      <c r="AD84">
        <f t="shared" si="47"/>
        <v>6.5527414220034369E-6</v>
      </c>
      <c r="AE84">
        <f t="shared" si="48"/>
        <v>-1.1775228596064597E-2</v>
      </c>
      <c r="AM84" s="2"/>
      <c r="AN84" s="2"/>
      <c r="AO84" s="2"/>
      <c r="AS84" s="2"/>
      <c r="AY84" s="2"/>
      <c r="BB84" s="2"/>
    </row>
    <row r="85" spans="1:54" x14ac:dyDescent="0.25">
      <c r="A85" s="2">
        <v>170000000</v>
      </c>
      <c r="D85">
        <f t="shared" si="36"/>
        <v>1.200001709412491E-17</v>
      </c>
      <c r="E85">
        <f t="shared" si="34"/>
        <v>-0.19589490638536461</v>
      </c>
      <c r="F85">
        <f t="shared" si="37"/>
        <v>3.8097107497390224E-2</v>
      </c>
      <c r="G85" s="2">
        <f t="shared" si="38"/>
        <v>-3.8097107497390217E-2</v>
      </c>
      <c r="H85">
        <f t="shared" si="39"/>
        <v>5.2380971074973903</v>
      </c>
      <c r="I85">
        <f t="shared" si="40"/>
        <v>-3.8097107497390217E-2</v>
      </c>
      <c r="J85">
        <f t="shared" si="41"/>
        <v>1.200001709412491E-17</v>
      </c>
      <c r="K85">
        <f t="shared" si="41"/>
        <v>-0.19589490638536461</v>
      </c>
      <c r="L85">
        <f t="shared" si="42"/>
        <v>5.2380971074973903</v>
      </c>
      <c r="M85">
        <f t="shared" si="43"/>
        <v>0.23399201388275481</v>
      </c>
      <c r="N85">
        <f t="shared" si="44"/>
        <v>3.5773131051097105</v>
      </c>
      <c r="O85">
        <f t="shared" si="45"/>
        <v>0.19827870237596523</v>
      </c>
      <c r="AB85">
        <f t="shared" si="46"/>
        <v>1.6603277248846426E-19</v>
      </c>
      <c r="AC85">
        <f t="shared" si="35"/>
        <v>-2.7104106742859685E-3</v>
      </c>
      <c r="AD85">
        <f t="shared" si="47"/>
        <v>7.3463260232840825E-6</v>
      </c>
      <c r="AE85">
        <f t="shared" si="48"/>
        <v>-1.2467889101715455E-2</v>
      </c>
      <c r="AM85" s="2"/>
      <c r="AN85" s="2"/>
      <c r="AO85" s="2"/>
      <c r="AS85" s="2"/>
      <c r="AY85" s="2"/>
      <c r="BB85" s="2"/>
    </row>
    <row r="86" spans="1:54" x14ac:dyDescent="0.25">
      <c r="A86" s="2">
        <v>160000000</v>
      </c>
      <c r="D86">
        <f t="shared" si="36"/>
        <v>1.2750018162507717E-17</v>
      </c>
      <c r="E86">
        <f t="shared" si="34"/>
        <v>-0.20813833803444989</v>
      </c>
      <c r="F86">
        <f t="shared" si="37"/>
        <v>3.9269599560562599E-2</v>
      </c>
      <c r="G86" s="2">
        <f t="shared" si="38"/>
        <v>-3.9269599560562599E-2</v>
      </c>
      <c r="H86">
        <f t="shared" si="39"/>
        <v>5.2392695995605632</v>
      </c>
      <c r="I86">
        <f t="shared" si="40"/>
        <v>-3.9269599560562599E-2</v>
      </c>
      <c r="J86">
        <f t="shared" si="41"/>
        <v>1.2750018162507717E-17</v>
      </c>
      <c r="K86">
        <f t="shared" si="41"/>
        <v>-0.20813833803444989</v>
      </c>
      <c r="L86">
        <f t="shared" si="42"/>
        <v>5.2392695995605632</v>
      </c>
      <c r="M86">
        <f t="shared" si="43"/>
        <v>0.24740793759501251</v>
      </c>
      <c r="N86">
        <f t="shared" si="44"/>
        <v>3.5782520330116752</v>
      </c>
      <c r="O86">
        <f t="shared" si="45"/>
        <v>0.21062855722129181</v>
      </c>
      <c r="AB86">
        <f t="shared" si="46"/>
        <v>1.7640982076899329E-19</v>
      </c>
      <c r="AC86">
        <f t="shared" si="35"/>
        <v>-2.8798113414288417E-3</v>
      </c>
      <c r="AD86">
        <f t="shared" si="47"/>
        <v>8.2933133622229957E-6</v>
      </c>
      <c r="AE86">
        <f t="shared" si="48"/>
        <v>-1.3247132170572671E-2</v>
      </c>
      <c r="AM86" s="2"/>
      <c r="AN86" s="2"/>
      <c r="AO86" s="2"/>
      <c r="AS86" s="2"/>
      <c r="AY86" s="2"/>
      <c r="BB86" s="2"/>
    </row>
    <row r="87" spans="1:54" x14ac:dyDescent="0.25">
      <c r="A87" s="2">
        <v>150000000</v>
      </c>
      <c r="D87">
        <f t="shared" si="36"/>
        <v>1.3600019373341566E-17</v>
      </c>
      <c r="E87">
        <f t="shared" si="34"/>
        <v>-0.22201422723674658</v>
      </c>
      <c r="F87">
        <f t="shared" si="37"/>
        <v>4.0557468029411479E-2</v>
      </c>
      <c r="G87" s="2">
        <f t="shared" si="38"/>
        <v>-4.0557468029411473E-2</v>
      </c>
      <c r="H87">
        <f t="shared" si="39"/>
        <v>5.2405574680294116</v>
      </c>
      <c r="I87">
        <f t="shared" si="40"/>
        <v>-4.0557468029411473E-2</v>
      </c>
      <c r="J87">
        <f t="shared" si="41"/>
        <v>1.3600019373341566E-17</v>
      </c>
      <c r="K87">
        <f t="shared" si="41"/>
        <v>-0.22201422723674658</v>
      </c>
      <c r="L87">
        <f t="shared" si="42"/>
        <v>5.2405574680294116</v>
      </c>
      <c r="M87">
        <f t="shared" si="43"/>
        <v>0.26257169526615803</v>
      </c>
      <c r="N87">
        <f t="shared" si="44"/>
        <v>3.5793840472781167</v>
      </c>
      <c r="O87">
        <f t="shared" si="45"/>
        <v>0.2246159512455945</v>
      </c>
      <c r="AB87">
        <f t="shared" si="46"/>
        <v>1.8817047548692619E-19</v>
      </c>
      <c r="AC87">
        <f t="shared" si="35"/>
        <v>-3.0717987641907646E-3</v>
      </c>
      <c r="AD87">
        <f t="shared" si="47"/>
        <v>9.4359476476847739E-6</v>
      </c>
      <c r="AE87">
        <f t="shared" si="48"/>
        <v>-1.4130274315277516E-2</v>
      </c>
      <c r="AM87" s="2"/>
      <c r="AN87" s="2"/>
      <c r="AO87" s="2"/>
      <c r="AS87" s="2"/>
      <c r="AY87" s="2"/>
      <c r="BB87" s="2"/>
    </row>
    <row r="88" spans="1:54" x14ac:dyDescent="0.25">
      <c r="A88" s="2">
        <v>140000000</v>
      </c>
      <c r="D88">
        <f t="shared" si="36"/>
        <v>1.457144932858025E-17</v>
      </c>
      <c r="E88">
        <f t="shared" si="34"/>
        <v>-0.23787238632508562</v>
      </c>
      <c r="F88">
        <f t="shared" si="37"/>
        <v>4.1980967791838221E-2</v>
      </c>
      <c r="G88" s="2">
        <f t="shared" si="38"/>
        <v>-4.1980967791838214E-2</v>
      </c>
      <c r="H88">
        <f t="shared" si="39"/>
        <v>5.2419809677918385</v>
      </c>
      <c r="I88">
        <f t="shared" si="40"/>
        <v>-4.1980967791838214E-2</v>
      </c>
      <c r="J88">
        <f t="shared" si="41"/>
        <v>1.457144932858025E-17</v>
      </c>
      <c r="K88">
        <f t="shared" si="41"/>
        <v>-0.23787238632508562</v>
      </c>
      <c r="L88">
        <f t="shared" si="42"/>
        <v>5.2419809677918385</v>
      </c>
      <c r="M88">
        <f t="shared" si="43"/>
        <v>0.2798533541169238</v>
      </c>
      <c r="N88">
        <f t="shared" si="44"/>
        <v>3.5807659304685204</v>
      </c>
      <c r="O88">
        <f t="shared" si="45"/>
        <v>0.24058896317041648</v>
      </c>
      <c r="AB88">
        <f t="shared" si="46"/>
        <v>2.0161122373599233E-19</v>
      </c>
      <c r="AC88">
        <f t="shared" si="35"/>
        <v>-3.291212961632962E-3</v>
      </c>
      <c r="AD88">
        <f t="shared" si="47"/>
        <v>1.083208275882174E-5</v>
      </c>
      <c r="AE88">
        <f t="shared" si="48"/>
        <v>-1.5139579623511625E-2</v>
      </c>
      <c r="AM88" s="2"/>
      <c r="AN88" s="2"/>
      <c r="AO88" s="2"/>
      <c r="AS88" s="2"/>
      <c r="AY88" s="2"/>
      <c r="BB88" s="2"/>
    </row>
    <row r="89" spans="1:54" x14ac:dyDescent="0.25">
      <c r="A89" s="2">
        <v>130000000</v>
      </c>
      <c r="D89">
        <f t="shared" si="36"/>
        <v>1.5692330046163347E-17</v>
      </c>
      <c r="E89">
        <f t="shared" si="34"/>
        <v>-0.25617026219624606</v>
      </c>
      <c r="F89">
        <f t="shared" si="37"/>
        <v>4.3565709163860489E-2</v>
      </c>
      <c r="G89" s="2">
        <f t="shared" si="38"/>
        <v>-4.3565709163860482E-2</v>
      </c>
      <c r="H89">
        <f t="shared" si="39"/>
        <v>5.2435657091638603</v>
      </c>
      <c r="I89">
        <f t="shared" si="40"/>
        <v>-4.3565709163860482E-2</v>
      </c>
      <c r="J89">
        <f t="shared" si="41"/>
        <v>1.5692330046163347E-17</v>
      </c>
      <c r="K89">
        <f t="shared" si="41"/>
        <v>-0.25617026219624606</v>
      </c>
      <c r="L89">
        <f t="shared" si="42"/>
        <v>5.2435657091638603</v>
      </c>
      <c r="M89">
        <f t="shared" si="43"/>
        <v>0.29973597136010655</v>
      </c>
      <c r="N89">
        <f t="shared" si="44"/>
        <v>3.5824769665056739</v>
      </c>
      <c r="O89">
        <f t="shared" si="45"/>
        <v>0.25900158325684552</v>
      </c>
      <c r="AB89">
        <f t="shared" si="46"/>
        <v>2.1711977940799174E-19</v>
      </c>
      <c r="AC89">
        <f t="shared" si="35"/>
        <v>-3.5443831894508824E-3</v>
      </c>
      <c r="AD89">
        <f t="shared" si="47"/>
        <v>1.2562652193663009E-5</v>
      </c>
      <c r="AE89">
        <f t="shared" si="48"/>
        <v>-1.6304162671474057E-2</v>
      </c>
      <c r="AM89" s="2"/>
      <c r="AN89" s="2"/>
      <c r="AO89" s="2"/>
      <c r="AS89" s="2"/>
      <c r="AY89" s="2"/>
      <c r="BB89" s="2"/>
    </row>
    <row r="90" spans="1:54" x14ac:dyDescent="0.25">
      <c r="A90" s="2">
        <v>120000000</v>
      </c>
      <c r="D90">
        <f t="shared" si="36"/>
        <v>1.7000024216676961E-17</v>
      </c>
      <c r="E90">
        <f t="shared" si="34"/>
        <v>-0.27751778404593325</v>
      </c>
      <c r="F90">
        <f t="shared" si="37"/>
        <v>4.5344627754519251E-2</v>
      </c>
      <c r="G90" s="2">
        <f t="shared" si="38"/>
        <v>-4.5344627754519244E-2</v>
      </c>
      <c r="H90">
        <f t="shared" si="39"/>
        <v>5.2453446277545197</v>
      </c>
      <c r="I90">
        <f t="shared" si="40"/>
        <v>-4.5344627754519244E-2</v>
      </c>
      <c r="J90">
        <f t="shared" si="41"/>
        <v>1.7000024216676961E-17</v>
      </c>
      <c r="K90">
        <f t="shared" si="41"/>
        <v>-0.27751778404593325</v>
      </c>
      <c r="L90">
        <f t="shared" si="42"/>
        <v>5.2453446277545197</v>
      </c>
      <c r="M90">
        <f t="shared" si="43"/>
        <v>0.3228624118004525</v>
      </c>
      <c r="N90">
        <f t="shared" si="44"/>
        <v>3.5846305439485766</v>
      </c>
      <c r="O90">
        <f t="shared" si="45"/>
        <v>0.28045718519253049</v>
      </c>
      <c r="AB90">
        <f t="shared" si="46"/>
        <v>2.3521309435865773E-19</v>
      </c>
      <c r="AC90">
        <f t="shared" si="35"/>
        <v>-3.8397484552384559E-3</v>
      </c>
      <c r="AD90">
        <f t="shared" si="47"/>
        <v>1.4743668199507191E-5</v>
      </c>
      <c r="AE90">
        <f t="shared" si="48"/>
        <v>-1.7662842894096895E-2</v>
      </c>
      <c r="AM90" s="2"/>
      <c r="AN90" s="2"/>
      <c r="AO90" s="2"/>
      <c r="AS90" s="2"/>
      <c r="AY90" s="2"/>
      <c r="BB90" s="2"/>
    </row>
    <row r="91" spans="1:54" x14ac:dyDescent="0.25">
      <c r="A91" s="2">
        <v>110000000</v>
      </c>
      <c r="D91">
        <f t="shared" si="36"/>
        <v>1.8545480963647591E-17</v>
      </c>
      <c r="E91">
        <f t="shared" si="34"/>
        <v>-0.3027466735046544</v>
      </c>
      <c r="F91">
        <f t="shared" si="37"/>
        <v>4.7360919058142339E-2</v>
      </c>
      <c r="G91" s="2">
        <f t="shared" si="38"/>
        <v>-4.7360919058142333E-2</v>
      </c>
      <c r="H91">
        <f t="shared" si="39"/>
        <v>5.2473609190581429</v>
      </c>
      <c r="I91">
        <f t="shared" si="40"/>
        <v>-4.7360919058142333E-2</v>
      </c>
      <c r="J91">
        <f t="shared" si="41"/>
        <v>1.8545480963647591E-17</v>
      </c>
      <c r="K91">
        <f t="shared" si="41"/>
        <v>-0.3027466735046544</v>
      </c>
      <c r="L91">
        <f t="shared" si="42"/>
        <v>5.2473609190581429</v>
      </c>
      <c r="M91">
        <f t="shared" si="43"/>
        <v>0.35010759256279672</v>
      </c>
      <c r="N91">
        <f t="shared" si="44"/>
        <v>3.5873933821020616</v>
      </c>
      <c r="O91">
        <f t="shared" si="45"/>
        <v>0.30577524240072185</v>
      </c>
      <c r="AB91">
        <f t="shared" si="46"/>
        <v>2.5659610293671749E-19</v>
      </c>
      <c r="AC91">
        <f t="shared" si="35"/>
        <v>-4.1888164966237696E-3</v>
      </c>
      <c r="AD91">
        <f t="shared" si="47"/>
        <v>1.754618364238861E-5</v>
      </c>
      <c r="AE91">
        <f t="shared" si="48"/>
        <v>-1.9268555884469338E-2</v>
      </c>
      <c r="AM91" s="2"/>
      <c r="AN91" s="2"/>
      <c r="AO91" s="2"/>
      <c r="AS91" s="2"/>
      <c r="AY91" s="2"/>
      <c r="BB91" s="2"/>
    </row>
    <row r="92" spans="1:54" x14ac:dyDescent="0.25">
      <c r="A92" s="2">
        <v>100000000</v>
      </c>
      <c r="D92">
        <f t="shared" si="36"/>
        <v>2.0400029060012349E-17</v>
      </c>
      <c r="E92">
        <f t="shared" si="34"/>
        <v>-0.33302134085511986</v>
      </c>
      <c r="F92">
        <f t="shared" si="37"/>
        <v>4.9672550965650056E-2</v>
      </c>
      <c r="G92" s="2">
        <f t="shared" si="38"/>
        <v>-4.9672550965650042E-2</v>
      </c>
      <c r="H92">
        <f t="shared" si="39"/>
        <v>5.2496725509656503</v>
      </c>
      <c r="I92">
        <f t="shared" si="40"/>
        <v>-4.9672550965650042E-2</v>
      </c>
      <c r="J92">
        <f t="shared" si="41"/>
        <v>2.0400029060012349E-17</v>
      </c>
      <c r="K92">
        <f t="shared" si="41"/>
        <v>-0.33302134085511986</v>
      </c>
      <c r="L92">
        <f t="shared" si="42"/>
        <v>5.2496725509656503</v>
      </c>
      <c r="M92">
        <f t="shared" si="43"/>
        <v>0.3826938918207699</v>
      </c>
      <c r="N92">
        <f t="shared" si="44"/>
        <v>3.5910186815162342</v>
      </c>
      <c r="O92">
        <f t="shared" si="45"/>
        <v>0.33609713792851087</v>
      </c>
      <c r="AB92">
        <f t="shared" si="46"/>
        <v>2.8225571323038924E-19</v>
      </c>
      <c r="AC92">
        <f t="shared" si="35"/>
        <v>-4.6076981462861467E-3</v>
      </c>
      <c r="AD92">
        <f t="shared" si="47"/>
        <v>2.1230882207290092E-5</v>
      </c>
      <c r="AE92">
        <f t="shared" si="48"/>
        <v>-2.1195411472916273E-2</v>
      </c>
      <c r="AM92" s="2"/>
      <c r="AN92" s="2"/>
      <c r="AO92" s="2"/>
      <c r="AS92" s="2"/>
      <c r="AY92" s="2"/>
      <c r="BB92" s="2"/>
    </row>
    <row r="93" spans="1:54" x14ac:dyDescent="0.25">
      <c r="A93" s="2">
        <v>90000000</v>
      </c>
      <c r="D93">
        <f t="shared" si="36"/>
        <v>2.2666698955569279E-17</v>
      </c>
      <c r="E93">
        <f t="shared" si="34"/>
        <v>-0.37002371206124429</v>
      </c>
      <c r="F93">
        <f t="shared" si="37"/>
        <v>5.2359466080750129E-2</v>
      </c>
      <c r="G93" s="2">
        <f t="shared" si="38"/>
        <v>-5.2359466080750122E-2</v>
      </c>
      <c r="H93">
        <f t="shared" si="39"/>
        <v>5.2523594660807502</v>
      </c>
      <c r="I93">
        <f t="shared" si="40"/>
        <v>-5.2359466080750122E-2</v>
      </c>
      <c r="J93">
        <f t="shared" si="41"/>
        <v>2.2666698955569279E-17</v>
      </c>
      <c r="K93">
        <f t="shared" si="41"/>
        <v>-0.37002371206124429</v>
      </c>
      <c r="L93">
        <f t="shared" si="42"/>
        <v>5.2523594660807502</v>
      </c>
      <c r="M93">
        <f t="shared" si="43"/>
        <v>0.42238317814199444</v>
      </c>
      <c r="N93">
        <f t="shared" si="44"/>
        <v>3.5959060174918678</v>
      </c>
      <c r="O93">
        <f t="shared" si="45"/>
        <v>0.37306052368960574</v>
      </c>
      <c r="AB93">
        <f t="shared" si="46"/>
        <v>3.13617459144877E-19</v>
      </c>
      <c r="AC93">
        <f t="shared" si="35"/>
        <v>-5.1196646069846079E-3</v>
      </c>
      <c r="AD93">
        <f t="shared" si="47"/>
        <v>2.6210965688012304E-5</v>
      </c>
      <c r="AE93">
        <f t="shared" si="48"/>
        <v>-2.3550457192129195E-2</v>
      </c>
      <c r="AM93" s="2"/>
      <c r="AN93" s="2"/>
      <c r="AO93" s="2"/>
      <c r="AS93" s="2"/>
      <c r="AY93" s="2"/>
      <c r="BB93" s="2"/>
    </row>
    <row r="94" spans="1:54" x14ac:dyDescent="0.25">
      <c r="A94" s="2">
        <v>80000000</v>
      </c>
      <c r="D94">
        <f t="shared" si="36"/>
        <v>2.5500036325015435E-17</v>
      </c>
      <c r="E94">
        <f t="shared" si="34"/>
        <v>-0.41627667606889979</v>
      </c>
      <c r="F94">
        <f t="shared" si="37"/>
        <v>5.5535600287508154E-2</v>
      </c>
      <c r="G94" s="2">
        <f t="shared" si="38"/>
        <v>-5.5535600287508147E-2</v>
      </c>
      <c r="H94">
        <f t="shared" si="39"/>
        <v>5.2555356002875087</v>
      </c>
      <c r="I94">
        <f t="shared" si="40"/>
        <v>-5.5535600287508147E-2</v>
      </c>
      <c r="J94">
        <f t="shared" si="41"/>
        <v>2.5500036325015435E-17</v>
      </c>
      <c r="K94">
        <f t="shared" si="41"/>
        <v>-0.41627667606889979</v>
      </c>
      <c r="L94">
        <f t="shared" si="42"/>
        <v>5.2555356002875087</v>
      </c>
      <c r="M94">
        <f t="shared" si="43"/>
        <v>0.47181227635640793</v>
      </c>
      <c r="N94">
        <f t="shared" si="44"/>
        <v>3.6027157422816258</v>
      </c>
      <c r="O94">
        <f t="shared" si="45"/>
        <v>0.41909990273768177</v>
      </c>
      <c r="AB94">
        <f t="shared" si="46"/>
        <v>3.5281964153798659E-19</v>
      </c>
      <c r="AC94">
        <f t="shared" si="35"/>
        <v>-5.7596226828576834E-3</v>
      </c>
      <c r="AD94">
        <f t="shared" si="47"/>
        <v>3.3173253448890363E-5</v>
      </c>
      <c r="AE94">
        <f t="shared" si="48"/>
        <v>-2.6494264341145341E-2</v>
      </c>
      <c r="AM94" s="2"/>
      <c r="AN94" s="2"/>
      <c r="AO94" s="2"/>
      <c r="AS94" s="2"/>
      <c r="AY94" s="2"/>
      <c r="BB94" s="2"/>
    </row>
    <row r="95" spans="1:54" x14ac:dyDescent="0.25">
      <c r="A95" s="2">
        <v>70000000</v>
      </c>
      <c r="D95">
        <f t="shared" si="36"/>
        <v>2.91428986571605E-17</v>
      </c>
      <c r="E95">
        <f t="shared" si="34"/>
        <v>-0.47574477265017123</v>
      </c>
      <c r="F95">
        <f t="shared" si="37"/>
        <v>5.937005401276569E-2</v>
      </c>
      <c r="G95" s="2">
        <f t="shared" si="38"/>
        <v>-5.9370054012765683E-2</v>
      </c>
      <c r="H95">
        <f t="shared" si="39"/>
        <v>5.2593700540127655</v>
      </c>
      <c r="I95">
        <f t="shared" si="40"/>
        <v>-5.9370054012765683E-2</v>
      </c>
      <c r="J95">
        <f t="shared" si="41"/>
        <v>2.91428986571605E-17</v>
      </c>
      <c r="K95">
        <f t="shared" si="41"/>
        <v>-0.47574477265017123</v>
      </c>
      <c r="L95">
        <f t="shared" si="42"/>
        <v>5.2593700540127655</v>
      </c>
      <c r="M95">
        <f t="shared" si="43"/>
        <v>0.53511482666293686</v>
      </c>
      <c r="N95">
        <f t="shared" si="44"/>
        <v>3.6126027489202213</v>
      </c>
      <c r="O95">
        <f t="shared" si="45"/>
        <v>0.47799352497496655</v>
      </c>
      <c r="AB95">
        <f t="shared" si="46"/>
        <v>4.0322244747198466E-19</v>
      </c>
      <c r="AC95">
        <f t="shared" si="35"/>
        <v>-6.582425923265924E-3</v>
      </c>
      <c r="AD95">
        <f t="shared" si="47"/>
        <v>4.332833103528511E-5</v>
      </c>
      <c r="AE95">
        <f t="shared" si="48"/>
        <v>-3.0279159247023249E-2</v>
      </c>
      <c r="AM95" s="2"/>
      <c r="AN95" s="2"/>
      <c r="AO95" s="2"/>
      <c r="AS95" s="2"/>
      <c r="AY95" s="2"/>
      <c r="BB95" s="2"/>
    </row>
    <row r="96" spans="1:54" x14ac:dyDescent="0.25">
      <c r="A96" s="2">
        <v>60000000</v>
      </c>
      <c r="D96">
        <f t="shared" si="36"/>
        <v>3.4000048433353921E-17</v>
      </c>
      <c r="E96">
        <f t="shared" si="34"/>
        <v>-0.55503556809186649</v>
      </c>
      <c r="F96">
        <f t="shared" si="37"/>
        <v>6.4126987551200582E-2</v>
      </c>
      <c r="G96" s="2">
        <f t="shared" si="38"/>
        <v>-6.4126987551200568E-2</v>
      </c>
      <c r="H96">
        <f t="shared" si="39"/>
        <v>5.2641269875512009</v>
      </c>
      <c r="I96">
        <f t="shared" si="40"/>
        <v>-6.4126987551200568E-2</v>
      </c>
      <c r="J96">
        <f t="shared" si="41"/>
        <v>3.4000048433353921E-17</v>
      </c>
      <c r="K96">
        <f t="shared" si="41"/>
        <v>-0.55503556809186649</v>
      </c>
      <c r="L96">
        <f t="shared" si="42"/>
        <v>5.2641269875512009</v>
      </c>
      <c r="M96">
        <f t="shared" si="43"/>
        <v>0.6191625556430671</v>
      </c>
      <c r="N96">
        <f t="shared" si="44"/>
        <v>3.6277357414551896</v>
      </c>
      <c r="O96">
        <f t="shared" si="45"/>
        <v>0.55592571816779091</v>
      </c>
      <c r="AB96">
        <f t="shared" si="46"/>
        <v>4.7042618871731545E-19</v>
      </c>
      <c r="AC96">
        <f t="shared" si="35"/>
        <v>-7.6794969104769118E-3</v>
      </c>
      <c r="AD96">
        <f t="shared" si="47"/>
        <v>5.8974672798026595E-5</v>
      </c>
      <c r="AE96">
        <f t="shared" si="48"/>
        <v>-3.5325685788193791E-2</v>
      </c>
      <c r="AM96" s="2"/>
      <c r="AN96" s="2"/>
      <c r="AO96" s="2"/>
      <c r="AS96" s="2"/>
      <c r="AY96" s="2"/>
      <c r="BB96" s="2"/>
    </row>
    <row r="97" spans="1:54" x14ac:dyDescent="0.25">
      <c r="A97" s="2">
        <v>50000000</v>
      </c>
      <c r="D97">
        <f t="shared" si="36"/>
        <v>4.0800058120024698E-17</v>
      </c>
      <c r="E97">
        <f t="shared" si="34"/>
        <v>-0.66604268171023973</v>
      </c>
      <c r="F97">
        <f t="shared" si="37"/>
        <v>7.0247595253291079E-2</v>
      </c>
      <c r="G97" s="2">
        <f t="shared" si="38"/>
        <v>-7.0247595253291065E-2</v>
      </c>
      <c r="H97">
        <f t="shared" si="39"/>
        <v>5.2702475952532915</v>
      </c>
      <c r="I97">
        <f t="shared" si="40"/>
        <v>-7.0247595253291065E-2</v>
      </c>
      <c r="J97">
        <f t="shared" si="41"/>
        <v>4.0800058120024698E-17</v>
      </c>
      <c r="K97">
        <f t="shared" si="41"/>
        <v>-0.66604268171023973</v>
      </c>
      <c r="L97">
        <f t="shared" si="42"/>
        <v>5.2702475952532915</v>
      </c>
      <c r="M97">
        <f t="shared" si="43"/>
        <v>0.73629027696353078</v>
      </c>
      <c r="N97">
        <f t="shared" si="44"/>
        <v>3.6525800785267282</v>
      </c>
      <c r="O97">
        <f t="shared" si="45"/>
        <v>0.66372360838975497</v>
      </c>
      <c r="AB97">
        <f t="shared" si="46"/>
        <v>5.6451142646077849E-19</v>
      </c>
      <c r="AC97">
        <f t="shared" si="35"/>
        <v>-9.2153962925722935E-3</v>
      </c>
      <c r="AD97">
        <f t="shared" si="47"/>
        <v>8.4923528829157778E-5</v>
      </c>
      <c r="AE97">
        <f t="shared" si="48"/>
        <v>-4.2390822945832546E-2</v>
      </c>
      <c r="AM97" s="2"/>
      <c r="AN97" s="2"/>
      <c r="AO97" s="2"/>
      <c r="AS97" s="2"/>
      <c r="AY97" s="2"/>
      <c r="BB97" s="2"/>
    </row>
    <row r="98" spans="1:54" x14ac:dyDescent="0.25">
      <c r="A98" s="2">
        <v>40000000</v>
      </c>
      <c r="D98">
        <f t="shared" si="36"/>
        <v>5.1000072650030869E-17</v>
      </c>
      <c r="E98">
        <f t="shared" si="34"/>
        <v>-0.83255335213779957</v>
      </c>
      <c r="F98">
        <f t="shared" si="37"/>
        <v>7.8539199121125197E-2</v>
      </c>
      <c r="G98" s="2">
        <f t="shared" si="38"/>
        <v>-7.8539199121125197E-2</v>
      </c>
      <c r="H98">
        <f t="shared" si="39"/>
        <v>5.2785391991211252</v>
      </c>
      <c r="I98">
        <f t="shared" si="40"/>
        <v>-7.8539199121125197E-2</v>
      </c>
      <c r="J98">
        <f t="shared" si="41"/>
        <v>5.1000072650030869E-17</v>
      </c>
      <c r="K98">
        <f t="shared" si="41"/>
        <v>-0.83255335213779957</v>
      </c>
      <c r="L98">
        <f t="shared" si="42"/>
        <v>5.2785391991211252</v>
      </c>
      <c r="M98">
        <f t="shared" si="43"/>
        <v>0.91109255125892474</v>
      </c>
      <c r="N98">
        <f t="shared" si="44"/>
        <v>3.6975437493408045</v>
      </c>
      <c r="O98">
        <f t="shared" si="45"/>
        <v>0.82206304989742585</v>
      </c>
      <c r="AB98">
        <f t="shared" si="46"/>
        <v>7.0563928307597318E-19</v>
      </c>
      <c r="AC98">
        <f t="shared" si="35"/>
        <v>-1.1519245365715367E-2</v>
      </c>
      <c r="AD98">
        <f t="shared" si="47"/>
        <v>1.326930137955582E-4</v>
      </c>
      <c r="AE98">
        <f t="shared" si="48"/>
        <v>-5.2988528682290682E-2</v>
      </c>
      <c r="AM98" s="2"/>
      <c r="AN98" s="2"/>
      <c r="AO98" s="2"/>
      <c r="AS98" s="2"/>
      <c r="AY98" s="2"/>
      <c r="BB98" s="2"/>
    </row>
    <row r="99" spans="1:54" x14ac:dyDescent="0.25">
      <c r="A99" s="2">
        <v>30000000</v>
      </c>
      <c r="D99">
        <f t="shared" si="36"/>
        <v>6.8000096866707842E-17</v>
      </c>
      <c r="E99">
        <f t="shared" si="34"/>
        <v>-1.110071136183733</v>
      </c>
      <c r="F99">
        <f t="shared" si="37"/>
        <v>9.0689255509038502E-2</v>
      </c>
      <c r="G99" s="2">
        <f t="shared" si="38"/>
        <v>-9.0689255509038488E-2</v>
      </c>
      <c r="H99">
        <f t="shared" si="39"/>
        <v>5.2906892555090383</v>
      </c>
      <c r="I99">
        <f t="shared" si="40"/>
        <v>-9.0689255509038488E-2</v>
      </c>
      <c r="J99">
        <f t="shared" si="41"/>
        <v>6.8000096866707842E-17</v>
      </c>
      <c r="K99">
        <f t="shared" si="41"/>
        <v>-1.110071136183733</v>
      </c>
      <c r="L99">
        <f t="shared" si="42"/>
        <v>5.2906892555090383</v>
      </c>
      <c r="M99">
        <f t="shared" si="43"/>
        <v>1.2007603916927714</v>
      </c>
      <c r="N99">
        <f t="shared" si="44"/>
        <v>3.7915525021191203</v>
      </c>
      <c r="O99">
        <f t="shared" si="45"/>
        <v>1.0751586464261533</v>
      </c>
      <c r="AB99">
        <f t="shared" si="46"/>
        <v>9.4085237743463091E-19</v>
      </c>
      <c r="AC99">
        <f t="shared" si="35"/>
        <v>-1.5358993820953824E-2</v>
      </c>
      <c r="AD99">
        <f t="shared" si="47"/>
        <v>2.3589869119210207E-4</v>
      </c>
      <c r="AE99">
        <f t="shared" si="48"/>
        <v>-7.0651371576387581E-2</v>
      </c>
      <c r="AM99" s="2"/>
      <c r="AN99" s="2"/>
      <c r="AO99" s="2"/>
      <c r="AS99" s="2"/>
      <c r="AY99" s="2"/>
      <c r="BB99" s="2"/>
    </row>
    <row r="100" spans="1:54" x14ac:dyDescent="0.25">
      <c r="A100" s="2">
        <v>20000000</v>
      </c>
      <c r="D100">
        <f t="shared" si="36"/>
        <v>1.0200014530006174E-16</v>
      </c>
      <c r="E100">
        <f t="shared" si="34"/>
        <v>-1.6651067042755991</v>
      </c>
      <c r="F100">
        <f t="shared" si="37"/>
        <v>0.11107120057501631</v>
      </c>
      <c r="G100" s="2">
        <f t="shared" si="38"/>
        <v>-0.11107120057501629</v>
      </c>
      <c r="H100">
        <f t="shared" si="39"/>
        <v>5.3110712005750162</v>
      </c>
      <c r="I100">
        <f t="shared" si="40"/>
        <v>-0.11107120057501629</v>
      </c>
      <c r="J100">
        <f t="shared" si="41"/>
        <v>1.0200014530006174E-16</v>
      </c>
      <c r="K100">
        <f t="shared" si="41"/>
        <v>-1.6651067042755991</v>
      </c>
      <c r="L100">
        <f t="shared" si="42"/>
        <v>5.3110712005750162</v>
      </c>
      <c r="M100">
        <f t="shared" si="43"/>
        <v>1.7761779048506154</v>
      </c>
      <c r="N100">
        <f t="shared" si="44"/>
        <v>4.0396402100391642</v>
      </c>
      <c r="O100">
        <f t="shared" si="45"/>
        <v>1.5311217505081129</v>
      </c>
      <c r="AB100">
        <f t="shared" si="46"/>
        <v>1.4112785661519464E-18</v>
      </c>
      <c r="AC100">
        <f t="shared" si="35"/>
        <v>-2.3038490731430734E-2</v>
      </c>
      <c r="AD100">
        <f t="shared" si="47"/>
        <v>5.3077205518222629E-4</v>
      </c>
      <c r="AE100">
        <f t="shared" si="48"/>
        <v>-0.10597705736458136</v>
      </c>
      <c r="AM100" s="2"/>
      <c r="AN100" s="2"/>
      <c r="AO100" s="2"/>
      <c r="AS100" s="2"/>
      <c r="AY100" s="2"/>
      <c r="BB100" s="2"/>
    </row>
    <row r="101" spans="1:54" x14ac:dyDescent="0.25">
      <c r="A101" s="2">
        <v>10000000</v>
      </c>
      <c r="D101">
        <f t="shared" si="36"/>
        <v>2.0400029060012348E-16</v>
      </c>
      <c r="E101">
        <f t="shared" si="34"/>
        <v>-3.3302134085511983</v>
      </c>
      <c r="F101">
        <f t="shared" si="37"/>
        <v>0.15707839824225039</v>
      </c>
      <c r="G101" s="2">
        <f t="shared" si="38"/>
        <v>-0.15707839824225039</v>
      </c>
      <c r="H101">
        <f t="shared" si="39"/>
        <v>5.3570783982422503</v>
      </c>
      <c r="I101">
        <f t="shared" si="40"/>
        <v>-0.15707839824225039</v>
      </c>
      <c r="J101">
        <f t="shared" si="41"/>
        <v>2.0400029060012348E-16</v>
      </c>
      <c r="K101">
        <f t="shared" si="41"/>
        <v>-3.3302134085511983</v>
      </c>
      <c r="L101">
        <f t="shared" si="42"/>
        <v>5.3570783982422503</v>
      </c>
      <c r="M101">
        <f t="shared" si="43"/>
        <v>3.4872918067934489</v>
      </c>
      <c r="N101">
        <f t="shared" si="44"/>
        <v>5.0245108817164965</v>
      </c>
      <c r="O101">
        <f t="shared" si="45"/>
        <v>2.4297447355799311</v>
      </c>
      <c r="AB101">
        <f t="shared" si="46"/>
        <v>2.8225571323038927E-18</v>
      </c>
      <c r="AC101">
        <f t="shared" si="35"/>
        <v>-4.6076981462861467E-2</v>
      </c>
      <c r="AD101">
        <f t="shared" si="47"/>
        <v>2.1230882207288922E-3</v>
      </c>
      <c r="AE101">
        <f t="shared" si="48"/>
        <v>-0.21195411472916273</v>
      </c>
      <c r="AM101" s="2"/>
      <c r="AN101" s="2"/>
      <c r="AO101" s="2"/>
      <c r="AS101" s="2"/>
      <c r="AY101" s="2"/>
      <c r="BB101" s="2"/>
    </row>
    <row r="102" spans="1:54" x14ac:dyDescent="0.25">
      <c r="A102" s="2">
        <v>9900000</v>
      </c>
      <c r="D102">
        <f t="shared" si="36"/>
        <v>2.0606089959608433E-16</v>
      </c>
      <c r="E102">
        <f t="shared" si="34"/>
        <v>-3.3638519278294936</v>
      </c>
      <c r="F102">
        <f t="shared" si="37"/>
        <v>0.15786973019380779</v>
      </c>
      <c r="G102" s="2">
        <f t="shared" si="38"/>
        <v>-0.15786973019380776</v>
      </c>
      <c r="H102">
        <f t="shared" si="39"/>
        <v>5.3578697301938076</v>
      </c>
      <c r="I102">
        <f t="shared" si="40"/>
        <v>-0.15786973019380776</v>
      </c>
      <c r="J102">
        <f t="shared" si="41"/>
        <v>2.0606089959608433E-16</v>
      </c>
      <c r="K102">
        <f t="shared" si="41"/>
        <v>-3.3638519278294936</v>
      </c>
      <c r="L102">
        <f t="shared" si="42"/>
        <v>5.3578697301938076</v>
      </c>
      <c r="M102">
        <f t="shared" si="43"/>
        <v>3.5217216580233015</v>
      </c>
      <c r="N102">
        <f t="shared" si="44"/>
        <v>5.0452463132439345</v>
      </c>
      <c r="O102">
        <f t="shared" si="45"/>
        <v>2.4410213496630218</v>
      </c>
      <c r="AB102">
        <f t="shared" si="46"/>
        <v>2.8510678104079727E-18</v>
      </c>
      <c r="AC102">
        <f t="shared" si="35"/>
        <v>-4.6542405518041889E-2</v>
      </c>
      <c r="AD102">
        <f t="shared" si="47"/>
        <v>2.1661955114058691E-3</v>
      </c>
      <c r="AE102">
        <f t="shared" si="48"/>
        <v>-0.21409506538299267</v>
      </c>
      <c r="AM102" s="2"/>
      <c r="AN102" s="2"/>
      <c r="AO102" s="2"/>
      <c r="AS102" s="2"/>
      <c r="AY102" s="2"/>
      <c r="BB102" s="2"/>
    </row>
    <row r="103" spans="1:54" x14ac:dyDescent="0.25">
      <c r="A103" s="2">
        <v>9800000</v>
      </c>
      <c r="D103">
        <f t="shared" si="36"/>
        <v>2.0816356183686068E-16</v>
      </c>
      <c r="E103">
        <f t="shared" si="34"/>
        <v>-3.3981769475012227</v>
      </c>
      <c r="F103">
        <f t="shared" si="37"/>
        <v>0.15867314367859475</v>
      </c>
      <c r="G103" s="2">
        <f t="shared" si="38"/>
        <v>-0.15867314367859472</v>
      </c>
      <c r="H103">
        <f t="shared" si="39"/>
        <v>5.3586731436785948</v>
      </c>
      <c r="I103">
        <f t="shared" si="40"/>
        <v>-0.15867314367859472</v>
      </c>
      <c r="J103">
        <f t="shared" si="41"/>
        <v>2.0816356183686068E-16</v>
      </c>
      <c r="K103">
        <f t="shared" si="41"/>
        <v>-3.3981769475012227</v>
      </c>
      <c r="L103">
        <f t="shared" si="42"/>
        <v>5.3586731436785948</v>
      </c>
      <c r="M103">
        <f t="shared" si="43"/>
        <v>3.5568500911798173</v>
      </c>
      <c r="N103">
        <f t="shared" si="44"/>
        <v>5.0663711280558239</v>
      </c>
      <c r="O103">
        <f t="shared" si="45"/>
        <v>2.4522833781366233</v>
      </c>
      <c r="AB103">
        <f t="shared" si="46"/>
        <v>2.8801603390856045E-18</v>
      </c>
      <c r="AC103">
        <f t="shared" si="35"/>
        <v>-4.7017328023328024E-2</v>
      </c>
      <c r="AD103">
        <f t="shared" si="47"/>
        <v>2.2106291344532402E-3</v>
      </c>
      <c r="AE103">
        <f t="shared" si="48"/>
        <v>-0.21627970890730888</v>
      </c>
      <c r="AM103" s="2"/>
      <c r="AN103" s="2"/>
      <c r="AO103" s="2"/>
      <c r="AS103" s="2"/>
      <c r="AY103" s="2"/>
      <c r="BB103" s="2"/>
    </row>
    <row r="104" spans="1:54" x14ac:dyDescent="0.25">
      <c r="A104" s="2">
        <v>9700000</v>
      </c>
      <c r="D104">
        <f t="shared" si="36"/>
        <v>2.1030957793827163E-16</v>
      </c>
      <c r="E104">
        <f t="shared" si="34"/>
        <v>-3.433209699537318</v>
      </c>
      <c r="F104">
        <f t="shared" si="37"/>
        <v>0.15948894928060034</v>
      </c>
      <c r="G104" s="2">
        <f t="shared" si="38"/>
        <v>-0.15948894928060031</v>
      </c>
      <c r="H104">
        <f t="shared" si="39"/>
        <v>5.3594889492806006</v>
      </c>
      <c r="I104">
        <f t="shared" si="40"/>
        <v>-0.15948894928060031</v>
      </c>
      <c r="J104">
        <f t="shared" si="41"/>
        <v>2.1030957793827163E-16</v>
      </c>
      <c r="K104">
        <f t="shared" si="41"/>
        <v>-3.433209699537318</v>
      </c>
      <c r="L104">
        <f t="shared" si="42"/>
        <v>5.3594889492806006</v>
      </c>
      <c r="M104">
        <f t="shared" si="43"/>
        <v>3.5926986488179184</v>
      </c>
      <c r="N104">
        <f t="shared" si="44"/>
        <v>5.087893286201469</v>
      </c>
      <c r="O104">
        <f t="shared" si="45"/>
        <v>2.4635255493062749</v>
      </c>
      <c r="AB104">
        <f t="shared" si="46"/>
        <v>2.9098527137153533E-18</v>
      </c>
      <c r="AC104">
        <f t="shared" si="35"/>
        <v>-4.7502042745218007E-2</v>
      </c>
      <c r="AD104">
        <f t="shared" si="47"/>
        <v>2.2564440649685321E-3</v>
      </c>
      <c r="AE104">
        <f t="shared" si="48"/>
        <v>-0.21850939662800281</v>
      </c>
      <c r="AM104" s="2"/>
      <c r="AN104" s="2"/>
      <c r="AO104" s="2"/>
      <c r="AS104" s="2"/>
      <c r="AY104" s="2"/>
      <c r="BB104" s="2"/>
    </row>
    <row r="105" spans="1:54" x14ac:dyDescent="0.25">
      <c r="A105" s="2">
        <v>9600000</v>
      </c>
      <c r="D105">
        <f t="shared" si="36"/>
        <v>2.1250030270846196E-16</v>
      </c>
      <c r="E105">
        <f t="shared" si="34"/>
        <v>-3.4689723005741651</v>
      </c>
      <c r="F105">
        <f t="shared" si="37"/>
        <v>0.16031746887800147</v>
      </c>
      <c r="G105" s="2">
        <f t="shared" si="38"/>
        <v>-0.16031746887800147</v>
      </c>
      <c r="H105">
        <f t="shared" si="39"/>
        <v>5.3603174688780015</v>
      </c>
      <c r="I105">
        <f t="shared" si="40"/>
        <v>-0.16031746887800147</v>
      </c>
      <c r="J105">
        <f t="shared" si="41"/>
        <v>2.1250030270846196E-16</v>
      </c>
      <c r="K105">
        <f t="shared" si="41"/>
        <v>-3.4689723005741651</v>
      </c>
      <c r="L105">
        <f t="shared" si="42"/>
        <v>5.3603174688780015</v>
      </c>
      <c r="M105">
        <f t="shared" si="43"/>
        <v>3.6292897694521664</v>
      </c>
      <c r="N105">
        <f t="shared" si="44"/>
        <v>5.1098208726037146</v>
      </c>
      <c r="O105">
        <f t="shared" si="45"/>
        <v>2.4747423078850246</v>
      </c>
      <c r="AB105">
        <f t="shared" si="46"/>
        <v>2.9401636794832217E-18</v>
      </c>
      <c r="AC105">
        <f t="shared" si="35"/>
        <v>-4.7996855690480698E-2</v>
      </c>
      <c r="AD105">
        <f t="shared" si="47"/>
        <v>2.3036981561728427E-3</v>
      </c>
      <c r="AE105">
        <f t="shared" si="48"/>
        <v>-0.22078553617621119</v>
      </c>
      <c r="AM105" s="2"/>
      <c r="AN105" s="2"/>
      <c r="AO105" s="2"/>
      <c r="AS105" s="2"/>
      <c r="AY105" s="2"/>
      <c r="BB105" s="2"/>
    </row>
    <row r="106" spans="1:54" x14ac:dyDescent="0.25">
      <c r="A106" s="2">
        <v>9500000</v>
      </c>
      <c r="D106">
        <f t="shared" si="36"/>
        <v>2.1473714800013001E-16</v>
      </c>
      <c r="E106">
        <f t="shared" si="34"/>
        <v>-3.5054877984749462</v>
      </c>
      <c r="F106">
        <f t="shared" si="37"/>
        <v>0.16115903617675964</v>
      </c>
      <c r="G106" s="2">
        <f t="shared" si="38"/>
        <v>-0.16115903617675961</v>
      </c>
      <c r="H106">
        <f t="shared" si="39"/>
        <v>5.36115903617676</v>
      </c>
      <c r="I106">
        <f t="shared" si="40"/>
        <v>-0.16115903617675961</v>
      </c>
      <c r="J106">
        <f t="shared" si="41"/>
        <v>2.1473714800013001E-16</v>
      </c>
      <c r="K106">
        <f t="shared" si="41"/>
        <v>-3.5054877984749462</v>
      </c>
      <c r="L106">
        <f t="shared" si="42"/>
        <v>5.36115903617676</v>
      </c>
      <c r="M106">
        <f t="shared" si="43"/>
        <v>3.6666468346517056</v>
      </c>
      <c r="N106">
        <f t="shared" si="44"/>
        <v>5.1321620946603117</v>
      </c>
      <c r="O106">
        <f t="shared" si="45"/>
        <v>2.485927802576259</v>
      </c>
      <c r="AB106">
        <f t="shared" si="46"/>
        <v>2.9711127708462028E-18</v>
      </c>
      <c r="AC106">
        <f t="shared" si="35"/>
        <v>-4.8502085750380494E-2</v>
      </c>
      <c r="AD106">
        <f t="shared" si="47"/>
        <v>2.3524523221372766E-3</v>
      </c>
      <c r="AE106">
        <f t="shared" si="48"/>
        <v>-0.22310959445175024</v>
      </c>
      <c r="AM106" s="2"/>
      <c r="AN106" s="2"/>
      <c r="AO106" s="2"/>
      <c r="AS106" s="2"/>
      <c r="AY106" s="2"/>
      <c r="BB106" s="2"/>
    </row>
    <row r="107" spans="1:54" x14ac:dyDescent="0.25">
      <c r="A107" s="2">
        <v>9400000</v>
      </c>
      <c r="D107">
        <f t="shared" si="36"/>
        <v>2.1702158574481223E-16</v>
      </c>
      <c r="E107">
        <f t="shared" si="34"/>
        <v>-3.5427802218629774</v>
      </c>
      <c r="F107">
        <f t="shared" si="37"/>
        <v>0.16201399727535695</v>
      </c>
      <c r="G107" s="2">
        <f t="shared" si="38"/>
        <v>-0.16201399727535692</v>
      </c>
      <c r="H107">
        <f t="shared" si="39"/>
        <v>5.3620139972753575</v>
      </c>
      <c r="I107">
        <f t="shared" si="40"/>
        <v>-0.16201399727535692</v>
      </c>
      <c r="J107">
        <f t="shared" si="41"/>
        <v>2.1702158574481223E-16</v>
      </c>
      <c r="K107">
        <f t="shared" si="41"/>
        <v>-3.5427802218629774</v>
      </c>
      <c r="L107">
        <f t="shared" si="42"/>
        <v>5.3620139972753575</v>
      </c>
      <c r="M107">
        <f t="shared" si="43"/>
        <v>3.7047942191383343</v>
      </c>
      <c r="N107">
        <f t="shared" si="44"/>
        <v>5.1549252793733631</v>
      </c>
      <c r="O107">
        <f t="shared" si="45"/>
        <v>2.4970758732275455</v>
      </c>
      <c r="AB107">
        <f t="shared" si="46"/>
        <v>3.0027203535147798E-18</v>
      </c>
      <c r="AC107">
        <f t="shared" si="35"/>
        <v>-4.9018065386022845E-2</v>
      </c>
      <c r="AD107">
        <f t="shared" si="47"/>
        <v>2.4027707341884247E-3</v>
      </c>
      <c r="AE107">
        <f t="shared" si="48"/>
        <v>-0.22548310077570508</v>
      </c>
      <c r="AM107" s="2"/>
      <c r="AN107" s="2"/>
      <c r="AO107" s="2"/>
      <c r="AS107" s="2"/>
      <c r="AY107" s="2"/>
      <c r="BB107" s="2"/>
    </row>
    <row r="108" spans="1:54" x14ac:dyDescent="0.25">
      <c r="A108" s="2">
        <v>9300000</v>
      </c>
      <c r="B108" s="1"/>
      <c r="C108" s="1"/>
      <c r="D108">
        <f t="shared" si="36"/>
        <v>2.1935515118292847E-16</v>
      </c>
      <c r="E108">
        <f t="shared" si="34"/>
        <v>-3.580874632850751</v>
      </c>
      <c r="F108">
        <f t="shared" si="37"/>
        <v>0.16288271126284221</v>
      </c>
      <c r="G108" s="2">
        <f t="shared" si="38"/>
        <v>-0.16288271126284218</v>
      </c>
      <c r="H108">
        <f t="shared" si="39"/>
        <v>5.3628827112628423</v>
      </c>
      <c r="I108">
        <f t="shared" si="40"/>
        <v>-0.16288271126284218</v>
      </c>
      <c r="J108">
        <f t="shared" si="41"/>
        <v>2.1935515118292847E-16</v>
      </c>
      <c r="K108">
        <f t="shared" si="41"/>
        <v>-3.580874632850751</v>
      </c>
      <c r="L108">
        <f t="shared" si="42"/>
        <v>5.3628827112628423</v>
      </c>
      <c r="M108">
        <f t="shared" si="43"/>
        <v>3.7437573441135932</v>
      </c>
      <c r="N108">
        <f t="shared" si="44"/>
        <v>5.1781188699673875</v>
      </c>
      <c r="O108">
        <f t="shared" si="45"/>
        <v>2.5081800375523975</v>
      </c>
      <c r="AB108">
        <f t="shared" si="46"/>
        <v>3.0350076691439706E-18</v>
      </c>
      <c r="AC108">
        <f t="shared" si="35"/>
        <v>-4.9545141357915559E-2</v>
      </c>
      <c r="AD108">
        <f t="shared" si="47"/>
        <v>2.4547210321758488E-3</v>
      </c>
      <c r="AE108">
        <f t="shared" si="48"/>
        <v>-0.22790765024641155</v>
      </c>
      <c r="AM108" s="2"/>
      <c r="AN108" s="2"/>
      <c r="AO108" s="2"/>
      <c r="AS108" s="2"/>
      <c r="AY108" s="2"/>
      <c r="BB108" s="2"/>
    </row>
    <row r="109" spans="1:54" x14ac:dyDescent="0.25">
      <c r="A109" s="2">
        <v>9200000</v>
      </c>
      <c r="B109" s="1"/>
      <c r="C109" s="1"/>
      <c r="D109">
        <f t="shared" si="36"/>
        <v>2.2173944630448207E-16</v>
      </c>
      <c r="E109">
        <f t="shared" si="34"/>
        <v>-3.6197971832078246</v>
      </c>
      <c r="F109">
        <f t="shared" si="37"/>
        <v>0.16376555085253344</v>
      </c>
      <c r="G109" s="2">
        <f t="shared" si="38"/>
        <v>-0.16376555085253341</v>
      </c>
      <c r="H109">
        <f t="shared" si="39"/>
        <v>5.3637655508525333</v>
      </c>
      <c r="I109">
        <f t="shared" si="40"/>
        <v>-0.16376555085253341</v>
      </c>
      <c r="J109">
        <f t="shared" si="41"/>
        <v>2.2173944630448207E-16</v>
      </c>
      <c r="K109">
        <f t="shared" si="41"/>
        <v>-3.6197971832078246</v>
      </c>
      <c r="L109">
        <f t="shared" si="42"/>
        <v>5.3637655508525333</v>
      </c>
      <c r="M109">
        <f t="shared" si="43"/>
        <v>3.7835627340603581</v>
      </c>
      <c r="N109">
        <f t="shared" si="44"/>
        <v>5.2017514219539889</v>
      </c>
      <c r="O109">
        <f t="shared" si="45"/>
        <v>2.5192334774184797</v>
      </c>
      <c r="AB109">
        <f t="shared" si="46"/>
        <v>3.0679968829390141E-18</v>
      </c>
      <c r="AC109">
        <f t="shared" si="35"/>
        <v>-5.0083675503110298E-2</v>
      </c>
      <c r="AD109">
        <f t="shared" si="47"/>
        <v>2.5083745519008647E-3</v>
      </c>
      <c r="AE109">
        <f t="shared" si="48"/>
        <v>-0.23038490731430736</v>
      </c>
      <c r="AM109" s="2"/>
      <c r="AN109" s="2"/>
      <c r="AO109" s="2"/>
      <c r="AS109" s="2"/>
      <c r="AY109" s="2"/>
      <c r="BB109" s="2"/>
    </row>
    <row r="110" spans="1:54" x14ac:dyDescent="0.25">
      <c r="A110" s="2">
        <v>9100000</v>
      </c>
      <c r="B110" s="1"/>
      <c r="C110" s="1"/>
      <c r="D110">
        <f t="shared" si="36"/>
        <v>2.2417614351661923E-16</v>
      </c>
      <c r="E110">
        <f t="shared" si="34"/>
        <v>-3.6595751742320863</v>
      </c>
      <c r="F110">
        <f t="shared" si="37"/>
        <v>0.1646629030539179</v>
      </c>
      <c r="G110" s="2">
        <f t="shared" si="38"/>
        <v>-0.16466290305391787</v>
      </c>
      <c r="H110">
        <f t="shared" si="39"/>
        <v>5.3646629030539179</v>
      </c>
      <c r="I110">
        <f t="shared" si="40"/>
        <v>-0.16466290305391787</v>
      </c>
      <c r="J110">
        <f t="shared" si="41"/>
        <v>2.2417614351661923E-16</v>
      </c>
      <c r="K110">
        <f t="shared" si="41"/>
        <v>-3.6595751742320863</v>
      </c>
      <c r="L110">
        <f t="shared" si="42"/>
        <v>5.3646629030539179</v>
      </c>
      <c r="M110">
        <f t="shared" si="43"/>
        <v>3.8242380772860041</v>
      </c>
      <c r="N110">
        <f t="shared" si="44"/>
        <v>5.2258315985985035</v>
      </c>
      <c r="O110">
        <f t="shared" si="45"/>
        <v>2.530229024702555</v>
      </c>
      <c r="AB110">
        <f t="shared" si="46"/>
        <v>3.1017111343998824E-18</v>
      </c>
      <c r="AC110">
        <f t="shared" si="35"/>
        <v>-5.0634045563584036E-2</v>
      </c>
      <c r="AD110">
        <f t="shared" si="47"/>
        <v>2.5638065701351184E-3</v>
      </c>
      <c r="AE110">
        <f t="shared" si="48"/>
        <v>-0.23291660959248656</v>
      </c>
      <c r="AM110" s="2"/>
      <c r="AN110" s="2"/>
      <c r="AO110" s="2"/>
      <c r="AS110" s="2"/>
      <c r="AY110" s="2"/>
      <c r="BB110" s="2"/>
    </row>
    <row r="111" spans="1:54" x14ac:dyDescent="0.25">
      <c r="A111" s="2">
        <v>9000000</v>
      </c>
      <c r="B111" s="1"/>
      <c r="C111" s="1"/>
      <c r="D111">
        <f t="shared" si="36"/>
        <v>2.2666698955569277E-16</v>
      </c>
      <c r="E111">
        <f t="shared" si="34"/>
        <v>-3.7002371206124427</v>
      </c>
      <c r="F111">
        <f t="shared" si="37"/>
        <v>0.16557516988550017</v>
      </c>
      <c r="G111" s="2">
        <f t="shared" si="38"/>
        <v>-0.16557516988550014</v>
      </c>
      <c r="H111">
        <f t="shared" si="39"/>
        <v>5.3655751698855001</v>
      </c>
      <c r="I111">
        <f t="shared" si="40"/>
        <v>-0.16557516988550014</v>
      </c>
      <c r="J111">
        <f t="shared" si="41"/>
        <v>2.2666698955569277E-16</v>
      </c>
      <c r="K111">
        <f t="shared" si="41"/>
        <v>-3.7002371206124427</v>
      </c>
      <c r="L111">
        <f t="shared" si="42"/>
        <v>5.3655751698855001</v>
      </c>
      <c r="M111">
        <f t="shared" si="43"/>
        <v>3.8658122904979431</v>
      </c>
      <c r="N111">
        <f t="shared" si="44"/>
        <v>5.2503681657412677</v>
      </c>
      <c r="O111">
        <f t="shared" si="45"/>
        <v>2.5411591467146106</v>
      </c>
      <c r="AB111">
        <f t="shared" si="46"/>
        <v>3.1361745914487698E-18</v>
      </c>
      <c r="AC111">
        <f t="shared" si="35"/>
        <v>-5.1196646069846079E-2</v>
      </c>
      <c r="AD111">
        <f t="shared" si="47"/>
        <v>2.6210965688011002E-3</v>
      </c>
      <c r="AE111">
        <f t="shared" si="48"/>
        <v>-0.23550457192129196</v>
      </c>
      <c r="AM111" s="2"/>
      <c r="AN111" s="2"/>
      <c r="AO111" s="2"/>
      <c r="AS111" s="2"/>
      <c r="AY111" s="2"/>
      <c r="BB111" s="2"/>
    </row>
    <row r="112" spans="1:54" x14ac:dyDescent="0.25">
      <c r="A112" s="2">
        <v>8900000</v>
      </c>
      <c r="B112" s="1"/>
      <c r="C112" s="1"/>
      <c r="D112">
        <f t="shared" si="36"/>
        <v>2.2921380966306009E-16</v>
      </c>
      <c r="E112">
        <f t="shared" si="34"/>
        <v>-3.7418128185968524</v>
      </c>
      <c r="F112">
        <f t="shared" si="37"/>
        <v>0.16650276913158019</v>
      </c>
      <c r="G112" s="2">
        <f t="shared" si="38"/>
        <v>-0.16650276913158016</v>
      </c>
      <c r="H112">
        <f t="shared" si="39"/>
        <v>5.3665027691315803</v>
      </c>
      <c r="I112">
        <f t="shared" si="40"/>
        <v>-0.16650276913158016</v>
      </c>
      <c r="J112">
        <f t="shared" si="41"/>
        <v>2.2921380966306009E-16</v>
      </c>
      <c r="K112">
        <f t="shared" si="41"/>
        <v>-3.7418128185968524</v>
      </c>
      <c r="L112">
        <f t="shared" si="42"/>
        <v>5.3665027691315803</v>
      </c>
      <c r="M112">
        <f t="shared" si="43"/>
        <v>3.9083155877284326</v>
      </c>
      <c r="N112">
        <f t="shared" si="44"/>
        <v>5.2753699859233194</v>
      </c>
      <c r="O112">
        <f t="shared" si="45"/>
        <v>2.5520159311959376</v>
      </c>
      <c r="AB112">
        <f t="shared" si="46"/>
        <v>3.1714125082066213E-18</v>
      </c>
      <c r="AC112">
        <f t="shared" si="35"/>
        <v>-5.1771889284114012E-2</v>
      </c>
      <c r="AD112">
        <f t="shared" si="47"/>
        <v>2.680328520046574E-3</v>
      </c>
      <c r="AE112">
        <f t="shared" si="48"/>
        <v>-0.23815069070692443</v>
      </c>
      <c r="AM112" s="2"/>
      <c r="AN112" s="2"/>
      <c r="AO112" s="2"/>
      <c r="AS112" s="2"/>
      <c r="AY112" s="2"/>
      <c r="BB112" s="2"/>
    </row>
    <row r="113" spans="1:54" x14ac:dyDescent="0.25">
      <c r="A113" s="2">
        <v>8800000</v>
      </c>
      <c r="B113" s="1"/>
      <c r="C113" s="1"/>
      <c r="D113">
        <f t="shared" si="36"/>
        <v>2.3181851204559488E-16</v>
      </c>
      <c r="E113">
        <f t="shared" si="34"/>
        <v>-3.7843334188081799</v>
      </c>
      <c r="F113">
        <f t="shared" si="37"/>
        <v>0.16744613514619822</v>
      </c>
      <c r="G113" s="2">
        <f t="shared" si="38"/>
        <v>-0.16744613514619819</v>
      </c>
      <c r="H113">
        <f t="shared" si="39"/>
        <v>5.3674461351461984</v>
      </c>
      <c r="I113">
        <f t="shared" si="40"/>
        <v>-0.16744613514619819</v>
      </c>
      <c r="J113">
        <f t="shared" si="41"/>
        <v>2.3181851204559488E-16</v>
      </c>
      <c r="K113">
        <f t="shared" si="41"/>
        <v>-3.7843334188081799</v>
      </c>
      <c r="L113">
        <f t="shared" si="42"/>
        <v>5.3674461351461984</v>
      </c>
      <c r="M113">
        <f t="shared" si="43"/>
        <v>3.9517795539543781</v>
      </c>
      <c r="N113">
        <f t="shared" si="44"/>
        <v>5.300846011763416</v>
      </c>
      <c r="O113">
        <f t="shared" si="45"/>
        <v>2.5627910708986681</v>
      </c>
      <c r="AB113">
        <f t="shared" si="46"/>
        <v>3.2074512867089689E-18</v>
      </c>
      <c r="AC113">
        <f t="shared" si="35"/>
        <v>-5.2360206207797119E-2</v>
      </c>
      <c r="AD113">
        <f t="shared" si="47"/>
        <v>2.7415911941230508E-3</v>
      </c>
      <c r="AE113">
        <f t="shared" si="48"/>
        <v>-0.24085694855586673</v>
      </c>
      <c r="AM113" s="2"/>
      <c r="AN113" s="2"/>
      <c r="AO113" s="2"/>
      <c r="AS113" s="2"/>
      <c r="AY113" s="2"/>
      <c r="BB113" s="2"/>
    </row>
    <row r="114" spans="1:54" x14ac:dyDescent="0.25">
      <c r="A114" s="2">
        <v>8700000</v>
      </c>
      <c r="B114" s="1"/>
      <c r="C114" s="1"/>
      <c r="D114">
        <f t="shared" si="36"/>
        <v>2.3448309264382014E-16</v>
      </c>
      <c r="E114">
        <f t="shared" si="34"/>
        <v>-3.8278315040818378</v>
      </c>
      <c r="F114">
        <f t="shared" si="37"/>
        <v>0.16840571970775967</v>
      </c>
      <c r="G114" s="2">
        <f t="shared" si="38"/>
        <v>-0.16840571970775964</v>
      </c>
      <c r="H114">
        <f t="shared" si="39"/>
        <v>5.3684057197077601</v>
      </c>
      <c r="I114">
        <f t="shared" si="40"/>
        <v>-0.16840571970775964</v>
      </c>
      <c r="J114">
        <f t="shared" si="41"/>
        <v>2.3448309264382014E-16</v>
      </c>
      <c r="K114">
        <f t="shared" si="41"/>
        <v>-3.8278315040818378</v>
      </c>
      <c r="L114">
        <f t="shared" si="42"/>
        <v>5.3684057197077601</v>
      </c>
      <c r="M114">
        <f t="shared" si="43"/>
        <v>3.9962372237895973</v>
      </c>
      <c r="N114">
        <f t="shared" si="44"/>
        <v>5.3268052785302862</v>
      </c>
      <c r="O114">
        <f t="shared" si="45"/>
        <v>2.5734758477573139</v>
      </c>
      <c r="AB114">
        <f t="shared" si="46"/>
        <v>3.244318542878038E-18</v>
      </c>
      <c r="AC114">
        <f t="shared" si="35"/>
        <v>-5.2962047658461464E-2</v>
      </c>
      <c r="AD114">
        <f t="shared" si="47"/>
        <v>2.804978492177158E-3</v>
      </c>
      <c r="AE114">
        <f t="shared" si="48"/>
        <v>-0.24362541922892272</v>
      </c>
      <c r="AM114" s="2"/>
      <c r="AN114" s="2"/>
      <c r="AO114" s="2"/>
      <c r="AS114" s="2"/>
      <c r="AY114" s="2"/>
      <c r="BB114" s="2"/>
    </row>
    <row r="115" spans="1:54" x14ac:dyDescent="0.25">
      <c r="A115" s="2">
        <v>8600000</v>
      </c>
      <c r="B115" s="1"/>
      <c r="C115" s="1"/>
      <c r="D115">
        <f t="shared" si="36"/>
        <v>2.3720964023270172E-16</v>
      </c>
      <c r="E115">
        <f t="shared" si="34"/>
        <v>-3.8723411727339516</v>
      </c>
      <c r="F115">
        <f t="shared" si="37"/>
        <v>0.16938199292815964</v>
      </c>
      <c r="G115" s="2">
        <f t="shared" si="38"/>
        <v>-0.16938199292815961</v>
      </c>
      <c r="H115">
        <f t="shared" si="39"/>
        <v>5.3693819929281599</v>
      </c>
      <c r="I115">
        <f t="shared" si="40"/>
        <v>-0.16938199292815961</v>
      </c>
      <c r="J115">
        <f t="shared" si="41"/>
        <v>2.3720964023270172E-16</v>
      </c>
      <c r="K115">
        <f t="shared" si="41"/>
        <v>-3.8723411727339516</v>
      </c>
      <c r="L115">
        <f t="shared" si="42"/>
        <v>5.3693819929281599</v>
      </c>
      <c r="M115">
        <f t="shared" si="43"/>
        <v>4.0417231656621109</v>
      </c>
      <c r="N115">
        <f t="shared" si="44"/>
        <v>5.3532568958508806</v>
      </c>
      <c r="O115">
        <f t="shared" si="45"/>
        <v>2.5840611166662781</v>
      </c>
      <c r="AB115">
        <f t="shared" si="46"/>
        <v>3.2820431770975497E-18</v>
      </c>
      <c r="AC115">
        <f t="shared" si="35"/>
        <v>-5.3577885421931939E-2</v>
      </c>
      <c r="AD115">
        <f t="shared" si="47"/>
        <v>2.8705898062856821E-3</v>
      </c>
      <c r="AE115">
        <f t="shared" si="48"/>
        <v>-0.2464582729408869</v>
      </c>
      <c r="AM115" s="2"/>
      <c r="AN115" s="2"/>
      <c r="AO115" s="2"/>
      <c r="AS115" s="2"/>
      <c r="AY115" s="2"/>
      <c r="BB115" s="2"/>
    </row>
    <row r="116" spans="1:54" x14ac:dyDescent="0.25">
      <c r="A116" s="2">
        <v>8500000</v>
      </c>
      <c r="B116" s="1"/>
      <c r="C116" s="1"/>
      <c r="D116">
        <f t="shared" si="36"/>
        <v>2.4000034188249826E-16</v>
      </c>
      <c r="E116">
        <f t="shared" si="34"/>
        <v>-3.9178981277072928</v>
      </c>
      <c r="F116">
        <f t="shared" si="37"/>
        <v>0.17037544422056289</v>
      </c>
      <c r="G116" s="2">
        <f t="shared" si="38"/>
        <v>-0.17037544422056286</v>
      </c>
      <c r="H116">
        <f t="shared" si="39"/>
        <v>5.3703754442205627</v>
      </c>
      <c r="I116">
        <f t="shared" si="40"/>
        <v>-0.17037544422056286</v>
      </c>
      <c r="J116">
        <f t="shared" si="41"/>
        <v>2.4000034188249826E-16</v>
      </c>
      <c r="K116">
        <f t="shared" si="41"/>
        <v>-3.9178981277072928</v>
      </c>
      <c r="L116">
        <f t="shared" si="42"/>
        <v>5.3703754442205627</v>
      </c>
      <c r="M116">
        <f t="shared" si="43"/>
        <v>4.0882735719278553</v>
      </c>
      <c r="N116">
        <f t="shared" si="44"/>
        <v>5.380210038492331</v>
      </c>
      <c r="O116">
        <f t="shared" si="45"/>
        <v>2.5945372888812104</v>
      </c>
      <c r="AB116">
        <f t="shared" si="46"/>
        <v>3.3206554497692858E-18</v>
      </c>
      <c r="AC116">
        <f t="shared" si="35"/>
        <v>-5.420821348571938E-2</v>
      </c>
      <c r="AD116">
        <f t="shared" si="47"/>
        <v>2.9385304093133436E-3</v>
      </c>
      <c r="AE116">
        <f t="shared" si="48"/>
        <v>-0.24935778203430914</v>
      </c>
      <c r="AM116" s="2"/>
      <c r="AN116" s="2"/>
      <c r="AO116" s="2"/>
      <c r="AS116" s="2"/>
      <c r="AY116" s="2"/>
      <c r="BB116" s="2"/>
    </row>
    <row r="117" spans="1:54" x14ac:dyDescent="0.25">
      <c r="A117" s="2">
        <v>8400000</v>
      </c>
      <c r="B117" s="1"/>
      <c r="C117" s="1"/>
      <c r="D117">
        <f t="shared" si="36"/>
        <v>2.4285748880967079E-16</v>
      </c>
      <c r="E117">
        <f t="shared" si="34"/>
        <v>-3.9645397720847599</v>
      </c>
      <c r="F117">
        <f t="shared" si="37"/>
        <v>0.17138658333036447</v>
      </c>
      <c r="G117" s="2">
        <f t="shared" si="38"/>
        <v>-0.17138658333036444</v>
      </c>
      <c r="H117">
        <f t="shared" si="39"/>
        <v>5.3713865833303647</v>
      </c>
      <c r="I117">
        <f t="shared" si="40"/>
        <v>-0.17138658333036444</v>
      </c>
      <c r="J117">
        <f t="shared" si="41"/>
        <v>2.4285748880967079E-16</v>
      </c>
      <c r="K117">
        <f t="shared" si="41"/>
        <v>-3.9645397720847599</v>
      </c>
      <c r="L117">
        <f t="shared" si="42"/>
        <v>5.3713865833303647</v>
      </c>
      <c r="M117">
        <f t="shared" si="43"/>
        <v>4.1359263554151244</v>
      </c>
      <c r="N117">
        <f t="shared" si="44"/>
        <v>5.4076739361520776</v>
      </c>
      <c r="O117">
        <f t="shared" si="45"/>
        <v>2.6048943150663448</v>
      </c>
      <c r="AB117">
        <f t="shared" si="46"/>
        <v>3.3601870622665391E-18</v>
      </c>
      <c r="AC117">
        <f t="shared" si="35"/>
        <v>-5.485354936054937E-2</v>
      </c>
      <c r="AD117">
        <f t="shared" si="47"/>
        <v>3.0089118774502418E-3</v>
      </c>
      <c r="AE117">
        <f t="shared" si="48"/>
        <v>-0.25232632705852709</v>
      </c>
      <c r="AM117" s="2"/>
      <c r="AN117" s="2"/>
      <c r="AO117" s="2"/>
      <c r="AS117" s="2"/>
      <c r="AY117" s="2"/>
      <c r="BB117" s="2"/>
    </row>
    <row r="118" spans="1:54" x14ac:dyDescent="0.25">
      <c r="A118" s="2">
        <v>8300000</v>
      </c>
      <c r="B118" s="1"/>
      <c r="C118" s="1"/>
      <c r="D118">
        <f t="shared" si="36"/>
        <v>2.4578348265075121E-16</v>
      </c>
      <c r="E118">
        <f t="shared" si="34"/>
        <v>-4.0123053115074683</v>
      </c>
      <c r="F118">
        <f t="shared" si="37"/>
        <v>0.17241594143426492</v>
      </c>
      <c r="G118" s="2">
        <f t="shared" si="38"/>
        <v>-0.17241594143426489</v>
      </c>
      <c r="H118">
        <f t="shared" si="39"/>
        <v>5.3724159414342649</v>
      </c>
      <c r="I118">
        <f t="shared" si="40"/>
        <v>-0.17241594143426489</v>
      </c>
      <c r="J118">
        <f t="shared" si="41"/>
        <v>2.4578348265075121E-16</v>
      </c>
      <c r="K118">
        <f t="shared" si="41"/>
        <v>-4.0123053115074683</v>
      </c>
      <c r="L118">
        <f t="shared" si="42"/>
        <v>5.3724159414342649</v>
      </c>
      <c r="M118">
        <f t="shared" si="43"/>
        <v>4.184721252941733</v>
      </c>
      <c r="N118">
        <f t="shared" si="44"/>
        <v>5.4356578621874529</v>
      </c>
      <c r="O118">
        <f t="shared" si="45"/>
        <v>2.6151216680148672</v>
      </c>
      <c r="AB118">
        <f t="shared" si="46"/>
        <v>3.40067124373963E-18</v>
      </c>
      <c r="AC118">
        <f t="shared" si="35"/>
        <v>-5.5514435497423457E-2</v>
      </c>
      <c r="AD118">
        <f t="shared" si="47"/>
        <v>3.0818525485976052E-3</v>
      </c>
      <c r="AE118">
        <f t="shared" si="48"/>
        <v>-0.25536640328814786</v>
      </c>
      <c r="AM118" s="2"/>
      <c r="AN118" s="2"/>
      <c r="AO118" s="2"/>
      <c r="AS118" s="2"/>
      <c r="AY118" s="2"/>
      <c r="BB118" s="2"/>
    </row>
    <row r="119" spans="1:54" x14ac:dyDescent="0.25">
      <c r="A119" s="2">
        <v>8200000</v>
      </c>
      <c r="B119" s="1"/>
      <c r="C119" s="1"/>
      <c r="D119">
        <f t="shared" si="36"/>
        <v>2.4878084219527252E-16</v>
      </c>
      <c r="E119">
        <f t="shared" si="34"/>
        <v>-4.0612358640868269</v>
      </c>
      <c r="F119">
        <f t="shared" si="37"/>
        <v>0.17346407231284205</v>
      </c>
      <c r="G119" s="2">
        <f t="shared" si="38"/>
        <v>-0.17346407231284203</v>
      </c>
      <c r="H119">
        <f t="shared" si="39"/>
        <v>5.3734640723128422</v>
      </c>
      <c r="I119">
        <f t="shared" si="40"/>
        <v>-0.17346407231284203</v>
      </c>
      <c r="J119">
        <f t="shared" si="41"/>
        <v>2.4878084219527252E-16</v>
      </c>
      <c r="K119">
        <f t="shared" si="41"/>
        <v>-4.0612358640868269</v>
      </c>
      <c r="L119">
        <f t="shared" si="42"/>
        <v>5.3734640723128422</v>
      </c>
      <c r="M119">
        <f t="shared" si="43"/>
        <v>4.2346999363996689</v>
      </c>
      <c r="N119">
        <f t="shared" si="44"/>
        <v>5.4641711212127628</v>
      </c>
      <c r="O119">
        <f t="shared" si="45"/>
        <v>2.6252083250746758</v>
      </c>
      <c r="AB119">
        <f t="shared" si="46"/>
        <v>3.4421428442730396E-18</v>
      </c>
      <c r="AC119">
        <f t="shared" si="35"/>
        <v>-5.6191440808367639E-2</v>
      </c>
      <c r="AD119">
        <f t="shared" si="47"/>
        <v>3.1574780201203E-3</v>
      </c>
      <c r="AE119">
        <f t="shared" si="48"/>
        <v>-0.25848062771849112</v>
      </c>
      <c r="AM119" s="2"/>
      <c r="AN119" s="2"/>
      <c r="AO119" s="2"/>
      <c r="AS119" s="2"/>
      <c r="AY119" s="2"/>
      <c r="BB119" s="2"/>
    </row>
    <row r="120" spans="1:54" x14ac:dyDescent="0.25">
      <c r="A120" s="2">
        <v>8100000</v>
      </c>
      <c r="B120" s="1"/>
      <c r="C120" s="1"/>
      <c r="D120">
        <f t="shared" si="36"/>
        <v>2.5185221061743644E-16</v>
      </c>
      <c r="E120">
        <f t="shared" si="34"/>
        <v>-4.1113745784582703</v>
      </c>
      <c r="F120">
        <f t="shared" si="37"/>
        <v>0.17453155360250044</v>
      </c>
      <c r="G120" s="2">
        <f t="shared" si="38"/>
        <v>-0.17453155360250042</v>
      </c>
      <c r="H120">
        <f t="shared" si="39"/>
        <v>5.3745315536025009</v>
      </c>
      <c r="I120">
        <f t="shared" si="40"/>
        <v>-0.17453155360250042</v>
      </c>
      <c r="J120">
        <f t="shared" si="41"/>
        <v>2.5185221061743644E-16</v>
      </c>
      <c r="K120">
        <f t="shared" si="41"/>
        <v>-4.1113745784582703</v>
      </c>
      <c r="L120">
        <f t="shared" si="42"/>
        <v>5.3745315536025009</v>
      </c>
      <c r="M120">
        <f t="shared" si="43"/>
        <v>4.285906132060771</v>
      </c>
      <c r="N120">
        <f t="shared" si="44"/>
        <v>5.4932230354887732</v>
      </c>
      <c r="O120">
        <f t="shared" si="45"/>
        <v>2.6351427503179652</v>
      </c>
      <c r="AB120">
        <f t="shared" si="46"/>
        <v>3.4846384349430776E-18</v>
      </c>
      <c r="AC120">
        <f t="shared" si="35"/>
        <v>-5.6885162299828977E-2</v>
      </c>
      <c r="AD120">
        <f t="shared" si="47"/>
        <v>3.2359216898779001E-3</v>
      </c>
      <c r="AE120">
        <f t="shared" si="48"/>
        <v>-0.26167174657921327</v>
      </c>
      <c r="AM120" s="2"/>
      <c r="AN120" s="2"/>
      <c r="AO120" s="2"/>
      <c r="AS120" s="2"/>
      <c r="AY120" s="2"/>
      <c r="BB120" s="2"/>
    </row>
    <row r="121" spans="1:54" x14ac:dyDescent="0.25">
      <c r="A121" s="2">
        <v>8000000</v>
      </c>
      <c r="B121" s="1"/>
      <c r="C121" s="1"/>
      <c r="D121">
        <f t="shared" si="36"/>
        <v>2.550003632501544E-16</v>
      </c>
      <c r="E121">
        <f t="shared" si="34"/>
        <v>-4.1627667606889984</v>
      </c>
      <c r="F121">
        <f t="shared" si="37"/>
        <v>0.17561898813322768</v>
      </c>
      <c r="G121" s="2">
        <f t="shared" si="38"/>
        <v>-0.17561898813322765</v>
      </c>
      <c r="H121">
        <f t="shared" si="39"/>
        <v>5.3756189881332279</v>
      </c>
      <c r="I121">
        <f t="shared" si="40"/>
        <v>-0.17561898813322765</v>
      </c>
      <c r="J121">
        <f t="shared" si="41"/>
        <v>2.550003632501544E-16</v>
      </c>
      <c r="K121">
        <f t="shared" si="41"/>
        <v>-4.1627667606889984</v>
      </c>
      <c r="L121">
        <f t="shared" si="42"/>
        <v>5.3756189881332279</v>
      </c>
      <c r="M121">
        <f t="shared" si="43"/>
        <v>4.3383857488222262</v>
      </c>
      <c r="N121">
        <f t="shared" si="44"/>
        <v>5.5228229300263125</v>
      </c>
      <c r="O121">
        <f t="shared" si="45"/>
        <v>2.644912876499653</v>
      </c>
      <c r="AB121">
        <f t="shared" si="46"/>
        <v>3.5281964153798656E-18</v>
      </c>
      <c r="AC121">
        <f t="shared" si="35"/>
        <v>-5.7596226828576833E-2</v>
      </c>
      <c r="AD121">
        <f t="shared" si="47"/>
        <v>3.3173253448888899E-3</v>
      </c>
      <c r="AE121">
        <f t="shared" si="48"/>
        <v>-0.2649426434114534</v>
      </c>
      <c r="AM121" s="2"/>
      <c r="AN121" s="2"/>
      <c r="AO121" s="2"/>
      <c r="AS121" s="2"/>
      <c r="AY121" s="2"/>
      <c r="BB121" s="2"/>
    </row>
    <row r="122" spans="1:54" x14ac:dyDescent="0.25">
      <c r="A122" s="2">
        <v>7900000</v>
      </c>
      <c r="B122" s="1"/>
      <c r="C122" s="1"/>
      <c r="D122">
        <f t="shared" si="36"/>
        <v>2.5822821594952346E-16</v>
      </c>
      <c r="E122">
        <f t="shared" si="34"/>
        <v>-4.2154600108243026</v>
      </c>
      <c r="F122">
        <f t="shared" si="37"/>
        <v>0.17672700535919555</v>
      </c>
      <c r="G122" s="2">
        <f t="shared" si="38"/>
        <v>-0.17672700535919553</v>
      </c>
      <c r="H122">
        <f t="shared" si="39"/>
        <v>5.3767270053591956</v>
      </c>
      <c r="I122">
        <f t="shared" si="40"/>
        <v>-0.17672700535919553</v>
      </c>
      <c r="J122">
        <f t="shared" si="41"/>
        <v>2.5822821594952346E-16</v>
      </c>
      <c r="K122">
        <f t="shared" si="41"/>
        <v>-4.2154600108243026</v>
      </c>
      <c r="L122">
        <f t="shared" si="42"/>
        <v>5.3767270053591956</v>
      </c>
      <c r="M122">
        <f t="shared" si="43"/>
        <v>4.3921870161834979</v>
      </c>
      <c r="N122">
        <f t="shared" si="44"/>
        <v>5.5529801163227415</v>
      </c>
      <c r="O122">
        <f t="shared" si="45"/>
        <v>2.6545060868570838</v>
      </c>
      <c r="AB122">
        <f t="shared" si="46"/>
        <v>3.5728571294985987E-18</v>
      </c>
      <c r="AC122">
        <f t="shared" si="35"/>
        <v>-5.8325292990963888E-2</v>
      </c>
      <c r="AD122">
        <f t="shared" si="47"/>
        <v>3.4018398024817978E-3</v>
      </c>
      <c r="AE122">
        <f t="shared" si="48"/>
        <v>-0.26829634775843386</v>
      </c>
      <c r="AM122" s="2"/>
      <c r="AN122" s="2"/>
      <c r="AO122" s="2"/>
      <c r="AS122" s="2"/>
      <c r="AY122" s="2"/>
      <c r="BB122" s="2"/>
    </row>
    <row r="123" spans="1:54" x14ac:dyDescent="0.25">
      <c r="A123" s="2">
        <v>7800000</v>
      </c>
      <c r="B123" s="1"/>
      <c r="C123" s="1"/>
      <c r="D123">
        <f t="shared" si="36"/>
        <v>2.6153883410272241E-16</v>
      </c>
      <c r="E123">
        <f t="shared" si="34"/>
        <v>-4.269504369937434</v>
      </c>
      <c r="F123">
        <f t="shared" si="37"/>
        <v>0.17785626288991896</v>
      </c>
      <c r="G123" s="2">
        <f t="shared" si="38"/>
        <v>-0.17785626288991893</v>
      </c>
      <c r="H123">
        <f t="shared" si="39"/>
        <v>5.3778562628899191</v>
      </c>
      <c r="I123">
        <f t="shared" si="40"/>
        <v>-0.17785626288991893</v>
      </c>
      <c r="J123">
        <f t="shared" si="41"/>
        <v>2.6153883410272241E-16</v>
      </c>
      <c r="K123">
        <f t="shared" si="41"/>
        <v>-4.269504369937434</v>
      </c>
      <c r="L123">
        <f t="shared" si="42"/>
        <v>5.3778562628899191</v>
      </c>
      <c r="M123">
        <f t="shared" si="43"/>
        <v>4.4473606328273529</v>
      </c>
      <c r="N123">
        <f t="shared" si="44"/>
        <v>5.5837038746470826</v>
      </c>
      <c r="O123">
        <f t="shared" si="45"/>
        <v>2.6639091968115562</v>
      </c>
      <c r="AB123">
        <f t="shared" si="46"/>
        <v>3.6186629901331961E-18</v>
      </c>
      <c r="AC123">
        <f t="shared" si="35"/>
        <v>-5.9073053157514703E-2</v>
      </c>
      <c r="AD123">
        <f t="shared" si="47"/>
        <v>3.4896256093505744E-3</v>
      </c>
      <c r="AE123">
        <f t="shared" si="48"/>
        <v>-0.27173604452456762</v>
      </c>
      <c r="AM123" s="2"/>
      <c r="AN123" s="2"/>
      <c r="AO123" s="2"/>
      <c r="AS123" s="2"/>
      <c r="AY123" s="2"/>
      <c r="BB123" s="2"/>
    </row>
    <row r="124" spans="1:54" x14ac:dyDescent="0.25">
      <c r="A124" s="2">
        <v>7700000</v>
      </c>
      <c r="B124" s="1"/>
      <c r="C124" s="1"/>
      <c r="D124">
        <f t="shared" si="36"/>
        <v>2.6493544233782273E-16</v>
      </c>
      <c r="E124">
        <f t="shared" si="34"/>
        <v>-4.3249524786379201</v>
      </c>
      <c r="F124">
        <f t="shared" si="37"/>
        <v>0.17900744813043434</v>
      </c>
      <c r="G124" s="2">
        <f t="shared" si="38"/>
        <v>-0.17900744813043432</v>
      </c>
      <c r="H124">
        <f t="shared" si="39"/>
        <v>5.3790074481304346</v>
      </c>
      <c r="I124">
        <f t="shared" si="40"/>
        <v>-0.17900744813043432</v>
      </c>
      <c r="J124">
        <f t="shared" si="41"/>
        <v>2.6493544233782273E-16</v>
      </c>
      <c r="K124">
        <f t="shared" si="41"/>
        <v>-4.3249524786379201</v>
      </c>
      <c r="L124">
        <f t="shared" si="42"/>
        <v>5.3790074481304346</v>
      </c>
      <c r="M124">
        <f t="shared" si="43"/>
        <v>4.5039599267683545</v>
      </c>
      <c r="N124">
        <f t="shared" si="44"/>
        <v>5.6150034347869822</v>
      </c>
      <c r="O124">
        <f t="shared" si="45"/>
        <v>2.6731084356412271</v>
      </c>
      <c r="AB124">
        <f t="shared" si="46"/>
        <v>3.665658613381679E-18</v>
      </c>
      <c r="AC124">
        <f t="shared" si="35"/>
        <v>-5.9840235666053856E-2</v>
      </c>
      <c r="AD124">
        <f t="shared" si="47"/>
        <v>3.5808538045688809E-3</v>
      </c>
      <c r="AE124">
        <f t="shared" si="48"/>
        <v>-0.2752650840638477</v>
      </c>
      <c r="AM124" s="2"/>
      <c r="AN124" s="2"/>
      <c r="AO124" s="2"/>
      <c r="AS124" s="2"/>
      <c r="AY124" s="2"/>
      <c r="BB124" s="2"/>
    </row>
    <row r="125" spans="1:54" x14ac:dyDescent="0.25">
      <c r="A125" s="2">
        <v>7600000</v>
      </c>
      <c r="B125" s="1"/>
      <c r="C125" s="1"/>
      <c r="D125">
        <f t="shared" si="36"/>
        <v>2.6842143500016243E-16</v>
      </c>
      <c r="E125">
        <f t="shared" si="34"/>
        <v>-4.3818597480936816</v>
      </c>
      <c r="F125">
        <f t="shared" si="37"/>
        <v>0.18018128003979123</v>
      </c>
      <c r="G125" s="2">
        <f t="shared" si="38"/>
        <v>-0.1801812800397912</v>
      </c>
      <c r="H125">
        <f t="shared" si="39"/>
        <v>5.3801812800397917</v>
      </c>
      <c r="I125">
        <f t="shared" si="40"/>
        <v>-0.1801812800397912</v>
      </c>
      <c r="J125">
        <f t="shared" si="41"/>
        <v>2.6842143500016243E-16</v>
      </c>
      <c r="K125">
        <f t="shared" si="41"/>
        <v>-4.3818597480936816</v>
      </c>
      <c r="L125">
        <f t="shared" si="42"/>
        <v>5.3801812800397917</v>
      </c>
      <c r="M125">
        <f t="shared" si="43"/>
        <v>4.5620410281334731</v>
      </c>
      <c r="N125">
        <f t="shared" si="44"/>
        <v>5.646887955168153</v>
      </c>
      <c r="O125">
        <f t="shared" si="45"/>
        <v>2.6820894282048191</v>
      </c>
      <c r="AB125">
        <f t="shared" si="46"/>
        <v>3.7138909635577536E-18</v>
      </c>
      <c r="AC125">
        <f t="shared" si="35"/>
        <v>-6.0627607187975614E-2</v>
      </c>
      <c r="AD125">
        <f t="shared" si="47"/>
        <v>3.6757067533394893E-3</v>
      </c>
      <c r="AE125">
        <f t="shared" si="48"/>
        <v>-0.27888699306468778</v>
      </c>
      <c r="AM125" s="2"/>
      <c r="AN125" s="2"/>
      <c r="AO125" s="2"/>
      <c r="AS125" s="2"/>
      <c r="AY125" s="2"/>
      <c r="BB125" s="2"/>
    </row>
    <row r="126" spans="1:54" x14ac:dyDescent="0.25">
      <c r="A126" s="2">
        <v>7500000</v>
      </c>
      <c r="B126" s="1"/>
      <c r="C126" s="1"/>
      <c r="D126">
        <f t="shared" si="36"/>
        <v>2.7200038746683137E-16</v>
      </c>
      <c r="E126">
        <f t="shared" si="34"/>
        <v>-4.4402845447349319</v>
      </c>
      <c r="F126">
        <f t="shared" si="37"/>
        <v>0.181378511018077</v>
      </c>
      <c r="G126" s="2">
        <f t="shared" si="38"/>
        <v>-0.18137851101807698</v>
      </c>
      <c r="H126">
        <f t="shared" si="39"/>
        <v>5.3813785110180774</v>
      </c>
      <c r="I126">
        <f t="shared" si="40"/>
        <v>-0.18137851101807698</v>
      </c>
      <c r="J126">
        <f t="shared" si="41"/>
        <v>2.7200038746683137E-16</v>
      </c>
      <c r="K126">
        <f t="shared" si="41"/>
        <v>-4.4402845447349319</v>
      </c>
      <c r="L126">
        <f t="shared" si="42"/>
        <v>5.3813785110180774</v>
      </c>
      <c r="M126">
        <f t="shared" si="43"/>
        <v>4.6216630557530092</v>
      </c>
      <c r="N126">
        <f t="shared" si="44"/>
        <v>5.6793665002549121</v>
      </c>
      <c r="O126">
        <f t="shared" si="45"/>
        <v>2.6908371768064474</v>
      </c>
      <c r="AB126">
        <f t="shared" si="46"/>
        <v>3.7634095097385236E-18</v>
      </c>
      <c r="AC126">
        <f t="shared" si="35"/>
        <v>-6.1435975283815294E-2</v>
      </c>
      <c r="AD126">
        <f t="shared" si="47"/>
        <v>3.7743790590735811E-3</v>
      </c>
      <c r="AE126">
        <f t="shared" si="48"/>
        <v>-0.28260548630555032</v>
      </c>
      <c r="AM126" s="2"/>
      <c r="AN126" s="2"/>
      <c r="AO126" s="2"/>
      <c r="AS126" s="2"/>
      <c r="AY126" s="2"/>
      <c r="BB126" s="2"/>
    </row>
    <row r="127" spans="1:54" x14ac:dyDescent="0.25">
      <c r="A127" s="2">
        <v>7400000</v>
      </c>
      <c r="B127" s="1"/>
      <c r="C127" s="1"/>
      <c r="D127">
        <f t="shared" si="36"/>
        <v>2.7567606837854526E-16</v>
      </c>
      <c r="E127">
        <f t="shared" si="34"/>
        <v>-4.5002883899340524</v>
      </c>
      <c r="F127">
        <f t="shared" si="37"/>
        <v>0.18259992893322904</v>
      </c>
      <c r="G127" s="2">
        <f t="shared" si="38"/>
        <v>-0.18259992893322902</v>
      </c>
      <c r="H127">
        <f t="shared" si="39"/>
        <v>5.3825999289332289</v>
      </c>
      <c r="I127">
        <f t="shared" si="40"/>
        <v>-0.18259992893322902</v>
      </c>
      <c r="J127">
        <f t="shared" si="41"/>
        <v>2.7567606837854526E-16</v>
      </c>
      <c r="K127">
        <f t="shared" si="41"/>
        <v>-4.5002883899340524</v>
      </c>
      <c r="L127">
        <f t="shared" si="42"/>
        <v>5.3825999289332289</v>
      </c>
      <c r="M127">
        <f t="shared" si="43"/>
        <v>4.6828883188672812</v>
      </c>
      <c r="N127">
        <f t="shared" si="44"/>
        <v>5.7124480161386302</v>
      </c>
      <c r="O127">
        <f t="shared" si="45"/>
        <v>2.6993360433037892</v>
      </c>
      <c r="AB127">
        <f t="shared" si="46"/>
        <v>3.8142663950052605E-18</v>
      </c>
      <c r="AC127">
        <f t="shared" si="35"/>
        <v>-6.2266191166029015E-2</v>
      </c>
      <c r="AD127">
        <f t="shared" si="47"/>
        <v>3.8770785623244873E-3</v>
      </c>
      <c r="AE127">
        <f t="shared" si="48"/>
        <v>-0.28642447936373344</v>
      </c>
      <c r="AM127" s="2"/>
      <c r="AN127" s="2"/>
      <c r="AO127" s="2"/>
      <c r="AS127" s="2"/>
      <c r="AY127" s="2"/>
      <c r="BB127" s="2"/>
    </row>
    <row r="128" spans="1:54" x14ac:dyDescent="0.25">
      <c r="A128" s="2">
        <v>7300000</v>
      </c>
      <c r="B128" s="1"/>
      <c r="C128" s="1"/>
      <c r="D128">
        <f t="shared" si="36"/>
        <v>2.7945245287688149E-16</v>
      </c>
      <c r="E128">
        <f t="shared" si="34"/>
        <v>-4.5619361760975323</v>
      </c>
      <c r="F128">
        <f t="shared" si="37"/>
        <v>0.18384635930003645</v>
      </c>
      <c r="G128" s="2">
        <f t="shared" si="38"/>
        <v>-0.18384635930003643</v>
      </c>
      <c r="H128">
        <f t="shared" si="39"/>
        <v>5.383846359300037</v>
      </c>
      <c r="I128">
        <f t="shared" si="40"/>
        <v>-0.18384635930003643</v>
      </c>
      <c r="J128">
        <f t="shared" si="41"/>
        <v>2.7945245287688149E-16</v>
      </c>
      <c r="K128">
        <f t="shared" si="41"/>
        <v>-4.5619361760975323</v>
      </c>
      <c r="L128">
        <f t="shared" si="42"/>
        <v>5.383846359300037</v>
      </c>
      <c r="M128">
        <f t="shared" si="43"/>
        <v>4.7457825353975691</v>
      </c>
      <c r="N128">
        <f t="shared" si="44"/>
        <v>5.7461413042197398</v>
      </c>
      <c r="O128">
        <f t="shared" si="45"/>
        <v>2.7075697315749254</v>
      </c>
      <c r="AB128">
        <f t="shared" si="46"/>
        <v>3.866516619594373E-18</v>
      </c>
      <c r="AC128">
        <f t="shared" si="35"/>
        <v>-6.3119152688851321E-2</v>
      </c>
      <c r="AD128">
        <f t="shared" si="47"/>
        <v>3.9840274361585453E-3</v>
      </c>
      <c r="AE128">
        <f t="shared" si="48"/>
        <v>-0.29034810236871605</v>
      </c>
      <c r="AM128" s="2"/>
      <c r="AN128" s="2"/>
      <c r="AO128" s="2"/>
      <c r="AS128" s="2"/>
      <c r="AY128" s="2"/>
      <c r="BB128" s="2"/>
    </row>
    <row r="129" spans="1:54" x14ac:dyDescent="0.25">
      <c r="A129" s="2">
        <v>7200000</v>
      </c>
      <c r="B129" s="1"/>
      <c r="C129" s="1"/>
      <c r="D129">
        <f t="shared" si="36"/>
        <v>2.8333373694461597E-16</v>
      </c>
      <c r="E129">
        <f t="shared" si="34"/>
        <v>-4.6252964007655537</v>
      </c>
      <c r="F129">
        <f t="shared" si="37"/>
        <v>0.18511866762502721</v>
      </c>
      <c r="G129" s="2">
        <f t="shared" si="38"/>
        <v>-0.18511866762502718</v>
      </c>
      <c r="H129">
        <f t="shared" si="39"/>
        <v>5.3851186676250276</v>
      </c>
      <c r="I129">
        <f t="shared" si="40"/>
        <v>-0.18511866762502718</v>
      </c>
      <c r="J129">
        <f t="shared" si="41"/>
        <v>2.8333373694461597E-16</v>
      </c>
      <c r="K129">
        <f t="shared" si="41"/>
        <v>-4.6252964007655537</v>
      </c>
      <c r="L129">
        <f t="shared" si="42"/>
        <v>5.3851186676250276</v>
      </c>
      <c r="M129">
        <f t="shared" si="43"/>
        <v>4.8104150683905811</v>
      </c>
      <c r="N129">
        <f t="shared" si="44"/>
        <v>5.7804549928882754</v>
      </c>
      <c r="O129">
        <f t="shared" si="45"/>
        <v>2.715521270473428</v>
      </c>
      <c r="AB129">
        <f t="shared" si="46"/>
        <v>3.9202182393109618E-18</v>
      </c>
      <c r="AC129">
        <f t="shared" si="35"/>
        <v>-6.3995807587307593E-2</v>
      </c>
      <c r="AD129">
        <f t="shared" si="47"/>
        <v>4.0954633887517146E-3</v>
      </c>
      <c r="AE129">
        <f t="shared" si="48"/>
        <v>-0.29438071490161488</v>
      </c>
      <c r="AM129" s="2"/>
      <c r="AN129" s="2"/>
      <c r="AO129" s="2"/>
      <c r="AS129" s="2"/>
      <c r="AY129" s="2"/>
      <c r="BB129" s="2"/>
    </row>
    <row r="130" spans="1:54" x14ac:dyDescent="0.25">
      <c r="A130" s="2">
        <v>7100000</v>
      </c>
      <c r="B130" s="1"/>
      <c r="C130" s="1"/>
      <c r="D130">
        <f t="shared" si="36"/>
        <v>2.873243529579204E-16</v>
      </c>
      <c r="E130">
        <f t="shared" ref="E130:E193" si="49">-($R$2^-1)*A130^(-$S$2)*SIN($S$2*PI()/2)</f>
        <v>-4.6904414204946461</v>
      </c>
      <c r="F130">
        <f t="shared" si="37"/>
        <v>0.18641776193237239</v>
      </c>
      <c r="G130" s="2">
        <f t="shared" si="38"/>
        <v>-0.18641776193237236</v>
      </c>
      <c r="H130">
        <f t="shared" si="39"/>
        <v>5.386417761932373</v>
      </c>
      <c r="I130">
        <f t="shared" si="40"/>
        <v>-0.18641776193237236</v>
      </c>
      <c r="J130">
        <f t="shared" si="41"/>
        <v>2.873243529579204E-16</v>
      </c>
      <c r="K130">
        <f t="shared" si="41"/>
        <v>-4.6904414204946461</v>
      </c>
      <c r="L130">
        <f t="shared" si="42"/>
        <v>5.386417761932373</v>
      </c>
      <c r="M130">
        <f t="shared" si="43"/>
        <v>4.8768591824270189</v>
      </c>
      <c r="N130">
        <f t="shared" si="44"/>
        <v>5.8153975071079742</v>
      </c>
      <c r="O130">
        <f t="shared" si="45"/>
        <v>2.7231729974169121</v>
      </c>
      <c r="AB130">
        <f t="shared" si="46"/>
        <v>3.9754325807097081E-18</v>
      </c>
      <c r="AC130">
        <f t="shared" ref="AC130:AC193" si="50">-($R$4^-1)*A130^(-$S$4)*SIN($S$4*PI()/2)</f>
        <v>-6.4897156989945734E-2</v>
      </c>
      <c r="AD130">
        <f t="shared" si="47"/>
        <v>4.2116409853776805E-3</v>
      </c>
      <c r="AE130">
        <f t="shared" si="48"/>
        <v>-0.29852692215375037</v>
      </c>
      <c r="AM130" s="2"/>
      <c r="AN130" s="2"/>
      <c r="AO130" s="2"/>
      <c r="AS130" s="2"/>
      <c r="AY130" s="2"/>
      <c r="BB130" s="2"/>
    </row>
    <row r="131" spans="1:54" x14ac:dyDescent="0.25">
      <c r="A131" s="2">
        <v>7000000</v>
      </c>
      <c r="B131" s="1"/>
      <c r="C131" s="1"/>
      <c r="D131">
        <f t="shared" ref="D131:D194" si="51">($R$2^-1)*A131^(-$S$2)*COS($S$2*PI()/2)</f>
        <v>2.91428986571605E-16</v>
      </c>
      <c r="E131">
        <f t="shared" si="49"/>
        <v>-4.7574477265017121</v>
      </c>
      <c r="F131">
        <f t="shared" ref="F131:F194" si="52">($T$2^-1)*A131^(-$U$2)*COS($U$2*PI()/2)</f>
        <v>0.18774459548755901</v>
      </c>
      <c r="G131" s="2">
        <f t="shared" ref="G131:G194" si="53">-($T$2^-1)*A131^(-$U$2)*SIN($U$2*PI()/2)</f>
        <v>-0.18774459548755898</v>
      </c>
      <c r="H131">
        <f t="shared" ref="H131:H194" si="54">F131+$P$2</f>
        <v>5.3877445954875594</v>
      </c>
      <c r="I131">
        <f t="shared" ref="I131:I194" si="55">G131</f>
        <v>-0.18774459548755898</v>
      </c>
      <c r="J131">
        <f t="shared" ref="J131:K194" si="56">D131</f>
        <v>2.91428986571605E-16</v>
      </c>
      <c r="K131">
        <f t="shared" si="56"/>
        <v>-4.7574477265017121</v>
      </c>
      <c r="L131">
        <f t="shared" ref="L131:L194" si="57">F131+$P$2+D131</f>
        <v>5.3877445954875594</v>
      </c>
      <c r="M131">
        <f t="shared" ref="M131:M194" si="58">-G131-E131</f>
        <v>4.9451923219892713</v>
      </c>
      <c r="N131">
        <f t="shared" ref="N131:N194" si="59">$Q$2+(1/((F131+$P$2+D131)^2+(G131+E131)^2))*(L131*(H131*J131-I131*K131)-M131*(H131*K131+I131*J131))+($P$4/(($P$4+AB131)^2+(AC131)^2))*AD131</f>
        <v>5.8509770358099065</v>
      </c>
      <c r="O131">
        <f t="shared" ref="O131:O194" si="60">ABS((1/((F131+$P$2+D131)^2+(G131+E131)^2))*(M131*(H131*J131-I131*K131)+L131*(H131*K131+I131*J131))+($P$4/(($P$4+AB131)^2+(AC131)^2))*AE131)</f>
        <v>2.7305065427712627</v>
      </c>
      <c r="AB131">
        <f t="shared" ref="AB131:AB194" si="61">($R$4^-1)*A131^(-$S$4)*COS($S$4*PI()/2)</f>
        <v>4.0322244747198464E-18</v>
      </c>
      <c r="AC131">
        <f t="shared" si="50"/>
        <v>-6.5824259232659235E-2</v>
      </c>
      <c r="AD131">
        <f t="shared" ref="AD131:AD194" si="62">($P$4+AB131)*AB131+AC131^2</f>
        <v>4.3328331035283425E-3</v>
      </c>
      <c r="AE131">
        <f t="shared" ref="AE131:AE194" si="63">($P$4+AB131)*AC131-AB131*AC131</f>
        <v>-0.30279159247023246</v>
      </c>
      <c r="AM131" s="2"/>
      <c r="AN131" s="2"/>
      <c r="AO131" s="2"/>
      <c r="AS131" s="2"/>
      <c r="AY131" s="2"/>
      <c r="BB131" s="2"/>
    </row>
    <row r="132" spans="1:54" x14ac:dyDescent="0.25">
      <c r="A132" s="2">
        <v>6900000</v>
      </c>
      <c r="B132" s="1"/>
      <c r="C132" s="1"/>
      <c r="D132">
        <f t="shared" si="51"/>
        <v>2.9565259507264271E-16</v>
      </c>
      <c r="E132">
        <f t="shared" si="49"/>
        <v>-4.8263962442770989</v>
      </c>
      <c r="F132">
        <f t="shared" si="52"/>
        <v>0.18910016973739505</v>
      </c>
      <c r="G132" s="2">
        <f t="shared" si="53"/>
        <v>-0.18910016973739502</v>
      </c>
      <c r="H132">
        <f t="shared" si="54"/>
        <v>5.3891001697373948</v>
      </c>
      <c r="I132">
        <f t="shared" si="55"/>
        <v>-0.18910016973739502</v>
      </c>
      <c r="J132">
        <f t="shared" si="56"/>
        <v>2.9565259507264271E-16</v>
      </c>
      <c r="K132">
        <f t="shared" si="56"/>
        <v>-4.8263962442770989</v>
      </c>
      <c r="L132">
        <f t="shared" si="57"/>
        <v>5.3891001697373948</v>
      </c>
      <c r="M132">
        <f t="shared" si="58"/>
        <v>5.0154964140144935</v>
      </c>
      <c r="N132">
        <f t="shared" si="59"/>
        <v>5.8872014970034217</v>
      </c>
      <c r="O132">
        <f t="shared" si="60"/>
        <v>2.7375028152112635</v>
      </c>
      <c r="AB132">
        <f t="shared" si="61"/>
        <v>4.0906625105853516E-18</v>
      </c>
      <c r="AC132">
        <f t="shared" si="50"/>
        <v>-6.677823400414705E-2</v>
      </c>
      <c r="AD132">
        <f t="shared" si="62"/>
        <v>4.4593325367126404E-3</v>
      </c>
      <c r="AE132">
        <f t="shared" si="63"/>
        <v>-0.3071798764190764</v>
      </c>
      <c r="AM132" s="2"/>
      <c r="AN132" s="2"/>
      <c r="AO132" s="2"/>
      <c r="AS132" s="2"/>
      <c r="AY132" s="2"/>
      <c r="BB132" s="2"/>
    </row>
    <row r="133" spans="1:54" x14ac:dyDescent="0.25">
      <c r="A133" s="2">
        <v>6800000</v>
      </c>
      <c r="B133" s="1"/>
      <c r="C133" s="1"/>
      <c r="D133">
        <f t="shared" si="51"/>
        <v>3.0000042735312274E-16</v>
      </c>
      <c r="E133">
        <f t="shared" si="49"/>
        <v>-4.8973726596341152</v>
      </c>
      <c r="F133">
        <f t="shared" si="52"/>
        <v>0.19048553748695113</v>
      </c>
      <c r="G133" s="2">
        <f t="shared" si="53"/>
        <v>-0.1904855374869511</v>
      </c>
      <c r="H133">
        <f t="shared" si="54"/>
        <v>5.3904855374869509</v>
      </c>
      <c r="I133">
        <f t="shared" si="55"/>
        <v>-0.1904855374869511</v>
      </c>
      <c r="J133">
        <f t="shared" si="56"/>
        <v>3.0000042735312274E-16</v>
      </c>
      <c r="K133">
        <f t="shared" si="56"/>
        <v>-4.8973726596341152</v>
      </c>
      <c r="L133">
        <f t="shared" si="57"/>
        <v>5.3904855374869509</v>
      </c>
      <c r="M133">
        <f t="shared" si="58"/>
        <v>5.0878581971210659</v>
      </c>
      <c r="N133">
        <f t="shared" si="59"/>
        <v>5.9240785005152237</v>
      </c>
      <c r="O133">
        <f t="shared" si="60"/>
        <v>2.7441419882584803</v>
      </c>
      <c r="AB133">
        <f t="shared" si="61"/>
        <v>4.1508193122116068E-18</v>
      </c>
      <c r="AC133">
        <f t="shared" si="50"/>
        <v>-6.7760266857149212E-2</v>
      </c>
      <c r="AD133">
        <f t="shared" si="62"/>
        <v>4.5914537645520932E-3</v>
      </c>
      <c r="AE133">
        <f t="shared" si="63"/>
        <v>-0.31169722754288637</v>
      </c>
      <c r="AM133" s="2"/>
      <c r="AN133" s="2"/>
      <c r="AO133" s="2"/>
      <c r="AS133" s="2"/>
      <c r="AY133" s="2"/>
      <c r="BB133" s="2"/>
    </row>
    <row r="134" spans="1:54" x14ac:dyDescent="0.25">
      <c r="A134" s="2">
        <v>6700000</v>
      </c>
      <c r="B134" s="1"/>
      <c r="C134" s="1"/>
      <c r="D134">
        <f t="shared" si="51"/>
        <v>3.0447804567182607E-16</v>
      </c>
      <c r="E134">
        <f t="shared" si="49"/>
        <v>-4.9704677739570124</v>
      </c>
      <c r="F134">
        <f t="shared" si="52"/>
        <v>0.1919018063363416</v>
      </c>
      <c r="G134" s="2">
        <f t="shared" si="53"/>
        <v>-0.19190180633634157</v>
      </c>
      <c r="H134">
        <f t="shared" si="54"/>
        <v>5.3919018063363415</v>
      </c>
      <c r="I134">
        <f t="shared" si="55"/>
        <v>-0.19190180633634157</v>
      </c>
      <c r="J134">
        <f t="shared" si="56"/>
        <v>3.0447804567182607E-16</v>
      </c>
      <c r="K134">
        <f t="shared" si="56"/>
        <v>-4.9704677739570124</v>
      </c>
      <c r="L134">
        <f t="shared" si="57"/>
        <v>5.3919018063363415</v>
      </c>
      <c r="M134">
        <f t="shared" si="58"/>
        <v>5.1623695802933538</v>
      </c>
      <c r="N134">
        <f t="shared" si="59"/>
        <v>5.96161530827173</v>
      </c>
      <c r="O134">
        <f t="shared" si="60"/>
        <v>2.7504034882190922</v>
      </c>
      <c r="AB134">
        <f t="shared" si="61"/>
        <v>4.2127718392595413E-18</v>
      </c>
      <c r="AC134">
        <f t="shared" si="50"/>
        <v>-6.877161412367383E-2</v>
      </c>
      <c r="AD134">
        <f t="shared" si="62"/>
        <v>4.7295349091755132E-3</v>
      </c>
      <c r="AE134">
        <f t="shared" si="63"/>
        <v>-0.31634942496889962</v>
      </c>
      <c r="AM134" s="2"/>
      <c r="AN134" s="2"/>
      <c r="AO134" s="2"/>
      <c r="AS134" s="2"/>
      <c r="AY134" s="2"/>
      <c r="BB134" s="2"/>
    </row>
    <row r="135" spans="1:54" x14ac:dyDescent="0.25">
      <c r="A135" s="2">
        <v>6600000</v>
      </c>
      <c r="B135" s="1"/>
      <c r="C135" s="1"/>
      <c r="D135">
        <f t="shared" si="51"/>
        <v>3.0909134939412654E-16</v>
      </c>
      <c r="E135">
        <f t="shared" si="49"/>
        <v>-5.0457778917442404</v>
      </c>
      <c r="F135">
        <f t="shared" si="52"/>
        <v>0.19335014240283999</v>
      </c>
      <c r="G135" s="2">
        <f t="shared" si="53"/>
        <v>-0.19335014240283996</v>
      </c>
      <c r="H135">
        <f t="shared" si="54"/>
        <v>5.3933501424028405</v>
      </c>
      <c r="I135">
        <f t="shared" si="55"/>
        <v>-0.19335014240283996</v>
      </c>
      <c r="J135">
        <f t="shared" si="56"/>
        <v>3.0909134939412654E-16</v>
      </c>
      <c r="K135">
        <f t="shared" si="56"/>
        <v>-5.0457778917442404</v>
      </c>
      <c r="L135">
        <f t="shared" si="57"/>
        <v>5.3933501424028405</v>
      </c>
      <c r="M135">
        <f t="shared" si="58"/>
        <v>5.2391280341470807</v>
      </c>
      <c r="N135">
        <f t="shared" si="59"/>
        <v>5.9998187920456765</v>
      </c>
      <c r="O135">
        <f t="shared" si="60"/>
        <v>2.7562659837680425</v>
      </c>
      <c r="AB135">
        <f t="shared" si="61"/>
        <v>4.2766017156119588E-18</v>
      </c>
      <c r="AC135">
        <f t="shared" si="50"/>
        <v>-6.981360827706283E-2</v>
      </c>
      <c r="AD135">
        <f t="shared" si="62"/>
        <v>4.8739399006631958E-3</v>
      </c>
      <c r="AE135">
        <f t="shared" si="63"/>
        <v>-0.32114259807448897</v>
      </c>
      <c r="AM135" s="2"/>
      <c r="AN135" s="2"/>
      <c r="AO135" s="2"/>
      <c r="AS135" s="2"/>
      <c r="AY135" s="2"/>
      <c r="BB135" s="2"/>
    </row>
    <row r="136" spans="1:54" x14ac:dyDescent="0.25">
      <c r="A136" s="2">
        <v>6500000</v>
      </c>
      <c r="B136" s="1"/>
      <c r="C136" s="1"/>
      <c r="D136">
        <f t="shared" si="51"/>
        <v>3.1384660092326691E-16</v>
      </c>
      <c r="E136">
        <f t="shared" si="49"/>
        <v>-5.1234052439249211</v>
      </c>
      <c r="F136">
        <f t="shared" si="52"/>
        <v>0.19483177435675517</v>
      </c>
      <c r="G136" s="2">
        <f t="shared" si="53"/>
        <v>-0.19483177435675511</v>
      </c>
      <c r="H136">
        <f t="shared" si="54"/>
        <v>5.3948317743567555</v>
      </c>
      <c r="I136">
        <f t="shared" si="55"/>
        <v>-0.19483177435675511</v>
      </c>
      <c r="J136">
        <f t="shared" si="56"/>
        <v>3.1384660092326691E-16</v>
      </c>
      <c r="K136">
        <f t="shared" si="56"/>
        <v>-5.1234052439249211</v>
      </c>
      <c r="L136">
        <f t="shared" si="57"/>
        <v>5.3948317743567555</v>
      </c>
      <c r="M136">
        <f t="shared" si="58"/>
        <v>5.3182370182816765</v>
      </c>
      <c r="N136">
        <f t="shared" si="59"/>
        <v>6.0386953885955235</v>
      </c>
      <c r="O136">
        <f t="shared" si="60"/>
        <v>2.7617073774514829</v>
      </c>
      <c r="AB136">
        <f t="shared" si="61"/>
        <v>4.3423955881598353E-18</v>
      </c>
      <c r="AC136">
        <f t="shared" si="50"/>
        <v>-7.0887663789017646E-2</v>
      </c>
      <c r="AD136">
        <f t="shared" si="62"/>
        <v>5.0250608774648235E-3</v>
      </c>
      <c r="AE136">
        <f t="shared" si="63"/>
        <v>-0.32608325342948113</v>
      </c>
      <c r="AM136" s="2"/>
      <c r="AN136" s="2"/>
      <c r="AO136" s="2"/>
      <c r="AS136" s="2"/>
      <c r="AY136" s="2"/>
      <c r="BB136" s="2"/>
    </row>
    <row r="137" spans="1:54" x14ac:dyDescent="0.25">
      <c r="A137" s="2">
        <v>6400000</v>
      </c>
      <c r="B137" s="1"/>
      <c r="C137" s="1"/>
      <c r="D137">
        <f t="shared" si="51"/>
        <v>3.1875045406269299E-16</v>
      </c>
      <c r="E137">
        <f t="shared" si="49"/>
        <v>-5.2034584508612483</v>
      </c>
      <c r="F137">
        <f t="shared" si="52"/>
        <v>0.19634799780281295</v>
      </c>
      <c r="G137" s="2">
        <f t="shared" si="53"/>
        <v>-0.19634799780281292</v>
      </c>
      <c r="H137">
        <f t="shared" si="54"/>
        <v>5.3963479978028133</v>
      </c>
      <c r="I137">
        <f t="shared" si="55"/>
        <v>-0.19634799780281292</v>
      </c>
      <c r="J137">
        <f t="shared" si="56"/>
        <v>3.1875045406269299E-16</v>
      </c>
      <c r="K137">
        <f t="shared" si="56"/>
        <v>-5.2034584508612483</v>
      </c>
      <c r="L137">
        <f t="shared" si="57"/>
        <v>5.3963479978028133</v>
      </c>
      <c r="M137">
        <f t="shared" si="58"/>
        <v>5.3998064486640613</v>
      </c>
      <c r="N137">
        <f t="shared" si="59"/>
        <v>6.07825105213578</v>
      </c>
      <c r="O137">
        <f t="shared" si="60"/>
        <v>2.7667047994072029</v>
      </c>
      <c r="AB137">
        <f t="shared" si="61"/>
        <v>4.410245519224833E-18</v>
      </c>
      <c r="AC137">
        <f t="shared" si="50"/>
        <v>-7.1995283535721058E-2</v>
      </c>
      <c r="AD137">
        <f t="shared" si="62"/>
        <v>5.1833208513888873E-3</v>
      </c>
      <c r="AE137">
        <f t="shared" si="63"/>
        <v>-0.33117830426431683</v>
      </c>
      <c r="AM137" s="2"/>
      <c r="AN137" s="2"/>
      <c r="AO137" s="2"/>
      <c r="AS137" s="2"/>
      <c r="AY137" s="2"/>
      <c r="BB137" s="2"/>
    </row>
    <row r="138" spans="1:54" x14ac:dyDescent="0.25">
      <c r="A138" s="2">
        <v>6300000</v>
      </c>
      <c r="B138" s="1"/>
      <c r="C138" s="1"/>
      <c r="D138">
        <f t="shared" si="51"/>
        <v>3.2380998507956114E-16</v>
      </c>
      <c r="E138">
        <f t="shared" si="49"/>
        <v>-5.2860530294463475</v>
      </c>
      <c r="F138">
        <f t="shared" si="52"/>
        <v>0.1979001800425523</v>
      </c>
      <c r="G138" s="2">
        <f t="shared" si="53"/>
        <v>-0.19790018004255228</v>
      </c>
      <c r="H138">
        <f t="shared" si="54"/>
        <v>5.3979001800425523</v>
      </c>
      <c r="I138">
        <f t="shared" si="55"/>
        <v>-0.19790018004255228</v>
      </c>
      <c r="J138">
        <f t="shared" si="56"/>
        <v>3.2380998507956114E-16</v>
      </c>
      <c r="K138">
        <f t="shared" si="56"/>
        <v>-5.2860530294463475</v>
      </c>
      <c r="L138">
        <f t="shared" si="57"/>
        <v>5.3979001800425523</v>
      </c>
      <c r="M138">
        <f t="shared" si="58"/>
        <v>5.4839532094888996</v>
      </c>
      <c r="N138">
        <f t="shared" si="59"/>
        <v>6.1184912040881665</v>
      </c>
      <c r="O138">
        <f t="shared" si="60"/>
        <v>2.7712346036326529</v>
      </c>
      <c r="AB138">
        <f t="shared" si="61"/>
        <v>4.4802494163553857E-18</v>
      </c>
      <c r="AC138">
        <f t="shared" si="50"/>
        <v>-7.3138065814065831E-2</v>
      </c>
      <c r="AD138">
        <f t="shared" si="62"/>
        <v>5.3491766710226461E-3</v>
      </c>
      <c r="AE138">
        <f t="shared" si="63"/>
        <v>-0.33643510274470279</v>
      </c>
      <c r="AM138" s="2"/>
      <c r="AN138" s="2"/>
      <c r="AO138" s="2"/>
      <c r="AS138" s="2"/>
      <c r="AY138" s="2"/>
      <c r="BB138" s="2"/>
    </row>
    <row r="139" spans="1:54" x14ac:dyDescent="0.25">
      <c r="A139" s="2">
        <v>6200000</v>
      </c>
      <c r="B139" s="1"/>
      <c r="C139" s="1"/>
      <c r="D139">
        <f t="shared" si="51"/>
        <v>3.2903272677439272E-16</v>
      </c>
      <c r="E139">
        <f t="shared" si="49"/>
        <v>-5.3713119492761265</v>
      </c>
      <c r="F139">
        <f t="shared" si="52"/>
        <v>0.19948976525752299</v>
      </c>
      <c r="G139" s="2">
        <f t="shared" si="53"/>
        <v>-0.19948976525752296</v>
      </c>
      <c r="H139">
        <f t="shared" si="54"/>
        <v>5.3994897652575231</v>
      </c>
      <c r="I139">
        <f t="shared" si="55"/>
        <v>-0.19948976525752296</v>
      </c>
      <c r="J139">
        <f t="shared" si="56"/>
        <v>3.2903272677439272E-16</v>
      </c>
      <c r="K139">
        <f t="shared" si="56"/>
        <v>-5.3713119492761265</v>
      </c>
      <c r="L139">
        <f t="shared" si="57"/>
        <v>5.3994897652575231</v>
      </c>
      <c r="M139">
        <f t="shared" si="58"/>
        <v>5.5708017145336495</v>
      </c>
      <c r="N139">
        <f t="shared" si="59"/>
        <v>6.1594206800779263</v>
      </c>
      <c r="O139">
        <f t="shared" si="60"/>
        <v>2.7752723671624406</v>
      </c>
      <c r="AB139">
        <f t="shared" si="61"/>
        <v>4.5525115037159555E-18</v>
      </c>
      <c r="AC139">
        <f t="shared" si="50"/>
        <v>-7.4317712036873332E-2</v>
      </c>
      <c r="AD139">
        <f t="shared" si="62"/>
        <v>5.5231223223956485E-3</v>
      </c>
      <c r="AE139">
        <f t="shared" si="63"/>
        <v>-0.34186147536961731</v>
      </c>
      <c r="AM139" s="2"/>
      <c r="AN139" s="2"/>
      <c r="AO139" s="2"/>
      <c r="AS139" s="2"/>
      <c r="AY139" s="2"/>
      <c r="BB139" s="2"/>
    </row>
    <row r="140" spans="1:54" x14ac:dyDescent="0.25">
      <c r="A140" s="2">
        <v>6100000</v>
      </c>
      <c r="B140" s="1"/>
      <c r="C140" s="1"/>
      <c r="D140">
        <f t="shared" si="51"/>
        <v>3.3442670590184176E-16</v>
      </c>
      <c r="E140">
        <f t="shared" si="49"/>
        <v>-5.4593662435265546</v>
      </c>
      <c r="F140">
        <f t="shared" si="52"/>
        <v>0.20111828015794631</v>
      </c>
      <c r="G140" s="2">
        <f t="shared" si="53"/>
        <v>-0.20111828015794628</v>
      </c>
      <c r="H140">
        <f t="shared" si="54"/>
        <v>5.4011182801579469</v>
      </c>
      <c r="I140">
        <f t="shared" si="55"/>
        <v>-0.20111828015794628</v>
      </c>
      <c r="J140">
        <f t="shared" si="56"/>
        <v>3.3442670590184176E-16</v>
      </c>
      <c r="K140">
        <f t="shared" si="56"/>
        <v>-5.4593662435265546</v>
      </c>
      <c r="L140">
        <f t="shared" si="57"/>
        <v>5.4011182801579469</v>
      </c>
      <c r="M140">
        <f t="shared" si="58"/>
        <v>5.6604845236845005</v>
      </c>
      <c r="N140">
        <f t="shared" si="59"/>
        <v>6.2010436741568231</v>
      </c>
      <c r="O140">
        <f t="shared" si="60"/>
        <v>2.7787928925519814</v>
      </c>
      <c r="AB140">
        <f t="shared" si="61"/>
        <v>4.6271428398424465E-18</v>
      </c>
      <c r="AC140">
        <f t="shared" si="50"/>
        <v>-7.5536035185018793E-2</v>
      </c>
      <c r="AD140">
        <f t="shared" si="62"/>
        <v>5.7056926114724188E-3</v>
      </c>
      <c r="AE140">
        <f t="shared" si="63"/>
        <v>-0.34746576185108641</v>
      </c>
      <c r="AM140" s="2"/>
      <c r="AN140" s="2"/>
      <c r="AO140" s="2"/>
      <c r="AS140" s="2"/>
      <c r="AY140" s="2"/>
      <c r="BB140" s="2"/>
    </row>
    <row r="141" spans="1:54" x14ac:dyDescent="0.25">
      <c r="A141" s="2">
        <v>6000000</v>
      </c>
      <c r="B141" s="1"/>
      <c r="C141" s="1"/>
      <c r="D141">
        <f t="shared" si="51"/>
        <v>3.4000048433353916E-16</v>
      </c>
      <c r="E141">
        <f t="shared" si="49"/>
        <v>-5.5503556809186643</v>
      </c>
      <c r="F141">
        <f t="shared" si="52"/>
        <v>0.20278734014705738</v>
      </c>
      <c r="G141" s="2">
        <f t="shared" si="53"/>
        <v>-0.20278734014705735</v>
      </c>
      <c r="H141">
        <f t="shared" si="54"/>
        <v>5.4027873401470572</v>
      </c>
      <c r="I141">
        <f t="shared" si="55"/>
        <v>-0.20278734014705735</v>
      </c>
      <c r="J141">
        <f t="shared" si="56"/>
        <v>3.4000048433353916E-16</v>
      </c>
      <c r="K141">
        <f t="shared" si="56"/>
        <v>-5.5503556809186643</v>
      </c>
      <c r="L141">
        <f t="shared" si="57"/>
        <v>5.4027873401470572</v>
      </c>
      <c r="M141">
        <f t="shared" si="58"/>
        <v>5.7531430210657213</v>
      </c>
      <c r="N141">
        <f t="shared" si="59"/>
        <v>6.2433636802549044</v>
      </c>
      <c r="O141">
        <f t="shared" si="60"/>
        <v>2.7817702141014902</v>
      </c>
      <c r="AB141">
        <f t="shared" si="61"/>
        <v>4.7042618871731541E-18</v>
      </c>
      <c r="AC141">
        <f t="shared" si="50"/>
        <v>-7.6794969104769115E-2</v>
      </c>
      <c r="AD141">
        <f t="shared" si="62"/>
        <v>5.8974672798024642E-3</v>
      </c>
      <c r="AE141">
        <f t="shared" si="63"/>
        <v>-0.35325685788193789</v>
      </c>
      <c r="AM141" s="2"/>
      <c r="AN141" s="2"/>
      <c r="AO141" s="2"/>
      <c r="AS141" s="2"/>
      <c r="AY141" s="2"/>
      <c r="BB141" s="2"/>
    </row>
    <row r="142" spans="1:54" x14ac:dyDescent="0.25">
      <c r="A142" s="2">
        <v>5900000</v>
      </c>
      <c r="B142" s="1"/>
      <c r="C142" s="1"/>
      <c r="D142">
        <f t="shared" si="51"/>
        <v>3.4576320440698894E-16</v>
      </c>
      <c r="E142">
        <f t="shared" si="49"/>
        <v>-5.6444295060189802</v>
      </c>
      <c r="F142">
        <f t="shared" si="52"/>
        <v>0.20449865605770737</v>
      </c>
      <c r="G142" s="2">
        <f t="shared" si="53"/>
        <v>-0.20449865605770734</v>
      </c>
      <c r="H142">
        <f t="shared" si="54"/>
        <v>5.404498656057708</v>
      </c>
      <c r="I142">
        <f t="shared" si="55"/>
        <v>-0.20449865605770734</v>
      </c>
      <c r="J142">
        <f t="shared" si="56"/>
        <v>3.4576320440698894E-16</v>
      </c>
      <c r="K142">
        <f t="shared" si="56"/>
        <v>-5.6444295060189802</v>
      </c>
      <c r="L142">
        <f t="shared" si="57"/>
        <v>5.404498656057708</v>
      </c>
      <c r="M142">
        <f t="shared" si="58"/>
        <v>5.8489281620766871</v>
      </c>
      <c r="N142">
        <f t="shared" si="59"/>
        <v>6.2863834308872351</v>
      </c>
      <c r="O142">
        <f t="shared" si="60"/>
        <v>2.7841776082949132</v>
      </c>
      <c r="AB142">
        <f t="shared" si="61"/>
        <v>4.7839951394981229E-18</v>
      </c>
      <c r="AC142">
        <f t="shared" si="50"/>
        <v>-7.8096578750612655E-2</v>
      </c>
      <c r="AD142">
        <f t="shared" si="62"/>
        <v>6.0990756125506654E-3</v>
      </c>
      <c r="AE142">
        <f t="shared" si="63"/>
        <v>-0.35924426225281819</v>
      </c>
      <c r="AM142" s="2"/>
      <c r="AN142" s="2"/>
      <c r="AO142" s="2"/>
      <c r="AS142" s="2"/>
      <c r="AY142" s="2"/>
      <c r="BB142" s="2"/>
    </row>
    <row r="143" spans="1:54" x14ac:dyDescent="0.25">
      <c r="A143" s="2">
        <v>5800000</v>
      </c>
      <c r="B143" s="1"/>
      <c r="C143" s="1"/>
      <c r="D143">
        <f t="shared" si="51"/>
        <v>3.5172463896573016E-16</v>
      </c>
      <c r="E143">
        <f t="shared" si="49"/>
        <v>-5.741747256122756</v>
      </c>
      <c r="F143">
        <f t="shared" si="52"/>
        <v>0.20625404152508811</v>
      </c>
      <c r="G143" s="2">
        <f t="shared" si="53"/>
        <v>-0.20625404152508808</v>
      </c>
      <c r="H143">
        <f t="shared" si="54"/>
        <v>5.4062540415250879</v>
      </c>
      <c r="I143">
        <f t="shared" si="55"/>
        <v>-0.20625404152508808</v>
      </c>
      <c r="J143">
        <f t="shared" si="56"/>
        <v>3.5172463896573016E-16</v>
      </c>
      <c r="K143">
        <f t="shared" si="56"/>
        <v>-5.741747256122756</v>
      </c>
      <c r="L143">
        <f t="shared" si="57"/>
        <v>5.4062540415250879</v>
      </c>
      <c r="M143">
        <f t="shared" si="58"/>
        <v>5.9480012976478438</v>
      </c>
      <c r="N143">
        <f t="shared" si="59"/>
        <v>6.3301048331700356</v>
      </c>
      <c r="O143">
        <f t="shared" si="60"/>
        <v>2.7859876089719005</v>
      </c>
      <c r="AB143">
        <f t="shared" si="61"/>
        <v>4.8664778143170568E-18</v>
      </c>
      <c r="AC143">
        <f t="shared" si="50"/>
        <v>-7.9443071487692196E-2</v>
      </c>
      <c r="AD143">
        <f t="shared" si="62"/>
        <v>6.3112016073985956E-3</v>
      </c>
      <c r="AE143">
        <f t="shared" si="63"/>
        <v>-0.36543812884338406</v>
      </c>
      <c r="AM143" s="2"/>
      <c r="AN143" s="2"/>
      <c r="AO143" s="2"/>
      <c r="AS143" s="2"/>
      <c r="AY143" s="2"/>
      <c r="BB143" s="2"/>
    </row>
    <row r="144" spans="1:54" x14ac:dyDescent="0.25">
      <c r="A144" s="2">
        <v>5700000</v>
      </c>
      <c r="B144" s="1"/>
      <c r="C144" s="1"/>
      <c r="D144">
        <f t="shared" si="51"/>
        <v>3.5789524666688338E-16</v>
      </c>
      <c r="E144">
        <f t="shared" si="49"/>
        <v>-5.8424796641249106</v>
      </c>
      <c r="F144">
        <f t="shared" si="52"/>
        <v>0.20805542106780955</v>
      </c>
      <c r="G144" s="2">
        <f t="shared" si="53"/>
        <v>-0.20805542106780953</v>
      </c>
      <c r="H144">
        <f t="shared" si="54"/>
        <v>5.40805542106781</v>
      </c>
      <c r="I144">
        <f t="shared" si="55"/>
        <v>-0.20805542106780953</v>
      </c>
      <c r="J144">
        <f t="shared" si="56"/>
        <v>3.5789524666688338E-16</v>
      </c>
      <c r="K144">
        <f t="shared" si="56"/>
        <v>-5.8424796641249106</v>
      </c>
      <c r="L144">
        <f t="shared" si="57"/>
        <v>5.40805542106781</v>
      </c>
      <c r="M144">
        <f t="shared" si="58"/>
        <v>6.0505350851927204</v>
      </c>
      <c r="N144">
        <f t="shared" si="59"/>
        <v>6.3745289022335001</v>
      </c>
      <c r="O144">
        <f t="shared" si="60"/>
        <v>2.7871720277978729</v>
      </c>
      <c r="AB144">
        <f t="shared" si="61"/>
        <v>4.9518546180770051E-18</v>
      </c>
      <c r="AC144">
        <f t="shared" si="50"/>
        <v>-8.0836809583967495E-2</v>
      </c>
      <c r="AD144">
        <f t="shared" si="62"/>
        <v>6.5345897837146413E-3</v>
      </c>
      <c r="AE144">
        <f t="shared" si="63"/>
        <v>-0.37184932408625043</v>
      </c>
      <c r="AM144" s="2"/>
      <c r="AN144" s="2"/>
      <c r="AO144" s="2"/>
      <c r="AS144" s="2"/>
      <c r="AY144" s="2"/>
      <c r="BB144" s="2"/>
    </row>
    <row r="145" spans="1:54" x14ac:dyDescent="0.25">
      <c r="A145" s="2">
        <v>5600000</v>
      </c>
      <c r="B145" s="1"/>
      <c r="C145" s="1"/>
      <c r="D145">
        <f t="shared" si="51"/>
        <v>3.6428623321450622E-16</v>
      </c>
      <c r="E145">
        <f t="shared" si="49"/>
        <v>-5.9468096581271404</v>
      </c>
      <c r="F145">
        <f t="shared" si="52"/>
        <v>0.2099048389591911</v>
      </c>
      <c r="G145" s="2">
        <f t="shared" si="53"/>
        <v>-0.20990483895919107</v>
      </c>
      <c r="H145">
        <f t="shared" si="54"/>
        <v>5.4099048389591911</v>
      </c>
      <c r="I145">
        <f t="shared" si="55"/>
        <v>-0.20990483895919107</v>
      </c>
      <c r="J145">
        <f t="shared" si="56"/>
        <v>3.6428623321450622E-16</v>
      </c>
      <c r="K145">
        <f t="shared" si="56"/>
        <v>-5.9468096581271404</v>
      </c>
      <c r="L145">
        <f t="shared" si="57"/>
        <v>5.4099048389591911</v>
      </c>
      <c r="M145">
        <f t="shared" si="58"/>
        <v>6.1567144970863312</v>
      </c>
      <c r="N145">
        <f t="shared" si="59"/>
        <v>6.4196556921564323</v>
      </c>
      <c r="O145">
        <f t="shared" si="60"/>
        <v>2.7877019806478338</v>
      </c>
      <c r="AB145">
        <f t="shared" si="61"/>
        <v>5.0402805933998088E-18</v>
      </c>
      <c r="AC145">
        <f t="shared" si="50"/>
        <v>-8.2280324040824054E-2</v>
      </c>
      <c r="AD145">
        <f t="shared" si="62"/>
        <v>6.7700517242630324E-3</v>
      </c>
      <c r="AE145">
        <f t="shared" si="63"/>
        <v>-0.37848949058779063</v>
      </c>
      <c r="AM145" s="2"/>
      <c r="AN145" s="2"/>
      <c r="AO145" s="2"/>
      <c r="AS145" s="2"/>
      <c r="AY145" s="2"/>
      <c r="BB145" s="2"/>
    </row>
    <row r="146" spans="1:54" x14ac:dyDescent="0.25">
      <c r="A146" s="2">
        <v>5500000</v>
      </c>
      <c r="B146" s="1"/>
      <c r="C146" s="1"/>
      <c r="D146">
        <f t="shared" si="51"/>
        <v>3.7090961927295183E-16</v>
      </c>
      <c r="E146">
        <f t="shared" si="49"/>
        <v>-6.054933470093089</v>
      </c>
      <c r="F146">
        <f t="shared" si="52"/>
        <v>0.21180446898174318</v>
      </c>
      <c r="G146" s="2">
        <f t="shared" si="53"/>
        <v>-0.21180446898174315</v>
      </c>
      <c r="H146">
        <f t="shared" si="54"/>
        <v>5.4118044689817433</v>
      </c>
      <c r="I146">
        <f t="shared" si="55"/>
        <v>-0.21180446898174315</v>
      </c>
      <c r="J146">
        <f t="shared" si="56"/>
        <v>3.7090961927295183E-16</v>
      </c>
      <c r="K146">
        <f t="shared" si="56"/>
        <v>-6.054933470093089</v>
      </c>
      <c r="L146">
        <f t="shared" si="57"/>
        <v>5.4118044689817433</v>
      </c>
      <c r="M146">
        <f t="shared" si="58"/>
        <v>6.2667379390748321</v>
      </c>
      <c r="N146">
        <f t="shared" si="59"/>
        <v>6.4654842245913988</v>
      </c>
      <c r="O146">
        <f t="shared" si="60"/>
        <v>2.7875479205742906</v>
      </c>
      <c r="AB146">
        <f t="shared" si="61"/>
        <v>5.1319220587343503E-18</v>
      </c>
      <c r="AC146">
        <f t="shared" si="50"/>
        <v>-8.3776329932475399E-2</v>
      </c>
      <c r="AD146">
        <f t="shared" si="62"/>
        <v>7.0184734569549972E-3</v>
      </c>
      <c r="AE146">
        <f t="shared" si="63"/>
        <v>-0.38537111768938681</v>
      </c>
      <c r="AM146" s="2"/>
      <c r="AN146" s="2"/>
      <c r="AO146" s="2"/>
      <c r="AS146" s="2"/>
      <c r="AY146" s="2"/>
      <c r="BB146" s="2"/>
    </row>
    <row r="147" spans="1:54" x14ac:dyDescent="0.25">
      <c r="A147" s="2">
        <v>5400000</v>
      </c>
      <c r="B147" s="1"/>
      <c r="C147" s="1"/>
      <c r="D147">
        <f t="shared" si="51"/>
        <v>3.7777831592615461E-16</v>
      </c>
      <c r="E147">
        <f t="shared" si="49"/>
        <v>-6.1670618676874049</v>
      </c>
      <c r="F147">
        <f t="shared" si="52"/>
        <v>0.21375662517066862</v>
      </c>
      <c r="G147" s="2">
        <f t="shared" si="53"/>
        <v>-0.21375662517066857</v>
      </c>
      <c r="H147">
        <f t="shared" si="54"/>
        <v>5.4137566251706684</v>
      </c>
      <c r="I147">
        <f t="shared" si="55"/>
        <v>-0.21375662517066857</v>
      </c>
      <c r="J147">
        <f t="shared" si="56"/>
        <v>3.7777831592615461E-16</v>
      </c>
      <c r="K147">
        <f t="shared" si="56"/>
        <v>-6.1670618676874049</v>
      </c>
      <c r="L147">
        <f t="shared" si="57"/>
        <v>5.4137566251706684</v>
      </c>
      <c r="M147">
        <f t="shared" si="58"/>
        <v>6.3808184928580731</v>
      </c>
      <c r="N147">
        <f t="shared" si="59"/>
        <v>6.5120124152990426</v>
      </c>
      <c r="O147">
        <f t="shared" si="60"/>
        <v>2.7866796780888841</v>
      </c>
      <c r="AB147">
        <f t="shared" si="61"/>
        <v>5.226957652414616E-18</v>
      </c>
      <c r="AC147">
        <f t="shared" si="50"/>
        <v>-8.5327743449743462E-2</v>
      </c>
      <c r="AD147">
        <f t="shared" si="62"/>
        <v>7.2808238022252624E-3</v>
      </c>
      <c r="AE147">
        <f t="shared" si="63"/>
        <v>-0.39250761986881988</v>
      </c>
      <c r="AM147" s="2"/>
      <c r="AN147" s="2"/>
      <c r="AO147" s="2"/>
      <c r="AS147" s="2"/>
      <c r="AY147" s="2"/>
      <c r="BB147" s="2"/>
    </row>
    <row r="148" spans="1:54" x14ac:dyDescent="0.25">
      <c r="A148" s="2">
        <v>5300000</v>
      </c>
      <c r="B148" s="1"/>
      <c r="C148" s="1"/>
      <c r="D148">
        <f t="shared" si="51"/>
        <v>3.8490620867947827E-16</v>
      </c>
      <c r="E148">
        <f t="shared" si="49"/>
        <v>-6.2834215255682988</v>
      </c>
      <c r="F148">
        <f t="shared" si="52"/>
        <v>0.21576377366712279</v>
      </c>
      <c r="G148" s="2">
        <f t="shared" si="53"/>
        <v>-0.21576377366712274</v>
      </c>
      <c r="H148">
        <f t="shared" si="54"/>
        <v>5.4157637736671234</v>
      </c>
      <c r="I148">
        <f t="shared" si="55"/>
        <v>-0.21576377366712274</v>
      </c>
      <c r="J148">
        <f t="shared" si="56"/>
        <v>3.8490620867947827E-16</v>
      </c>
      <c r="K148">
        <f t="shared" si="56"/>
        <v>-6.2834215255682988</v>
      </c>
      <c r="L148">
        <f t="shared" si="57"/>
        <v>5.4157637736671234</v>
      </c>
      <c r="M148">
        <f t="shared" si="58"/>
        <v>6.4991852992354211</v>
      </c>
      <c r="N148">
        <f t="shared" si="59"/>
        <v>6.5592369988670685</v>
      </c>
      <c r="O148">
        <f t="shared" si="60"/>
        <v>2.7850665095516831</v>
      </c>
      <c r="AB148">
        <f t="shared" si="61"/>
        <v>5.3255794949130046E-18</v>
      </c>
      <c r="AC148">
        <f t="shared" si="50"/>
        <v>-8.6937700873323517E-2</v>
      </c>
      <c r="AD148">
        <f t="shared" si="62"/>
        <v>7.5581638331395007E-3</v>
      </c>
      <c r="AE148">
        <f t="shared" si="63"/>
        <v>-0.39991342401728813</v>
      </c>
      <c r="AM148" s="2"/>
      <c r="AN148" s="2"/>
      <c r="AO148" s="2"/>
      <c r="AS148" s="2"/>
      <c r="AY148" s="2"/>
      <c r="BB148" s="2"/>
    </row>
    <row r="149" spans="1:54" x14ac:dyDescent="0.25">
      <c r="A149" s="2">
        <v>5200000</v>
      </c>
      <c r="B149" s="1"/>
      <c r="C149" s="1"/>
      <c r="D149">
        <f t="shared" si="51"/>
        <v>3.9230825115408366E-16</v>
      </c>
      <c r="E149">
        <f t="shared" si="49"/>
        <v>-6.4042565549061514</v>
      </c>
      <c r="F149">
        <f t="shared" si="52"/>
        <v>0.21782854581930244</v>
      </c>
      <c r="G149" s="2">
        <f t="shared" si="53"/>
        <v>-0.21782854581930242</v>
      </c>
      <c r="H149">
        <f t="shared" si="54"/>
        <v>5.4178285458193027</v>
      </c>
      <c r="I149">
        <f t="shared" si="55"/>
        <v>-0.21782854581930242</v>
      </c>
      <c r="J149">
        <f t="shared" si="56"/>
        <v>3.9230825115408366E-16</v>
      </c>
      <c r="K149">
        <f t="shared" si="56"/>
        <v>-6.4042565549061514</v>
      </c>
      <c r="L149">
        <f t="shared" si="57"/>
        <v>5.4178285458193027</v>
      </c>
      <c r="M149">
        <f t="shared" si="58"/>
        <v>6.622085100725454</v>
      </c>
      <c r="N149">
        <f t="shared" si="59"/>
        <v>6.6071534519541402</v>
      </c>
      <c r="O149">
        <f t="shared" si="60"/>
        <v>2.7826771545322035</v>
      </c>
      <c r="AB149">
        <f t="shared" si="61"/>
        <v>5.4279944851997941E-18</v>
      </c>
      <c r="AC149">
        <f t="shared" si="50"/>
        <v>-8.8609579736272065E-2</v>
      </c>
      <c r="AD149">
        <f t="shared" si="62"/>
        <v>7.8516576210387809E-3</v>
      </c>
      <c r="AE149">
        <f t="shared" si="63"/>
        <v>-0.40760406678685146</v>
      </c>
      <c r="AM149" s="2"/>
      <c r="AN149" s="2"/>
      <c r="AO149" s="2"/>
      <c r="AS149" s="2"/>
      <c r="AY149" s="2"/>
      <c r="BB149" s="2"/>
    </row>
    <row r="150" spans="1:54" x14ac:dyDescent="0.25">
      <c r="A150" s="2">
        <v>5100000</v>
      </c>
      <c r="B150" s="1"/>
      <c r="C150" s="1"/>
      <c r="D150">
        <f t="shared" si="51"/>
        <v>4.0000056980416374E-16</v>
      </c>
      <c r="E150">
        <f t="shared" si="49"/>
        <v>-6.5298302128454875</v>
      </c>
      <c r="F150">
        <f t="shared" si="52"/>
        <v>0.21995375268964359</v>
      </c>
      <c r="G150" s="2">
        <f t="shared" si="53"/>
        <v>-0.21995375268964354</v>
      </c>
      <c r="H150">
        <f t="shared" si="54"/>
        <v>5.4199537526896435</v>
      </c>
      <c r="I150">
        <f t="shared" si="55"/>
        <v>-0.21995375268964354</v>
      </c>
      <c r="J150">
        <f t="shared" si="56"/>
        <v>4.0000056980416374E-16</v>
      </c>
      <c r="K150">
        <f t="shared" si="56"/>
        <v>-6.5298302128454875</v>
      </c>
      <c r="L150">
        <f t="shared" si="57"/>
        <v>5.4199537526896435</v>
      </c>
      <c r="M150">
        <f t="shared" si="58"/>
        <v>6.7497839655351308</v>
      </c>
      <c r="N150">
        <f t="shared" si="59"/>
        <v>6.6557559154724313</v>
      </c>
      <c r="O150">
        <f t="shared" si="60"/>
        <v>2.7794799030831205</v>
      </c>
      <c r="AB150">
        <f t="shared" si="61"/>
        <v>5.5344257496154755E-18</v>
      </c>
      <c r="AC150">
        <f t="shared" si="50"/>
        <v>-9.0347022476198954E-2</v>
      </c>
      <c r="AD150">
        <f t="shared" si="62"/>
        <v>8.1625844703148258E-3</v>
      </c>
      <c r="AE150">
        <f t="shared" si="63"/>
        <v>-0.41559630339051518</v>
      </c>
      <c r="AM150" s="2"/>
      <c r="AN150" s="2"/>
      <c r="AO150" s="2"/>
      <c r="AS150" s="2"/>
      <c r="AY150" s="2"/>
      <c r="BB150" s="2"/>
    </row>
    <row r="151" spans="1:54" x14ac:dyDescent="0.25">
      <c r="A151" s="2">
        <v>5000000</v>
      </c>
      <c r="B151" s="1"/>
      <c r="C151" s="1"/>
      <c r="D151">
        <f t="shared" si="51"/>
        <v>4.0800058120024695E-16</v>
      </c>
      <c r="E151">
        <f t="shared" si="49"/>
        <v>-6.6604268171023966</v>
      </c>
      <c r="F151">
        <f t="shared" si="52"/>
        <v>0.22214240115003261</v>
      </c>
      <c r="G151" s="2">
        <f t="shared" si="53"/>
        <v>-0.22214240115003259</v>
      </c>
      <c r="H151">
        <f t="shared" si="54"/>
        <v>5.4221424011500332</v>
      </c>
      <c r="I151">
        <f t="shared" si="55"/>
        <v>-0.22214240115003259</v>
      </c>
      <c r="J151">
        <f t="shared" si="56"/>
        <v>4.0800058120024695E-16</v>
      </c>
      <c r="K151">
        <f t="shared" si="56"/>
        <v>-6.6604268171023966</v>
      </c>
      <c r="L151">
        <f t="shared" si="57"/>
        <v>5.4221424011500332</v>
      </c>
      <c r="M151">
        <f t="shared" si="58"/>
        <v>6.8825692182524296</v>
      </c>
      <c r="N151">
        <f t="shared" si="59"/>
        <v>6.7050371162056353</v>
      </c>
      <c r="O151">
        <f t="shared" si="60"/>
        <v>2.7754426739522358</v>
      </c>
      <c r="AB151">
        <f t="shared" si="61"/>
        <v>5.6451142646077854E-18</v>
      </c>
      <c r="AC151">
        <f t="shared" si="50"/>
        <v>-9.2153962925722935E-2</v>
      </c>
      <c r="AD151">
        <f t="shared" si="62"/>
        <v>8.4923528829155426E-3</v>
      </c>
      <c r="AE151">
        <f t="shared" si="63"/>
        <v>-0.42390822945832546</v>
      </c>
      <c r="AM151" s="2"/>
      <c r="AN151" s="2"/>
      <c r="AO151" s="2"/>
      <c r="AS151" s="2"/>
      <c r="AY151" s="2"/>
      <c r="BB151" s="2"/>
    </row>
    <row r="152" spans="1:54" x14ac:dyDescent="0.25">
      <c r="A152" s="2">
        <v>4900000</v>
      </c>
      <c r="B152" s="1"/>
      <c r="C152" s="1"/>
      <c r="D152">
        <f t="shared" si="51"/>
        <v>4.1632712367372137E-16</v>
      </c>
      <c r="E152">
        <f t="shared" si="49"/>
        <v>-6.7963538950024454</v>
      </c>
      <c r="F152">
        <f t="shared" si="52"/>
        <v>0.22439771177464346</v>
      </c>
      <c r="G152" s="2">
        <f t="shared" si="53"/>
        <v>-0.2243977117746434</v>
      </c>
      <c r="H152">
        <f t="shared" si="54"/>
        <v>5.4243977117746436</v>
      </c>
      <c r="I152">
        <f t="shared" si="55"/>
        <v>-0.2243977117746434</v>
      </c>
      <c r="J152">
        <f t="shared" si="56"/>
        <v>4.1632712367372137E-16</v>
      </c>
      <c r="K152">
        <f t="shared" si="56"/>
        <v>-6.7963538950024454</v>
      </c>
      <c r="L152">
        <f t="shared" si="57"/>
        <v>5.4243977117746436</v>
      </c>
      <c r="M152">
        <f t="shared" si="58"/>
        <v>7.0207516067770888</v>
      </c>
      <c r="N152">
        <f t="shared" si="59"/>
        <v>6.7549882884533128</v>
      </c>
      <c r="O152">
        <f t="shared" si="60"/>
        <v>2.7705331048522313</v>
      </c>
      <c r="AB152">
        <f t="shared" si="61"/>
        <v>5.7603206781712089E-18</v>
      </c>
      <c r="AC152">
        <f t="shared" si="50"/>
        <v>-9.4034656046656048E-2</v>
      </c>
      <c r="AD152">
        <f t="shared" si="62"/>
        <v>8.842516537812933E-3</v>
      </c>
      <c r="AE152">
        <f t="shared" si="63"/>
        <v>-0.43255941781461776</v>
      </c>
      <c r="AM152" s="2"/>
      <c r="AN152" s="2"/>
      <c r="AO152" s="2"/>
      <c r="AS152" s="2"/>
      <c r="AY152" s="2"/>
      <c r="BB152" s="2"/>
    </row>
    <row r="153" spans="1:54" x14ac:dyDescent="0.25">
      <c r="A153" s="2">
        <v>4800000</v>
      </c>
      <c r="B153" s="1"/>
      <c r="C153" s="1"/>
      <c r="D153">
        <f t="shared" si="51"/>
        <v>4.2500060541692393E-16</v>
      </c>
      <c r="E153">
        <f t="shared" si="49"/>
        <v>-6.9379446011483301</v>
      </c>
      <c r="F153">
        <f t="shared" si="52"/>
        <v>0.22672313877259626</v>
      </c>
      <c r="G153" s="2">
        <f t="shared" si="53"/>
        <v>-0.22672313877259623</v>
      </c>
      <c r="H153">
        <f t="shared" si="54"/>
        <v>5.426723138772596</v>
      </c>
      <c r="I153">
        <f t="shared" si="55"/>
        <v>-0.22672313877259623</v>
      </c>
      <c r="J153">
        <f t="shared" si="56"/>
        <v>4.2500060541692393E-16</v>
      </c>
      <c r="K153">
        <f t="shared" si="56"/>
        <v>-6.9379446011483301</v>
      </c>
      <c r="L153">
        <f t="shared" si="57"/>
        <v>5.426723138772596</v>
      </c>
      <c r="M153">
        <f t="shared" si="58"/>
        <v>7.164667739920926</v>
      </c>
      <c r="N153">
        <f t="shared" si="59"/>
        <v>6.8055990963985362</v>
      </c>
      <c r="O153">
        <f t="shared" si="60"/>
        <v>2.7647186560127062</v>
      </c>
      <c r="AB153">
        <f t="shared" si="61"/>
        <v>5.8803273589664435E-18</v>
      </c>
      <c r="AC153">
        <f t="shared" si="50"/>
        <v>-9.5993711380961397E-2</v>
      </c>
      <c r="AD153">
        <f t="shared" si="62"/>
        <v>9.214792624691345E-3</v>
      </c>
      <c r="AE153">
        <f t="shared" si="63"/>
        <v>-0.44157107235242238</v>
      </c>
      <c r="AM153" s="2"/>
      <c r="AN153" s="2"/>
      <c r="AO153" s="2"/>
      <c r="AS153" s="2"/>
      <c r="AY153" s="2"/>
      <c r="BB153" s="2"/>
    </row>
    <row r="154" spans="1:54" x14ac:dyDescent="0.25">
      <c r="A154" s="2">
        <v>4700000</v>
      </c>
      <c r="B154" s="1"/>
      <c r="C154" s="1"/>
      <c r="D154">
        <f t="shared" si="51"/>
        <v>4.3404317148962446E-16</v>
      </c>
      <c r="E154">
        <f t="shared" si="49"/>
        <v>-7.0855604437259547</v>
      </c>
      <c r="F154">
        <f t="shared" si="52"/>
        <v>0.22912239224108749</v>
      </c>
      <c r="G154" s="2">
        <f t="shared" si="53"/>
        <v>-0.22912239224108746</v>
      </c>
      <c r="H154">
        <f t="shared" si="54"/>
        <v>5.4291223922410881</v>
      </c>
      <c r="I154">
        <f t="shared" si="55"/>
        <v>-0.22912239224108746</v>
      </c>
      <c r="J154">
        <f t="shared" si="56"/>
        <v>4.3404317148962446E-16</v>
      </c>
      <c r="K154">
        <f t="shared" si="56"/>
        <v>-7.0855604437259547</v>
      </c>
      <c r="L154">
        <f t="shared" si="57"/>
        <v>5.4291223922410881</v>
      </c>
      <c r="M154">
        <f t="shared" si="58"/>
        <v>7.3146828359670426</v>
      </c>
      <c r="N154">
        <f t="shared" si="59"/>
        <v>6.8568575580157276</v>
      </c>
      <c r="O154">
        <f t="shared" si="60"/>
        <v>2.7579667283574105</v>
      </c>
      <c r="AB154">
        <f t="shared" si="61"/>
        <v>6.0054407070295595E-18</v>
      </c>
      <c r="AC154">
        <f t="shared" si="50"/>
        <v>-9.803613077204569E-2</v>
      </c>
      <c r="AD154">
        <f t="shared" si="62"/>
        <v>9.6110829367536711E-3</v>
      </c>
      <c r="AE154">
        <f t="shared" si="63"/>
        <v>-0.45096620155141015</v>
      </c>
      <c r="AM154" s="2"/>
      <c r="AN154" s="2"/>
      <c r="AO154" s="2"/>
      <c r="AS154" s="2"/>
      <c r="AY154" s="2"/>
      <c r="BB154" s="2"/>
    </row>
    <row r="155" spans="1:54" x14ac:dyDescent="0.25">
      <c r="A155" s="2">
        <v>4600000</v>
      </c>
      <c r="B155" s="1"/>
      <c r="C155" s="1"/>
      <c r="D155">
        <f t="shared" si="51"/>
        <v>4.4347889260896414E-16</v>
      </c>
      <c r="E155">
        <f t="shared" si="49"/>
        <v>-7.2395943664156492</v>
      </c>
      <c r="F155">
        <f t="shared" si="52"/>
        <v>0.23159946306515355</v>
      </c>
      <c r="G155" s="2">
        <f t="shared" si="53"/>
        <v>-0.2315994630651535</v>
      </c>
      <c r="H155">
        <f t="shared" si="54"/>
        <v>5.4315994630651536</v>
      </c>
      <c r="I155">
        <f t="shared" si="55"/>
        <v>-0.2315994630651535</v>
      </c>
      <c r="J155">
        <f t="shared" si="56"/>
        <v>4.4347889260896414E-16</v>
      </c>
      <c r="K155">
        <f t="shared" si="56"/>
        <v>-7.2395943664156492</v>
      </c>
      <c r="L155">
        <f t="shared" si="57"/>
        <v>5.4315994630651536</v>
      </c>
      <c r="M155">
        <f t="shared" si="58"/>
        <v>7.4711938294808027</v>
      </c>
      <c r="N155">
        <f t="shared" si="59"/>
        <v>6.9087499714708969</v>
      </c>
      <c r="O155">
        <f t="shared" si="60"/>
        <v>2.7502447977844722</v>
      </c>
      <c r="AB155">
        <f t="shared" si="61"/>
        <v>6.1359937658780281E-18</v>
      </c>
      <c r="AC155">
        <f t="shared" si="50"/>
        <v>-0.1001673510062206</v>
      </c>
      <c r="AD155">
        <f t="shared" si="62"/>
        <v>1.0033498207603429E-2</v>
      </c>
      <c r="AE155">
        <f t="shared" si="63"/>
        <v>-0.46076981462861472</v>
      </c>
      <c r="AM155" s="2"/>
      <c r="AN155" s="2"/>
      <c r="AO155" s="2"/>
      <c r="AS155" s="2"/>
      <c r="AY155" s="2"/>
      <c r="BB155" s="2"/>
    </row>
    <row r="156" spans="1:54" x14ac:dyDescent="0.25">
      <c r="A156" s="2">
        <v>4500000</v>
      </c>
      <c r="B156" s="1"/>
      <c r="C156" s="1"/>
      <c r="D156">
        <f t="shared" si="51"/>
        <v>4.5333397911138555E-16</v>
      </c>
      <c r="E156">
        <f t="shared" si="49"/>
        <v>-7.4004742412248854</v>
      </c>
      <c r="F156">
        <f t="shared" si="52"/>
        <v>0.23415865084430357</v>
      </c>
      <c r="G156" s="2">
        <f t="shared" si="53"/>
        <v>-0.23415865084430354</v>
      </c>
      <c r="H156">
        <f t="shared" si="54"/>
        <v>5.4341586508443038</v>
      </c>
      <c r="I156">
        <f t="shared" si="55"/>
        <v>-0.23415865084430354</v>
      </c>
      <c r="J156">
        <f t="shared" si="56"/>
        <v>4.5333397911138555E-16</v>
      </c>
      <c r="K156">
        <f t="shared" si="56"/>
        <v>-7.4004742412248854</v>
      </c>
      <c r="L156">
        <f t="shared" si="57"/>
        <v>5.4341586508443047</v>
      </c>
      <c r="M156">
        <f t="shared" si="58"/>
        <v>7.634632892069189</v>
      </c>
      <c r="N156">
        <f t="shared" si="59"/>
        <v>6.9612608451196367</v>
      </c>
      <c r="O156">
        <f t="shared" si="60"/>
        <v>2.741520567182548</v>
      </c>
      <c r="AB156">
        <f t="shared" si="61"/>
        <v>6.2723491828975396E-18</v>
      </c>
      <c r="AC156">
        <f t="shared" si="50"/>
        <v>-0.10239329213969216</v>
      </c>
      <c r="AD156">
        <f t="shared" si="62"/>
        <v>1.0484386275204373E-2</v>
      </c>
      <c r="AE156">
        <f t="shared" si="63"/>
        <v>-0.47100914384258391</v>
      </c>
      <c r="AM156" s="2"/>
      <c r="AN156" s="2"/>
      <c r="AO156" s="2"/>
      <c r="AS156" s="2"/>
      <c r="AY156" s="2"/>
      <c r="BB156" s="2"/>
    </row>
    <row r="157" spans="1:54" x14ac:dyDescent="0.25">
      <c r="A157" s="2">
        <v>4400000</v>
      </c>
      <c r="B157" s="1"/>
      <c r="C157" s="1"/>
      <c r="D157">
        <f t="shared" si="51"/>
        <v>4.6363702409118976E-16</v>
      </c>
      <c r="E157">
        <f t="shared" si="49"/>
        <v>-7.5686668376163597</v>
      </c>
      <c r="F157">
        <f t="shared" si="52"/>
        <v>0.23680459529071171</v>
      </c>
      <c r="G157" s="2">
        <f t="shared" si="53"/>
        <v>-0.23680459529071168</v>
      </c>
      <c r="H157">
        <f t="shared" si="54"/>
        <v>5.4368045952907122</v>
      </c>
      <c r="I157">
        <f t="shared" si="55"/>
        <v>-0.23680459529071168</v>
      </c>
      <c r="J157">
        <f t="shared" si="56"/>
        <v>4.6363702409118976E-16</v>
      </c>
      <c r="K157">
        <f t="shared" si="56"/>
        <v>-7.5686668376163597</v>
      </c>
      <c r="L157">
        <f t="shared" si="57"/>
        <v>5.4368045952907131</v>
      </c>
      <c r="M157">
        <f t="shared" si="58"/>
        <v>7.8054714329070718</v>
      </c>
      <c r="N157">
        <f t="shared" si="59"/>
        <v>7.0143728323816044</v>
      </c>
      <c r="O157">
        <f t="shared" si="60"/>
        <v>2.7317621379962969</v>
      </c>
      <c r="AB157">
        <f t="shared" si="61"/>
        <v>6.4149025734179378E-18</v>
      </c>
      <c r="AC157">
        <f t="shared" si="50"/>
        <v>-0.10472041241559424</v>
      </c>
      <c r="AD157">
        <f t="shared" si="62"/>
        <v>1.0966364776492174E-2</v>
      </c>
      <c r="AE157">
        <f t="shared" si="63"/>
        <v>-0.48171389711173346</v>
      </c>
      <c r="AM157" s="2"/>
      <c r="AN157" s="2"/>
      <c r="AO157" s="2"/>
      <c r="AS157" s="2"/>
      <c r="AY157" s="2"/>
      <c r="BB157" s="2"/>
    </row>
    <row r="158" spans="1:54" x14ac:dyDescent="0.25">
      <c r="A158" s="2">
        <v>4300000</v>
      </c>
      <c r="B158" s="1"/>
      <c r="C158" s="1"/>
      <c r="D158">
        <f t="shared" si="51"/>
        <v>4.7441928046540344E-16</v>
      </c>
      <c r="E158">
        <f t="shared" si="49"/>
        <v>-7.7446823454679032</v>
      </c>
      <c r="F158">
        <f t="shared" si="52"/>
        <v>0.23954231162078707</v>
      </c>
      <c r="G158" s="2">
        <f t="shared" si="53"/>
        <v>-0.23954231162078701</v>
      </c>
      <c r="H158">
        <f t="shared" si="54"/>
        <v>5.4395423116207873</v>
      </c>
      <c r="I158">
        <f t="shared" si="55"/>
        <v>-0.23954231162078701</v>
      </c>
      <c r="J158">
        <f t="shared" si="56"/>
        <v>4.7441928046540344E-16</v>
      </c>
      <c r="K158">
        <f t="shared" si="56"/>
        <v>-7.7446823454679032</v>
      </c>
      <c r="L158">
        <f t="shared" si="57"/>
        <v>5.4395423116207882</v>
      </c>
      <c r="M158">
        <f t="shared" si="58"/>
        <v>7.9842246570886903</v>
      </c>
      <c r="N158">
        <f t="shared" si="59"/>
        <v>7.0680666729673627</v>
      </c>
      <c r="O158">
        <f t="shared" si="60"/>
        <v>2.7209382033667828</v>
      </c>
      <c r="AB158">
        <f t="shared" si="61"/>
        <v>6.5640863541950993E-18</v>
      </c>
      <c r="AC158">
        <f t="shared" si="50"/>
        <v>-0.10715577084386388</v>
      </c>
      <c r="AD158">
        <f t="shared" si="62"/>
        <v>1.1482359225142697E-2</v>
      </c>
      <c r="AE158">
        <f t="shared" si="63"/>
        <v>-0.4929165458817738</v>
      </c>
      <c r="AM158" s="2"/>
      <c r="AN158" s="2"/>
      <c r="AO158" s="2"/>
      <c r="AS158" s="2"/>
      <c r="AY158" s="2"/>
      <c r="BB158" s="2"/>
    </row>
    <row r="159" spans="1:54" x14ac:dyDescent="0.25">
      <c r="A159" s="2">
        <v>4200000</v>
      </c>
      <c r="B159" s="1"/>
      <c r="C159" s="1"/>
      <c r="D159">
        <f t="shared" si="51"/>
        <v>4.8571497761934159E-16</v>
      </c>
      <c r="E159">
        <f t="shared" si="49"/>
        <v>-7.9290795441695199</v>
      </c>
      <c r="F159">
        <f t="shared" si="52"/>
        <v>0.24237723055458807</v>
      </c>
      <c r="G159" s="2">
        <f t="shared" si="53"/>
        <v>-0.24237723055458801</v>
      </c>
      <c r="H159">
        <f t="shared" si="54"/>
        <v>5.4423772305545883</v>
      </c>
      <c r="I159">
        <f t="shared" si="55"/>
        <v>-0.24237723055458801</v>
      </c>
      <c r="J159">
        <f t="shared" si="56"/>
        <v>4.8571497761934159E-16</v>
      </c>
      <c r="K159">
        <f t="shared" si="56"/>
        <v>-7.9290795441695199</v>
      </c>
      <c r="L159">
        <f t="shared" si="57"/>
        <v>5.4423772305545892</v>
      </c>
      <c r="M159">
        <f t="shared" si="58"/>
        <v>8.171456774724108</v>
      </c>
      <c r="N159">
        <f t="shared" si="59"/>
        <v>7.1223211421582056</v>
      </c>
      <c r="O159">
        <f t="shared" si="60"/>
        <v>2.7090182651246031</v>
      </c>
      <c r="AB159">
        <f t="shared" si="61"/>
        <v>6.7203741245330781E-18</v>
      </c>
      <c r="AC159">
        <f t="shared" si="50"/>
        <v>-0.10970709872109874</v>
      </c>
      <c r="AD159">
        <f t="shared" si="62"/>
        <v>1.2035647509800936E-2</v>
      </c>
      <c r="AE159">
        <f t="shared" si="63"/>
        <v>-0.50465265411705418</v>
      </c>
      <c r="AM159" s="2"/>
      <c r="AN159" s="2"/>
      <c r="AO159" s="2"/>
      <c r="AS159" s="2"/>
      <c r="AY159" s="2"/>
      <c r="BB159" s="2"/>
    </row>
    <row r="160" spans="1:54" x14ac:dyDescent="0.25">
      <c r="A160" s="2">
        <v>4100000</v>
      </c>
      <c r="B160" s="1"/>
      <c r="C160" s="1"/>
      <c r="D160">
        <f t="shared" si="51"/>
        <v>4.9756168439054503E-16</v>
      </c>
      <c r="E160">
        <f t="shared" si="49"/>
        <v>-8.1224717281736538</v>
      </c>
      <c r="F160">
        <f t="shared" si="52"/>
        <v>0.24531524364928856</v>
      </c>
      <c r="G160" s="2">
        <f t="shared" si="53"/>
        <v>-0.2453152436492885</v>
      </c>
      <c r="H160">
        <f t="shared" si="54"/>
        <v>5.4453152436492891</v>
      </c>
      <c r="I160">
        <f t="shared" si="55"/>
        <v>-0.2453152436492885</v>
      </c>
      <c r="J160">
        <f t="shared" si="56"/>
        <v>4.9756168439054503E-16</v>
      </c>
      <c r="K160">
        <f t="shared" si="56"/>
        <v>-8.1224717281736538</v>
      </c>
      <c r="L160">
        <f t="shared" si="57"/>
        <v>5.44531524364929</v>
      </c>
      <c r="M160">
        <f t="shared" si="58"/>
        <v>8.3677869718229427</v>
      </c>
      <c r="N160">
        <f t="shared" si="59"/>
        <v>7.1771130100972451</v>
      </c>
      <c r="O160">
        <f t="shared" si="60"/>
        <v>2.6959728772166089</v>
      </c>
      <c r="AB160">
        <f t="shared" si="61"/>
        <v>6.8842856885460792E-18</v>
      </c>
      <c r="AC160">
        <f t="shared" si="50"/>
        <v>-0.11238288161673528</v>
      </c>
      <c r="AD160">
        <f t="shared" si="62"/>
        <v>1.2629912080481167E-2</v>
      </c>
      <c r="AE160">
        <f t="shared" si="63"/>
        <v>-0.51696125543698224</v>
      </c>
      <c r="AM160" s="2"/>
      <c r="AN160" s="2"/>
      <c r="AO160" s="2"/>
      <c r="AS160" s="2"/>
      <c r="AY160" s="2"/>
      <c r="BB160" s="2"/>
    </row>
    <row r="161" spans="1:54" x14ac:dyDescent="0.25">
      <c r="A161" s="2">
        <v>4000000</v>
      </c>
      <c r="B161" s="1"/>
      <c r="C161" s="1"/>
      <c r="D161">
        <f t="shared" si="51"/>
        <v>5.1000072650030879E-16</v>
      </c>
      <c r="E161">
        <f t="shared" si="49"/>
        <v>-8.3255335213779968</v>
      </c>
      <c r="F161">
        <f t="shared" si="52"/>
        <v>0.24836275482825024</v>
      </c>
      <c r="G161" s="2">
        <f t="shared" si="53"/>
        <v>-0.24836275482825021</v>
      </c>
      <c r="H161">
        <f t="shared" si="54"/>
        <v>5.4483627548282501</v>
      </c>
      <c r="I161">
        <f t="shared" si="55"/>
        <v>-0.24836275482825021</v>
      </c>
      <c r="J161">
        <f t="shared" si="56"/>
        <v>5.1000072650030879E-16</v>
      </c>
      <c r="K161">
        <f t="shared" si="56"/>
        <v>-8.3255335213779968</v>
      </c>
      <c r="L161">
        <f t="shared" si="57"/>
        <v>5.4483627548282509</v>
      </c>
      <c r="M161">
        <f t="shared" si="58"/>
        <v>8.5738962762062467</v>
      </c>
      <c r="N161">
        <f t="shared" si="59"/>
        <v>7.2324170133473134</v>
      </c>
      <c r="O161">
        <f t="shared" si="60"/>
        <v>2.6817739185148404</v>
      </c>
      <c r="AB161">
        <f t="shared" si="61"/>
        <v>7.0563928307597312E-18</v>
      </c>
      <c r="AC161">
        <f t="shared" si="50"/>
        <v>-0.11519245365715367</v>
      </c>
      <c r="AD161">
        <f t="shared" si="62"/>
        <v>1.3269301379555528E-2</v>
      </c>
      <c r="AE161">
        <f t="shared" si="63"/>
        <v>-0.52988528682290681</v>
      </c>
      <c r="AM161" s="2"/>
      <c r="AN161" s="2"/>
      <c r="AO161" s="2"/>
      <c r="AS161" s="2"/>
      <c r="AY161" s="2"/>
      <c r="BB161" s="2"/>
    </row>
    <row r="162" spans="1:54" x14ac:dyDescent="0.25">
      <c r="A162" s="2">
        <v>3900000</v>
      </c>
      <c r="B162" s="1"/>
      <c r="C162" s="1"/>
      <c r="D162">
        <f t="shared" si="51"/>
        <v>5.2307766820544482E-16</v>
      </c>
      <c r="E162">
        <f t="shared" si="49"/>
        <v>-8.539008739874868</v>
      </c>
      <c r="F162">
        <f t="shared" si="52"/>
        <v>0.25152673913191798</v>
      </c>
      <c r="G162" s="2">
        <f t="shared" si="53"/>
        <v>-0.25152673913191792</v>
      </c>
      <c r="H162">
        <f t="shared" si="54"/>
        <v>5.4515267391319178</v>
      </c>
      <c r="I162">
        <f t="shared" si="55"/>
        <v>-0.25152673913191792</v>
      </c>
      <c r="J162">
        <f t="shared" si="56"/>
        <v>5.2307766820544482E-16</v>
      </c>
      <c r="K162">
        <f t="shared" si="56"/>
        <v>-8.539008739874868</v>
      </c>
      <c r="L162">
        <f t="shared" si="57"/>
        <v>5.4515267391319187</v>
      </c>
      <c r="M162">
        <f t="shared" si="58"/>
        <v>8.7905354790067864</v>
      </c>
      <c r="N162">
        <f t="shared" si="59"/>
        <v>7.2882058413162882</v>
      </c>
      <c r="O162">
        <f t="shared" si="60"/>
        <v>2.6663948984069181</v>
      </c>
      <c r="AB162">
        <f t="shared" si="61"/>
        <v>7.2373259802663922E-18</v>
      </c>
      <c r="AC162">
        <f t="shared" si="50"/>
        <v>-0.11814610631502941</v>
      </c>
      <c r="AD162">
        <f t="shared" si="62"/>
        <v>1.3958502437402265E-2</v>
      </c>
      <c r="AE162">
        <f t="shared" si="63"/>
        <v>-0.54347208904913524</v>
      </c>
      <c r="AM162" s="2"/>
      <c r="AN162" s="2"/>
      <c r="AO162" s="2"/>
      <c r="AS162" s="2"/>
      <c r="AY162" s="2"/>
      <c r="BB162" s="2"/>
    </row>
    <row r="163" spans="1:54" x14ac:dyDescent="0.25">
      <c r="A163" s="2">
        <v>3800000</v>
      </c>
      <c r="B163" s="1"/>
      <c r="C163" s="1"/>
      <c r="D163">
        <f t="shared" si="51"/>
        <v>5.3684287000032485E-16</v>
      </c>
      <c r="E163">
        <f t="shared" si="49"/>
        <v>-8.7637194961873632</v>
      </c>
      <c r="F163">
        <f t="shared" si="52"/>
        <v>0.25481480991801736</v>
      </c>
      <c r="G163" s="2">
        <f t="shared" si="53"/>
        <v>-0.2548148099180173</v>
      </c>
      <c r="H163">
        <f t="shared" si="54"/>
        <v>5.4548148099180178</v>
      </c>
      <c r="I163">
        <f t="shared" si="55"/>
        <v>-0.2548148099180173</v>
      </c>
      <c r="J163">
        <f t="shared" si="56"/>
        <v>5.3684287000032485E-16</v>
      </c>
      <c r="K163">
        <f t="shared" si="56"/>
        <v>-8.7637194961873632</v>
      </c>
      <c r="L163">
        <f t="shared" si="57"/>
        <v>5.4548148099180187</v>
      </c>
      <c r="M163">
        <f t="shared" si="58"/>
        <v>9.01853430610538</v>
      </c>
      <c r="N163">
        <f t="shared" si="59"/>
        <v>7.3444501405549314</v>
      </c>
      <c r="O163">
        <f t="shared" si="60"/>
        <v>2.6498112991243268</v>
      </c>
      <c r="AB163">
        <f t="shared" si="61"/>
        <v>7.4277819271155072E-18</v>
      </c>
      <c r="AC163">
        <f t="shared" si="50"/>
        <v>-0.12125521437595123</v>
      </c>
      <c r="AD163">
        <f t="shared" si="62"/>
        <v>1.4702827013357924E-2</v>
      </c>
      <c r="AE163">
        <f t="shared" si="63"/>
        <v>-0.55777398612937557</v>
      </c>
      <c r="AM163" s="2"/>
      <c r="AN163" s="2"/>
      <c r="AO163" s="2"/>
      <c r="AS163" s="2"/>
      <c r="AY163" s="2"/>
      <c r="BB163" s="2"/>
    </row>
    <row r="164" spans="1:54" x14ac:dyDescent="0.25">
      <c r="A164" s="2">
        <v>3700000</v>
      </c>
      <c r="B164" s="1"/>
      <c r="C164" s="1"/>
      <c r="D164">
        <f t="shared" si="51"/>
        <v>5.5135213675709052E-16</v>
      </c>
      <c r="E164">
        <f t="shared" si="49"/>
        <v>-9.0005767798681049</v>
      </c>
      <c r="F164">
        <f t="shared" si="52"/>
        <v>0.2582352959857358</v>
      </c>
      <c r="G164" s="2">
        <f t="shared" si="53"/>
        <v>-0.25823529598573575</v>
      </c>
      <c r="H164">
        <f t="shared" si="54"/>
        <v>5.4582352959857356</v>
      </c>
      <c r="I164">
        <f t="shared" si="55"/>
        <v>-0.25823529598573575</v>
      </c>
      <c r="J164">
        <f t="shared" si="56"/>
        <v>5.5135213675709052E-16</v>
      </c>
      <c r="K164">
        <f t="shared" si="56"/>
        <v>-9.0005767798681049</v>
      </c>
      <c r="L164">
        <f t="shared" si="57"/>
        <v>5.4582352959857365</v>
      </c>
      <c r="M164">
        <f t="shared" si="58"/>
        <v>9.2588120758538413</v>
      </c>
      <c r="N164">
        <f t="shared" si="59"/>
        <v>7.4011185404102706</v>
      </c>
      <c r="O164">
        <f t="shared" si="60"/>
        <v>2.632000959459468</v>
      </c>
      <c r="AB164">
        <f t="shared" si="61"/>
        <v>7.628532790010521E-18</v>
      </c>
      <c r="AC164">
        <f t="shared" si="50"/>
        <v>-0.12453238233205803</v>
      </c>
      <c r="AD164">
        <f t="shared" si="62"/>
        <v>1.5508314249297914E-2</v>
      </c>
      <c r="AE164">
        <f t="shared" si="63"/>
        <v>-0.57284895872746688</v>
      </c>
      <c r="AM164" s="2"/>
      <c r="AN164" s="2"/>
      <c r="AO164" s="2"/>
      <c r="AS164" s="2"/>
      <c r="AY164" s="2"/>
      <c r="BB164" s="2"/>
    </row>
    <row r="165" spans="1:54" x14ac:dyDescent="0.25">
      <c r="A165" s="2">
        <v>3600000</v>
      </c>
      <c r="B165" s="1"/>
      <c r="C165" s="1"/>
      <c r="D165">
        <f t="shared" si="51"/>
        <v>5.6666747388923194E-16</v>
      </c>
      <c r="E165">
        <f t="shared" si="49"/>
        <v>-9.2505928015311074</v>
      </c>
      <c r="F165">
        <f t="shared" si="52"/>
        <v>0.26179733040375064</v>
      </c>
      <c r="G165" s="2">
        <f t="shared" si="53"/>
        <v>-0.26179733040375058</v>
      </c>
      <c r="H165">
        <f t="shared" si="54"/>
        <v>5.4617973304037513</v>
      </c>
      <c r="I165">
        <f t="shared" si="55"/>
        <v>-0.26179733040375058</v>
      </c>
      <c r="J165">
        <f t="shared" si="56"/>
        <v>5.6666747388923194E-16</v>
      </c>
      <c r="K165">
        <f t="shared" si="56"/>
        <v>-9.2505928015311074</v>
      </c>
      <c r="L165">
        <f t="shared" si="57"/>
        <v>5.4617973304037521</v>
      </c>
      <c r="M165">
        <f t="shared" si="58"/>
        <v>9.5123901319348576</v>
      </c>
      <c r="N165">
        <f t="shared" si="59"/>
        <v>7.4581777040887696</v>
      </c>
      <c r="O165">
        <f t="shared" si="60"/>
        <v>2.6129445053949016</v>
      </c>
      <c r="AB165">
        <f t="shared" si="61"/>
        <v>7.8404364786219236E-18</v>
      </c>
      <c r="AC165">
        <f t="shared" si="50"/>
        <v>-0.12799161517461519</v>
      </c>
      <c r="AD165">
        <f t="shared" si="62"/>
        <v>1.638185355500682E-2</v>
      </c>
      <c r="AE165">
        <f t="shared" si="63"/>
        <v>-0.58876142980322976</v>
      </c>
      <c r="AM165" s="2"/>
      <c r="AN165" s="2"/>
      <c r="AO165" s="2"/>
      <c r="AS165" s="2"/>
      <c r="AY165" s="2"/>
      <c r="BB165" s="2"/>
    </row>
    <row r="166" spans="1:54" x14ac:dyDescent="0.25">
      <c r="A166" s="2">
        <v>3500000</v>
      </c>
      <c r="B166" s="1"/>
      <c r="C166" s="1"/>
      <c r="D166">
        <f t="shared" si="51"/>
        <v>5.8285797314321E-16</v>
      </c>
      <c r="E166">
        <f t="shared" si="49"/>
        <v>-9.5148954530034242</v>
      </c>
      <c r="F166">
        <f t="shared" si="52"/>
        <v>0.26551095320075657</v>
      </c>
      <c r="G166" s="2">
        <f t="shared" si="53"/>
        <v>-0.26551095320075652</v>
      </c>
      <c r="H166">
        <f t="shared" si="54"/>
        <v>5.4655109532007566</v>
      </c>
      <c r="I166">
        <f t="shared" si="55"/>
        <v>-0.26551095320075652</v>
      </c>
      <c r="J166">
        <f t="shared" si="56"/>
        <v>5.8285797314321E-16</v>
      </c>
      <c r="K166">
        <f t="shared" si="56"/>
        <v>-9.5148954530034242</v>
      </c>
      <c r="L166">
        <f t="shared" si="57"/>
        <v>5.4655109532007575</v>
      </c>
      <c r="M166">
        <f t="shared" si="58"/>
        <v>9.7804064062041807</v>
      </c>
      <c r="N166">
        <f t="shared" si="59"/>
        <v>7.5155924098733866</v>
      </c>
      <c r="O166">
        <f t="shared" si="60"/>
        <v>2.5926258342718977</v>
      </c>
      <c r="AB166">
        <f t="shared" si="61"/>
        <v>8.0644489494396928E-18</v>
      </c>
      <c r="AC166">
        <f t="shared" si="50"/>
        <v>-0.13164851846531847</v>
      </c>
      <c r="AD166">
        <f t="shared" si="62"/>
        <v>1.7331332414113335E-2</v>
      </c>
      <c r="AE166">
        <f t="shared" si="63"/>
        <v>-0.60558318494046492</v>
      </c>
      <c r="AM166" s="2"/>
      <c r="AN166" s="2"/>
      <c r="AO166" s="2"/>
      <c r="AS166" s="2"/>
      <c r="AY166" s="2"/>
      <c r="BB166" s="2"/>
    </row>
    <row r="167" spans="1:54" x14ac:dyDescent="0.25">
      <c r="A167" s="2">
        <v>3400000</v>
      </c>
      <c r="B167" s="1"/>
      <c r="C167" s="1"/>
      <c r="D167">
        <f t="shared" si="51"/>
        <v>6.0000085470624549E-16</v>
      </c>
      <c r="E167">
        <f t="shared" si="49"/>
        <v>-9.7947453192682303</v>
      </c>
      <c r="F167">
        <f t="shared" si="52"/>
        <v>0.26938723054997488</v>
      </c>
      <c r="G167" s="2">
        <f t="shared" si="53"/>
        <v>-0.26938723054997482</v>
      </c>
      <c r="H167">
        <f t="shared" si="54"/>
        <v>5.4693872305499749</v>
      </c>
      <c r="I167">
        <f t="shared" si="55"/>
        <v>-0.26938723054997482</v>
      </c>
      <c r="J167">
        <f t="shared" si="56"/>
        <v>6.0000085470624549E-16</v>
      </c>
      <c r="K167">
        <f t="shared" si="56"/>
        <v>-9.7947453192682303</v>
      </c>
      <c r="L167">
        <f t="shared" si="57"/>
        <v>5.4693872305499758</v>
      </c>
      <c r="M167">
        <f t="shared" si="58"/>
        <v>10.064132549818206</v>
      </c>
      <c r="N167">
        <f t="shared" si="59"/>
        <v>7.5733256680819547</v>
      </c>
      <c r="O167">
        <f t="shared" si="60"/>
        <v>2.5710326605315879</v>
      </c>
      <c r="AB167">
        <f t="shared" si="61"/>
        <v>8.3016386244232137E-18</v>
      </c>
      <c r="AC167">
        <f t="shared" si="50"/>
        <v>-0.13552053371429842</v>
      </c>
      <c r="AD167">
        <f t="shared" si="62"/>
        <v>1.8365815058208335E-2</v>
      </c>
      <c r="AE167">
        <f t="shared" si="63"/>
        <v>-0.62339445508577274</v>
      </c>
      <c r="AM167" s="2"/>
      <c r="AN167" s="2"/>
      <c r="AO167" s="2"/>
      <c r="AS167" s="2"/>
      <c r="AY167" s="2"/>
      <c r="BB167" s="2"/>
    </row>
    <row r="168" spans="1:54" x14ac:dyDescent="0.25">
      <c r="A168" s="2">
        <v>3300000</v>
      </c>
      <c r="B168" s="1"/>
      <c r="C168" s="1"/>
      <c r="D168">
        <f t="shared" si="51"/>
        <v>6.1818269878825307E-16</v>
      </c>
      <c r="E168">
        <f t="shared" si="49"/>
        <v>-10.091555783488481</v>
      </c>
      <c r="F168">
        <f t="shared" si="52"/>
        <v>0.2734383936728656</v>
      </c>
      <c r="G168" s="2">
        <f t="shared" si="53"/>
        <v>-0.27343839367286554</v>
      </c>
      <c r="H168">
        <f t="shared" si="54"/>
        <v>5.4734383936728657</v>
      </c>
      <c r="I168">
        <f t="shared" si="55"/>
        <v>-0.27343839367286554</v>
      </c>
      <c r="J168">
        <f t="shared" si="56"/>
        <v>6.1818269878825307E-16</v>
      </c>
      <c r="K168">
        <f t="shared" si="56"/>
        <v>-10.091555783488481</v>
      </c>
      <c r="L168">
        <f t="shared" si="57"/>
        <v>5.4734383936728666</v>
      </c>
      <c r="M168">
        <f t="shared" si="58"/>
        <v>10.364994177161346</v>
      </c>
      <c r="N168">
        <f t="shared" si="59"/>
        <v>7.6313388803976734</v>
      </c>
      <c r="O168">
        <f t="shared" si="60"/>
        <v>2.5481571328644601</v>
      </c>
      <c r="AB168">
        <f t="shared" si="61"/>
        <v>8.5532034312239176E-18</v>
      </c>
      <c r="AC168">
        <f t="shared" si="50"/>
        <v>-0.13962721655412566</v>
      </c>
      <c r="AD168">
        <f t="shared" si="62"/>
        <v>1.9495759602652742E-2</v>
      </c>
      <c r="AE168">
        <f t="shared" si="63"/>
        <v>-0.64228519614897794</v>
      </c>
      <c r="AM168" s="2"/>
      <c r="AN168" s="2"/>
      <c r="AO168" s="2"/>
      <c r="AS168" s="2"/>
      <c r="AY168" s="2"/>
      <c r="BB168" s="2"/>
    </row>
    <row r="169" spans="1:54" x14ac:dyDescent="0.25">
      <c r="A169" s="2">
        <v>3200000</v>
      </c>
      <c r="B169" s="1"/>
      <c r="C169" s="1"/>
      <c r="D169">
        <f t="shared" si="51"/>
        <v>6.3750090812538599E-16</v>
      </c>
      <c r="E169">
        <f t="shared" si="49"/>
        <v>-10.406916901722497</v>
      </c>
      <c r="F169">
        <f t="shared" si="52"/>
        <v>0.27767800143754084</v>
      </c>
      <c r="G169" s="2">
        <f t="shared" si="53"/>
        <v>-0.27767800143754079</v>
      </c>
      <c r="H169">
        <f t="shared" si="54"/>
        <v>5.4776780014375408</v>
      </c>
      <c r="I169">
        <f t="shared" si="55"/>
        <v>-0.27767800143754079</v>
      </c>
      <c r="J169">
        <f t="shared" si="56"/>
        <v>6.3750090812538599E-16</v>
      </c>
      <c r="K169">
        <f t="shared" si="56"/>
        <v>-10.406916901722497</v>
      </c>
      <c r="L169">
        <f t="shared" si="57"/>
        <v>5.4776780014375417</v>
      </c>
      <c r="M169">
        <f t="shared" si="58"/>
        <v>10.684594903160038</v>
      </c>
      <c r="N169">
        <f t="shared" si="59"/>
        <v>7.6895920495096499</v>
      </c>
      <c r="O169">
        <f t="shared" si="60"/>
        <v>2.5239965349297293</v>
      </c>
      <c r="AB169">
        <f t="shared" si="61"/>
        <v>8.8204910384496659E-18</v>
      </c>
      <c r="AC169">
        <f t="shared" si="50"/>
        <v>-0.14399056707144212</v>
      </c>
      <c r="AD169">
        <f t="shared" si="62"/>
        <v>2.0733283405555511E-2</v>
      </c>
      <c r="AE169">
        <f t="shared" si="63"/>
        <v>-0.66235660852863365</v>
      </c>
      <c r="AM169" s="2"/>
      <c r="AN169" s="2"/>
      <c r="AO169" s="2"/>
      <c r="AS169" s="2"/>
      <c r="AY169" s="2"/>
      <c r="BB169" s="2"/>
    </row>
    <row r="170" spans="1:54" x14ac:dyDescent="0.25">
      <c r="A170" s="2">
        <v>3100000</v>
      </c>
      <c r="B170" s="1"/>
      <c r="C170" s="1"/>
      <c r="D170">
        <f t="shared" si="51"/>
        <v>6.5806545354878544E-16</v>
      </c>
      <c r="E170">
        <f t="shared" si="49"/>
        <v>-10.742623898552253</v>
      </c>
      <c r="F170">
        <f t="shared" si="52"/>
        <v>0.28212113158181412</v>
      </c>
      <c r="G170" s="2">
        <f t="shared" si="53"/>
        <v>-0.28212113158181407</v>
      </c>
      <c r="H170">
        <f t="shared" si="54"/>
        <v>5.4821211315818141</v>
      </c>
      <c r="I170">
        <f t="shared" si="55"/>
        <v>-0.28212113158181407</v>
      </c>
      <c r="J170">
        <f t="shared" si="56"/>
        <v>6.5806545354878544E-16</v>
      </c>
      <c r="K170">
        <f t="shared" si="56"/>
        <v>-10.742623898552253</v>
      </c>
      <c r="L170">
        <f t="shared" si="57"/>
        <v>5.482121131581815</v>
      </c>
      <c r="M170">
        <f t="shared" si="58"/>
        <v>11.024745030134067</v>
      </c>
      <c r="N170">
        <f t="shared" si="59"/>
        <v>7.7480440486594651</v>
      </c>
      <c r="O170">
        <f t="shared" si="60"/>
        <v>2.4985540848256353</v>
      </c>
      <c r="AB170">
        <f t="shared" si="61"/>
        <v>9.105023007431911E-18</v>
      </c>
      <c r="AC170">
        <f t="shared" si="50"/>
        <v>-0.14863542407374666</v>
      </c>
      <c r="AD170">
        <f t="shared" si="62"/>
        <v>2.2092489289582552E-2</v>
      </c>
      <c r="AE170">
        <f t="shared" si="63"/>
        <v>-0.68372295073923461</v>
      </c>
      <c r="AM170" s="2"/>
      <c r="AN170" s="2"/>
      <c r="AO170" s="2"/>
      <c r="AS170" s="2"/>
      <c r="AY170" s="2"/>
      <c r="BB170" s="2"/>
    </row>
    <row r="171" spans="1:54" x14ac:dyDescent="0.25">
      <c r="A171" s="2">
        <v>3000000</v>
      </c>
      <c r="B171" s="1"/>
      <c r="C171" s="1"/>
      <c r="D171">
        <f t="shared" si="51"/>
        <v>6.8000096866707832E-16</v>
      </c>
      <c r="E171">
        <f t="shared" si="49"/>
        <v>-11.100711361837329</v>
      </c>
      <c r="F171">
        <f t="shared" si="52"/>
        <v>0.28678460671353462</v>
      </c>
      <c r="G171" s="2">
        <f t="shared" si="53"/>
        <v>-0.28678460671353456</v>
      </c>
      <c r="H171">
        <f t="shared" si="54"/>
        <v>5.4867846067135346</v>
      </c>
      <c r="I171">
        <f t="shared" si="55"/>
        <v>-0.28678460671353456</v>
      </c>
      <c r="J171">
        <f t="shared" si="56"/>
        <v>6.8000096866707832E-16</v>
      </c>
      <c r="K171">
        <f t="shared" si="56"/>
        <v>-11.100711361837329</v>
      </c>
      <c r="L171">
        <f t="shared" si="57"/>
        <v>5.4867846067135355</v>
      </c>
      <c r="M171">
        <f t="shared" si="58"/>
        <v>11.387495968550864</v>
      </c>
      <c r="N171">
        <f t="shared" si="59"/>
        <v>7.8066529628193813</v>
      </c>
      <c r="O171">
        <f t="shared" si="60"/>
        <v>2.4718398524376384</v>
      </c>
      <c r="AB171">
        <f t="shared" si="61"/>
        <v>9.4085237743463083E-18</v>
      </c>
      <c r="AC171">
        <f t="shared" si="50"/>
        <v>-0.15358993820953823</v>
      </c>
      <c r="AD171">
        <f t="shared" si="62"/>
        <v>2.3589869119209812E-2</v>
      </c>
      <c r="AE171">
        <f t="shared" si="63"/>
        <v>-0.70651371576387578</v>
      </c>
      <c r="AM171" s="2"/>
      <c r="AN171" s="2"/>
      <c r="AO171" s="2"/>
      <c r="AS171" s="2"/>
      <c r="AY171" s="2"/>
      <c r="BB171" s="2"/>
    </row>
    <row r="172" spans="1:54" x14ac:dyDescent="0.25">
      <c r="A172" s="2">
        <v>2900000</v>
      </c>
      <c r="B172" s="1"/>
      <c r="C172" s="1"/>
      <c r="D172">
        <f t="shared" si="51"/>
        <v>7.0344927793146033E-16</v>
      </c>
      <c r="E172">
        <f t="shared" si="49"/>
        <v>-11.483494512245512</v>
      </c>
      <c r="F172">
        <f t="shared" si="52"/>
        <v>0.29168726281904317</v>
      </c>
      <c r="G172" s="2">
        <f t="shared" si="53"/>
        <v>-0.29168726281904317</v>
      </c>
      <c r="H172">
        <f t="shared" si="54"/>
        <v>5.4916872628190436</v>
      </c>
      <c r="I172">
        <f t="shared" si="55"/>
        <v>-0.29168726281904317</v>
      </c>
      <c r="J172">
        <f t="shared" si="56"/>
        <v>7.0344927793146033E-16</v>
      </c>
      <c r="K172">
        <f t="shared" si="56"/>
        <v>-11.483494512245512</v>
      </c>
      <c r="L172">
        <f t="shared" si="57"/>
        <v>5.4916872628190445</v>
      </c>
      <c r="M172">
        <f t="shared" si="58"/>
        <v>11.775181775064555</v>
      </c>
      <c r="N172">
        <f t="shared" si="59"/>
        <v>7.8653765159971689</v>
      </c>
      <c r="O172">
        <f t="shared" si="60"/>
        <v>2.44387181898249</v>
      </c>
      <c r="AB172">
        <f t="shared" si="61"/>
        <v>9.7329556286341135E-18</v>
      </c>
      <c r="AC172">
        <f t="shared" si="50"/>
        <v>-0.15888614297538439</v>
      </c>
      <c r="AD172">
        <f t="shared" si="62"/>
        <v>2.5244806429594337E-2</v>
      </c>
      <c r="AE172">
        <f t="shared" si="63"/>
        <v>-0.73087625768676812</v>
      </c>
      <c r="AM172" s="2"/>
      <c r="AN172" s="2"/>
      <c r="AO172" s="2"/>
      <c r="AS172" s="2"/>
      <c r="AY172" s="2"/>
      <c r="BB172" s="2"/>
    </row>
    <row r="173" spans="1:54" x14ac:dyDescent="0.25">
      <c r="A173" s="2">
        <v>2800000</v>
      </c>
      <c r="B173" s="1"/>
      <c r="C173" s="1"/>
      <c r="D173">
        <f t="shared" si="51"/>
        <v>7.2857246642901243E-16</v>
      </c>
      <c r="E173">
        <f t="shared" si="49"/>
        <v>-11.893619316254281</v>
      </c>
      <c r="F173">
        <f t="shared" si="52"/>
        <v>0.29685027006382847</v>
      </c>
      <c r="G173" s="2">
        <f t="shared" si="53"/>
        <v>-0.29685027006382847</v>
      </c>
      <c r="H173">
        <f t="shared" si="54"/>
        <v>5.4968502700638284</v>
      </c>
      <c r="I173">
        <f t="shared" si="55"/>
        <v>-0.29685027006382847</v>
      </c>
      <c r="J173">
        <f t="shared" si="56"/>
        <v>7.2857246642901243E-16</v>
      </c>
      <c r="K173">
        <f t="shared" si="56"/>
        <v>-11.893619316254281</v>
      </c>
      <c r="L173">
        <f t="shared" si="57"/>
        <v>5.4968502700638293</v>
      </c>
      <c r="M173">
        <f t="shared" si="58"/>
        <v>12.190469586318109</v>
      </c>
      <c r="N173">
        <f t="shared" si="59"/>
        <v>7.9241726028080759</v>
      </c>
      <c r="O173">
        <f t="shared" si="60"/>
        <v>2.4146771099434079</v>
      </c>
      <c r="AB173">
        <f t="shared" si="61"/>
        <v>1.0080561186799618E-17</v>
      </c>
      <c r="AC173">
        <f t="shared" si="50"/>
        <v>-0.16456064808164811</v>
      </c>
      <c r="AD173">
        <f t="shared" si="62"/>
        <v>2.7080206897052081E-2</v>
      </c>
      <c r="AE173">
        <f t="shared" si="63"/>
        <v>-0.75697898117558127</v>
      </c>
      <c r="AM173" s="2"/>
      <c r="AN173" s="2"/>
      <c r="AO173" s="2"/>
      <c r="AS173" s="2"/>
      <c r="AY173" s="2"/>
      <c r="BB173" s="2"/>
    </row>
    <row r="174" spans="1:54" x14ac:dyDescent="0.25">
      <c r="A174" s="2">
        <v>2700000</v>
      </c>
      <c r="B174" s="1"/>
      <c r="C174" s="1"/>
      <c r="D174">
        <f t="shared" si="51"/>
        <v>7.5555663185230921E-16</v>
      </c>
      <c r="E174">
        <f t="shared" si="49"/>
        <v>-12.33412373537481</v>
      </c>
      <c r="F174">
        <f t="shared" si="52"/>
        <v>0.30229751836346169</v>
      </c>
      <c r="G174" s="2">
        <f t="shared" si="53"/>
        <v>-0.30229751836346164</v>
      </c>
      <c r="H174">
        <f t="shared" si="54"/>
        <v>5.5022975183634619</v>
      </c>
      <c r="I174">
        <f t="shared" si="55"/>
        <v>-0.30229751836346164</v>
      </c>
      <c r="J174">
        <f t="shared" si="56"/>
        <v>7.5555663185230921E-16</v>
      </c>
      <c r="K174">
        <f t="shared" si="56"/>
        <v>-12.33412373537481</v>
      </c>
      <c r="L174">
        <f t="shared" si="57"/>
        <v>5.5022975183634628</v>
      </c>
      <c r="M174">
        <f t="shared" si="58"/>
        <v>12.636421253738272</v>
      </c>
      <c r="N174">
        <f t="shared" si="59"/>
        <v>7.9829999473124946</v>
      </c>
      <c r="O174">
        <f t="shared" si="60"/>
        <v>2.3842934417720598</v>
      </c>
      <c r="AB174">
        <f t="shared" si="61"/>
        <v>1.0453915304829232E-17</v>
      </c>
      <c r="AC174">
        <f t="shared" si="50"/>
        <v>-0.17065548689948692</v>
      </c>
      <c r="AD174">
        <f t="shared" si="62"/>
        <v>2.9123295208901001E-2</v>
      </c>
      <c r="AE174">
        <f t="shared" si="63"/>
        <v>-0.78501523973763976</v>
      </c>
      <c r="AM174" s="2"/>
      <c r="AN174" s="2"/>
      <c r="AO174" s="2"/>
      <c r="AS174" s="2"/>
      <c r="AY174" s="2"/>
      <c r="BB174" s="2"/>
    </row>
    <row r="175" spans="1:54" x14ac:dyDescent="0.25">
      <c r="A175" s="2">
        <v>2600000</v>
      </c>
      <c r="B175" s="1"/>
      <c r="C175" s="1"/>
      <c r="D175">
        <f t="shared" si="51"/>
        <v>7.8461650230816733E-16</v>
      </c>
      <c r="E175">
        <f t="shared" si="49"/>
        <v>-12.808513109812303</v>
      </c>
      <c r="F175">
        <f t="shared" si="52"/>
        <v>0.3080560837696667</v>
      </c>
      <c r="G175" s="2">
        <f t="shared" si="53"/>
        <v>-0.30805608376966664</v>
      </c>
      <c r="H175">
        <f t="shared" si="54"/>
        <v>5.5080560837696666</v>
      </c>
      <c r="I175">
        <f t="shared" si="55"/>
        <v>-0.30805608376966664</v>
      </c>
      <c r="J175">
        <f t="shared" si="56"/>
        <v>7.8461650230816733E-16</v>
      </c>
      <c r="K175">
        <f t="shared" si="56"/>
        <v>-12.808513109812303</v>
      </c>
      <c r="L175">
        <f t="shared" si="57"/>
        <v>5.5080560837696675</v>
      </c>
      <c r="M175">
        <f t="shared" si="58"/>
        <v>13.11656919358197</v>
      </c>
      <c r="N175">
        <f t="shared" si="59"/>
        <v>8.04181891867111</v>
      </c>
      <c r="O175">
        <f t="shared" si="60"/>
        <v>2.3527708350875467</v>
      </c>
      <c r="AB175">
        <f t="shared" si="61"/>
        <v>1.0855988970399588E-17</v>
      </c>
      <c r="AC175">
        <f t="shared" si="50"/>
        <v>-0.17721915947254413</v>
      </c>
      <c r="AD175">
        <f t="shared" si="62"/>
        <v>3.1406630484155075E-2</v>
      </c>
      <c r="AE175">
        <f t="shared" si="63"/>
        <v>-0.81520813357370292</v>
      </c>
      <c r="AM175" s="2"/>
      <c r="AN175" s="2"/>
      <c r="AO175" s="2"/>
      <c r="AS175" s="2"/>
      <c r="AY175" s="2"/>
      <c r="BB175" s="2"/>
    </row>
    <row r="176" spans="1:54" x14ac:dyDescent="0.25">
      <c r="A176" s="2">
        <v>2500000</v>
      </c>
      <c r="B176" s="1"/>
      <c r="C176" s="1"/>
      <c r="D176">
        <f t="shared" si="51"/>
        <v>8.1600116240049391E-16</v>
      </c>
      <c r="E176">
        <f t="shared" si="49"/>
        <v>-13.320853634204793</v>
      </c>
      <c r="F176">
        <f t="shared" si="52"/>
        <v>0.31415679648450079</v>
      </c>
      <c r="G176" s="2">
        <f t="shared" si="53"/>
        <v>-0.31415679648450079</v>
      </c>
      <c r="H176">
        <f t="shared" si="54"/>
        <v>5.5141567964845013</v>
      </c>
      <c r="I176">
        <f t="shared" si="55"/>
        <v>-0.31415679648450079</v>
      </c>
      <c r="J176">
        <f t="shared" si="56"/>
        <v>8.1600116240049391E-16</v>
      </c>
      <c r="K176">
        <f t="shared" si="56"/>
        <v>-13.320853634204793</v>
      </c>
      <c r="L176">
        <f t="shared" si="57"/>
        <v>5.5141567964845022</v>
      </c>
      <c r="M176">
        <f t="shared" si="58"/>
        <v>13.635010430689293</v>
      </c>
      <c r="N176">
        <f t="shared" si="59"/>
        <v>8.1005925421196618</v>
      </c>
      <c r="O176">
        <f t="shared" si="60"/>
        <v>2.3201736638756199</v>
      </c>
      <c r="AB176">
        <f t="shared" si="61"/>
        <v>1.1290228529215571E-17</v>
      </c>
      <c r="AC176">
        <f t="shared" si="50"/>
        <v>-0.18430792585144587</v>
      </c>
      <c r="AD176">
        <f t="shared" si="62"/>
        <v>3.3969411531662115E-2</v>
      </c>
      <c r="AE176">
        <f t="shared" si="63"/>
        <v>-0.84781645891665092</v>
      </c>
      <c r="AM176" s="2"/>
      <c r="AN176" s="2"/>
      <c r="AO176" s="2"/>
      <c r="AS176" s="2"/>
      <c r="AY176" s="2"/>
      <c r="BB176" s="2"/>
    </row>
    <row r="177" spans="1:54" x14ac:dyDescent="0.25">
      <c r="A177" s="2">
        <v>2400000</v>
      </c>
      <c r="B177" s="1"/>
      <c r="C177" s="1"/>
      <c r="D177">
        <f t="shared" si="51"/>
        <v>8.5000121083384785E-16</v>
      </c>
      <c r="E177">
        <f t="shared" si="49"/>
        <v>-13.87588920229666</v>
      </c>
      <c r="F177">
        <f t="shared" si="52"/>
        <v>0.32063493775600294</v>
      </c>
      <c r="G177" s="2">
        <f t="shared" si="53"/>
        <v>-0.32063493775600294</v>
      </c>
      <c r="H177">
        <f t="shared" si="54"/>
        <v>5.5206349377560029</v>
      </c>
      <c r="I177">
        <f t="shared" si="55"/>
        <v>-0.32063493775600294</v>
      </c>
      <c r="J177">
        <f t="shared" si="56"/>
        <v>8.5000121083384785E-16</v>
      </c>
      <c r="K177">
        <f t="shared" si="56"/>
        <v>-13.87588920229666</v>
      </c>
      <c r="L177">
        <f t="shared" si="57"/>
        <v>5.5206349377560038</v>
      </c>
      <c r="M177">
        <f t="shared" si="58"/>
        <v>14.196524140052663</v>
      </c>
      <c r="N177">
        <f t="shared" si="59"/>
        <v>8.159287756146318</v>
      </c>
      <c r="O177">
        <f t="shared" si="60"/>
        <v>2.2865831331817383</v>
      </c>
      <c r="AB177">
        <f t="shared" si="61"/>
        <v>1.1760654717932887E-17</v>
      </c>
      <c r="AC177">
        <f t="shared" si="50"/>
        <v>-0.19198742276192279</v>
      </c>
      <c r="AD177">
        <f t="shared" si="62"/>
        <v>3.6859170498765324E-2</v>
      </c>
      <c r="AE177">
        <f t="shared" si="63"/>
        <v>-0.88314214470484476</v>
      </c>
      <c r="AM177" s="2"/>
      <c r="AN177" s="2"/>
      <c r="AO177" s="2"/>
      <c r="AS177" s="2"/>
      <c r="AY177" s="2"/>
      <c r="BB177" s="2"/>
    </row>
    <row r="178" spans="1:54" x14ac:dyDescent="0.25">
      <c r="A178" s="2">
        <v>2300000</v>
      </c>
      <c r="B178" s="1"/>
      <c r="C178" s="1"/>
      <c r="D178">
        <f t="shared" si="51"/>
        <v>8.8695778521792827E-16</v>
      </c>
      <c r="E178">
        <f t="shared" si="49"/>
        <v>-14.479188732831298</v>
      </c>
      <c r="F178">
        <f t="shared" si="52"/>
        <v>0.32753110170506688</v>
      </c>
      <c r="G178" s="2">
        <f t="shared" si="53"/>
        <v>-0.32753110170506683</v>
      </c>
      <c r="H178">
        <f t="shared" si="54"/>
        <v>5.5275311017050672</v>
      </c>
      <c r="I178">
        <f t="shared" si="55"/>
        <v>-0.32753110170506683</v>
      </c>
      <c r="J178">
        <f t="shared" si="56"/>
        <v>8.8695778521792827E-16</v>
      </c>
      <c r="K178">
        <f t="shared" si="56"/>
        <v>-14.479188732831298</v>
      </c>
      <c r="L178">
        <f t="shared" si="57"/>
        <v>5.5275311017050681</v>
      </c>
      <c r="M178">
        <f t="shared" si="58"/>
        <v>14.806719834536365</v>
      </c>
      <c r="N178">
        <f t="shared" si="59"/>
        <v>8.217876984108802</v>
      </c>
      <c r="O178">
        <f t="shared" si="60"/>
        <v>2.2521003096342973</v>
      </c>
      <c r="AB178">
        <f t="shared" si="61"/>
        <v>1.2271987531756056E-17</v>
      </c>
      <c r="AC178">
        <f t="shared" si="50"/>
        <v>-0.20033470201244119</v>
      </c>
      <c r="AD178">
        <f t="shared" si="62"/>
        <v>4.0133992830413662E-2</v>
      </c>
      <c r="AE178">
        <f t="shared" si="63"/>
        <v>-0.92153962925722943</v>
      </c>
      <c r="AM178" s="2"/>
      <c r="AN178" s="2"/>
      <c r="AO178" s="2"/>
      <c r="AS178" s="2"/>
      <c r="AY178" s="2"/>
      <c r="BB178" s="2"/>
    </row>
    <row r="179" spans="1:54" x14ac:dyDescent="0.25">
      <c r="A179" s="2">
        <v>2200000</v>
      </c>
      <c r="B179" s="1"/>
      <c r="C179" s="1"/>
      <c r="D179">
        <f t="shared" si="51"/>
        <v>9.2727404818237951E-16</v>
      </c>
      <c r="E179">
        <f t="shared" si="49"/>
        <v>-15.137333675232719</v>
      </c>
      <c r="F179">
        <f t="shared" si="52"/>
        <v>0.33489227029239643</v>
      </c>
      <c r="G179" s="2">
        <f t="shared" si="53"/>
        <v>-0.33489227029239638</v>
      </c>
      <c r="H179">
        <f t="shared" si="54"/>
        <v>5.5348922702923966</v>
      </c>
      <c r="I179">
        <f t="shared" si="55"/>
        <v>-0.33489227029239638</v>
      </c>
      <c r="J179">
        <f t="shared" si="56"/>
        <v>9.2727404818237951E-16</v>
      </c>
      <c r="K179">
        <f t="shared" si="56"/>
        <v>-15.137333675232719</v>
      </c>
      <c r="L179">
        <f t="shared" si="57"/>
        <v>5.5348922702923975</v>
      </c>
      <c r="M179">
        <f t="shared" si="58"/>
        <v>15.472225945525116</v>
      </c>
      <c r="N179">
        <f t="shared" si="59"/>
        <v>8.2763401131949443</v>
      </c>
      <c r="O179">
        <f t="shared" si="60"/>
        <v>2.2168498737427753</v>
      </c>
      <c r="AB179">
        <f t="shared" si="61"/>
        <v>1.2829805146835876E-17</v>
      </c>
      <c r="AC179">
        <f t="shared" si="50"/>
        <v>-0.20944082483118848</v>
      </c>
      <c r="AD179">
        <f t="shared" si="62"/>
        <v>4.3865459105968639E-2</v>
      </c>
      <c r="AE179">
        <f t="shared" si="63"/>
        <v>-0.96342779422346692</v>
      </c>
      <c r="AM179" s="2"/>
      <c r="AN179" s="2"/>
      <c r="AO179" s="2"/>
      <c r="AS179" s="2"/>
      <c r="AY179" s="2"/>
      <c r="BB179" s="2"/>
    </row>
    <row r="180" spans="1:54" x14ac:dyDescent="0.25">
      <c r="A180" s="2">
        <v>2100000</v>
      </c>
      <c r="B180" s="1"/>
      <c r="C180" s="1"/>
      <c r="D180">
        <f t="shared" si="51"/>
        <v>9.7142995523868318E-16</v>
      </c>
      <c r="E180">
        <f t="shared" si="49"/>
        <v>-15.85815908833904</v>
      </c>
      <c r="F180">
        <f t="shared" si="52"/>
        <v>0.34277316666072893</v>
      </c>
      <c r="G180" s="2">
        <f t="shared" si="53"/>
        <v>-0.34277316666072888</v>
      </c>
      <c r="H180">
        <f t="shared" si="54"/>
        <v>5.5427731666607292</v>
      </c>
      <c r="I180">
        <f t="shared" si="55"/>
        <v>-0.34277316666072888</v>
      </c>
      <c r="J180">
        <f t="shared" si="56"/>
        <v>9.7142995523868318E-16</v>
      </c>
      <c r="K180">
        <f t="shared" si="56"/>
        <v>-15.85815908833904</v>
      </c>
      <c r="L180">
        <f t="shared" si="57"/>
        <v>5.5427731666607301</v>
      </c>
      <c r="M180">
        <f t="shared" si="58"/>
        <v>16.200932254999767</v>
      </c>
      <c r="N180">
        <f t="shared" si="59"/>
        <v>8.3346670092137849</v>
      </c>
      <c r="O180">
        <f t="shared" si="60"/>
        <v>2.1809848261898148</v>
      </c>
      <c r="AB180">
        <f t="shared" si="61"/>
        <v>1.3440748249066156E-17</v>
      </c>
      <c r="AC180">
        <f t="shared" si="50"/>
        <v>-0.21941419744219748</v>
      </c>
      <c r="AD180">
        <f t="shared" si="62"/>
        <v>4.8142590039203681E-2</v>
      </c>
      <c r="AE180">
        <f t="shared" si="63"/>
        <v>-1.0093053082341084</v>
      </c>
      <c r="AM180" s="2"/>
      <c r="AN180" s="2"/>
      <c r="AO180" s="2"/>
      <c r="AS180" s="2"/>
      <c r="AY180" s="2"/>
      <c r="BB180" s="2"/>
    </row>
    <row r="181" spans="1:54" x14ac:dyDescent="0.25">
      <c r="A181" s="2">
        <v>2000000</v>
      </c>
      <c r="B181" s="1"/>
      <c r="C181" s="1"/>
      <c r="D181">
        <f t="shared" si="51"/>
        <v>1.0200014530006176E-15</v>
      </c>
      <c r="E181">
        <f t="shared" si="49"/>
        <v>-16.651067042755994</v>
      </c>
      <c r="F181">
        <f t="shared" si="52"/>
        <v>0.35123797626645537</v>
      </c>
      <c r="G181" s="2">
        <f t="shared" si="53"/>
        <v>-0.35123797626645531</v>
      </c>
      <c r="H181">
        <f t="shared" si="54"/>
        <v>5.5512379762664557</v>
      </c>
      <c r="I181">
        <f t="shared" si="55"/>
        <v>-0.35123797626645531</v>
      </c>
      <c r="J181">
        <f t="shared" si="56"/>
        <v>1.0200014530006176E-15</v>
      </c>
      <c r="K181">
        <f t="shared" si="56"/>
        <v>-16.651067042755994</v>
      </c>
      <c r="L181">
        <f t="shared" si="57"/>
        <v>5.5512379762664565</v>
      </c>
      <c r="M181">
        <f t="shared" si="58"/>
        <v>17.002305019022447</v>
      </c>
      <c r="N181">
        <f t="shared" si="59"/>
        <v>8.3928607478620023</v>
      </c>
      <c r="O181">
        <f t="shared" si="60"/>
        <v>2.1446924713160871</v>
      </c>
      <c r="AB181">
        <f t="shared" si="61"/>
        <v>1.4112785661519462E-17</v>
      </c>
      <c r="AC181">
        <f t="shared" si="50"/>
        <v>-0.23038490731430733</v>
      </c>
      <c r="AD181">
        <f t="shared" si="62"/>
        <v>5.3077205518222044E-2</v>
      </c>
      <c r="AE181">
        <f t="shared" si="63"/>
        <v>-1.0597705736458136</v>
      </c>
      <c r="AM181" s="2"/>
      <c r="AN181" s="2"/>
      <c r="AO181" s="2"/>
      <c r="AS181" s="2"/>
      <c r="AY181" s="2"/>
      <c r="BB181" s="2"/>
    </row>
    <row r="182" spans="1:54" x14ac:dyDescent="0.25">
      <c r="A182" s="2">
        <v>1900000</v>
      </c>
      <c r="B182" s="1"/>
      <c r="C182" s="1"/>
      <c r="D182">
        <f t="shared" si="51"/>
        <v>1.0736857400006497E-15</v>
      </c>
      <c r="E182">
        <f t="shared" si="49"/>
        <v>-17.527438992374726</v>
      </c>
      <c r="F182">
        <f t="shared" si="52"/>
        <v>0.36036256007958245</v>
      </c>
      <c r="G182" s="2">
        <f t="shared" si="53"/>
        <v>-0.36036256007958239</v>
      </c>
      <c r="H182">
        <f t="shared" si="54"/>
        <v>5.5603625600795823</v>
      </c>
      <c r="I182">
        <f t="shared" si="55"/>
        <v>-0.36036256007958239</v>
      </c>
      <c r="J182">
        <f t="shared" si="56"/>
        <v>1.0736857400006497E-15</v>
      </c>
      <c r="K182">
        <f t="shared" si="56"/>
        <v>-17.527438992374726</v>
      </c>
      <c r="L182">
        <f t="shared" si="57"/>
        <v>5.5603625600795832</v>
      </c>
      <c r="M182">
        <f t="shared" si="58"/>
        <v>17.887801552454309</v>
      </c>
      <c r="N182">
        <f t="shared" si="59"/>
        <v>8.4509418208952702</v>
      </c>
      <c r="O182">
        <f t="shared" si="60"/>
        <v>2.1082021337761203</v>
      </c>
      <c r="AB182">
        <f t="shared" si="61"/>
        <v>1.4855563854231014E-17</v>
      </c>
      <c r="AC182">
        <f t="shared" si="50"/>
        <v>-0.24251042875190246</v>
      </c>
      <c r="AD182">
        <f t="shared" si="62"/>
        <v>5.8811308053431627E-2</v>
      </c>
      <c r="AE182">
        <f t="shared" si="63"/>
        <v>-1.1155479722587511</v>
      </c>
      <c r="AM182" s="2"/>
      <c r="AN182" s="2"/>
      <c r="AO182" s="2"/>
      <c r="AS182" s="2"/>
      <c r="AY182" s="2"/>
      <c r="BB182" s="2"/>
    </row>
    <row r="183" spans="1:54" x14ac:dyDescent="0.25">
      <c r="A183" s="2">
        <v>1800000</v>
      </c>
      <c r="B183" s="1"/>
      <c r="C183" s="1"/>
      <c r="D183">
        <f t="shared" si="51"/>
        <v>1.1333349477784639E-15</v>
      </c>
      <c r="E183">
        <f t="shared" si="49"/>
        <v>-18.501185603062215</v>
      </c>
      <c r="F183">
        <f t="shared" si="52"/>
        <v>0.37023733525005442</v>
      </c>
      <c r="G183" s="2">
        <f t="shared" si="53"/>
        <v>-0.37023733525005437</v>
      </c>
      <c r="H183">
        <f t="shared" si="54"/>
        <v>5.5702373352500549</v>
      </c>
      <c r="I183">
        <f t="shared" si="55"/>
        <v>-0.37023733525005437</v>
      </c>
      <c r="J183">
        <f t="shared" si="56"/>
        <v>1.1333349477784639E-15</v>
      </c>
      <c r="K183">
        <f t="shared" si="56"/>
        <v>-18.501185603062215</v>
      </c>
      <c r="L183">
        <f t="shared" si="57"/>
        <v>5.5702373352500558</v>
      </c>
      <c r="M183">
        <f t="shared" si="58"/>
        <v>18.871422938312268</v>
      </c>
      <c r="N183">
        <f t="shared" si="59"/>
        <v>8.5089536938494277</v>
      </c>
      <c r="O183">
        <f t="shared" si="60"/>
        <v>2.0717952613135169</v>
      </c>
      <c r="AB183">
        <f t="shared" si="61"/>
        <v>1.5680872957243847E-17</v>
      </c>
      <c r="AC183">
        <f t="shared" si="50"/>
        <v>-0.25598323034923037</v>
      </c>
      <c r="AD183">
        <f t="shared" si="62"/>
        <v>6.5527414220027211E-2</v>
      </c>
      <c r="AE183">
        <f t="shared" si="63"/>
        <v>-1.1775228596064595</v>
      </c>
      <c r="AM183" s="2"/>
      <c r="AN183" s="2"/>
      <c r="AO183" s="2"/>
      <c r="AS183" s="2"/>
      <c r="AY183" s="2"/>
      <c r="BB183" s="2"/>
    </row>
    <row r="184" spans="1:54" x14ac:dyDescent="0.25">
      <c r="A184" s="2">
        <v>1700000</v>
      </c>
      <c r="B184" s="1"/>
      <c r="C184" s="1"/>
      <c r="D184">
        <f t="shared" si="51"/>
        <v>1.200001709412491E-15</v>
      </c>
      <c r="E184">
        <f t="shared" si="49"/>
        <v>-19.589490638536461</v>
      </c>
      <c r="F184">
        <f t="shared" si="52"/>
        <v>0.38097107497390226</v>
      </c>
      <c r="G184" s="2">
        <f t="shared" si="53"/>
        <v>-0.3809710749739022</v>
      </c>
      <c r="H184">
        <f t="shared" si="54"/>
        <v>5.5809710749739025</v>
      </c>
      <c r="I184">
        <f t="shared" si="55"/>
        <v>-0.3809710749739022</v>
      </c>
      <c r="J184">
        <f t="shared" si="56"/>
        <v>1.200001709412491E-15</v>
      </c>
      <c r="K184">
        <f t="shared" si="56"/>
        <v>-19.589490638536461</v>
      </c>
      <c r="L184">
        <f t="shared" si="57"/>
        <v>5.5809710749739034</v>
      </c>
      <c r="M184">
        <f t="shared" si="58"/>
        <v>19.970461713510364</v>
      </c>
      <c r="N184">
        <f t="shared" si="59"/>
        <v>8.5669702753817418</v>
      </c>
      <c r="O184">
        <f t="shared" si="60"/>
        <v>2.0358188640751766</v>
      </c>
      <c r="AB184">
        <f t="shared" si="61"/>
        <v>1.6603277248846427E-17</v>
      </c>
      <c r="AC184">
        <f t="shared" si="50"/>
        <v>-0.27104106742859685</v>
      </c>
      <c r="AD184">
        <f t="shared" si="62"/>
        <v>7.3463260232833269E-2</v>
      </c>
      <c r="AE184">
        <f t="shared" si="63"/>
        <v>-1.2467889101715455</v>
      </c>
      <c r="AM184" s="2"/>
      <c r="AN184" s="2"/>
      <c r="AO184" s="2"/>
      <c r="AS184" s="2"/>
      <c r="AY184" s="2"/>
      <c r="BB184" s="2"/>
    </row>
    <row r="185" spans="1:54" x14ac:dyDescent="0.25">
      <c r="A185" s="2">
        <v>1600000</v>
      </c>
      <c r="B185" s="1"/>
      <c r="C185" s="1"/>
      <c r="D185">
        <f t="shared" si="51"/>
        <v>1.275001816250772E-15</v>
      </c>
      <c r="E185">
        <f t="shared" si="49"/>
        <v>-20.813833803444993</v>
      </c>
      <c r="F185">
        <f t="shared" si="52"/>
        <v>0.3926959956056259</v>
      </c>
      <c r="G185" s="2">
        <f t="shared" si="53"/>
        <v>-0.39269599560562585</v>
      </c>
      <c r="H185">
        <f t="shared" si="54"/>
        <v>5.5926959956056264</v>
      </c>
      <c r="I185">
        <f t="shared" si="55"/>
        <v>-0.39269599560562585</v>
      </c>
      <c r="J185">
        <f t="shared" si="56"/>
        <v>1.275001816250772E-15</v>
      </c>
      <c r="K185">
        <f t="shared" si="56"/>
        <v>-20.813833803444993</v>
      </c>
      <c r="L185">
        <f t="shared" si="57"/>
        <v>5.5926959956056272</v>
      </c>
      <c r="M185">
        <f t="shared" si="58"/>
        <v>21.206529799050617</v>
      </c>
      <c r="N185">
        <f t="shared" si="59"/>
        <v>8.6251061495043331</v>
      </c>
      <c r="O185">
        <f t="shared" si="60"/>
        <v>2.0007036990640352</v>
      </c>
      <c r="AB185">
        <f t="shared" si="61"/>
        <v>1.7640982076899332E-17</v>
      </c>
      <c r="AC185">
        <f t="shared" si="50"/>
        <v>-0.28798113414288423</v>
      </c>
      <c r="AD185">
        <f t="shared" si="62"/>
        <v>8.2933133622221961E-2</v>
      </c>
      <c r="AE185">
        <f t="shared" si="63"/>
        <v>-1.3247132170572673</v>
      </c>
      <c r="AM185" s="2"/>
      <c r="AN185" s="2"/>
      <c r="AO185" s="2"/>
      <c r="AS185" s="2"/>
      <c r="AY185" s="2"/>
      <c r="BB185" s="2"/>
    </row>
    <row r="186" spans="1:54" x14ac:dyDescent="0.25">
      <c r="A186" s="2">
        <v>1500000</v>
      </c>
      <c r="B186" s="1"/>
      <c r="C186" s="1"/>
      <c r="D186">
        <f t="shared" si="51"/>
        <v>1.3600019373341566E-15</v>
      </c>
      <c r="E186">
        <f t="shared" si="49"/>
        <v>-22.201422723674657</v>
      </c>
      <c r="F186">
        <f t="shared" si="52"/>
        <v>0.40557468029411475</v>
      </c>
      <c r="G186" s="2">
        <f t="shared" si="53"/>
        <v>-0.4055746802941147</v>
      </c>
      <c r="H186">
        <f t="shared" si="54"/>
        <v>5.6055746802941151</v>
      </c>
      <c r="I186">
        <f t="shared" si="55"/>
        <v>-0.4055746802941147</v>
      </c>
      <c r="J186">
        <f t="shared" si="56"/>
        <v>1.3600019373341566E-15</v>
      </c>
      <c r="K186">
        <f t="shared" si="56"/>
        <v>-22.201422723674657</v>
      </c>
      <c r="L186">
        <f t="shared" si="57"/>
        <v>5.6055746802941169</v>
      </c>
      <c r="M186">
        <f t="shared" si="58"/>
        <v>22.606997403968773</v>
      </c>
      <c r="N186">
        <f t="shared" si="59"/>
        <v>8.6835308961915079</v>
      </c>
      <c r="O186">
        <f t="shared" si="60"/>
        <v>1.9669893295155396</v>
      </c>
      <c r="AB186">
        <f t="shared" si="61"/>
        <v>1.8817047548692617E-17</v>
      </c>
      <c r="AC186">
        <f t="shared" si="50"/>
        <v>-0.30717987641907646</v>
      </c>
      <c r="AD186">
        <f t="shared" si="62"/>
        <v>9.4359476476839163E-2</v>
      </c>
      <c r="AE186">
        <f t="shared" si="63"/>
        <v>-1.4130274315277516</v>
      </c>
      <c r="AM186" s="2"/>
      <c r="AN186" s="2"/>
      <c r="AO186" s="2"/>
      <c r="AS186" s="2"/>
      <c r="AY186" s="2"/>
      <c r="BB186" s="2"/>
    </row>
    <row r="187" spans="1:54" x14ac:dyDescent="0.25">
      <c r="A187" s="2">
        <v>1400000</v>
      </c>
      <c r="B187" s="1"/>
      <c r="C187" s="1"/>
      <c r="D187">
        <f t="shared" si="51"/>
        <v>1.4571449328580249E-15</v>
      </c>
      <c r="E187">
        <f t="shared" si="49"/>
        <v>-23.787238632508561</v>
      </c>
      <c r="F187">
        <f t="shared" si="52"/>
        <v>0.4198096779183822</v>
      </c>
      <c r="G187" s="2">
        <f t="shared" si="53"/>
        <v>-0.41980967791838214</v>
      </c>
      <c r="H187">
        <f t="shared" si="54"/>
        <v>5.6198096779183828</v>
      </c>
      <c r="I187">
        <f t="shared" si="55"/>
        <v>-0.41980967791838214</v>
      </c>
      <c r="J187">
        <f t="shared" si="56"/>
        <v>1.4571449328580249E-15</v>
      </c>
      <c r="K187">
        <f t="shared" si="56"/>
        <v>-23.787238632508561</v>
      </c>
      <c r="L187">
        <f t="shared" si="57"/>
        <v>5.6198096779183846</v>
      </c>
      <c r="M187">
        <f t="shared" si="58"/>
        <v>24.207048310426945</v>
      </c>
      <c r="N187">
        <f t="shared" si="59"/>
        <v>8.7424896202946876</v>
      </c>
      <c r="O187">
        <f t="shared" si="60"/>
        <v>1.9353593516944432</v>
      </c>
      <c r="AB187">
        <f t="shared" si="61"/>
        <v>2.0161122373599235E-17</v>
      </c>
      <c r="AC187">
        <f t="shared" si="50"/>
        <v>-0.32912129616329622</v>
      </c>
      <c r="AD187">
        <f t="shared" si="62"/>
        <v>0.10832082758820824</v>
      </c>
      <c r="AE187">
        <f t="shared" si="63"/>
        <v>-1.5139579623511625</v>
      </c>
      <c r="AM187" s="2"/>
      <c r="AN187" s="2"/>
      <c r="AO187" s="2"/>
      <c r="AS187" s="2"/>
      <c r="AY187" s="2"/>
      <c r="BB187" s="2"/>
    </row>
    <row r="188" spans="1:54" x14ac:dyDescent="0.25">
      <c r="A188" s="2">
        <v>1300000</v>
      </c>
      <c r="B188" s="1"/>
      <c r="C188" s="1"/>
      <c r="D188">
        <f t="shared" si="51"/>
        <v>1.5692330046163347E-15</v>
      </c>
      <c r="E188">
        <f t="shared" si="49"/>
        <v>-25.617026219624606</v>
      </c>
      <c r="F188">
        <f t="shared" si="52"/>
        <v>0.43565709163860489</v>
      </c>
      <c r="G188" s="2">
        <f t="shared" si="53"/>
        <v>-0.43565709163860483</v>
      </c>
      <c r="H188">
        <f t="shared" si="54"/>
        <v>5.6356570916386053</v>
      </c>
      <c r="I188">
        <f t="shared" si="55"/>
        <v>-0.43565709163860483</v>
      </c>
      <c r="J188">
        <f t="shared" si="56"/>
        <v>1.5692330046163347E-15</v>
      </c>
      <c r="K188">
        <f t="shared" si="56"/>
        <v>-25.617026219624606</v>
      </c>
      <c r="L188">
        <f t="shared" si="57"/>
        <v>5.6356570916386071</v>
      </c>
      <c r="M188">
        <f t="shared" si="58"/>
        <v>26.052683311263209</v>
      </c>
      <c r="N188">
        <f t="shared" si="59"/>
        <v>8.8023331826999058</v>
      </c>
      <c r="O188">
        <f t="shared" si="60"/>
        <v>1.9066920066878796</v>
      </c>
      <c r="AB188">
        <f t="shared" si="61"/>
        <v>2.1711977940799177E-17</v>
      </c>
      <c r="AC188">
        <f t="shared" si="50"/>
        <v>-0.35443831894508826</v>
      </c>
      <c r="AD188">
        <f t="shared" si="62"/>
        <v>0.12562652193662022</v>
      </c>
      <c r="AE188">
        <f t="shared" si="63"/>
        <v>-1.6304162671474058</v>
      </c>
      <c r="AM188" s="2"/>
      <c r="AN188" s="2"/>
      <c r="AO188" s="2"/>
      <c r="AS188" s="2"/>
      <c r="AY188" s="2"/>
      <c r="BB188" s="2"/>
    </row>
    <row r="189" spans="1:54" x14ac:dyDescent="0.25">
      <c r="A189" s="2">
        <v>1200000</v>
      </c>
      <c r="B189" s="1"/>
      <c r="C189" s="1"/>
      <c r="D189">
        <f t="shared" si="51"/>
        <v>1.7000024216676957E-15</v>
      </c>
      <c r="E189">
        <f t="shared" si="49"/>
        <v>-27.75177840459332</v>
      </c>
      <c r="F189">
        <f t="shared" si="52"/>
        <v>0.45344627754519251</v>
      </c>
      <c r="G189" s="2">
        <f t="shared" si="53"/>
        <v>-0.45344627754519246</v>
      </c>
      <c r="H189">
        <f t="shared" si="54"/>
        <v>5.6534462775451928</v>
      </c>
      <c r="I189">
        <f t="shared" si="55"/>
        <v>-0.45344627754519246</v>
      </c>
      <c r="J189">
        <f t="shared" si="56"/>
        <v>1.7000024216676957E-15</v>
      </c>
      <c r="K189">
        <f t="shared" si="56"/>
        <v>-27.75177840459332</v>
      </c>
      <c r="L189">
        <f t="shared" si="57"/>
        <v>5.6534462775451946</v>
      </c>
      <c r="M189">
        <f t="shared" si="58"/>
        <v>28.205224682138514</v>
      </c>
      <c r="N189">
        <f t="shared" si="59"/>
        <v>8.8635640909257507</v>
      </c>
      <c r="O189">
        <f t="shared" si="60"/>
        <v>1.8821346779004393</v>
      </c>
      <c r="AB189">
        <f t="shared" si="61"/>
        <v>2.3521309435865774E-17</v>
      </c>
      <c r="AC189">
        <f t="shared" si="50"/>
        <v>-0.38397484552384559</v>
      </c>
      <c r="AD189">
        <f t="shared" si="62"/>
        <v>0.14743668199506119</v>
      </c>
      <c r="AE189">
        <f t="shared" si="63"/>
        <v>-1.7662842894096895</v>
      </c>
      <c r="AM189" s="2"/>
      <c r="AN189" s="2"/>
      <c r="AO189" s="2"/>
      <c r="AS189" s="2"/>
      <c r="AY189" s="2"/>
      <c r="BB189" s="2"/>
    </row>
    <row r="190" spans="1:54" x14ac:dyDescent="0.25">
      <c r="A190" s="2">
        <v>1100000</v>
      </c>
      <c r="B190" s="1"/>
      <c r="C190" s="1"/>
      <c r="D190">
        <f t="shared" si="51"/>
        <v>1.854548096364759E-15</v>
      </c>
      <c r="E190">
        <f t="shared" si="49"/>
        <v>-30.274667350465439</v>
      </c>
      <c r="F190">
        <f t="shared" si="52"/>
        <v>0.47360919058142342</v>
      </c>
      <c r="G190" s="2">
        <f t="shared" si="53"/>
        <v>-0.47360919058142337</v>
      </c>
      <c r="H190">
        <f t="shared" si="54"/>
        <v>5.6736091905814234</v>
      </c>
      <c r="I190">
        <f t="shared" si="55"/>
        <v>-0.47360919058142337</v>
      </c>
      <c r="J190">
        <f t="shared" si="56"/>
        <v>1.854548096364759E-15</v>
      </c>
      <c r="K190">
        <f t="shared" si="56"/>
        <v>-30.274667350465439</v>
      </c>
      <c r="L190">
        <f t="shared" si="57"/>
        <v>5.6736091905814252</v>
      </c>
      <c r="M190">
        <f t="shared" si="58"/>
        <v>30.748276541046863</v>
      </c>
      <c r="N190">
        <f t="shared" si="59"/>
        <v>8.9269086065235914</v>
      </c>
      <c r="O190">
        <f t="shared" si="60"/>
        <v>1.8632165626196227</v>
      </c>
      <c r="AB190">
        <f t="shared" si="61"/>
        <v>2.5659610293671751E-17</v>
      </c>
      <c r="AC190">
        <f t="shared" si="50"/>
        <v>-0.41888164966237695</v>
      </c>
      <c r="AD190">
        <f t="shared" si="62"/>
        <v>0.17546183642387442</v>
      </c>
      <c r="AE190">
        <f t="shared" si="63"/>
        <v>-1.9268555884469338</v>
      </c>
      <c r="AM190" s="2"/>
      <c r="AN190" s="2"/>
      <c r="AO190" s="2"/>
      <c r="AS190" s="2"/>
      <c r="AY190" s="2"/>
      <c r="BB190" s="2"/>
    </row>
    <row r="191" spans="1:54" x14ac:dyDescent="0.25">
      <c r="A191" s="2">
        <v>1000000</v>
      </c>
      <c r="B191" s="1"/>
      <c r="C191" s="1"/>
      <c r="D191">
        <f t="shared" si="51"/>
        <v>2.0400029060012352E-15</v>
      </c>
      <c r="E191">
        <f t="shared" si="49"/>
        <v>-33.302134085511987</v>
      </c>
      <c r="F191">
        <f t="shared" si="52"/>
        <v>0.49672550965650047</v>
      </c>
      <c r="G191" s="2">
        <f t="shared" si="53"/>
        <v>-0.49672550965650042</v>
      </c>
      <c r="H191">
        <f t="shared" si="54"/>
        <v>5.6967255096565008</v>
      </c>
      <c r="I191">
        <f t="shared" si="55"/>
        <v>-0.49672550965650042</v>
      </c>
      <c r="J191">
        <f t="shared" si="56"/>
        <v>2.0400029060012352E-15</v>
      </c>
      <c r="K191">
        <f t="shared" si="56"/>
        <v>-33.302134085511987</v>
      </c>
      <c r="L191">
        <f t="shared" si="57"/>
        <v>5.6967255096565026</v>
      </c>
      <c r="M191">
        <f t="shared" si="58"/>
        <v>33.798859595168487</v>
      </c>
      <c r="N191">
        <f t="shared" si="59"/>
        <v>8.9934346292007081</v>
      </c>
      <c r="O191">
        <f t="shared" si="60"/>
        <v>1.8520243945909478</v>
      </c>
      <c r="AB191">
        <f t="shared" si="61"/>
        <v>2.8225571323038925E-17</v>
      </c>
      <c r="AC191">
        <f t="shared" si="50"/>
        <v>-0.46076981462861466</v>
      </c>
      <c r="AD191">
        <f t="shared" si="62"/>
        <v>0.21230882207288806</v>
      </c>
      <c r="AE191">
        <f t="shared" si="63"/>
        <v>-2.1195411472916272</v>
      </c>
      <c r="AM191" s="2"/>
      <c r="AN191" s="2"/>
      <c r="AO191" s="2"/>
      <c r="AS191" s="2"/>
      <c r="AY191" s="2"/>
      <c r="BB191" s="2"/>
    </row>
    <row r="192" spans="1:54" x14ac:dyDescent="0.25">
      <c r="A192" s="2">
        <v>900000</v>
      </c>
      <c r="B192" s="1"/>
      <c r="C192" s="1"/>
      <c r="D192">
        <f t="shared" si="51"/>
        <v>2.2666698955569277E-15</v>
      </c>
      <c r="E192">
        <f t="shared" si="49"/>
        <v>-37.00237120612443</v>
      </c>
      <c r="F192">
        <f t="shared" si="52"/>
        <v>0.52359466080750128</v>
      </c>
      <c r="G192" s="2">
        <f t="shared" si="53"/>
        <v>-0.52359466080750117</v>
      </c>
      <c r="H192">
        <f t="shared" si="54"/>
        <v>5.7235946608075015</v>
      </c>
      <c r="I192">
        <f t="shared" si="55"/>
        <v>-0.52359466080750117</v>
      </c>
      <c r="J192">
        <f t="shared" si="56"/>
        <v>2.2666698955569277E-15</v>
      </c>
      <c r="K192">
        <f t="shared" si="56"/>
        <v>-37.00237120612443</v>
      </c>
      <c r="L192">
        <f t="shared" si="57"/>
        <v>5.7235946608075041</v>
      </c>
      <c r="M192">
        <f t="shared" si="58"/>
        <v>37.525965866931934</v>
      </c>
      <c r="N192">
        <f t="shared" si="59"/>
        <v>9.0647535160783672</v>
      </c>
      <c r="O192">
        <f t="shared" si="60"/>
        <v>1.8514862909930125</v>
      </c>
      <c r="AB192">
        <f t="shared" si="61"/>
        <v>3.1361745914487694E-17</v>
      </c>
      <c r="AC192">
        <f t="shared" si="50"/>
        <v>-0.51196646069846075</v>
      </c>
      <c r="AD192">
        <f t="shared" si="62"/>
        <v>0.26210965688010873</v>
      </c>
      <c r="AE192">
        <f t="shared" si="63"/>
        <v>-2.3550457192129191</v>
      </c>
      <c r="AM192" s="2"/>
      <c r="AN192" s="2"/>
      <c r="AO192" s="2"/>
      <c r="AS192" s="2"/>
      <c r="AY192" s="2"/>
      <c r="BB192" s="2"/>
    </row>
    <row r="193" spans="1:54" x14ac:dyDescent="0.25">
      <c r="A193" s="2">
        <v>800000</v>
      </c>
      <c r="B193" s="1"/>
      <c r="C193" s="1"/>
      <c r="D193">
        <f t="shared" si="51"/>
        <v>2.550003632501544E-15</v>
      </c>
      <c r="E193">
        <f t="shared" si="49"/>
        <v>-41.627667606889986</v>
      </c>
      <c r="F193">
        <f t="shared" si="52"/>
        <v>0.55535600287508169</v>
      </c>
      <c r="G193" s="2">
        <f t="shared" si="53"/>
        <v>-0.55535600287508158</v>
      </c>
      <c r="H193">
        <f t="shared" si="54"/>
        <v>5.7553560028750823</v>
      </c>
      <c r="I193">
        <f t="shared" si="55"/>
        <v>-0.55535600287508158</v>
      </c>
      <c r="J193">
        <f t="shared" si="56"/>
        <v>2.550003632501544E-15</v>
      </c>
      <c r="K193">
        <f t="shared" si="56"/>
        <v>-41.627667606889986</v>
      </c>
      <c r="L193">
        <f t="shared" si="57"/>
        <v>5.755356002875085</v>
      </c>
      <c r="M193">
        <f t="shared" si="58"/>
        <v>42.183023609765065</v>
      </c>
      <c r="N193">
        <f t="shared" si="59"/>
        <v>9.1433849295807104</v>
      </c>
      <c r="O193">
        <f t="shared" si="60"/>
        <v>1.8658491617310706</v>
      </c>
      <c r="AB193">
        <f t="shared" si="61"/>
        <v>3.5281964153798664E-17</v>
      </c>
      <c r="AC193">
        <f t="shared" si="50"/>
        <v>-0.57596226828576846</v>
      </c>
      <c r="AD193">
        <f t="shared" si="62"/>
        <v>0.33173253448888768</v>
      </c>
      <c r="AE193">
        <f t="shared" si="63"/>
        <v>-2.6494264341145346</v>
      </c>
      <c r="AM193" s="2"/>
      <c r="AN193" s="2"/>
      <c r="AO193" s="2"/>
      <c r="AS193" s="2"/>
      <c r="AY193" s="2"/>
      <c r="BB193" s="2"/>
    </row>
    <row r="194" spans="1:54" x14ac:dyDescent="0.25">
      <c r="A194" s="2">
        <v>700000</v>
      </c>
      <c r="B194" s="1"/>
      <c r="C194" s="1"/>
      <c r="D194">
        <f t="shared" si="51"/>
        <v>2.9142898657160497E-15</v>
      </c>
      <c r="E194">
        <f t="shared" ref="E194:E257" si="64">-($R$2^-1)*A194^(-$S$2)*SIN($S$2*PI()/2)</f>
        <v>-47.574477265017123</v>
      </c>
      <c r="F194">
        <f t="shared" si="52"/>
        <v>0.59370054012765694</v>
      </c>
      <c r="G194" s="2">
        <f t="shared" si="53"/>
        <v>-0.59370054012765694</v>
      </c>
      <c r="H194">
        <f t="shared" si="54"/>
        <v>5.7937005401276576</v>
      </c>
      <c r="I194">
        <f t="shared" si="55"/>
        <v>-0.59370054012765694</v>
      </c>
      <c r="J194">
        <f t="shared" si="56"/>
        <v>2.9142898657160497E-15</v>
      </c>
      <c r="K194">
        <f t="shared" si="56"/>
        <v>-47.574477265017123</v>
      </c>
      <c r="L194">
        <f t="shared" si="57"/>
        <v>5.7937005401276602</v>
      </c>
      <c r="M194">
        <f t="shared" si="58"/>
        <v>48.168177805144779</v>
      </c>
      <c r="N194">
        <f t="shared" si="59"/>
        <v>9.2334609234626335</v>
      </c>
      <c r="O194">
        <f t="shared" si="60"/>
        <v>1.9015200740844032</v>
      </c>
      <c r="AB194">
        <f t="shared" si="61"/>
        <v>4.032224474719847E-17</v>
      </c>
      <c r="AC194">
        <f t="shared" ref="AC194:AC257" si="65">-($R$4^-1)*A194^(-$S$4)*SIN($S$4*PI()/2)</f>
        <v>-0.65824259232659244</v>
      </c>
      <c r="AD194">
        <f t="shared" si="62"/>
        <v>0.43328331035283274</v>
      </c>
      <c r="AE194">
        <f t="shared" si="63"/>
        <v>-3.0279159247023251</v>
      </c>
      <c r="AM194" s="2"/>
      <c r="AN194" s="2"/>
      <c r="AO194" s="2"/>
      <c r="AS194" s="2"/>
      <c r="AY194" s="2"/>
      <c r="BB194" s="2"/>
    </row>
    <row r="195" spans="1:54" x14ac:dyDescent="0.25">
      <c r="A195" s="2">
        <v>600000</v>
      </c>
      <c r="B195" s="1"/>
      <c r="C195" s="1"/>
      <c r="D195">
        <f t="shared" ref="D195:D258" si="66">($R$2^-1)*A195^(-$S$2)*COS($S$2*PI()/2)</f>
        <v>3.4000048433353914E-15</v>
      </c>
      <c r="E195">
        <f t="shared" si="64"/>
        <v>-55.503556809186641</v>
      </c>
      <c r="F195">
        <f t="shared" ref="F195:F258" si="67">($T$2^-1)*A195^(-$U$2)*COS($U$2*PI()/2)</f>
        <v>0.64126987551200587</v>
      </c>
      <c r="G195" s="2">
        <f t="shared" ref="G195:G258" si="68">-($T$2^-1)*A195^(-$U$2)*SIN($U$2*PI()/2)</f>
        <v>-0.64126987551200587</v>
      </c>
      <c r="H195">
        <f t="shared" ref="H195:H258" si="69">F195+$P$2</f>
        <v>5.8412698755120065</v>
      </c>
      <c r="I195">
        <f t="shared" ref="I195:I258" si="70">G195</f>
        <v>-0.64126987551200587</v>
      </c>
      <c r="J195">
        <f t="shared" ref="J195:K258" si="71">D195</f>
        <v>3.4000048433353914E-15</v>
      </c>
      <c r="K195">
        <f t="shared" si="71"/>
        <v>-55.503556809186641</v>
      </c>
      <c r="L195">
        <f t="shared" ref="L195:L258" si="72">F195+$P$2+D195</f>
        <v>5.84126987551201</v>
      </c>
      <c r="M195">
        <f t="shared" ref="M195:M258" si="73">-G195-E195</f>
        <v>56.14482668469865</v>
      </c>
      <c r="N195">
        <f t="shared" ref="N195:N258" si="74">$Q$2+(1/((F195+$P$2+D195)^2+(G195+E195)^2))*(L195*(H195*J195-I195*K195)-M195*(H195*K195+I195*J195))+($P$4/(($P$4+AB195)^2+(AC195)^2))*AD195</f>
        <v>9.3421976089129561</v>
      </c>
      <c r="O195">
        <f t="shared" ref="O195:O258" si="75">ABS((1/((F195+$P$2+D195)^2+(G195+E195)^2))*(M195*(H195*J195-I195*K195)+L195*(H195*K195+I195*J195))+($P$4/(($P$4+AB195)^2+(AC195)^2))*AE195)</f>
        <v>1.9686309008499461</v>
      </c>
      <c r="AB195">
        <f t="shared" ref="AB195:AB258" si="76">($R$4^-1)*A195^(-$S$4)*COS($S$4*PI()/2)</f>
        <v>4.7042618871731548E-17</v>
      </c>
      <c r="AC195">
        <f t="shared" si="65"/>
        <v>-0.76794969104769117</v>
      </c>
      <c r="AD195">
        <f t="shared" ref="AD195:AD258" si="77">($P$4+AB195)*AB195+AC195^2</f>
        <v>0.58974672798024452</v>
      </c>
      <c r="AE195">
        <f t="shared" ref="AE195:AE258" si="78">($P$4+AB195)*AC195-AB195*AC195</f>
        <v>-3.532568578819379</v>
      </c>
      <c r="AM195" s="2"/>
      <c r="AN195" s="2"/>
      <c r="AO195" s="2"/>
      <c r="AS195" s="2"/>
      <c r="AY195" s="2"/>
      <c r="BB195" s="2"/>
    </row>
    <row r="196" spans="1:54" x14ac:dyDescent="0.25">
      <c r="A196" s="2">
        <v>500000</v>
      </c>
      <c r="B196" s="1"/>
      <c r="C196" s="1"/>
      <c r="D196">
        <f t="shared" si="66"/>
        <v>4.0800058120024703E-15</v>
      </c>
      <c r="E196">
        <f t="shared" si="64"/>
        <v>-66.604268171023975</v>
      </c>
      <c r="F196">
        <f t="shared" si="67"/>
        <v>0.70247595253291073</v>
      </c>
      <c r="G196" s="2">
        <f t="shared" si="68"/>
        <v>-0.70247595253291062</v>
      </c>
      <c r="H196">
        <f t="shared" si="69"/>
        <v>5.9024759525329111</v>
      </c>
      <c r="I196">
        <f t="shared" si="70"/>
        <v>-0.70247595253291062</v>
      </c>
      <c r="J196">
        <f t="shared" si="71"/>
        <v>4.0800058120024703E-15</v>
      </c>
      <c r="K196">
        <f t="shared" si="71"/>
        <v>-66.604268171023975</v>
      </c>
      <c r="L196">
        <f t="shared" si="72"/>
        <v>5.9024759525329156</v>
      </c>
      <c r="M196">
        <f t="shared" si="73"/>
        <v>67.306744123556882</v>
      </c>
      <c r="N196">
        <f t="shared" si="74"/>
        <v>9.4832934483506648</v>
      </c>
      <c r="O196">
        <f t="shared" si="75"/>
        <v>2.0841278779400674</v>
      </c>
      <c r="AB196">
        <f t="shared" si="76"/>
        <v>5.645114264607785E-17</v>
      </c>
      <c r="AC196">
        <f t="shared" si="65"/>
        <v>-0.92153962925722932</v>
      </c>
      <c r="AD196">
        <f t="shared" si="77"/>
        <v>0.84923528829155193</v>
      </c>
      <c r="AE196">
        <f t="shared" si="78"/>
        <v>-4.2390822945832545</v>
      </c>
      <c r="AM196" s="2"/>
      <c r="AN196" s="2"/>
      <c r="AO196" s="2"/>
      <c r="AS196" s="2"/>
      <c r="AY196" s="2"/>
      <c r="BB196" s="2"/>
    </row>
    <row r="197" spans="1:54" x14ac:dyDescent="0.25">
      <c r="A197" s="2">
        <v>400000</v>
      </c>
      <c r="B197" s="1"/>
      <c r="C197" s="1"/>
      <c r="D197">
        <f t="shared" si="66"/>
        <v>5.1000072650030879E-15</v>
      </c>
      <c r="E197">
        <f t="shared" si="64"/>
        <v>-83.255335213779972</v>
      </c>
      <c r="F197">
        <f t="shared" si="67"/>
        <v>0.78539199121125181</v>
      </c>
      <c r="G197" s="2">
        <f t="shared" si="68"/>
        <v>-0.78539199121125169</v>
      </c>
      <c r="H197">
        <f t="shared" si="69"/>
        <v>5.9853919912112516</v>
      </c>
      <c r="I197">
        <f t="shared" si="70"/>
        <v>-0.78539199121125169</v>
      </c>
      <c r="J197">
        <f t="shared" si="71"/>
        <v>5.1000072650030879E-15</v>
      </c>
      <c r="K197">
        <f t="shared" si="71"/>
        <v>-83.255335213779972</v>
      </c>
      <c r="L197">
        <f t="shared" si="72"/>
        <v>5.985391991211257</v>
      </c>
      <c r="M197">
        <f t="shared" si="73"/>
        <v>84.040727204991228</v>
      </c>
      <c r="N197">
        <f t="shared" si="74"/>
        <v>9.6858398648952857</v>
      </c>
      <c r="O197">
        <f t="shared" si="75"/>
        <v>2.2782417565338648</v>
      </c>
      <c r="AB197">
        <f t="shared" si="76"/>
        <v>7.0563928307597328E-17</v>
      </c>
      <c r="AC197">
        <f t="shared" si="65"/>
        <v>-1.1519245365715369</v>
      </c>
      <c r="AD197">
        <f t="shared" si="77"/>
        <v>1.3269301379555503</v>
      </c>
      <c r="AE197">
        <f t="shared" si="78"/>
        <v>-5.2988528682290692</v>
      </c>
      <c r="AM197" s="2"/>
      <c r="AN197" s="2"/>
      <c r="AO197" s="2"/>
      <c r="AS197" s="2"/>
      <c r="AY197" s="2"/>
      <c r="BB197" s="2"/>
    </row>
    <row r="198" spans="1:54" x14ac:dyDescent="0.25">
      <c r="A198" s="2">
        <v>300000</v>
      </c>
      <c r="B198" s="1"/>
      <c r="C198" s="1"/>
      <c r="D198">
        <f t="shared" si="66"/>
        <v>6.8000096866707828E-15</v>
      </c>
      <c r="E198">
        <f t="shared" si="64"/>
        <v>-111.00711361837328</v>
      </c>
      <c r="F198">
        <f t="shared" si="67"/>
        <v>0.90689255509038502</v>
      </c>
      <c r="G198" s="2">
        <f t="shared" si="68"/>
        <v>-0.90689255509038491</v>
      </c>
      <c r="H198">
        <f t="shared" si="69"/>
        <v>6.1068925550903854</v>
      </c>
      <c r="I198">
        <f t="shared" si="70"/>
        <v>-0.90689255509038491</v>
      </c>
      <c r="J198">
        <f t="shared" si="71"/>
        <v>6.8000096866707828E-15</v>
      </c>
      <c r="K198">
        <f t="shared" si="71"/>
        <v>-111.00711361837328</v>
      </c>
      <c r="L198">
        <f t="shared" si="72"/>
        <v>6.1068925550903925</v>
      </c>
      <c r="M198">
        <f t="shared" si="73"/>
        <v>111.91400617346366</v>
      </c>
      <c r="N198">
        <f t="shared" si="74"/>
        <v>10.021868331674501</v>
      </c>
      <c r="O198">
        <f t="shared" si="75"/>
        <v>2.6082770866949576</v>
      </c>
      <c r="AB198">
        <f t="shared" si="76"/>
        <v>9.4085237743463095E-17</v>
      </c>
      <c r="AC198">
        <f t="shared" si="65"/>
        <v>-1.5358993820953823</v>
      </c>
      <c r="AD198">
        <f t="shared" si="77"/>
        <v>2.3589869119209776</v>
      </c>
      <c r="AE198">
        <f t="shared" si="78"/>
        <v>-7.065137157638758</v>
      </c>
      <c r="AM198" s="2"/>
      <c r="AN198" s="2"/>
      <c r="AO198" s="2"/>
      <c r="AS198" s="2"/>
      <c r="AY198" s="2"/>
      <c r="BB198" s="2"/>
    </row>
    <row r="199" spans="1:54" x14ac:dyDescent="0.25">
      <c r="A199" s="2">
        <v>200000</v>
      </c>
      <c r="B199" s="1"/>
      <c r="C199" s="1"/>
      <c r="D199">
        <f t="shared" si="66"/>
        <v>1.0200014530006176E-14</v>
      </c>
      <c r="E199">
        <f t="shared" si="64"/>
        <v>-166.51067042755994</v>
      </c>
      <c r="F199">
        <f t="shared" si="67"/>
        <v>1.1107120057501634</v>
      </c>
      <c r="G199" s="2">
        <f t="shared" si="68"/>
        <v>-1.1107120057501632</v>
      </c>
      <c r="H199">
        <f t="shared" si="69"/>
        <v>6.3107120057501636</v>
      </c>
      <c r="I199">
        <f t="shared" si="70"/>
        <v>-1.1107120057501632</v>
      </c>
      <c r="J199">
        <f t="shared" si="71"/>
        <v>1.0200014530006176E-14</v>
      </c>
      <c r="K199">
        <f t="shared" si="71"/>
        <v>-166.51067042755994</v>
      </c>
      <c r="L199">
        <f t="shared" si="72"/>
        <v>6.3107120057501733</v>
      </c>
      <c r="M199">
        <f t="shared" si="73"/>
        <v>167.62138243331012</v>
      </c>
      <c r="N199">
        <f t="shared" si="74"/>
        <v>10.711005117373425</v>
      </c>
      <c r="O199">
        <f t="shared" si="75"/>
        <v>3.1793168011684747</v>
      </c>
      <c r="AB199">
        <f t="shared" si="76"/>
        <v>1.4112785661519466E-16</v>
      </c>
      <c r="AC199">
        <f t="shared" si="65"/>
        <v>-2.3038490731430739</v>
      </c>
      <c r="AD199">
        <f t="shared" si="77"/>
        <v>5.307720551822201</v>
      </c>
      <c r="AE199">
        <f t="shared" si="78"/>
        <v>-10.597705736458138</v>
      </c>
      <c r="AM199" s="2"/>
      <c r="AN199" s="2"/>
      <c r="AO199" s="2"/>
      <c r="AS199" s="2"/>
      <c r="AY199" s="2"/>
      <c r="BB199" s="2"/>
    </row>
    <row r="200" spans="1:54" x14ac:dyDescent="0.25">
      <c r="A200" s="2">
        <v>100000</v>
      </c>
      <c r="B200" s="1"/>
      <c r="C200" s="1"/>
      <c r="D200">
        <f t="shared" si="66"/>
        <v>2.0400029060012352E-14</v>
      </c>
      <c r="E200">
        <f t="shared" si="64"/>
        <v>-333.02134085511989</v>
      </c>
      <c r="F200">
        <f t="shared" si="67"/>
        <v>1.5707839824225036</v>
      </c>
      <c r="G200" s="2">
        <f t="shared" si="68"/>
        <v>-1.5707839824225034</v>
      </c>
      <c r="H200">
        <f t="shared" si="69"/>
        <v>6.770783982422504</v>
      </c>
      <c r="I200">
        <f t="shared" si="70"/>
        <v>-1.5707839824225034</v>
      </c>
      <c r="J200">
        <f t="shared" si="71"/>
        <v>2.0400029060012352E-14</v>
      </c>
      <c r="K200">
        <f t="shared" si="71"/>
        <v>-333.02134085511989</v>
      </c>
      <c r="L200">
        <f t="shared" si="72"/>
        <v>6.7707839824225244</v>
      </c>
      <c r="M200">
        <f t="shared" si="73"/>
        <v>334.59212483754237</v>
      </c>
      <c r="N200">
        <f t="shared" si="74"/>
        <v>12.578461006078893</v>
      </c>
      <c r="O200">
        <f t="shared" si="75"/>
        <v>3.9990806742908984</v>
      </c>
      <c r="AB200">
        <f t="shared" si="76"/>
        <v>2.8225571323038931E-16</v>
      </c>
      <c r="AC200">
        <f t="shared" si="65"/>
        <v>-4.6076981462861477</v>
      </c>
      <c r="AD200">
        <f t="shared" si="77"/>
        <v>21.230882207288801</v>
      </c>
      <c r="AE200">
        <f t="shared" si="78"/>
        <v>-21.195411472916277</v>
      </c>
      <c r="AM200" s="2"/>
      <c r="AN200" s="2"/>
      <c r="AO200" s="2"/>
      <c r="AS200" s="2"/>
      <c r="AY200" s="2"/>
      <c r="BB200" s="2"/>
    </row>
    <row r="201" spans="1:54" x14ac:dyDescent="0.25">
      <c r="A201" s="2">
        <v>99000</v>
      </c>
      <c r="B201" s="1"/>
      <c r="C201" s="1"/>
      <c r="D201">
        <f t="shared" si="66"/>
        <v>2.0606089959608435E-14</v>
      </c>
      <c r="E201">
        <f t="shared" si="64"/>
        <v>-336.38519278294939</v>
      </c>
      <c r="F201">
        <f t="shared" si="67"/>
        <v>1.5786973019380781</v>
      </c>
      <c r="G201" s="2">
        <f t="shared" si="68"/>
        <v>-1.5786973019380779</v>
      </c>
      <c r="H201">
        <f t="shared" si="69"/>
        <v>6.7786973019380783</v>
      </c>
      <c r="I201">
        <f t="shared" si="70"/>
        <v>-1.5786973019380779</v>
      </c>
      <c r="J201">
        <f t="shared" si="71"/>
        <v>2.0606089959608435E-14</v>
      </c>
      <c r="K201">
        <f t="shared" si="71"/>
        <v>-336.38519278294939</v>
      </c>
      <c r="L201">
        <f t="shared" si="72"/>
        <v>6.7786973019380987</v>
      </c>
      <c r="M201">
        <f t="shared" si="73"/>
        <v>337.96389008488745</v>
      </c>
      <c r="N201">
        <f t="shared" si="74"/>
        <v>12.60977571351123</v>
      </c>
      <c r="O201">
        <f t="shared" si="75"/>
        <v>4.0058068969048453</v>
      </c>
      <c r="AB201">
        <f t="shared" si="76"/>
        <v>2.8510678104079724E-16</v>
      </c>
      <c r="AC201">
        <f t="shared" si="65"/>
        <v>-4.6542405518041887</v>
      </c>
      <c r="AD201">
        <f t="shared" si="77"/>
        <v>21.661955114058561</v>
      </c>
      <c r="AE201">
        <f t="shared" si="78"/>
        <v>-21.409506538299265</v>
      </c>
    </row>
    <row r="202" spans="1:54" x14ac:dyDescent="0.25">
      <c r="A202" s="2">
        <v>98000</v>
      </c>
      <c r="B202" s="1"/>
      <c r="C202" s="1"/>
      <c r="D202">
        <f t="shared" si="66"/>
        <v>2.0816356183686072E-14</v>
      </c>
      <c r="E202">
        <f t="shared" si="64"/>
        <v>-339.81769475012231</v>
      </c>
      <c r="F202">
        <f t="shared" si="67"/>
        <v>1.5867314367859477</v>
      </c>
      <c r="G202" s="2">
        <f t="shared" si="68"/>
        <v>-1.5867314367859475</v>
      </c>
      <c r="H202">
        <f t="shared" si="69"/>
        <v>6.7867314367859475</v>
      </c>
      <c r="I202">
        <f t="shared" si="70"/>
        <v>-1.5867314367859475</v>
      </c>
      <c r="J202">
        <f t="shared" si="71"/>
        <v>2.0816356183686072E-14</v>
      </c>
      <c r="K202">
        <f t="shared" si="71"/>
        <v>-339.81769475012231</v>
      </c>
      <c r="L202">
        <f t="shared" si="72"/>
        <v>6.7867314367859679</v>
      </c>
      <c r="M202">
        <f t="shared" si="73"/>
        <v>341.40442618690827</v>
      </c>
      <c r="N202">
        <f t="shared" si="74"/>
        <v>12.641441278384603</v>
      </c>
      <c r="O202">
        <f t="shared" si="75"/>
        <v>4.0124152341268804</v>
      </c>
      <c r="AB202">
        <f t="shared" si="76"/>
        <v>2.8801603390856047E-16</v>
      </c>
      <c r="AC202">
        <f t="shared" si="65"/>
        <v>-4.7017328023328027</v>
      </c>
      <c r="AD202">
        <f t="shared" si="77"/>
        <v>22.10629134453227</v>
      </c>
      <c r="AE202">
        <f t="shared" si="78"/>
        <v>-21.627970890730889</v>
      </c>
    </row>
    <row r="203" spans="1:54" x14ac:dyDescent="0.25">
      <c r="A203" s="2">
        <v>97000</v>
      </c>
      <c r="B203" s="1"/>
      <c r="C203" s="1"/>
      <c r="D203">
        <f t="shared" si="66"/>
        <v>2.1030957793827164E-14</v>
      </c>
      <c r="E203">
        <f t="shared" si="64"/>
        <v>-343.32096995373183</v>
      </c>
      <c r="F203">
        <f t="shared" si="67"/>
        <v>1.5948894928060036</v>
      </c>
      <c r="G203" s="2">
        <f t="shared" si="68"/>
        <v>-1.5948894928060033</v>
      </c>
      <c r="H203">
        <f t="shared" si="69"/>
        <v>6.7948894928060035</v>
      </c>
      <c r="I203">
        <f t="shared" si="70"/>
        <v>-1.5948894928060033</v>
      </c>
      <c r="J203">
        <f t="shared" si="71"/>
        <v>2.1030957793827164E-14</v>
      </c>
      <c r="K203">
        <f t="shared" si="71"/>
        <v>-343.32096995373183</v>
      </c>
      <c r="L203">
        <f t="shared" si="72"/>
        <v>6.7948894928060248</v>
      </c>
      <c r="M203">
        <f t="shared" si="73"/>
        <v>344.91585944653781</v>
      </c>
      <c r="N203">
        <f t="shared" si="74"/>
        <v>12.673460585992787</v>
      </c>
      <c r="O203">
        <f t="shared" si="75"/>
        <v>4.018901678606615</v>
      </c>
      <c r="AB203">
        <f t="shared" si="76"/>
        <v>2.9098527137153535E-16</v>
      </c>
      <c r="AC203">
        <f t="shared" si="65"/>
        <v>-4.7502042745218009</v>
      </c>
      <c r="AD203">
        <f t="shared" si="77"/>
        <v>22.564440649685189</v>
      </c>
      <c r="AE203">
        <f t="shared" si="78"/>
        <v>-21.850939662800283</v>
      </c>
    </row>
    <row r="204" spans="1:54" x14ac:dyDescent="0.25">
      <c r="A204" s="2">
        <v>96000</v>
      </c>
      <c r="B204" s="1"/>
      <c r="C204" s="1"/>
      <c r="D204">
        <f t="shared" si="66"/>
        <v>2.1250030270846196E-14</v>
      </c>
      <c r="E204">
        <f t="shared" si="64"/>
        <v>-346.89723005741649</v>
      </c>
      <c r="F204">
        <f t="shared" si="67"/>
        <v>1.6031746887800149</v>
      </c>
      <c r="G204" s="2">
        <f t="shared" si="68"/>
        <v>-1.6031746887800147</v>
      </c>
      <c r="H204">
        <f t="shared" si="69"/>
        <v>6.8031746887800146</v>
      </c>
      <c r="I204">
        <f t="shared" si="70"/>
        <v>-1.6031746887800147</v>
      </c>
      <c r="J204">
        <f t="shared" si="71"/>
        <v>2.1250030270846196E-14</v>
      </c>
      <c r="K204">
        <f t="shared" si="71"/>
        <v>-346.89723005741649</v>
      </c>
      <c r="L204">
        <f t="shared" si="72"/>
        <v>6.803174688780036</v>
      </c>
      <c r="M204">
        <f t="shared" si="73"/>
        <v>348.50040474619652</v>
      </c>
      <c r="N204">
        <f t="shared" si="74"/>
        <v>12.705836482632558</v>
      </c>
      <c r="O204">
        <f t="shared" si="75"/>
        <v>4.0252621989016646</v>
      </c>
      <c r="AB204">
        <f t="shared" si="76"/>
        <v>2.9401636794832213E-16</v>
      </c>
      <c r="AC204">
        <f t="shared" si="65"/>
        <v>-4.7996855690480693</v>
      </c>
      <c r="AD204">
        <f t="shared" si="77"/>
        <v>23.03698156172829</v>
      </c>
      <c r="AE204">
        <f t="shared" si="78"/>
        <v>-22.078553617621118</v>
      </c>
    </row>
    <row r="205" spans="1:54" x14ac:dyDescent="0.25">
      <c r="A205" s="2">
        <v>95000</v>
      </c>
      <c r="B205" s="1"/>
      <c r="C205" s="1"/>
      <c r="D205">
        <f t="shared" si="66"/>
        <v>2.1473714800013E-14</v>
      </c>
      <c r="E205">
        <f t="shared" si="64"/>
        <v>-350.54877984749459</v>
      </c>
      <c r="F205">
        <f t="shared" si="67"/>
        <v>1.6115903617675964</v>
      </c>
      <c r="G205" s="2">
        <f t="shared" si="68"/>
        <v>-1.6115903617675962</v>
      </c>
      <c r="H205">
        <f t="shared" si="69"/>
        <v>6.8115903617675961</v>
      </c>
      <c r="I205">
        <f t="shared" si="70"/>
        <v>-1.6115903617675962</v>
      </c>
      <c r="J205">
        <f t="shared" si="71"/>
        <v>2.1473714800013E-14</v>
      </c>
      <c r="K205">
        <f t="shared" si="71"/>
        <v>-350.54877984749459</v>
      </c>
      <c r="L205">
        <f t="shared" si="72"/>
        <v>6.8115903617676175</v>
      </c>
      <c r="M205">
        <f t="shared" si="73"/>
        <v>352.16037020926217</v>
      </c>
      <c r="N205">
        <f t="shared" si="74"/>
        <v>12.738571773570612</v>
      </c>
      <c r="O205">
        <f t="shared" si="75"/>
        <v>4.0314927453981042</v>
      </c>
      <c r="AB205">
        <f t="shared" si="76"/>
        <v>2.9711127708462029E-16</v>
      </c>
      <c r="AC205">
        <f t="shared" si="65"/>
        <v>-4.8502085750380495</v>
      </c>
      <c r="AD205">
        <f t="shared" si="77"/>
        <v>23.524523221372625</v>
      </c>
      <c r="AE205">
        <f t="shared" si="78"/>
        <v>-22.310959445175026</v>
      </c>
    </row>
    <row r="206" spans="1:54" x14ac:dyDescent="0.25">
      <c r="A206" s="2">
        <v>94000</v>
      </c>
      <c r="B206" s="1"/>
      <c r="C206" s="1"/>
      <c r="D206">
        <f t="shared" si="66"/>
        <v>2.1702158574481225E-14</v>
      </c>
      <c r="E206">
        <f t="shared" si="64"/>
        <v>-354.27802218629773</v>
      </c>
      <c r="F206">
        <f t="shared" si="67"/>
        <v>1.6201399727535697</v>
      </c>
      <c r="G206" s="2">
        <f t="shared" si="68"/>
        <v>-1.6201399727535695</v>
      </c>
      <c r="H206">
        <f t="shared" si="69"/>
        <v>6.8201399727535694</v>
      </c>
      <c r="I206">
        <f t="shared" si="70"/>
        <v>-1.6201399727535695</v>
      </c>
      <c r="J206">
        <f t="shared" si="71"/>
        <v>2.1702158574481225E-14</v>
      </c>
      <c r="K206">
        <f t="shared" si="71"/>
        <v>-354.27802218629773</v>
      </c>
      <c r="L206">
        <f t="shared" si="72"/>
        <v>6.8201399727535907</v>
      </c>
      <c r="M206">
        <f t="shared" si="73"/>
        <v>355.89816215905131</v>
      </c>
      <c r="N206">
        <f t="shared" si="74"/>
        <v>12.771669221121114</v>
      </c>
      <c r="O206">
        <f t="shared" si="75"/>
        <v>4.0375892567947398</v>
      </c>
      <c r="AB206">
        <f t="shared" si="76"/>
        <v>3.0027203535147799E-16</v>
      </c>
      <c r="AC206">
        <f t="shared" si="65"/>
        <v>-4.9018065386022842</v>
      </c>
      <c r="AD206">
        <f t="shared" si="77"/>
        <v>24.027707341884106</v>
      </c>
      <c r="AE206">
        <f t="shared" si="78"/>
        <v>-22.548310077570505</v>
      </c>
    </row>
    <row r="207" spans="1:54" x14ac:dyDescent="0.25">
      <c r="A207" s="2">
        <v>93000</v>
      </c>
      <c r="B207" s="1"/>
      <c r="C207" s="1"/>
      <c r="D207">
        <f t="shared" si="66"/>
        <v>2.1935515118292847E-14</v>
      </c>
      <c r="E207">
        <f t="shared" si="64"/>
        <v>-358.0874632850751</v>
      </c>
      <c r="F207">
        <f t="shared" si="67"/>
        <v>1.6288271126284222</v>
      </c>
      <c r="G207" s="2">
        <f t="shared" si="68"/>
        <v>-1.6288271126284219</v>
      </c>
      <c r="H207">
        <f t="shared" si="69"/>
        <v>6.8288271126284226</v>
      </c>
      <c r="I207">
        <f t="shared" si="70"/>
        <v>-1.6288271126284219</v>
      </c>
      <c r="J207">
        <f t="shared" si="71"/>
        <v>2.1935515118292847E-14</v>
      </c>
      <c r="K207">
        <f t="shared" si="71"/>
        <v>-358.0874632850751</v>
      </c>
      <c r="L207">
        <f t="shared" si="72"/>
        <v>6.8288271126284448</v>
      </c>
      <c r="M207">
        <f t="shared" si="73"/>
        <v>359.71629039770352</v>
      </c>
      <c r="N207">
        <f t="shared" si="74"/>
        <v>12.80513154285812</v>
      </c>
      <c r="O207">
        <f t="shared" si="75"/>
        <v>4.0435476671892623</v>
      </c>
      <c r="AB207">
        <f t="shared" si="76"/>
        <v>3.0350076691439706E-16</v>
      </c>
      <c r="AC207">
        <f t="shared" si="65"/>
        <v>-4.9545141357915554</v>
      </c>
      <c r="AD207">
        <f t="shared" si="77"/>
        <v>24.547210321758342</v>
      </c>
      <c r="AE207">
        <f t="shared" si="78"/>
        <v>-22.790765024641154</v>
      </c>
    </row>
    <row r="208" spans="1:54" x14ac:dyDescent="0.25">
      <c r="A208" s="2">
        <v>92000</v>
      </c>
      <c r="B208" s="1"/>
      <c r="C208" s="1"/>
      <c r="D208">
        <f t="shared" si="66"/>
        <v>2.2173944630448205E-14</v>
      </c>
      <c r="E208">
        <f t="shared" si="64"/>
        <v>-361.97971832078247</v>
      </c>
      <c r="F208">
        <f t="shared" si="67"/>
        <v>1.6376555085253339</v>
      </c>
      <c r="G208" s="2">
        <f t="shared" si="68"/>
        <v>-1.6376555085253337</v>
      </c>
      <c r="H208">
        <f t="shared" si="69"/>
        <v>6.8376555085253337</v>
      </c>
      <c r="I208">
        <f t="shared" si="70"/>
        <v>-1.6376555085253337</v>
      </c>
      <c r="J208">
        <f t="shared" si="71"/>
        <v>2.2173944630448205E-14</v>
      </c>
      <c r="K208">
        <f t="shared" si="71"/>
        <v>-361.97971832078247</v>
      </c>
      <c r="L208">
        <f t="shared" si="72"/>
        <v>6.8376555085253559</v>
      </c>
      <c r="M208">
        <f t="shared" si="73"/>
        <v>363.61737382930778</v>
      </c>
      <c r="N208">
        <f t="shared" si="74"/>
        <v>12.838961409989746</v>
      </c>
      <c r="O208">
        <f t="shared" si="75"/>
        <v>4.0493639138066051</v>
      </c>
      <c r="AB208">
        <f t="shared" si="76"/>
        <v>3.0679968829390141E-16</v>
      </c>
      <c r="AC208">
        <f t="shared" si="65"/>
        <v>-5.0083675503110294</v>
      </c>
      <c r="AD208">
        <f t="shared" si="77"/>
        <v>25.083745519008502</v>
      </c>
      <c r="AE208">
        <f t="shared" si="78"/>
        <v>-23.038490731430734</v>
      </c>
    </row>
    <row r="209" spans="1:31" x14ac:dyDescent="0.25">
      <c r="A209" s="2">
        <v>91000</v>
      </c>
      <c r="B209" s="1"/>
      <c r="C209" s="1"/>
      <c r="D209">
        <f t="shared" si="66"/>
        <v>2.2417614351661921E-14</v>
      </c>
      <c r="E209">
        <f t="shared" si="64"/>
        <v>-365.95751742320863</v>
      </c>
      <c r="F209">
        <f t="shared" si="67"/>
        <v>1.6466290305391789</v>
      </c>
      <c r="G209" s="2">
        <f t="shared" si="68"/>
        <v>-1.6466290305391786</v>
      </c>
      <c r="H209">
        <f t="shared" si="69"/>
        <v>6.8466290305391793</v>
      </c>
      <c r="I209">
        <f t="shared" si="70"/>
        <v>-1.6466290305391786</v>
      </c>
      <c r="J209">
        <f t="shared" si="71"/>
        <v>2.2417614351661921E-14</v>
      </c>
      <c r="K209">
        <f t="shared" si="71"/>
        <v>-365.95751742320863</v>
      </c>
      <c r="L209">
        <f t="shared" si="72"/>
        <v>6.8466290305392015</v>
      </c>
      <c r="M209">
        <f t="shared" si="73"/>
        <v>367.60414645374783</v>
      </c>
      <c r="N209">
        <f t="shared" si="74"/>
        <v>12.873161445923602</v>
      </c>
      <c r="O209">
        <f t="shared" si="75"/>
        <v>4.0550339454123456</v>
      </c>
      <c r="AB209">
        <f t="shared" si="76"/>
        <v>3.1017111343998823E-16</v>
      </c>
      <c r="AC209">
        <f t="shared" si="65"/>
        <v>-5.0634045563584031</v>
      </c>
      <c r="AD209">
        <f t="shared" si="77"/>
        <v>25.638065701351039</v>
      </c>
      <c r="AE209">
        <f t="shared" si="78"/>
        <v>-23.291660959248652</v>
      </c>
    </row>
    <row r="210" spans="1:31" x14ac:dyDescent="0.25">
      <c r="A210" s="2">
        <v>90000</v>
      </c>
      <c r="B210" s="1"/>
      <c r="C210" s="1"/>
      <c r="D210">
        <f t="shared" si="66"/>
        <v>2.2666698955569278E-14</v>
      </c>
      <c r="E210">
        <f t="shared" si="64"/>
        <v>-370.02371206124428</v>
      </c>
      <c r="F210">
        <f t="shared" si="67"/>
        <v>1.6557516988550016</v>
      </c>
      <c r="G210" s="2">
        <f t="shared" si="68"/>
        <v>-1.6557516988550012</v>
      </c>
      <c r="H210">
        <f t="shared" si="69"/>
        <v>6.855751698855002</v>
      </c>
      <c r="I210">
        <f t="shared" si="70"/>
        <v>-1.6557516988550012</v>
      </c>
      <c r="J210">
        <f t="shared" si="71"/>
        <v>2.2666698955569278E-14</v>
      </c>
      <c r="K210">
        <f t="shared" si="71"/>
        <v>-370.02371206124428</v>
      </c>
      <c r="L210">
        <f t="shared" si="72"/>
        <v>6.8557516988550251</v>
      </c>
      <c r="M210">
        <f t="shared" si="73"/>
        <v>371.67946376009928</v>
      </c>
      <c r="N210">
        <f t="shared" si="74"/>
        <v>12.90773422505624</v>
      </c>
      <c r="O210">
        <f t="shared" si="75"/>
        <v>4.0605537314565607</v>
      </c>
      <c r="AB210">
        <f t="shared" si="76"/>
        <v>3.1361745914487697E-16</v>
      </c>
      <c r="AC210">
        <f t="shared" si="65"/>
        <v>-5.1196646069846077</v>
      </c>
      <c r="AD210">
        <f t="shared" si="77"/>
        <v>26.210965688010859</v>
      </c>
      <c r="AE210">
        <f t="shared" si="78"/>
        <v>-23.550457192129194</v>
      </c>
    </row>
    <row r="211" spans="1:31" x14ac:dyDescent="0.25">
      <c r="A211" s="2">
        <v>89000</v>
      </c>
      <c r="B211" s="1"/>
      <c r="C211" s="1"/>
      <c r="D211">
        <f t="shared" si="66"/>
        <v>2.2921380966306011E-14</v>
      </c>
      <c r="E211">
        <f t="shared" si="64"/>
        <v>-374.18128185968527</v>
      </c>
      <c r="F211">
        <f t="shared" si="67"/>
        <v>1.6650276913158013</v>
      </c>
      <c r="G211" s="2">
        <f t="shared" si="68"/>
        <v>-1.6650276913158011</v>
      </c>
      <c r="H211">
        <f t="shared" si="69"/>
        <v>6.8650276913158015</v>
      </c>
      <c r="I211">
        <f t="shared" si="70"/>
        <v>-1.6650276913158011</v>
      </c>
      <c r="J211">
        <f t="shared" si="71"/>
        <v>2.2921380966306011E-14</v>
      </c>
      <c r="K211">
        <f t="shared" si="71"/>
        <v>-374.18128185968527</v>
      </c>
      <c r="L211">
        <f t="shared" si="72"/>
        <v>6.8650276913158246</v>
      </c>
      <c r="M211">
        <f t="shared" si="73"/>
        <v>375.84630955100107</v>
      </c>
      <c r="N211">
        <f t="shared" si="74"/>
        <v>12.942682271822598</v>
      </c>
      <c r="O211">
        <f t="shared" si="75"/>
        <v>4.0659192719963517</v>
      </c>
      <c r="AB211">
        <f t="shared" si="76"/>
        <v>3.1714125082066214E-16</v>
      </c>
      <c r="AC211">
        <f t="shared" si="65"/>
        <v>-5.1771889284114012</v>
      </c>
      <c r="AD211">
        <f t="shared" si="77"/>
        <v>26.803285200465591</v>
      </c>
      <c r="AE211">
        <f t="shared" si="78"/>
        <v>-23.815069070692445</v>
      </c>
    </row>
    <row r="212" spans="1:31" x14ac:dyDescent="0.25">
      <c r="A212" s="2">
        <v>88000</v>
      </c>
      <c r="B212" s="1"/>
      <c r="C212" s="1"/>
      <c r="D212">
        <f t="shared" si="66"/>
        <v>2.3181851204559487E-14</v>
      </c>
      <c r="E212">
        <f t="shared" si="64"/>
        <v>-378.43334188081798</v>
      </c>
      <c r="F212">
        <f t="shared" si="67"/>
        <v>1.6744613514619824</v>
      </c>
      <c r="G212" s="2">
        <f t="shared" si="68"/>
        <v>-1.6744613514619822</v>
      </c>
      <c r="H212">
        <f t="shared" si="69"/>
        <v>6.8744613514619823</v>
      </c>
      <c r="I212">
        <f t="shared" si="70"/>
        <v>-1.6744613514619822</v>
      </c>
      <c r="J212">
        <f t="shared" si="71"/>
        <v>2.3181851204559487E-14</v>
      </c>
      <c r="K212">
        <f t="shared" si="71"/>
        <v>-378.43334188081798</v>
      </c>
      <c r="L212">
        <f t="shared" si="72"/>
        <v>6.8744613514620054</v>
      </c>
      <c r="M212">
        <f t="shared" si="73"/>
        <v>380.10780323227993</v>
      </c>
      <c r="N212">
        <f t="shared" si="74"/>
        <v>12.978008060045006</v>
      </c>
      <c r="O212">
        <f t="shared" si="75"/>
        <v>4.071126608448246</v>
      </c>
      <c r="AB212">
        <f t="shared" si="76"/>
        <v>3.207451286708969E-16</v>
      </c>
      <c r="AC212">
        <f t="shared" si="65"/>
        <v>-5.236020620779712</v>
      </c>
      <c r="AD212">
        <f t="shared" si="77"/>
        <v>27.415911941230359</v>
      </c>
      <c r="AE212">
        <f t="shared" si="78"/>
        <v>-24.085694855586674</v>
      </c>
    </row>
    <row r="213" spans="1:31" x14ac:dyDescent="0.25">
      <c r="A213" s="2">
        <v>87000</v>
      </c>
      <c r="B213" s="1"/>
      <c r="C213" s="1"/>
      <c r="D213">
        <f t="shared" si="66"/>
        <v>2.3448309264382011E-14</v>
      </c>
      <c r="E213">
        <f t="shared" si="64"/>
        <v>-382.78315040818376</v>
      </c>
      <c r="F213">
        <f t="shared" si="67"/>
        <v>1.6840571970775968</v>
      </c>
      <c r="G213" s="2">
        <f t="shared" si="68"/>
        <v>-1.6840571970775966</v>
      </c>
      <c r="H213">
        <f t="shared" si="69"/>
        <v>6.8840571970775972</v>
      </c>
      <c r="I213">
        <f t="shared" si="70"/>
        <v>-1.6840571970775966</v>
      </c>
      <c r="J213">
        <f t="shared" si="71"/>
        <v>2.3448309264382011E-14</v>
      </c>
      <c r="K213">
        <f t="shared" si="71"/>
        <v>-382.78315040818376</v>
      </c>
      <c r="L213">
        <f t="shared" si="72"/>
        <v>6.8840571970776203</v>
      </c>
      <c r="M213">
        <f t="shared" si="73"/>
        <v>384.46720760526136</v>
      </c>
      <c r="N213">
        <f t="shared" si="74"/>
        <v>13.013714012625361</v>
      </c>
      <c r="O213">
        <f t="shared" si="75"/>
        <v>4.0761718352248852</v>
      </c>
      <c r="AB213">
        <f t="shared" si="76"/>
        <v>3.2443185428780379E-16</v>
      </c>
      <c r="AC213">
        <f t="shared" si="65"/>
        <v>-5.296204765846146</v>
      </c>
      <c r="AD213">
        <f t="shared" si="77"/>
        <v>28.04978492177143</v>
      </c>
      <c r="AE213">
        <f t="shared" si="78"/>
        <v>-24.362541922892269</v>
      </c>
    </row>
    <row r="214" spans="1:31" x14ac:dyDescent="0.25">
      <c r="A214" s="2">
        <v>86000</v>
      </c>
      <c r="B214" s="1"/>
      <c r="C214" s="1"/>
      <c r="D214">
        <f t="shared" si="66"/>
        <v>2.3720964023270171E-14</v>
      </c>
      <c r="E214">
        <f t="shared" si="64"/>
        <v>-387.23411727339516</v>
      </c>
      <c r="F214">
        <f t="shared" si="67"/>
        <v>1.6938199292815965</v>
      </c>
      <c r="G214" s="2">
        <f t="shared" si="68"/>
        <v>-1.6938199292815963</v>
      </c>
      <c r="H214">
        <f t="shared" si="69"/>
        <v>6.8938199292815963</v>
      </c>
      <c r="I214">
        <f t="shared" si="70"/>
        <v>-1.6938199292815963</v>
      </c>
      <c r="J214">
        <f t="shared" si="71"/>
        <v>2.3720964023270171E-14</v>
      </c>
      <c r="K214">
        <f t="shared" si="71"/>
        <v>-387.23411727339516</v>
      </c>
      <c r="L214">
        <f t="shared" si="72"/>
        <v>6.8938199292816202</v>
      </c>
      <c r="M214">
        <f t="shared" si="73"/>
        <v>388.92793720267673</v>
      </c>
      <c r="N214">
        <f t="shared" si="74"/>
        <v>13.049802501628188</v>
      </c>
      <c r="O214">
        <f t="shared" si="75"/>
        <v>4.081051112313812</v>
      </c>
      <c r="AB214">
        <f t="shared" si="76"/>
        <v>3.2820431770975496E-16</v>
      </c>
      <c r="AC214">
        <f t="shared" si="65"/>
        <v>-5.3577885421931937</v>
      </c>
      <c r="AD214">
        <f t="shared" si="77"/>
        <v>28.705898062856669</v>
      </c>
      <c r="AE214">
        <f t="shared" si="78"/>
        <v>-24.64582729408869</v>
      </c>
    </row>
    <row r="215" spans="1:31" x14ac:dyDescent="0.25">
      <c r="A215" s="2">
        <v>85000</v>
      </c>
      <c r="B215" s="1"/>
      <c r="C215" s="1"/>
      <c r="D215">
        <f t="shared" si="66"/>
        <v>2.4000034188249824E-14</v>
      </c>
      <c r="E215">
        <f t="shared" si="64"/>
        <v>-391.78981277072927</v>
      </c>
      <c r="F215">
        <f t="shared" si="67"/>
        <v>1.7037544422056288</v>
      </c>
      <c r="G215" s="2">
        <f t="shared" si="68"/>
        <v>-1.7037544422056285</v>
      </c>
      <c r="H215">
        <f t="shared" si="69"/>
        <v>6.9037544422056287</v>
      </c>
      <c r="I215">
        <f t="shared" si="70"/>
        <v>-1.7037544422056285</v>
      </c>
      <c r="J215">
        <f t="shared" si="71"/>
        <v>2.4000034188249824E-14</v>
      </c>
      <c r="K215">
        <f t="shared" si="71"/>
        <v>-391.78981277072927</v>
      </c>
      <c r="L215">
        <f t="shared" si="72"/>
        <v>6.9037544422056527</v>
      </c>
      <c r="M215">
        <f t="shared" si="73"/>
        <v>393.49356721293492</v>
      </c>
      <c r="N215">
        <f t="shared" si="74"/>
        <v>13.086275848807187</v>
      </c>
      <c r="O215">
        <f t="shared" si="75"/>
        <v>4.0857606788598897</v>
      </c>
      <c r="AB215">
        <f t="shared" si="76"/>
        <v>3.3206554497692858E-16</v>
      </c>
      <c r="AC215">
        <f t="shared" si="65"/>
        <v>-5.4208213485719376</v>
      </c>
      <c r="AD215">
        <f t="shared" si="77"/>
        <v>29.385304093133282</v>
      </c>
      <c r="AE215">
        <f t="shared" si="78"/>
        <v>-24.935778203430907</v>
      </c>
    </row>
    <row r="216" spans="1:31" x14ac:dyDescent="0.25">
      <c r="A216" s="2">
        <v>84000</v>
      </c>
      <c r="B216" s="1"/>
      <c r="C216" s="1"/>
      <c r="D216">
        <f t="shared" si="66"/>
        <v>2.4285748880967082E-14</v>
      </c>
      <c r="E216">
        <f t="shared" si="64"/>
        <v>-396.45397720847603</v>
      </c>
      <c r="F216">
        <f t="shared" si="67"/>
        <v>1.7138658333036447</v>
      </c>
      <c r="G216" s="2">
        <f t="shared" si="68"/>
        <v>-1.7138658333036443</v>
      </c>
      <c r="H216">
        <f t="shared" si="69"/>
        <v>6.9138658333036451</v>
      </c>
      <c r="I216">
        <f t="shared" si="70"/>
        <v>-1.7138658333036443</v>
      </c>
      <c r="J216">
        <f t="shared" si="71"/>
        <v>2.4285748880967082E-14</v>
      </c>
      <c r="K216">
        <f t="shared" si="71"/>
        <v>-396.45397720847603</v>
      </c>
      <c r="L216">
        <f t="shared" si="72"/>
        <v>6.9138658333036691</v>
      </c>
      <c r="M216">
        <f t="shared" si="73"/>
        <v>398.16784304177969</v>
      </c>
      <c r="N216">
        <f t="shared" si="74"/>
        <v>13.123136326632711</v>
      </c>
      <c r="O216">
        <f t="shared" si="75"/>
        <v>4.0902968678168463</v>
      </c>
      <c r="AB216">
        <f t="shared" si="76"/>
        <v>3.3601870622665388E-16</v>
      </c>
      <c r="AC216">
        <f t="shared" si="65"/>
        <v>-5.4853549360549367</v>
      </c>
      <c r="AD216">
        <f t="shared" si="77"/>
        <v>30.089118774502261</v>
      </c>
      <c r="AE216">
        <f t="shared" si="78"/>
        <v>-25.232632705852705</v>
      </c>
    </row>
    <row r="217" spans="1:31" x14ac:dyDescent="0.25">
      <c r="A217" s="2">
        <v>83000</v>
      </c>
      <c r="B217" s="1"/>
      <c r="C217" s="1"/>
      <c r="D217">
        <f t="shared" si="66"/>
        <v>2.457834826507512E-14</v>
      </c>
      <c r="E217">
        <f t="shared" si="64"/>
        <v>-401.2305311507468</v>
      </c>
      <c r="F217">
        <f t="shared" si="67"/>
        <v>1.7241594143426493</v>
      </c>
      <c r="G217" s="2">
        <f t="shared" si="68"/>
        <v>-1.7241594143426491</v>
      </c>
      <c r="H217">
        <f t="shared" si="69"/>
        <v>6.9241594143426495</v>
      </c>
      <c r="I217">
        <f t="shared" si="70"/>
        <v>-1.7241594143426491</v>
      </c>
      <c r="J217">
        <f t="shared" si="71"/>
        <v>2.457834826507512E-14</v>
      </c>
      <c r="K217">
        <f t="shared" si="71"/>
        <v>-401.2305311507468</v>
      </c>
      <c r="L217">
        <f t="shared" si="72"/>
        <v>6.9241594143426743</v>
      </c>
      <c r="M217">
        <f t="shared" si="73"/>
        <v>402.95469056508944</v>
      </c>
      <c r="N217">
        <f t="shared" si="74"/>
        <v>13.160386159883281</v>
      </c>
      <c r="O217">
        <f t="shared" si="75"/>
        <v>4.0946561217377253</v>
      </c>
      <c r="AB217">
        <f t="shared" si="76"/>
        <v>3.4006712437396299E-16</v>
      </c>
      <c r="AC217">
        <f t="shared" si="65"/>
        <v>-5.5514435497423458</v>
      </c>
      <c r="AD217">
        <f t="shared" si="77"/>
        <v>30.818525485975897</v>
      </c>
      <c r="AE217">
        <f t="shared" si="78"/>
        <v>-25.536640328814784</v>
      </c>
    </row>
    <row r="218" spans="1:31" x14ac:dyDescent="0.25">
      <c r="A218" s="2">
        <v>82000</v>
      </c>
      <c r="B218" s="1"/>
      <c r="C218" s="1"/>
      <c r="D218">
        <f t="shared" si="66"/>
        <v>2.4878084219527259E-14</v>
      </c>
      <c r="E218">
        <f t="shared" si="64"/>
        <v>-406.1235864086828</v>
      </c>
      <c r="F218">
        <f t="shared" si="67"/>
        <v>1.7346407231284207</v>
      </c>
      <c r="G218" s="2">
        <f t="shared" si="68"/>
        <v>-1.7346407231284202</v>
      </c>
      <c r="H218">
        <f t="shared" si="69"/>
        <v>6.9346407231284211</v>
      </c>
      <c r="I218">
        <f t="shared" si="70"/>
        <v>-1.7346407231284202</v>
      </c>
      <c r="J218">
        <f t="shared" si="71"/>
        <v>2.4878084219527259E-14</v>
      </c>
      <c r="K218">
        <f t="shared" si="71"/>
        <v>-406.1235864086828</v>
      </c>
      <c r="L218">
        <f t="shared" si="72"/>
        <v>6.9346407231284459</v>
      </c>
      <c r="M218">
        <f t="shared" si="73"/>
        <v>407.85822713181119</v>
      </c>
      <c r="N218">
        <f t="shared" si="74"/>
        <v>13.19802752787027</v>
      </c>
      <c r="O218">
        <f t="shared" si="75"/>
        <v>4.0988350097786581</v>
      </c>
      <c r="AB218">
        <f t="shared" si="76"/>
        <v>3.4421428442730404E-16</v>
      </c>
      <c r="AC218">
        <f t="shared" si="65"/>
        <v>-5.6191440808367652</v>
      </c>
      <c r="AD218">
        <f t="shared" si="77"/>
        <v>31.574780201202856</v>
      </c>
      <c r="AE218">
        <f t="shared" si="78"/>
        <v>-25.848062771849115</v>
      </c>
    </row>
    <row r="219" spans="1:31" x14ac:dyDescent="0.25">
      <c r="A219" s="2">
        <v>81000</v>
      </c>
      <c r="B219" s="1"/>
      <c r="C219" s="1"/>
      <c r="D219">
        <f t="shared" si="66"/>
        <v>2.5185221061743641E-14</v>
      </c>
      <c r="E219">
        <f t="shared" si="64"/>
        <v>-411.13745784582699</v>
      </c>
      <c r="F219">
        <f t="shared" si="67"/>
        <v>1.7453155360250046</v>
      </c>
      <c r="G219" s="2">
        <f t="shared" si="68"/>
        <v>-1.7453155360250043</v>
      </c>
      <c r="H219">
        <f t="shared" si="69"/>
        <v>6.9453155360250047</v>
      </c>
      <c r="I219">
        <f t="shared" si="70"/>
        <v>-1.7453155360250043</v>
      </c>
      <c r="J219">
        <f t="shared" si="71"/>
        <v>2.5185221061743641E-14</v>
      </c>
      <c r="K219">
        <f t="shared" si="71"/>
        <v>-411.13745784582699</v>
      </c>
      <c r="L219">
        <f t="shared" si="72"/>
        <v>6.9453155360250296</v>
      </c>
      <c r="M219">
        <f t="shared" si="73"/>
        <v>412.88277338185202</v>
      </c>
      <c r="N219">
        <f t="shared" si="74"/>
        <v>13.236062567371368</v>
      </c>
      <c r="O219">
        <f t="shared" si="75"/>
        <v>4.1028302459954453</v>
      </c>
      <c r="AB219">
        <f t="shared" si="76"/>
        <v>3.4846384349430774E-16</v>
      </c>
      <c r="AC219">
        <f t="shared" si="65"/>
        <v>-5.6885162299828975</v>
      </c>
      <c r="AD219">
        <f t="shared" si="77"/>
        <v>32.35921689877884</v>
      </c>
      <c r="AE219">
        <f t="shared" si="78"/>
        <v>-26.167174657921322</v>
      </c>
    </row>
    <row r="220" spans="1:31" x14ac:dyDescent="0.25">
      <c r="A220" s="2">
        <v>80000</v>
      </c>
      <c r="B220" s="1"/>
      <c r="C220" s="1"/>
      <c r="D220">
        <f t="shared" si="66"/>
        <v>2.550003632501544E-14</v>
      </c>
      <c r="E220">
        <f t="shared" si="64"/>
        <v>-416.27667606889986</v>
      </c>
      <c r="F220">
        <f t="shared" si="67"/>
        <v>1.7561898813322769</v>
      </c>
      <c r="G220" s="2">
        <f t="shared" si="68"/>
        <v>-1.7561898813322767</v>
      </c>
      <c r="H220">
        <f t="shared" si="69"/>
        <v>6.9561898813322767</v>
      </c>
      <c r="I220">
        <f t="shared" si="70"/>
        <v>-1.7561898813322767</v>
      </c>
      <c r="J220">
        <f t="shared" si="71"/>
        <v>2.550003632501544E-14</v>
      </c>
      <c r="K220">
        <f t="shared" si="71"/>
        <v>-416.27667606889986</v>
      </c>
      <c r="L220">
        <f t="shared" si="72"/>
        <v>6.9561898813323024</v>
      </c>
      <c r="M220">
        <f t="shared" si="73"/>
        <v>418.03286595023212</v>
      </c>
      <c r="N220">
        <f t="shared" si="74"/>
        <v>13.274493376355704</v>
      </c>
      <c r="O220">
        <f t="shared" si="75"/>
        <v>4.1066387090178633</v>
      </c>
      <c r="AB220">
        <f t="shared" si="76"/>
        <v>3.5281964153798659E-16</v>
      </c>
      <c r="AC220">
        <f t="shared" si="65"/>
        <v>-5.7596226828576835</v>
      </c>
      <c r="AD220">
        <f t="shared" si="77"/>
        <v>33.173253448888737</v>
      </c>
      <c r="AE220">
        <f t="shared" si="78"/>
        <v>-26.494264341145339</v>
      </c>
    </row>
    <row r="221" spans="1:31" x14ac:dyDescent="0.25">
      <c r="A221" s="2">
        <v>79000</v>
      </c>
      <c r="B221" s="1"/>
      <c r="C221" s="1"/>
      <c r="D221">
        <f t="shared" si="66"/>
        <v>2.5822821594952342E-14</v>
      </c>
      <c r="E221">
        <f t="shared" si="64"/>
        <v>-421.54600108243022</v>
      </c>
      <c r="F221">
        <f t="shared" si="67"/>
        <v>1.7672700535919557</v>
      </c>
      <c r="G221" s="2">
        <f t="shared" si="68"/>
        <v>-1.7672700535919554</v>
      </c>
      <c r="H221">
        <f t="shared" si="69"/>
        <v>6.9672700535919558</v>
      </c>
      <c r="I221">
        <f t="shared" si="70"/>
        <v>-1.7672700535919554</v>
      </c>
      <c r="J221">
        <f t="shared" si="71"/>
        <v>2.5822821594952342E-14</v>
      </c>
      <c r="K221">
        <f t="shared" si="71"/>
        <v>-421.54600108243022</v>
      </c>
      <c r="L221">
        <f t="shared" si="72"/>
        <v>6.9672700535919816</v>
      </c>
      <c r="M221">
        <f t="shared" si="73"/>
        <v>423.31327113602219</v>
      </c>
      <c r="N221">
        <f t="shared" si="74"/>
        <v>13.313322018591274</v>
      </c>
      <c r="O221">
        <f t="shared" si="75"/>
        <v>4.1102574631926281</v>
      </c>
      <c r="AB221">
        <f t="shared" si="76"/>
        <v>3.5728571294985983E-16</v>
      </c>
      <c r="AC221">
        <f t="shared" si="65"/>
        <v>-5.8325292990963886</v>
      </c>
      <c r="AD221">
        <f t="shared" si="77"/>
        <v>34.018398024817813</v>
      </c>
      <c r="AE221">
        <f t="shared" si="78"/>
        <v>-26.829634775843381</v>
      </c>
    </row>
    <row r="222" spans="1:31" x14ac:dyDescent="0.25">
      <c r="A222" s="2">
        <v>78000</v>
      </c>
      <c r="B222" s="1"/>
      <c r="C222" s="1"/>
      <c r="D222">
        <f t="shared" si="66"/>
        <v>2.615388341027224E-14</v>
      </c>
      <c r="E222">
        <f t="shared" si="64"/>
        <v>-426.95043699374338</v>
      </c>
      <c r="F222">
        <f t="shared" si="67"/>
        <v>1.7785626288991896</v>
      </c>
      <c r="G222" s="2">
        <f t="shared" si="68"/>
        <v>-1.7785626288991894</v>
      </c>
      <c r="H222">
        <f t="shared" si="69"/>
        <v>6.9785626288991898</v>
      </c>
      <c r="I222">
        <f t="shared" si="70"/>
        <v>-1.7785626288991894</v>
      </c>
      <c r="J222">
        <f t="shared" si="71"/>
        <v>2.615388341027224E-14</v>
      </c>
      <c r="K222">
        <f t="shared" si="71"/>
        <v>-426.95043699374338</v>
      </c>
      <c r="L222">
        <f t="shared" si="72"/>
        <v>6.9785626288992155</v>
      </c>
      <c r="M222">
        <f t="shared" si="73"/>
        <v>428.72899962264256</v>
      </c>
      <c r="N222">
        <f t="shared" si="74"/>
        <v>13.352550529233943</v>
      </c>
      <c r="O222">
        <f t="shared" si="75"/>
        <v>4.1136837812924636</v>
      </c>
      <c r="AB222">
        <f t="shared" si="76"/>
        <v>3.6186629901331958E-16</v>
      </c>
      <c r="AC222">
        <f t="shared" si="65"/>
        <v>-5.9073053157514703</v>
      </c>
      <c r="AD222">
        <f t="shared" si="77"/>
        <v>34.896256093505578</v>
      </c>
      <c r="AE222">
        <f t="shared" si="78"/>
        <v>-27.173604452456757</v>
      </c>
    </row>
    <row r="223" spans="1:31" x14ac:dyDescent="0.25">
      <c r="A223" s="2">
        <v>77000</v>
      </c>
      <c r="B223" s="1"/>
      <c r="C223" s="1"/>
      <c r="D223">
        <f t="shared" si="66"/>
        <v>2.6493544233782273E-14</v>
      </c>
      <c r="E223">
        <f t="shared" si="64"/>
        <v>-432.49524786379203</v>
      </c>
      <c r="F223">
        <f t="shared" si="67"/>
        <v>1.7900744813043437</v>
      </c>
      <c r="G223" s="2">
        <f t="shared" si="68"/>
        <v>-1.7900744813043434</v>
      </c>
      <c r="H223">
        <f t="shared" si="69"/>
        <v>6.9900744813043438</v>
      </c>
      <c r="I223">
        <f t="shared" si="70"/>
        <v>-1.7900744813043434</v>
      </c>
      <c r="J223">
        <f t="shared" si="71"/>
        <v>2.6493544233782273E-14</v>
      </c>
      <c r="K223">
        <f t="shared" si="71"/>
        <v>-432.49524786379203</v>
      </c>
      <c r="L223">
        <f t="shared" si="72"/>
        <v>6.9900744813043705</v>
      </c>
      <c r="M223">
        <f t="shared" si="73"/>
        <v>434.28532234509635</v>
      </c>
      <c r="N223">
        <f t="shared" si="74"/>
        <v>13.392180921506581</v>
      </c>
      <c r="O223">
        <f t="shared" si="75"/>
        <v>4.1169151688958872</v>
      </c>
      <c r="AB223">
        <f t="shared" si="76"/>
        <v>3.6656586133816794E-16</v>
      </c>
      <c r="AC223">
        <f t="shared" si="65"/>
        <v>-5.9840235666053863</v>
      </c>
      <c r="AD223">
        <f t="shared" si="77"/>
        <v>35.80853804568865</v>
      </c>
      <c r="AE223">
        <f t="shared" si="78"/>
        <v>-27.526508406384771</v>
      </c>
    </row>
    <row r="224" spans="1:31" x14ac:dyDescent="0.25">
      <c r="A224" s="2">
        <v>76000</v>
      </c>
      <c r="B224" s="1"/>
      <c r="C224" s="1"/>
      <c r="D224">
        <f t="shared" si="66"/>
        <v>2.6842143500016249E-14</v>
      </c>
      <c r="E224">
        <f t="shared" si="64"/>
        <v>-438.18597480936825</v>
      </c>
      <c r="F224">
        <f t="shared" si="67"/>
        <v>1.8018128003979117</v>
      </c>
      <c r="G224" s="2">
        <f t="shared" si="68"/>
        <v>-1.8018128003979113</v>
      </c>
      <c r="H224">
        <f t="shared" si="69"/>
        <v>7.0018128003979117</v>
      </c>
      <c r="I224">
        <f t="shared" si="70"/>
        <v>-1.8018128003979113</v>
      </c>
      <c r="J224">
        <f t="shared" si="71"/>
        <v>2.6842143500016249E-14</v>
      </c>
      <c r="K224">
        <f t="shared" si="71"/>
        <v>-438.18597480936825</v>
      </c>
      <c r="L224">
        <f t="shared" si="72"/>
        <v>7.0018128003979383</v>
      </c>
      <c r="M224">
        <f t="shared" si="73"/>
        <v>439.98778760976614</v>
      </c>
      <c r="N224">
        <f t="shared" si="74"/>
        <v>13.432215194587283</v>
      </c>
      <c r="O224">
        <f t="shared" si="75"/>
        <v>4.1199493905501932</v>
      </c>
      <c r="AB224">
        <f t="shared" si="76"/>
        <v>3.7138909635577537E-16</v>
      </c>
      <c r="AC224">
        <f t="shared" si="65"/>
        <v>-6.0627607187975618</v>
      </c>
      <c r="AD224">
        <f t="shared" si="77"/>
        <v>36.757067533394732</v>
      </c>
      <c r="AE224">
        <f t="shared" si="78"/>
        <v>-27.88869930646878</v>
      </c>
    </row>
    <row r="225" spans="1:31" x14ac:dyDescent="0.25">
      <c r="A225" s="2">
        <v>75000</v>
      </c>
      <c r="B225" s="1"/>
      <c r="C225" s="1"/>
      <c r="D225">
        <f t="shared" si="66"/>
        <v>2.7200038746683131E-14</v>
      </c>
      <c r="E225">
        <f t="shared" si="64"/>
        <v>-444.02845447349313</v>
      </c>
      <c r="F225">
        <f t="shared" si="67"/>
        <v>1.81378511018077</v>
      </c>
      <c r="G225" s="2">
        <f t="shared" si="68"/>
        <v>-1.8137851101807698</v>
      </c>
      <c r="H225">
        <f t="shared" si="69"/>
        <v>7.0137851101807698</v>
      </c>
      <c r="I225">
        <f t="shared" si="70"/>
        <v>-1.8137851101807698</v>
      </c>
      <c r="J225">
        <f t="shared" si="71"/>
        <v>2.7200038746683131E-14</v>
      </c>
      <c r="K225">
        <f t="shared" si="71"/>
        <v>-444.02845447349313</v>
      </c>
      <c r="L225">
        <f t="shared" si="72"/>
        <v>7.0137851101807973</v>
      </c>
      <c r="M225">
        <f t="shared" si="73"/>
        <v>445.84223958367392</v>
      </c>
      <c r="N225">
        <f t="shared" si="74"/>
        <v>13.47265534283679</v>
      </c>
      <c r="O225">
        <f t="shared" si="75"/>
        <v>4.1227844978388291</v>
      </c>
      <c r="AB225">
        <f t="shared" si="76"/>
        <v>3.7634095097385238E-16</v>
      </c>
      <c r="AC225">
        <f t="shared" si="65"/>
        <v>-6.1435975283815294</v>
      </c>
      <c r="AD225">
        <f t="shared" si="77"/>
        <v>37.743790590735635</v>
      </c>
      <c r="AE225">
        <f t="shared" si="78"/>
        <v>-28.260548630555029</v>
      </c>
    </row>
    <row r="226" spans="1:31" x14ac:dyDescent="0.25">
      <c r="A226" s="2">
        <v>74000</v>
      </c>
      <c r="B226" s="1"/>
      <c r="C226" s="1"/>
      <c r="D226">
        <f t="shared" si="66"/>
        <v>2.7567606837854527E-14</v>
      </c>
      <c r="E226">
        <f t="shared" si="64"/>
        <v>-450.0288389934052</v>
      </c>
      <c r="F226">
        <f t="shared" si="67"/>
        <v>1.8259992893322905</v>
      </c>
      <c r="G226" s="2">
        <f t="shared" si="68"/>
        <v>-1.8259992893322903</v>
      </c>
      <c r="H226">
        <f t="shared" si="69"/>
        <v>7.0259992893322902</v>
      </c>
      <c r="I226">
        <f t="shared" si="70"/>
        <v>-1.8259992893322903</v>
      </c>
      <c r="J226">
        <f t="shared" si="71"/>
        <v>2.7567606837854527E-14</v>
      </c>
      <c r="K226">
        <f t="shared" si="71"/>
        <v>-450.0288389934052</v>
      </c>
      <c r="L226">
        <f t="shared" si="72"/>
        <v>7.0259992893323178</v>
      </c>
      <c r="M226">
        <f t="shared" si="73"/>
        <v>451.85483828273749</v>
      </c>
      <c r="N226">
        <f t="shared" si="74"/>
        <v>13.513503366507713</v>
      </c>
      <c r="O226">
        <f t="shared" si="75"/>
        <v>4.1254188594839247</v>
      </c>
      <c r="AB226">
        <f t="shared" si="76"/>
        <v>3.8142663950052604E-16</v>
      </c>
      <c r="AC226">
        <f t="shared" si="65"/>
        <v>-6.226619116602901</v>
      </c>
      <c r="AD226">
        <f t="shared" si="77"/>
        <v>38.770785623244691</v>
      </c>
      <c r="AE226">
        <f t="shared" si="78"/>
        <v>-28.64244793637334</v>
      </c>
    </row>
    <row r="227" spans="1:31" x14ac:dyDescent="0.25">
      <c r="A227" s="2">
        <v>73000</v>
      </c>
      <c r="B227" s="1"/>
      <c r="C227" s="1"/>
      <c r="D227">
        <f t="shared" si="66"/>
        <v>2.7945245287688151E-14</v>
      </c>
      <c r="E227">
        <f t="shared" si="64"/>
        <v>-456.19361760975323</v>
      </c>
      <c r="F227">
        <f t="shared" si="67"/>
        <v>1.8384635930003645</v>
      </c>
      <c r="G227" s="2">
        <f t="shared" si="68"/>
        <v>-1.8384635930003643</v>
      </c>
      <c r="H227">
        <f t="shared" si="69"/>
        <v>7.0384635930003645</v>
      </c>
      <c r="I227">
        <f t="shared" si="70"/>
        <v>-1.8384635930003643</v>
      </c>
      <c r="J227">
        <f t="shared" si="71"/>
        <v>2.7945245287688151E-14</v>
      </c>
      <c r="K227">
        <f t="shared" si="71"/>
        <v>-456.19361760975323</v>
      </c>
      <c r="L227">
        <f t="shared" si="72"/>
        <v>7.038463593000392</v>
      </c>
      <c r="M227">
        <f t="shared" si="73"/>
        <v>458.0320812027536</v>
      </c>
      <c r="N227">
        <f t="shared" si="74"/>
        <v>13.55476128409169</v>
      </c>
      <c r="O227">
        <f t="shared" si="75"/>
        <v>4.1278511936254194</v>
      </c>
      <c r="AB227">
        <f t="shared" si="76"/>
        <v>3.8665166195943738E-16</v>
      </c>
      <c r="AC227">
        <f t="shared" si="65"/>
        <v>-6.3119152688851328</v>
      </c>
      <c r="AD227">
        <f t="shared" si="77"/>
        <v>39.84027436158528</v>
      </c>
      <c r="AE227">
        <f t="shared" si="78"/>
        <v>-29.034810236871603</v>
      </c>
    </row>
    <row r="228" spans="1:31" x14ac:dyDescent="0.25">
      <c r="A228" s="2">
        <v>72000</v>
      </c>
      <c r="B228" s="1"/>
      <c r="C228" s="1"/>
      <c r="D228">
        <f t="shared" si="66"/>
        <v>2.8333373694461596E-14</v>
      </c>
      <c r="E228">
        <f t="shared" si="64"/>
        <v>-462.52964007655538</v>
      </c>
      <c r="F228">
        <f t="shared" si="67"/>
        <v>1.8511866762502722</v>
      </c>
      <c r="G228" s="2">
        <f t="shared" si="68"/>
        <v>-1.851186676250272</v>
      </c>
      <c r="H228">
        <f t="shared" si="69"/>
        <v>7.0511866762502722</v>
      </c>
      <c r="I228">
        <f t="shared" si="70"/>
        <v>-1.851186676250272</v>
      </c>
      <c r="J228">
        <f t="shared" si="71"/>
        <v>2.8333373694461596E-14</v>
      </c>
      <c r="K228">
        <f t="shared" si="71"/>
        <v>-462.52964007655538</v>
      </c>
      <c r="L228">
        <f t="shared" si="72"/>
        <v>7.0511866762503006</v>
      </c>
      <c r="M228">
        <f t="shared" si="73"/>
        <v>464.38082675280566</v>
      </c>
      <c r="N228">
        <f t="shared" si="74"/>
        <v>13.59643114647578</v>
      </c>
      <c r="O228">
        <f t="shared" si="75"/>
        <v>4.1300806024300476</v>
      </c>
      <c r="AB228">
        <f t="shared" si="76"/>
        <v>3.9202182393109626E-16</v>
      </c>
      <c r="AC228">
        <f t="shared" si="65"/>
        <v>-6.3995807587307603</v>
      </c>
      <c r="AD228">
        <f t="shared" si="77"/>
        <v>40.954633887516977</v>
      </c>
      <c r="AE228">
        <f t="shared" si="78"/>
        <v>-29.438071490161491</v>
      </c>
    </row>
    <row r="229" spans="1:31" x14ac:dyDescent="0.25">
      <c r="A229" s="2">
        <v>71000</v>
      </c>
      <c r="B229" s="1"/>
      <c r="C229" s="1"/>
      <c r="D229">
        <f t="shared" si="66"/>
        <v>2.873243529579204E-14</v>
      </c>
      <c r="E229">
        <f t="shared" si="64"/>
        <v>-469.0441420494646</v>
      </c>
      <c r="F229">
        <f t="shared" si="67"/>
        <v>1.8641776193237238</v>
      </c>
      <c r="G229" s="2">
        <f t="shared" si="68"/>
        <v>-1.8641776193237236</v>
      </c>
      <c r="H229">
        <f t="shared" si="69"/>
        <v>7.0641776193237238</v>
      </c>
      <c r="I229">
        <f t="shared" si="70"/>
        <v>-1.8641776193237236</v>
      </c>
      <c r="J229">
        <f t="shared" si="71"/>
        <v>2.873243529579204E-14</v>
      </c>
      <c r="K229">
        <f t="shared" si="71"/>
        <v>-469.0441420494646</v>
      </c>
      <c r="L229">
        <f t="shared" si="72"/>
        <v>7.0641776193237522</v>
      </c>
      <c r="M229">
        <f t="shared" si="73"/>
        <v>470.90831966878829</v>
      </c>
      <c r="N229">
        <f t="shared" si="74"/>
        <v>13.638515053095848</v>
      </c>
      <c r="O229">
        <f t="shared" si="75"/>
        <v>4.1321066091966667</v>
      </c>
      <c r="AB229">
        <f t="shared" si="76"/>
        <v>3.9754325807097082E-16</v>
      </c>
      <c r="AC229">
        <f t="shared" si="65"/>
        <v>-6.4897156989945737</v>
      </c>
      <c r="AD229">
        <f t="shared" si="77"/>
        <v>42.116409853776631</v>
      </c>
      <c r="AE229">
        <f t="shared" si="78"/>
        <v>-29.852692215375033</v>
      </c>
    </row>
    <row r="230" spans="1:31" x14ac:dyDescent="0.25">
      <c r="A230" s="2">
        <v>70000</v>
      </c>
      <c r="B230" s="1"/>
      <c r="C230" s="1"/>
      <c r="D230">
        <f t="shared" si="66"/>
        <v>2.91428986571605E-14</v>
      </c>
      <c r="E230">
        <f t="shared" si="64"/>
        <v>-475.74477265017123</v>
      </c>
      <c r="F230">
        <f t="shared" si="67"/>
        <v>1.8774459548755897</v>
      </c>
      <c r="G230" s="2">
        <f t="shared" si="68"/>
        <v>-1.8774459548755895</v>
      </c>
      <c r="H230">
        <f t="shared" si="69"/>
        <v>7.0774459548755901</v>
      </c>
      <c r="I230">
        <f t="shared" si="70"/>
        <v>-1.8774459548755895</v>
      </c>
      <c r="J230">
        <f t="shared" si="71"/>
        <v>2.91428986571605E-14</v>
      </c>
      <c r="K230">
        <f t="shared" si="71"/>
        <v>-475.74477265017123</v>
      </c>
      <c r="L230">
        <f t="shared" si="72"/>
        <v>7.0774459548756194</v>
      </c>
      <c r="M230">
        <f t="shared" si="73"/>
        <v>477.62221860504684</v>
      </c>
      <c r="N230">
        <f t="shared" si="74"/>
        <v>13.681015170293204</v>
      </c>
      <c r="O230">
        <f t="shared" si="75"/>
        <v>4.1339291981391781</v>
      </c>
      <c r="AB230">
        <f t="shared" si="76"/>
        <v>4.0322244747198467E-16</v>
      </c>
      <c r="AC230">
        <f t="shared" si="65"/>
        <v>-6.5824259232659239</v>
      </c>
      <c r="AD230">
        <f t="shared" si="77"/>
        <v>43.328331035283249</v>
      </c>
      <c r="AE230">
        <f t="shared" si="78"/>
        <v>-30.279159247023244</v>
      </c>
    </row>
    <row r="231" spans="1:31" x14ac:dyDescent="0.25">
      <c r="A231" s="2">
        <v>69000</v>
      </c>
      <c r="B231" s="1"/>
      <c r="C231" s="1"/>
      <c r="D231">
        <f t="shared" si="66"/>
        <v>2.9565259507264272E-14</v>
      </c>
      <c r="E231">
        <f t="shared" si="64"/>
        <v>-482.63962442770992</v>
      </c>
      <c r="F231">
        <f t="shared" si="67"/>
        <v>1.8910016973739503</v>
      </c>
      <c r="G231" s="2">
        <f t="shared" si="68"/>
        <v>-1.8910016973739501</v>
      </c>
      <c r="H231">
        <f t="shared" si="69"/>
        <v>7.0910016973739509</v>
      </c>
      <c r="I231">
        <f t="shared" si="70"/>
        <v>-1.8910016973739501</v>
      </c>
      <c r="J231">
        <f t="shared" si="71"/>
        <v>2.9565259507264272E-14</v>
      </c>
      <c r="K231">
        <f t="shared" si="71"/>
        <v>-482.63962442770992</v>
      </c>
      <c r="L231">
        <f t="shared" si="72"/>
        <v>7.0910016973739802</v>
      </c>
      <c r="M231">
        <f t="shared" si="73"/>
        <v>484.53062612508387</v>
      </c>
      <c r="N231">
        <f t="shared" si="74"/>
        <v>13.723933752101011</v>
      </c>
      <c r="O231">
        <f t="shared" si="75"/>
        <v>4.1355488570448484</v>
      </c>
      <c r="AB231">
        <f t="shared" si="76"/>
        <v>4.0906625105853512E-16</v>
      </c>
      <c r="AC231">
        <f t="shared" si="65"/>
        <v>-6.677823400414705</v>
      </c>
      <c r="AD231">
        <f t="shared" si="77"/>
        <v>44.593325367126212</v>
      </c>
      <c r="AE231">
        <f t="shared" si="78"/>
        <v>-30.717987641907637</v>
      </c>
    </row>
    <row r="232" spans="1:31" x14ac:dyDescent="0.25">
      <c r="A232" s="2">
        <v>68000</v>
      </c>
      <c r="B232" s="1"/>
      <c r="C232" s="1"/>
      <c r="D232">
        <f t="shared" si="66"/>
        <v>3.0000042735312279E-14</v>
      </c>
      <c r="E232">
        <f t="shared" si="64"/>
        <v>-489.73726596341157</v>
      </c>
      <c r="F232">
        <f t="shared" si="67"/>
        <v>1.9048553748695114</v>
      </c>
      <c r="G232" s="2">
        <f t="shared" si="68"/>
        <v>-1.9048553748695112</v>
      </c>
      <c r="H232">
        <f t="shared" si="69"/>
        <v>7.104855374869512</v>
      </c>
      <c r="I232">
        <f t="shared" si="70"/>
        <v>-1.9048553748695112</v>
      </c>
      <c r="J232">
        <f t="shared" si="71"/>
        <v>3.0000042735312279E-14</v>
      </c>
      <c r="K232">
        <f t="shared" si="71"/>
        <v>-489.73726596341157</v>
      </c>
      <c r="L232">
        <f t="shared" si="72"/>
        <v>7.1048553748695422</v>
      </c>
      <c r="M232">
        <f t="shared" si="73"/>
        <v>491.64212133828107</v>
      </c>
      <c r="N232">
        <f t="shared" si="74"/>
        <v>13.767273163709655</v>
      </c>
      <c r="O232">
        <f t="shared" si="75"/>
        <v>4.1369666230244402</v>
      </c>
      <c r="AB232">
        <f t="shared" si="76"/>
        <v>4.150819312211607E-16</v>
      </c>
      <c r="AC232">
        <f t="shared" si="65"/>
        <v>-6.7760266857149221</v>
      </c>
      <c r="AD232">
        <f t="shared" si="77"/>
        <v>45.914537645520753</v>
      </c>
      <c r="AE232">
        <f t="shared" si="78"/>
        <v>-31.169722754288635</v>
      </c>
    </row>
    <row r="233" spans="1:31" x14ac:dyDescent="0.25">
      <c r="A233" s="2">
        <v>67000</v>
      </c>
      <c r="B233" s="1"/>
      <c r="C233" s="1"/>
      <c r="D233">
        <f t="shared" si="66"/>
        <v>3.0447804567182613E-14</v>
      </c>
      <c r="E233">
        <f t="shared" si="64"/>
        <v>-497.04677739570133</v>
      </c>
      <c r="F233">
        <f t="shared" si="67"/>
        <v>1.9190180633634162</v>
      </c>
      <c r="G233" s="2">
        <f t="shared" si="68"/>
        <v>-1.919018063363416</v>
      </c>
      <c r="H233">
        <f t="shared" si="69"/>
        <v>7.1190180633634164</v>
      </c>
      <c r="I233">
        <f t="shared" si="70"/>
        <v>-1.919018063363416</v>
      </c>
      <c r="J233">
        <f t="shared" si="71"/>
        <v>3.0447804567182613E-14</v>
      </c>
      <c r="K233">
        <f t="shared" si="71"/>
        <v>-497.04677739570133</v>
      </c>
      <c r="L233">
        <f t="shared" si="72"/>
        <v>7.1190180633634466</v>
      </c>
      <c r="M233">
        <f t="shared" si="73"/>
        <v>498.96579545906474</v>
      </c>
      <c r="N233">
        <f t="shared" si="74"/>
        <v>13.811035907885472</v>
      </c>
      <c r="O233">
        <f t="shared" si="75"/>
        <v>4.1381841315915713</v>
      </c>
      <c r="AB233">
        <f t="shared" si="76"/>
        <v>4.2127718392595417E-16</v>
      </c>
      <c r="AC233">
        <f t="shared" si="65"/>
        <v>-6.8771614123673839</v>
      </c>
      <c r="AD233">
        <f t="shared" si="77"/>
        <v>47.29534909175495</v>
      </c>
      <c r="AE233">
        <f t="shared" si="78"/>
        <v>-31.634942496889959</v>
      </c>
    </row>
    <row r="234" spans="1:31" x14ac:dyDescent="0.25">
      <c r="A234" s="2">
        <v>66000</v>
      </c>
      <c r="B234" s="1"/>
      <c r="C234" s="1"/>
      <c r="D234">
        <f t="shared" si="66"/>
        <v>3.0909134939412651E-14</v>
      </c>
      <c r="E234">
        <f t="shared" si="64"/>
        <v>-504.57778917442403</v>
      </c>
      <c r="F234">
        <f t="shared" si="67"/>
        <v>1.9335014240283999</v>
      </c>
      <c r="G234" s="2">
        <f t="shared" si="68"/>
        <v>-1.9335014240283994</v>
      </c>
      <c r="H234">
        <f t="shared" si="69"/>
        <v>7.1335014240283998</v>
      </c>
      <c r="I234">
        <f t="shared" si="70"/>
        <v>-1.9335014240283994</v>
      </c>
      <c r="J234">
        <f t="shared" si="71"/>
        <v>3.0909134939412651E-14</v>
      </c>
      <c r="K234">
        <f t="shared" si="71"/>
        <v>-504.57778917442403</v>
      </c>
      <c r="L234">
        <f t="shared" si="72"/>
        <v>7.1335014240284309</v>
      </c>
      <c r="M234">
        <f t="shared" si="73"/>
        <v>506.51129059845243</v>
      </c>
      <c r="N234">
        <f t="shared" si="74"/>
        <v>13.85522465464525</v>
      </c>
      <c r="O234">
        <f t="shared" si="75"/>
        <v>4.139203669332403</v>
      </c>
      <c r="AB234">
        <f t="shared" si="76"/>
        <v>4.2766017156119587E-16</v>
      </c>
      <c r="AC234">
        <f t="shared" si="65"/>
        <v>-6.9813608277062835</v>
      </c>
      <c r="AD234">
        <f t="shared" si="77"/>
        <v>48.739399006631764</v>
      </c>
      <c r="AE234">
        <f t="shared" si="78"/>
        <v>-32.114259807448903</v>
      </c>
    </row>
    <row r="235" spans="1:31" x14ac:dyDescent="0.25">
      <c r="A235" s="2">
        <v>65000</v>
      </c>
      <c r="B235" s="1"/>
      <c r="C235" s="1"/>
      <c r="D235">
        <f t="shared" si="66"/>
        <v>3.1384660092326691E-14</v>
      </c>
      <c r="E235">
        <f t="shared" si="64"/>
        <v>-512.34052439249206</v>
      </c>
      <c r="F235">
        <f t="shared" si="67"/>
        <v>1.9483177435675514</v>
      </c>
      <c r="G235" s="2">
        <f t="shared" si="68"/>
        <v>-1.9483177435675512</v>
      </c>
      <c r="H235">
        <f t="shared" si="69"/>
        <v>7.1483177435675511</v>
      </c>
      <c r="I235">
        <f t="shared" si="70"/>
        <v>-1.9483177435675512</v>
      </c>
      <c r="J235">
        <f t="shared" si="71"/>
        <v>3.1384660092326691E-14</v>
      </c>
      <c r="K235">
        <f t="shared" si="71"/>
        <v>-512.34052439249206</v>
      </c>
      <c r="L235">
        <f t="shared" si="72"/>
        <v>7.1483177435675822</v>
      </c>
      <c r="M235">
        <f t="shared" si="73"/>
        <v>514.28884213605966</v>
      </c>
      <c r="N235">
        <f t="shared" si="74"/>
        <v>13.899842274520473</v>
      </c>
      <c r="O235">
        <f t="shared" si="75"/>
        <v>4.1400282304536304</v>
      </c>
      <c r="AB235">
        <f t="shared" si="76"/>
        <v>4.3423955881598344E-16</v>
      </c>
      <c r="AC235">
        <f t="shared" si="65"/>
        <v>-7.0887663789017639</v>
      </c>
      <c r="AD235">
        <f t="shared" si="77"/>
        <v>50.250608774648029</v>
      </c>
      <c r="AE235">
        <f t="shared" si="78"/>
        <v>-32.608325342948113</v>
      </c>
    </row>
    <row r="236" spans="1:31" x14ac:dyDescent="0.25">
      <c r="A236" s="2">
        <v>64000</v>
      </c>
      <c r="B236" s="1"/>
      <c r="C236" s="1"/>
      <c r="D236">
        <f t="shared" si="66"/>
        <v>3.1875045406269293E-14</v>
      </c>
      <c r="E236">
        <f t="shared" si="64"/>
        <v>-520.34584508612477</v>
      </c>
      <c r="F236">
        <f t="shared" si="67"/>
        <v>1.9634799780281298</v>
      </c>
      <c r="G236" s="2">
        <f t="shared" si="68"/>
        <v>-1.9634799780281293</v>
      </c>
      <c r="H236">
        <f t="shared" si="69"/>
        <v>7.1634799780281302</v>
      </c>
      <c r="I236">
        <f t="shared" si="70"/>
        <v>-1.9634799780281293</v>
      </c>
      <c r="J236">
        <f t="shared" si="71"/>
        <v>3.1875045406269293E-14</v>
      </c>
      <c r="K236">
        <f t="shared" si="71"/>
        <v>-520.34584508612477</v>
      </c>
      <c r="L236">
        <f t="shared" si="72"/>
        <v>7.1634799780281622</v>
      </c>
      <c r="M236">
        <f t="shared" si="73"/>
        <v>522.30932506415286</v>
      </c>
      <c r="N236">
        <f t="shared" si="74"/>
        <v>13.944891875780449</v>
      </c>
      <c r="O236">
        <f t="shared" si="75"/>
        <v>4.1406615775272506</v>
      </c>
      <c r="AB236">
        <f t="shared" si="76"/>
        <v>4.4102455192248325E-16</v>
      </c>
      <c r="AC236">
        <f t="shared" si="65"/>
        <v>-7.1995283535721049</v>
      </c>
      <c r="AD236">
        <f t="shared" si="77"/>
        <v>51.833208513888664</v>
      </c>
      <c r="AE236">
        <f t="shared" si="78"/>
        <v>-33.117830426431681</v>
      </c>
    </row>
    <row r="237" spans="1:31" x14ac:dyDescent="0.25">
      <c r="A237" s="2">
        <v>63000</v>
      </c>
      <c r="B237" s="1"/>
      <c r="C237" s="1"/>
      <c r="D237">
        <f t="shared" si="66"/>
        <v>3.2380998507956107E-14</v>
      </c>
      <c r="E237">
        <f t="shared" si="64"/>
        <v>-528.60530294463467</v>
      </c>
      <c r="F237">
        <f t="shared" si="67"/>
        <v>1.979001800425523</v>
      </c>
      <c r="G237" s="2">
        <f t="shared" si="68"/>
        <v>-1.9790018004255228</v>
      </c>
      <c r="H237">
        <f t="shared" si="69"/>
        <v>7.1790018004255227</v>
      </c>
      <c r="I237">
        <f t="shared" si="70"/>
        <v>-1.9790018004255228</v>
      </c>
      <c r="J237">
        <f t="shared" si="71"/>
        <v>3.2380998507956107E-14</v>
      </c>
      <c r="K237">
        <f t="shared" si="71"/>
        <v>-528.60530294463467</v>
      </c>
      <c r="L237">
        <f t="shared" si="72"/>
        <v>7.1790018004255547</v>
      </c>
      <c r="M237">
        <f t="shared" si="73"/>
        <v>530.58430474506019</v>
      </c>
      <c r="N237">
        <f t="shared" si="74"/>
        <v>13.990376846023036</v>
      </c>
      <c r="O237">
        <f t="shared" si="75"/>
        <v>4.1411083067852958</v>
      </c>
      <c r="AB237">
        <f t="shared" si="76"/>
        <v>4.4802494163553854E-16</v>
      </c>
      <c r="AC237">
        <f t="shared" si="65"/>
        <v>-7.313806581406582</v>
      </c>
      <c r="AD237">
        <f t="shared" si="77"/>
        <v>53.491766710226237</v>
      </c>
      <c r="AE237">
        <f t="shared" si="78"/>
        <v>-33.64351027447028</v>
      </c>
    </row>
    <row r="238" spans="1:31" x14ac:dyDescent="0.25">
      <c r="A238" s="2">
        <v>62000</v>
      </c>
      <c r="B238" s="1"/>
      <c r="C238" s="1"/>
      <c r="D238">
        <f t="shared" si="66"/>
        <v>3.2903272677439271E-14</v>
      </c>
      <c r="E238">
        <f t="shared" si="64"/>
        <v>-537.13119492761268</v>
      </c>
      <c r="F238">
        <f t="shared" si="67"/>
        <v>1.9948976525752298</v>
      </c>
      <c r="G238" s="2">
        <f t="shared" si="68"/>
        <v>-1.9948976525752296</v>
      </c>
      <c r="H238">
        <f t="shared" si="69"/>
        <v>7.1948976525752304</v>
      </c>
      <c r="I238">
        <f t="shared" si="70"/>
        <v>-1.9948976525752296</v>
      </c>
      <c r="J238">
        <f t="shared" si="71"/>
        <v>3.2903272677439271E-14</v>
      </c>
      <c r="K238">
        <f t="shared" si="71"/>
        <v>-537.13119492761268</v>
      </c>
      <c r="L238">
        <f t="shared" si="72"/>
        <v>7.1948976525752633</v>
      </c>
      <c r="M238">
        <f t="shared" si="73"/>
        <v>539.1260925801879</v>
      </c>
      <c r="N238">
        <f t="shared" si="74"/>
        <v>14.0363008985866</v>
      </c>
      <c r="O238">
        <f t="shared" si="75"/>
        <v>4.1413739183573242</v>
      </c>
      <c r="AB238">
        <f t="shared" si="76"/>
        <v>4.5525115037159563E-16</v>
      </c>
      <c r="AC238">
        <f t="shared" si="65"/>
        <v>-7.431771203687334</v>
      </c>
      <c r="AD238">
        <f t="shared" si="77"/>
        <v>55.231223223956285</v>
      </c>
      <c r="AE238">
        <f t="shared" si="78"/>
        <v>-34.186147536961741</v>
      </c>
    </row>
    <row r="239" spans="1:31" x14ac:dyDescent="0.25">
      <c r="A239" s="2">
        <v>61000</v>
      </c>
      <c r="B239" s="1"/>
      <c r="C239" s="1"/>
      <c r="D239">
        <f t="shared" si="66"/>
        <v>3.3442670590184184E-14</v>
      </c>
      <c r="E239">
        <f t="shared" si="64"/>
        <v>-545.9366243526556</v>
      </c>
      <c r="F239">
        <f t="shared" si="67"/>
        <v>2.0111828015794635</v>
      </c>
      <c r="G239" s="2">
        <f t="shared" si="68"/>
        <v>-2.0111828015794631</v>
      </c>
      <c r="H239">
        <f t="shared" si="69"/>
        <v>7.2111828015794632</v>
      </c>
      <c r="I239">
        <f t="shared" si="70"/>
        <v>-2.0111828015794631</v>
      </c>
      <c r="J239">
        <f t="shared" si="71"/>
        <v>3.3442670590184184E-14</v>
      </c>
      <c r="K239">
        <f t="shared" si="71"/>
        <v>-545.9366243526556</v>
      </c>
      <c r="L239">
        <f t="shared" si="72"/>
        <v>7.211182801579497</v>
      </c>
      <c r="M239">
        <f t="shared" si="73"/>
        <v>547.94780715423508</v>
      </c>
      <c r="N239">
        <f t="shared" si="74"/>
        <v>14.082668124286913</v>
      </c>
      <c r="O239">
        <f t="shared" si="75"/>
        <v>4.1414648918887664</v>
      </c>
      <c r="AB239">
        <f t="shared" si="76"/>
        <v>4.6271428398424475E-16</v>
      </c>
      <c r="AC239">
        <f t="shared" si="65"/>
        <v>-7.5536035185018813</v>
      </c>
      <c r="AD239">
        <f t="shared" si="77"/>
        <v>57.056926114724</v>
      </c>
      <c r="AE239">
        <f t="shared" si="78"/>
        <v>-34.746576185108658</v>
      </c>
    </row>
    <row r="240" spans="1:31" x14ac:dyDescent="0.25">
      <c r="A240" s="2">
        <v>60000</v>
      </c>
      <c r="B240" s="1"/>
      <c r="C240" s="1"/>
      <c r="D240">
        <f t="shared" si="66"/>
        <v>3.400004843335392E-14</v>
      </c>
      <c r="E240">
        <f t="shared" si="64"/>
        <v>-555.03556809186648</v>
      </c>
      <c r="F240">
        <f t="shared" si="67"/>
        <v>2.0278734014705737</v>
      </c>
      <c r="G240" s="2">
        <f t="shared" si="68"/>
        <v>-2.0278734014705733</v>
      </c>
      <c r="H240">
        <f t="shared" si="69"/>
        <v>7.2278734014705739</v>
      </c>
      <c r="I240">
        <f t="shared" si="70"/>
        <v>-2.0278734014705733</v>
      </c>
      <c r="J240">
        <f t="shared" si="71"/>
        <v>3.400004843335392E-14</v>
      </c>
      <c r="K240">
        <f t="shared" si="71"/>
        <v>-555.03556809186648</v>
      </c>
      <c r="L240">
        <f t="shared" si="72"/>
        <v>7.2278734014706076</v>
      </c>
      <c r="M240">
        <f t="shared" si="73"/>
        <v>557.06344149333711</v>
      </c>
      <c r="N240">
        <f t="shared" si="74"/>
        <v>14.129483049040333</v>
      </c>
      <c r="O240">
        <f t="shared" si="75"/>
        <v>4.1413887680301702</v>
      </c>
      <c r="AB240">
        <f t="shared" si="76"/>
        <v>4.7042618871731545E-16</v>
      </c>
      <c r="AC240">
        <f t="shared" si="65"/>
        <v>-7.679496910476912</v>
      </c>
      <c r="AD240">
        <f t="shared" si="77"/>
        <v>58.974672798024436</v>
      </c>
      <c r="AE240">
        <f t="shared" si="78"/>
        <v>-35.325685788193795</v>
      </c>
    </row>
    <row r="241" spans="1:31" x14ac:dyDescent="0.25">
      <c r="A241" s="2">
        <v>59000</v>
      </c>
      <c r="B241" s="1"/>
      <c r="C241" s="1"/>
      <c r="D241">
        <f t="shared" si="66"/>
        <v>3.4576320440698895E-14</v>
      </c>
      <c r="E241">
        <f t="shared" si="64"/>
        <v>-564.44295060189802</v>
      </c>
      <c r="F241">
        <f t="shared" si="67"/>
        <v>2.0449865605770738</v>
      </c>
      <c r="G241" s="2">
        <f t="shared" si="68"/>
        <v>-2.0449865605770734</v>
      </c>
      <c r="H241">
        <f t="shared" si="69"/>
        <v>7.2449865605770736</v>
      </c>
      <c r="I241">
        <f t="shared" si="70"/>
        <v>-2.0449865605770734</v>
      </c>
      <c r="J241">
        <f t="shared" si="71"/>
        <v>3.4576320440698895E-14</v>
      </c>
      <c r="K241">
        <f t="shared" si="71"/>
        <v>-564.44295060189802</v>
      </c>
      <c r="L241">
        <f t="shared" si="72"/>
        <v>7.2449865605771082</v>
      </c>
      <c r="M241">
        <f t="shared" si="73"/>
        <v>566.48793716247508</v>
      </c>
      <c r="N241">
        <f t="shared" si="74"/>
        <v>14.176750697999269</v>
      </c>
      <c r="O241">
        <f t="shared" si="75"/>
        <v>4.1411542363469573</v>
      </c>
      <c r="AB241">
        <f t="shared" si="76"/>
        <v>4.7839951394981229E-16</v>
      </c>
      <c r="AC241">
        <f t="shared" si="65"/>
        <v>-7.8096578750612657</v>
      </c>
      <c r="AD241">
        <f t="shared" si="77"/>
        <v>60.990756125506444</v>
      </c>
      <c r="AE241">
        <f t="shared" si="78"/>
        <v>-35.92442622528182</v>
      </c>
    </row>
    <row r="242" spans="1:31" x14ac:dyDescent="0.25">
      <c r="A242" s="2">
        <v>58000</v>
      </c>
      <c r="B242" s="1"/>
      <c r="C242" s="1"/>
      <c r="D242">
        <f t="shared" si="66"/>
        <v>3.5172463896573016E-14</v>
      </c>
      <c r="E242">
        <f t="shared" si="64"/>
        <v>-574.17472561227567</v>
      </c>
      <c r="F242">
        <f t="shared" si="67"/>
        <v>2.0625404152508815</v>
      </c>
      <c r="G242" s="2">
        <f t="shared" si="68"/>
        <v>-2.0625404152508811</v>
      </c>
      <c r="H242">
        <f t="shared" si="69"/>
        <v>7.2625404152508821</v>
      </c>
      <c r="I242">
        <f t="shared" si="70"/>
        <v>-2.0625404152508811</v>
      </c>
      <c r="J242">
        <f t="shared" si="71"/>
        <v>3.5172463896573016E-14</v>
      </c>
      <c r="K242">
        <f t="shared" si="71"/>
        <v>-574.17472561227567</v>
      </c>
      <c r="L242">
        <f t="shared" si="72"/>
        <v>7.2625404152509176</v>
      </c>
      <c r="M242">
        <f t="shared" si="73"/>
        <v>576.23726602752652</v>
      </c>
      <c r="N242">
        <f t="shared" si="74"/>
        <v>14.22447666690031</v>
      </c>
      <c r="O242">
        <f t="shared" si="75"/>
        <v>4.1407712302680704</v>
      </c>
      <c r="AB242">
        <f t="shared" si="76"/>
        <v>4.8664778143170566E-16</v>
      </c>
      <c r="AC242">
        <f t="shared" si="65"/>
        <v>-7.9443071487692194</v>
      </c>
      <c r="AD242">
        <f t="shared" si="77"/>
        <v>63.112016073985721</v>
      </c>
      <c r="AE242">
        <f t="shared" si="78"/>
        <v>-36.543812884338408</v>
      </c>
    </row>
    <row r="243" spans="1:31" x14ac:dyDescent="0.25">
      <c r="A243" s="2">
        <v>57000</v>
      </c>
      <c r="B243" s="1"/>
      <c r="C243" s="1"/>
      <c r="D243">
        <f t="shared" si="66"/>
        <v>3.5789524666688334E-14</v>
      </c>
      <c r="E243">
        <f t="shared" si="64"/>
        <v>-584.247966412491</v>
      </c>
      <c r="F243">
        <f t="shared" si="67"/>
        <v>2.0805542106780957</v>
      </c>
      <c r="G243" s="2">
        <f t="shared" si="68"/>
        <v>-2.0805542106780952</v>
      </c>
      <c r="H243">
        <f t="shared" si="69"/>
        <v>7.2805542106780958</v>
      </c>
      <c r="I243">
        <f t="shared" si="70"/>
        <v>-2.0805542106780952</v>
      </c>
      <c r="J243">
        <f t="shared" si="71"/>
        <v>3.5789524666688334E-14</v>
      </c>
      <c r="K243">
        <f t="shared" si="71"/>
        <v>-584.247966412491</v>
      </c>
      <c r="L243">
        <f t="shared" si="72"/>
        <v>7.2805542106781314</v>
      </c>
      <c r="M243">
        <f t="shared" si="73"/>
        <v>586.32852062316908</v>
      </c>
      <c r="N243">
        <f t="shared" si="74"/>
        <v>14.27266720140984</v>
      </c>
      <c r="O243">
        <f t="shared" si="75"/>
        <v>4.1402510297710577</v>
      </c>
      <c r="AB243">
        <f t="shared" si="76"/>
        <v>4.951854618077004E-16</v>
      </c>
      <c r="AC243">
        <f t="shared" si="65"/>
        <v>-8.0836809583967479</v>
      </c>
      <c r="AD243">
        <f t="shared" si="77"/>
        <v>65.345897837146168</v>
      </c>
      <c r="AE243">
        <f t="shared" si="78"/>
        <v>-37.184932408625038</v>
      </c>
    </row>
    <row r="244" spans="1:31" x14ac:dyDescent="0.25">
      <c r="A244" s="2">
        <v>56000</v>
      </c>
      <c r="B244" s="1"/>
      <c r="C244" s="1"/>
      <c r="D244">
        <f t="shared" si="66"/>
        <v>3.6428623321450631E-14</v>
      </c>
      <c r="E244">
        <f t="shared" si="64"/>
        <v>-594.68096581271413</v>
      </c>
      <c r="F244">
        <f t="shared" si="67"/>
        <v>2.099048389591911</v>
      </c>
      <c r="G244" s="2">
        <f t="shared" si="68"/>
        <v>-2.099048389591911</v>
      </c>
      <c r="H244">
        <f t="shared" si="69"/>
        <v>7.2990483895919116</v>
      </c>
      <c r="I244">
        <f t="shared" si="70"/>
        <v>-2.099048389591911</v>
      </c>
      <c r="J244">
        <f t="shared" si="71"/>
        <v>3.6428623321450631E-14</v>
      </c>
      <c r="K244">
        <f t="shared" si="71"/>
        <v>-594.68096581271413</v>
      </c>
      <c r="L244">
        <f t="shared" si="72"/>
        <v>7.299048389591948</v>
      </c>
      <c r="M244">
        <f t="shared" si="73"/>
        <v>596.78001420230601</v>
      </c>
      <c r="N244">
        <f t="shared" si="74"/>
        <v>14.321329285349314</v>
      </c>
      <c r="O244">
        <f t="shared" si="75"/>
        <v>4.1396063725928149</v>
      </c>
      <c r="AB244">
        <f t="shared" si="76"/>
        <v>5.0402805933998087E-16</v>
      </c>
      <c r="AC244">
        <f t="shared" si="65"/>
        <v>-8.2280324040824055</v>
      </c>
      <c r="AD244">
        <f t="shared" si="77"/>
        <v>67.700517242630085</v>
      </c>
      <c r="AE244">
        <f t="shared" si="78"/>
        <v>-37.848949058779063</v>
      </c>
    </row>
    <row r="245" spans="1:31" x14ac:dyDescent="0.25">
      <c r="A245" s="2">
        <v>55000</v>
      </c>
      <c r="B245" s="1"/>
      <c r="C245" s="1"/>
      <c r="D245">
        <f t="shared" si="66"/>
        <v>3.7090961927295184E-14</v>
      </c>
      <c r="E245">
        <f t="shared" si="64"/>
        <v>-605.49334700930888</v>
      </c>
      <c r="F245">
        <f t="shared" si="67"/>
        <v>2.1180446898174319</v>
      </c>
      <c r="G245" s="2">
        <f t="shared" si="68"/>
        <v>-2.1180446898174314</v>
      </c>
      <c r="H245">
        <f t="shared" si="69"/>
        <v>7.3180446898174321</v>
      </c>
      <c r="I245">
        <f t="shared" si="70"/>
        <v>-2.1180446898174314</v>
      </c>
      <c r="J245">
        <f t="shared" si="71"/>
        <v>3.7090961927295184E-14</v>
      </c>
      <c r="K245">
        <f t="shared" si="71"/>
        <v>-605.49334700930888</v>
      </c>
      <c r="L245">
        <f t="shared" si="72"/>
        <v>7.3180446898174694</v>
      </c>
      <c r="M245">
        <f t="shared" si="73"/>
        <v>607.61139169912633</v>
      </c>
      <c r="N245">
        <f t="shared" si="74"/>
        <v>14.370470738793697</v>
      </c>
      <c r="O245">
        <f t="shared" si="75"/>
        <v>4.1388515748614116</v>
      </c>
      <c r="AB245">
        <f t="shared" si="76"/>
        <v>5.1319220587343504E-16</v>
      </c>
      <c r="AC245">
        <f t="shared" si="65"/>
        <v>-8.3776329932475395</v>
      </c>
      <c r="AD245">
        <f t="shared" si="77"/>
        <v>70.184734569549732</v>
      </c>
      <c r="AE245">
        <f t="shared" si="78"/>
        <v>-38.537111768938679</v>
      </c>
    </row>
    <row r="246" spans="1:31" x14ac:dyDescent="0.25">
      <c r="A246" s="2">
        <v>54000</v>
      </c>
      <c r="B246" s="1"/>
      <c r="C246" s="1"/>
      <c r="D246">
        <f t="shared" si="66"/>
        <v>3.7777831592615464E-14</v>
      </c>
      <c r="E246">
        <f t="shared" si="64"/>
        <v>-616.70618676874051</v>
      </c>
      <c r="F246">
        <f t="shared" si="67"/>
        <v>2.1375662517066862</v>
      </c>
      <c r="G246" s="2">
        <f t="shared" si="68"/>
        <v>-2.1375662517066858</v>
      </c>
      <c r="H246">
        <f t="shared" si="69"/>
        <v>7.3375662517066864</v>
      </c>
      <c r="I246">
        <f t="shared" si="70"/>
        <v>-2.1375662517066858</v>
      </c>
      <c r="J246">
        <f t="shared" si="71"/>
        <v>3.7777831592615464E-14</v>
      </c>
      <c r="K246">
        <f t="shared" si="71"/>
        <v>-616.70618676874051</v>
      </c>
      <c r="L246">
        <f t="shared" si="72"/>
        <v>7.3375662517067246</v>
      </c>
      <c r="M246">
        <f t="shared" si="73"/>
        <v>618.84375302044714</v>
      </c>
      <c r="N246">
        <f t="shared" si="74"/>
        <v>14.420100327165686</v>
      </c>
      <c r="O246">
        <f t="shared" si="75"/>
        <v>4.1380026621679065</v>
      </c>
      <c r="AB246">
        <f t="shared" si="76"/>
        <v>5.2269576524146161E-16</v>
      </c>
      <c r="AC246">
        <f t="shared" si="65"/>
        <v>-8.5327743449743458</v>
      </c>
      <c r="AD246">
        <f t="shared" si="77"/>
        <v>72.808238022252382</v>
      </c>
      <c r="AE246">
        <f t="shared" si="78"/>
        <v>-39.25076198688199</v>
      </c>
    </row>
    <row r="247" spans="1:31" x14ac:dyDescent="0.25">
      <c r="A247" s="2">
        <v>53000</v>
      </c>
      <c r="B247" s="1"/>
      <c r="C247" s="1"/>
      <c r="D247">
        <f t="shared" si="66"/>
        <v>3.8490620867947831E-14</v>
      </c>
      <c r="E247">
        <f t="shared" si="64"/>
        <v>-628.34215255683</v>
      </c>
      <c r="F247">
        <f t="shared" si="67"/>
        <v>2.1576377366712278</v>
      </c>
      <c r="G247" s="2">
        <f t="shared" si="68"/>
        <v>-2.1576377366712274</v>
      </c>
      <c r="H247">
        <f t="shared" si="69"/>
        <v>7.3576377366712276</v>
      </c>
      <c r="I247">
        <f t="shared" si="70"/>
        <v>-2.1576377366712274</v>
      </c>
      <c r="J247">
        <f t="shared" si="71"/>
        <v>3.8490620867947831E-14</v>
      </c>
      <c r="K247">
        <f t="shared" si="71"/>
        <v>-628.34215255683</v>
      </c>
      <c r="L247">
        <f t="shared" si="72"/>
        <v>7.3576377366712657</v>
      </c>
      <c r="M247">
        <f t="shared" si="73"/>
        <v>630.49979029350118</v>
      </c>
      <c r="N247">
        <f t="shared" si="74"/>
        <v>14.470227882596916</v>
      </c>
      <c r="O247">
        <f t="shared" si="75"/>
        <v>4.1370775122406949</v>
      </c>
      <c r="AB247">
        <f t="shared" si="76"/>
        <v>5.3255794949130057E-16</v>
      </c>
      <c r="AC247">
        <f t="shared" si="65"/>
        <v>-8.6937700873323536</v>
      </c>
      <c r="AD247">
        <f t="shared" si="77"/>
        <v>75.581638331394799</v>
      </c>
      <c r="AE247">
        <f t="shared" si="78"/>
        <v>-39.991342401728822</v>
      </c>
    </row>
    <row r="248" spans="1:31" x14ac:dyDescent="0.25">
      <c r="A248" s="2">
        <v>52000</v>
      </c>
      <c r="B248" s="1"/>
      <c r="C248" s="1"/>
      <c r="D248">
        <f t="shared" si="66"/>
        <v>3.9230825115408366E-14</v>
      </c>
      <c r="E248">
        <f t="shared" si="64"/>
        <v>-640.4256554906151</v>
      </c>
      <c r="F248">
        <f t="shared" si="67"/>
        <v>2.1782854581930247</v>
      </c>
      <c r="G248" s="2">
        <f t="shared" si="68"/>
        <v>-2.1782854581930242</v>
      </c>
      <c r="H248">
        <f t="shared" si="69"/>
        <v>7.3782854581930248</v>
      </c>
      <c r="I248">
        <f t="shared" si="70"/>
        <v>-2.1782854581930242</v>
      </c>
      <c r="J248">
        <f t="shared" si="71"/>
        <v>3.9230825115408366E-14</v>
      </c>
      <c r="K248">
        <f t="shared" si="71"/>
        <v>-640.4256554906151</v>
      </c>
      <c r="L248">
        <f t="shared" si="72"/>
        <v>7.3782854581930639</v>
      </c>
      <c r="M248">
        <f t="shared" si="73"/>
        <v>642.60394094880814</v>
      </c>
      <c r="N248">
        <f t="shared" si="74"/>
        <v>14.520864439000503</v>
      </c>
      <c r="O248">
        <f t="shared" si="75"/>
        <v>4.1360960105528148</v>
      </c>
      <c r="AB248">
        <f t="shared" si="76"/>
        <v>5.4279944851997947E-16</v>
      </c>
      <c r="AC248">
        <f t="shared" si="65"/>
        <v>-8.8609579736272064</v>
      </c>
      <c r="AD248">
        <f t="shared" si="77"/>
        <v>78.516576210387569</v>
      </c>
      <c r="AE248">
        <f t="shared" si="78"/>
        <v>-40.76040667868515</v>
      </c>
    </row>
    <row r="249" spans="1:31" x14ac:dyDescent="0.25">
      <c r="A249" s="2">
        <v>51000</v>
      </c>
      <c r="B249" s="1"/>
      <c r="C249" s="1"/>
      <c r="D249">
        <f t="shared" si="66"/>
        <v>4.0000056980416373E-14</v>
      </c>
      <c r="E249">
        <f t="shared" si="64"/>
        <v>-652.98302128454873</v>
      </c>
      <c r="F249">
        <f t="shared" si="67"/>
        <v>2.1995375268964357</v>
      </c>
      <c r="G249" s="2">
        <f t="shared" si="68"/>
        <v>-2.1995375268964352</v>
      </c>
      <c r="H249">
        <f t="shared" si="69"/>
        <v>7.3995375268964363</v>
      </c>
      <c r="I249">
        <f t="shared" si="70"/>
        <v>-2.1995375268964352</v>
      </c>
      <c r="J249">
        <f t="shared" si="71"/>
        <v>4.0000056980416373E-14</v>
      </c>
      <c r="K249">
        <f t="shared" si="71"/>
        <v>-652.98302128454873</v>
      </c>
      <c r="L249">
        <f t="shared" si="72"/>
        <v>7.3995375268964763</v>
      </c>
      <c r="M249">
        <f t="shared" si="73"/>
        <v>655.18255881144512</v>
      </c>
      <c r="N249">
        <f t="shared" si="74"/>
        <v>14.572022382500318</v>
      </c>
      <c r="O249">
        <f t="shared" si="75"/>
        <v>4.1350802203889643</v>
      </c>
      <c r="AB249">
        <f t="shared" si="76"/>
        <v>5.5344257496154757E-16</v>
      </c>
      <c r="AC249">
        <f t="shared" si="65"/>
        <v>-9.0347022476198955</v>
      </c>
      <c r="AD249">
        <f t="shared" si="77"/>
        <v>81.62584470314799</v>
      </c>
      <c r="AE249">
        <f t="shared" si="78"/>
        <v>-41.559630339051516</v>
      </c>
    </row>
    <row r="250" spans="1:31" x14ac:dyDescent="0.25">
      <c r="A250" s="2">
        <v>50000</v>
      </c>
      <c r="B250" s="1"/>
      <c r="C250" s="1"/>
      <c r="D250">
        <f t="shared" si="66"/>
        <v>4.0800058120024703E-14</v>
      </c>
      <c r="E250">
        <f t="shared" si="64"/>
        <v>-666.04268171023978</v>
      </c>
      <c r="F250">
        <f t="shared" si="67"/>
        <v>2.2214240115003268</v>
      </c>
      <c r="G250" s="2">
        <f t="shared" si="68"/>
        <v>-2.2214240115003263</v>
      </c>
      <c r="H250">
        <f t="shared" si="69"/>
        <v>7.4214240115003269</v>
      </c>
      <c r="I250">
        <f t="shared" si="70"/>
        <v>-2.2214240115003263</v>
      </c>
      <c r="J250">
        <f t="shared" si="71"/>
        <v>4.0800058120024703E-14</v>
      </c>
      <c r="K250">
        <f t="shared" si="71"/>
        <v>-666.04268171023978</v>
      </c>
      <c r="L250">
        <f t="shared" si="72"/>
        <v>7.4214240115003678</v>
      </c>
      <c r="M250">
        <f t="shared" si="73"/>
        <v>668.26410572174007</v>
      </c>
      <c r="N250">
        <f t="shared" si="74"/>
        <v>14.623715619097473</v>
      </c>
      <c r="O250">
        <f t="shared" si="75"/>
        <v>4.1340545691293915</v>
      </c>
      <c r="AB250">
        <f t="shared" si="76"/>
        <v>5.6451142646077862E-16</v>
      </c>
      <c r="AC250">
        <f t="shared" si="65"/>
        <v>-9.2153962925722954</v>
      </c>
      <c r="AD250">
        <f t="shared" si="77"/>
        <v>84.923528829155202</v>
      </c>
      <c r="AE250">
        <f t="shared" si="78"/>
        <v>-42.390822945832554</v>
      </c>
    </row>
    <row r="251" spans="1:31" x14ac:dyDescent="0.25">
      <c r="A251" s="2">
        <v>49000</v>
      </c>
      <c r="B251" s="1"/>
      <c r="C251" s="1"/>
      <c r="D251">
        <f t="shared" si="66"/>
        <v>4.1632712367372144E-14</v>
      </c>
      <c r="E251">
        <f t="shared" si="64"/>
        <v>-679.63538950024463</v>
      </c>
      <c r="F251">
        <f t="shared" si="67"/>
        <v>2.2439771177464345</v>
      </c>
      <c r="G251" s="2">
        <f t="shared" si="68"/>
        <v>-2.243977117746434</v>
      </c>
      <c r="H251">
        <f t="shared" si="69"/>
        <v>7.4439771177464351</v>
      </c>
      <c r="I251">
        <f t="shared" si="70"/>
        <v>-2.243977117746434</v>
      </c>
      <c r="J251">
        <f t="shared" si="71"/>
        <v>4.1632712367372144E-14</v>
      </c>
      <c r="K251">
        <f t="shared" si="71"/>
        <v>-679.63538950024463</v>
      </c>
      <c r="L251">
        <f t="shared" si="72"/>
        <v>7.4439771177464769</v>
      </c>
      <c r="M251">
        <f t="shared" si="73"/>
        <v>681.87936661799108</v>
      </c>
      <c r="N251">
        <f t="shared" si="74"/>
        <v>14.675959761729906</v>
      </c>
      <c r="O251">
        <f t="shared" si="75"/>
        <v>4.133046052778897</v>
      </c>
      <c r="AB251">
        <f t="shared" si="76"/>
        <v>5.7603206781712094E-16</v>
      </c>
      <c r="AC251">
        <f t="shared" si="65"/>
        <v>-9.4034656046656053</v>
      </c>
      <c r="AD251">
        <f t="shared" si="77"/>
        <v>88.42516537812908</v>
      </c>
      <c r="AE251">
        <f t="shared" si="78"/>
        <v>-43.255941781461786</v>
      </c>
    </row>
    <row r="252" spans="1:31" x14ac:dyDescent="0.25">
      <c r="A252" s="2">
        <v>48000</v>
      </c>
      <c r="B252" s="1"/>
      <c r="C252" s="1"/>
      <c r="D252">
        <f t="shared" si="66"/>
        <v>4.2500060541692391E-14</v>
      </c>
      <c r="E252">
        <f t="shared" si="64"/>
        <v>-693.79446011483299</v>
      </c>
      <c r="F252">
        <f t="shared" si="67"/>
        <v>2.2672313877259627</v>
      </c>
      <c r="G252" s="2">
        <f t="shared" si="68"/>
        <v>-2.2672313877259622</v>
      </c>
      <c r="H252">
        <f t="shared" si="69"/>
        <v>7.4672313877259633</v>
      </c>
      <c r="I252">
        <f t="shared" si="70"/>
        <v>-2.2672313877259622</v>
      </c>
      <c r="J252">
        <f t="shared" si="71"/>
        <v>4.2500060541692391E-14</v>
      </c>
      <c r="K252">
        <f t="shared" si="71"/>
        <v>-693.79446011483299</v>
      </c>
      <c r="L252">
        <f t="shared" si="72"/>
        <v>7.4672313877260059</v>
      </c>
      <c r="M252">
        <f t="shared" si="73"/>
        <v>696.06169150255892</v>
      </c>
      <c r="N252">
        <f t="shared" si="74"/>
        <v>14.728772339204626</v>
      </c>
      <c r="O252">
        <f t="shared" si="75"/>
        <v>4.1320844610889367</v>
      </c>
      <c r="AB252">
        <f t="shared" si="76"/>
        <v>5.8803273589664427E-16</v>
      </c>
      <c r="AC252">
        <f t="shared" si="65"/>
        <v>-9.5993711380961386</v>
      </c>
      <c r="AD252">
        <f t="shared" si="77"/>
        <v>92.147926246913158</v>
      </c>
      <c r="AE252">
        <f t="shared" si="78"/>
        <v>-44.157107235242236</v>
      </c>
    </row>
    <row r="253" spans="1:31" x14ac:dyDescent="0.25">
      <c r="A253" s="2">
        <v>47000</v>
      </c>
      <c r="B253" s="1"/>
      <c r="C253" s="1"/>
      <c r="D253">
        <f t="shared" si="66"/>
        <v>4.340431714896245E-14</v>
      </c>
      <c r="E253">
        <f t="shared" si="64"/>
        <v>-708.55604437259547</v>
      </c>
      <c r="F253">
        <f t="shared" si="67"/>
        <v>2.2912239224108752</v>
      </c>
      <c r="G253" s="2">
        <f t="shared" si="68"/>
        <v>-2.2912239224108748</v>
      </c>
      <c r="H253">
        <f t="shared" si="69"/>
        <v>7.4912239224108754</v>
      </c>
      <c r="I253">
        <f t="shared" si="70"/>
        <v>-2.2912239224108748</v>
      </c>
      <c r="J253">
        <f t="shared" si="71"/>
        <v>4.340431714896245E-14</v>
      </c>
      <c r="K253">
        <f t="shared" si="71"/>
        <v>-708.55604437259547</v>
      </c>
      <c r="L253">
        <f t="shared" si="72"/>
        <v>7.4912239224109189</v>
      </c>
      <c r="M253">
        <f t="shared" si="73"/>
        <v>710.8472682950063</v>
      </c>
      <c r="N253">
        <f t="shared" si="74"/>
        <v>14.782173029864198</v>
      </c>
      <c r="O253">
        <f t="shared" si="75"/>
        <v>4.1312026259991619</v>
      </c>
      <c r="AB253">
        <f t="shared" si="76"/>
        <v>6.0054407070295597E-16</v>
      </c>
      <c r="AC253">
        <f t="shared" si="65"/>
        <v>-9.8036130772045684</v>
      </c>
      <c r="AD253">
        <f t="shared" si="77"/>
        <v>96.110829367536425</v>
      </c>
      <c r="AE253">
        <f t="shared" si="78"/>
        <v>-45.096620155141011</v>
      </c>
    </row>
    <row r="254" spans="1:31" x14ac:dyDescent="0.25">
      <c r="A254" s="2">
        <v>46000</v>
      </c>
      <c r="B254" s="1"/>
      <c r="C254" s="1"/>
      <c r="D254">
        <f t="shared" si="66"/>
        <v>4.4347889260896411E-14</v>
      </c>
      <c r="E254">
        <f t="shared" si="64"/>
        <v>-723.95943664156493</v>
      </c>
      <c r="F254">
        <f t="shared" si="67"/>
        <v>2.3159946306515358</v>
      </c>
      <c r="G254" s="2">
        <f t="shared" si="68"/>
        <v>-2.3159946306515353</v>
      </c>
      <c r="H254">
        <f t="shared" si="69"/>
        <v>7.5159946306515355</v>
      </c>
      <c r="I254">
        <f t="shared" si="70"/>
        <v>-2.3159946306515353</v>
      </c>
      <c r="J254">
        <f t="shared" si="71"/>
        <v>4.4347889260896411E-14</v>
      </c>
      <c r="K254">
        <f t="shared" si="71"/>
        <v>-723.95943664156493</v>
      </c>
      <c r="L254">
        <f t="shared" si="72"/>
        <v>7.5159946306515799</v>
      </c>
      <c r="M254">
        <f t="shared" si="73"/>
        <v>726.27543127221645</v>
      </c>
      <c r="N254">
        <f t="shared" si="74"/>
        <v>14.836183923301173</v>
      </c>
      <c r="O254">
        <f t="shared" si="75"/>
        <v>4.1304366965737138</v>
      </c>
      <c r="AB254">
        <f t="shared" si="76"/>
        <v>6.1359937658780283E-16</v>
      </c>
      <c r="AC254">
        <f t="shared" si="65"/>
        <v>-10.016735100622059</v>
      </c>
      <c r="AD254">
        <f t="shared" si="77"/>
        <v>100.33498207603401</v>
      </c>
      <c r="AE254">
        <f t="shared" si="78"/>
        <v>-46.076981462861468</v>
      </c>
    </row>
    <row r="255" spans="1:31" x14ac:dyDescent="0.25">
      <c r="A255" s="2">
        <v>45000</v>
      </c>
      <c r="B255" s="1"/>
      <c r="C255" s="1"/>
      <c r="D255">
        <f t="shared" si="66"/>
        <v>4.5333397911138556E-14</v>
      </c>
      <c r="E255">
        <f t="shared" si="64"/>
        <v>-740.04742412248856</v>
      </c>
      <c r="F255">
        <f t="shared" si="67"/>
        <v>2.3415865084430356</v>
      </c>
      <c r="G255" s="2">
        <f t="shared" si="68"/>
        <v>-2.3415865084430356</v>
      </c>
      <c r="H255">
        <f t="shared" si="69"/>
        <v>7.5415865084430358</v>
      </c>
      <c r="I255">
        <f t="shared" si="70"/>
        <v>-2.3415865084430356</v>
      </c>
      <c r="J255">
        <f t="shared" si="71"/>
        <v>4.5333397911138556E-14</v>
      </c>
      <c r="K255">
        <f t="shared" si="71"/>
        <v>-740.04742412248856</v>
      </c>
      <c r="L255">
        <f t="shared" si="72"/>
        <v>7.5415865084430811</v>
      </c>
      <c r="M255">
        <f t="shared" si="73"/>
        <v>742.38901063093158</v>
      </c>
      <c r="N255">
        <f t="shared" si="74"/>
        <v>14.89082981397133</v>
      </c>
      <c r="O255">
        <f t="shared" si="75"/>
        <v>4.1298264441420178</v>
      </c>
      <c r="AB255">
        <f t="shared" si="76"/>
        <v>6.2723491828975394E-16</v>
      </c>
      <c r="AC255">
        <f t="shared" si="65"/>
        <v>-10.239329213969215</v>
      </c>
      <c r="AD255">
        <f t="shared" si="77"/>
        <v>104.84386275204344</v>
      </c>
      <c r="AE255">
        <f t="shared" si="78"/>
        <v>-47.100914384258388</v>
      </c>
    </row>
    <row r="256" spans="1:31" x14ac:dyDescent="0.25">
      <c r="A256" s="2">
        <v>44000</v>
      </c>
      <c r="B256" s="1"/>
      <c r="C256" s="1"/>
      <c r="D256">
        <f t="shared" si="66"/>
        <v>4.6363702409118973E-14</v>
      </c>
      <c r="E256">
        <f t="shared" si="64"/>
        <v>-756.86668376163595</v>
      </c>
      <c r="F256">
        <f t="shared" si="67"/>
        <v>2.3680459529071172</v>
      </c>
      <c r="G256" s="2">
        <f t="shared" si="68"/>
        <v>-2.3680459529071167</v>
      </c>
      <c r="H256">
        <f t="shared" si="69"/>
        <v>7.5680459529071173</v>
      </c>
      <c r="I256">
        <f t="shared" si="70"/>
        <v>-2.3680459529071167</v>
      </c>
      <c r="J256">
        <f t="shared" si="71"/>
        <v>4.6363702409118973E-14</v>
      </c>
      <c r="K256">
        <f t="shared" si="71"/>
        <v>-756.86668376163595</v>
      </c>
      <c r="L256">
        <f t="shared" si="72"/>
        <v>7.5680459529071635</v>
      </c>
      <c r="M256">
        <f t="shared" si="73"/>
        <v>759.23472971454305</v>
      </c>
      <c r="N256">
        <f t="shared" si="74"/>
        <v>14.946138531197221</v>
      </c>
      <c r="O256">
        <f t="shared" si="75"/>
        <v>4.1294156019922532</v>
      </c>
      <c r="AB256">
        <f t="shared" si="76"/>
        <v>6.414902573417938E-16</v>
      </c>
      <c r="AC256">
        <f t="shared" si="65"/>
        <v>-10.472041241559424</v>
      </c>
      <c r="AD256">
        <f t="shared" si="77"/>
        <v>109.66364776492144</v>
      </c>
      <c r="AE256">
        <f t="shared" si="78"/>
        <v>-48.171389711173347</v>
      </c>
    </row>
    <row r="257" spans="1:31" x14ac:dyDescent="0.25">
      <c r="A257" s="2">
        <v>43000</v>
      </c>
      <c r="B257" s="1"/>
      <c r="C257" s="1"/>
      <c r="D257">
        <f t="shared" si="66"/>
        <v>4.7441928046540343E-14</v>
      </c>
      <c r="E257">
        <f t="shared" si="64"/>
        <v>-774.46823454679031</v>
      </c>
      <c r="F257">
        <f t="shared" si="67"/>
        <v>2.395423116207871</v>
      </c>
      <c r="G257" s="2">
        <f t="shared" si="68"/>
        <v>-2.3954231162078705</v>
      </c>
      <c r="H257">
        <f t="shared" si="69"/>
        <v>7.5954231162078711</v>
      </c>
      <c r="I257">
        <f t="shared" si="70"/>
        <v>-2.3954231162078705</v>
      </c>
      <c r="J257">
        <f t="shared" si="71"/>
        <v>4.7441928046540343E-14</v>
      </c>
      <c r="K257">
        <f t="shared" si="71"/>
        <v>-774.46823454679031</v>
      </c>
      <c r="L257">
        <f t="shared" si="72"/>
        <v>7.5954231162079182</v>
      </c>
      <c r="M257">
        <f t="shared" si="73"/>
        <v>776.86365766299821</v>
      </c>
      <c r="N257">
        <f t="shared" si="74"/>
        <v>15.002141310820454</v>
      </c>
      <c r="O257">
        <f t="shared" si="75"/>
        <v>4.1292522447307975</v>
      </c>
      <c r="AB257">
        <f t="shared" si="76"/>
        <v>6.5640863541950992E-16</v>
      </c>
      <c r="AC257">
        <f t="shared" si="65"/>
        <v>-10.715577084386387</v>
      </c>
      <c r="AD257">
        <f t="shared" si="77"/>
        <v>114.82359225142667</v>
      </c>
      <c r="AE257">
        <f t="shared" si="78"/>
        <v>-49.29165458817738</v>
      </c>
    </row>
    <row r="258" spans="1:31" x14ac:dyDescent="0.25">
      <c r="A258" s="2">
        <v>42000</v>
      </c>
      <c r="B258" s="1"/>
      <c r="C258" s="1"/>
      <c r="D258">
        <f t="shared" si="66"/>
        <v>4.8571497761934164E-14</v>
      </c>
      <c r="E258">
        <f t="shared" ref="E258:E321" si="79">-($R$2^-1)*A258^(-$S$2)*SIN($S$2*PI()/2)</f>
        <v>-792.90795441695207</v>
      </c>
      <c r="F258">
        <f t="shared" si="67"/>
        <v>2.4237723055458806</v>
      </c>
      <c r="G258" s="2">
        <f t="shared" si="68"/>
        <v>-2.4237723055458802</v>
      </c>
      <c r="H258">
        <f t="shared" si="69"/>
        <v>7.6237723055458808</v>
      </c>
      <c r="I258">
        <f t="shared" si="70"/>
        <v>-2.4237723055458802</v>
      </c>
      <c r="J258">
        <f t="shared" si="71"/>
        <v>4.8571497761934164E-14</v>
      </c>
      <c r="K258">
        <f t="shared" si="71"/>
        <v>-792.90795441695207</v>
      </c>
      <c r="L258">
        <f t="shared" si="72"/>
        <v>7.6237723055459297</v>
      </c>
      <c r="M258">
        <f t="shared" si="73"/>
        <v>795.33172672249793</v>
      </c>
      <c r="N258">
        <f t="shared" si="74"/>
        <v>15.058873214682549</v>
      </c>
      <c r="O258">
        <f t="shared" si="75"/>
        <v>4.1293892133413559</v>
      </c>
      <c r="AB258">
        <f t="shared" si="76"/>
        <v>6.7203741245330776E-16</v>
      </c>
      <c r="AC258">
        <f t="shared" ref="AC258:AC321" si="80">-($R$4^-1)*A258^(-$S$4)*SIN($S$4*PI()/2)</f>
        <v>-10.970709872109873</v>
      </c>
      <c r="AD258">
        <f t="shared" si="77"/>
        <v>120.35647509800904</v>
      </c>
      <c r="AE258">
        <f t="shared" si="78"/>
        <v>-50.465265411705417</v>
      </c>
    </row>
    <row r="259" spans="1:31" x14ac:dyDescent="0.25">
      <c r="A259" s="2">
        <v>41000</v>
      </c>
      <c r="B259" s="1"/>
      <c r="C259" s="1"/>
      <c r="D259">
        <f t="shared" ref="D259:D322" si="81">($R$2^-1)*A259^(-$S$2)*COS($S$2*PI()/2)</f>
        <v>4.9756168439054518E-14</v>
      </c>
      <c r="E259">
        <f t="shared" si="79"/>
        <v>-812.24717281736559</v>
      </c>
      <c r="F259">
        <f t="shared" ref="F259:F322" si="82">($T$2^-1)*A259^(-$U$2)*COS($U$2*PI()/2)</f>
        <v>2.4531524364928852</v>
      </c>
      <c r="G259" s="2">
        <f t="shared" ref="G259:G322" si="83">-($T$2^-1)*A259^(-$U$2)*SIN($U$2*PI()/2)</f>
        <v>-2.4531524364928847</v>
      </c>
      <c r="H259">
        <f t="shared" ref="H259:H322" si="84">F259+$P$2</f>
        <v>7.6531524364928849</v>
      </c>
      <c r="I259">
        <f t="shared" ref="I259:I322" si="85">G259</f>
        <v>-2.4531524364928847</v>
      </c>
      <c r="J259">
        <f t="shared" ref="J259:K309" si="86">D259</f>
        <v>4.9756168439054518E-14</v>
      </c>
      <c r="K259">
        <f t="shared" si="86"/>
        <v>-812.24717281736559</v>
      </c>
      <c r="L259">
        <f t="shared" ref="L259:L322" si="87">F259+$P$2+D259</f>
        <v>7.6531524364929346</v>
      </c>
      <c r="M259">
        <f t="shared" ref="M259:M322" si="88">-G259-E259</f>
        <v>814.70032525385852</v>
      </c>
      <c r="N259">
        <f t="shared" ref="N259:N322" si="89">$Q$2+(1/((F259+$P$2+D259)^2+(G259+E259)^2))*(L259*(H259*J259-I259*K259)-M259*(H259*K259+I259*J259))+($P$4/(($P$4+AB259)^2+(AC259)^2))*AD259</f>
        <v>15.11637360522659</v>
      </c>
      <c r="O259">
        <f t="shared" ref="O259:O322" si="90">ABS((1/((F259+$P$2+D259)^2+(G259+E259)^2))*(M259*(H259*J259-I259*K259)+L259*(H259*K259+I259*J259))+($P$4/(($P$4+AB259)^2+(AC259)^2))*AE259)</f>
        <v>4.1298845930890398</v>
      </c>
      <c r="AB259">
        <f t="shared" ref="AB259:AB322" si="91">($R$4^-1)*A259^(-$S$4)*COS($S$4*PI()/2)</f>
        <v>6.8842856885460807E-16</v>
      </c>
      <c r="AC259">
        <f t="shared" si="80"/>
        <v>-11.23828816167353</v>
      </c>
      <c r="AD259">
        <f t="shared" ref="AD259:AD322" si="92">($P$4+AB259)*AB259+AC259^2</f>
        <v>126.29912080481142</v>
      </c>
      <c r="AE259">
        <f t="shared" ref="AE259:AE322" si="93">($P$4+AB259)*AC259-AB259*AC259</f>
        <v>-51.696125543698237</v>
      </c>
    </row>
    <row r="260" spans="1:31" x14ac:dyDescent="0.25">
      <c r="A260" s="2">
        <v>40000</v>
      </c>
      <c r="B260" s="1"/>
      <c r="C260" s="1"/>
      <c r="D260">
        <f t="shared" si="81"/>
        <v>5.1000072650030881E-14</v>
      </c>
      <c r="E260">
        <f t="shared" si="79"/>
        <v>-832.55335213779972</v>
      </c>
      <c r="F260">
        <f t="shared" si="82"/>
        <v>2.4836275482825023</v>
      </c>
      <c r="G260" s="2">
        <f t="shared" si="83"/>
        <v>-2.4836275482825019</v>
      </c>
      <c r="H260">
        <f t="shared" si="84"/>
        <v>7.6836275482825025</v>
      </c>
      <c r="I260">
        <f t="shared" si="85"/>
        <v>-2.4836275482825019</v>
      </c>
      <c r="J260">
        <f t="shared" si="86"/>
        <v>5.1000072650030881E-14</v>
      </c>
      <c r="K260">
        <f t="shared" si="86"/>
        <v>-832.55335213779972</v>
      </c>
      <c r="L260">
        <f t="shared" si="87"/>
        <v>7.6836275482825531</v>
      </c>
      <c r="M260">
        <f t="shared" si="88"/>
        <v>835.03697968608219</v>
      </c>
      <c r="N260">
        <f t="shared" si="89"/>
        <v>15.174686683859482</v>
      </c>
      <c r="O260">
        <f t="shared" si="90"/>
        <v>4.1308022527622699</v>
      </c>
      <c r="AB260">
        <f t="shared" si="91"/>
        <v>7.0563928307597318E-16</v>
      </c>
      <c r="AC260">
        <f t="shared" si="80"/>
        <v>-11.519245365715367</v>
      </c>
      <c r="AD260">
        <f t="shared" si="92"/>
        <v>132.69301379555495</v>
      </c>
      <c r="AE260">
        <f t="shared" si="93"/>
        <v>-52.988528682290685</v>
      </c>
    </row>
    <row r="261" spans="1:31" x14ac:dyDescent="0.25">
      <c r="A261" s="2">
        <v>39000</v>
      </c>
      <c r="B261" s="1"/>
      <c r="C261" s="1"/>
      <c r="D261">
        <f t="shared" si="81"/>
        <v>5.2307766820544479E-14</v>
      </c>
      <c r="E261">
        <f t="shared" si="79"/>
        <v>-853.90087398748676</v>
      </c>
      <c r="F261">
        <f t="shared" si="82"/>
        <v>2.5152673913191803</v>
      </c>
      <c r="G261" s="2">
        <f t="shared" si="83"/>
        <v>-2.5152673913191799</v>
      </c>
      <c r="H261">
        <f t="shared" si="84"/>
        <v>7.7152673913191805</v>
      </c>
      <c r="I261">
        <f t="shared" si="85"/>
        <v>-2.5152673913191799</v>
      </c>
      <c r="J261">
        <f t="shared" si="86"/>
        <v>5.2307766820544479E-14</v>
      </c>
      <c r="K261">
        <f t="shared" si="86"/>
        <v>-853.90087398748676</v>
      </c>
      <c r="L261">
        <f t="shared" si="87"/>
        <v>7.7152673913192329</v>
      </c>
      <c r="M261">
        <f t="shared" si="88"/>
        <v>856.41614137880595</v>
      </c>
      <c r="N261">
        <f t="shared" si="89"/>
        <v>15.233862103355333</v>
      </c>
      <c r="O261">
        <f t="shared" si="90"/>
        <v>4.1322124553864708</v>
      </c>
      <c r="AB261">
        <f t="shared" si="91"/>
        <v>7.2373259802663916E-16</v>
      </c>
      <c r="AC261">
        <f t="shared" si="80"/>
        <v>-11.814610631502941</v>
      </c>
      <c r="AD261">
        <f t="shared" si="92"/>
        <v>139.58502437402231</v>
      </c>
      <c r="AE261">
        <f t="shared" si="93"/>
        <v>-54.347208904913529</v>
      </c>
    </row>
    <row r="262" spans="1:31" x14ac:dyDescent="0.25">
      <c r="A262" s="2">
        <v>38000</v>
      </c>
      <c r="B262" s="1"/>
      <c r="C262" s="1"/>
      <c r="D262">
        <f t="shared" si="81"/>
        <v>5.3684287000032497E-14</v>
      </c>
      <c r="E262">
        <f t="shared" si="79"/>
        <v>-876.37194961873649</v>
      </c>
      <c r="F262">
        <f t="shared" si="82"/>
        <v>2.5481480991801728</v>
      </c>
      <c r="G262" s="2">
        <f t="shared" si="83"/>
        <v>-2.5481480991801728</v>
      </c>
      <c r="H262">
        <f t="shared" si="84"/>
        <v>7.748148099180173</v>
      </c>
      <c r="I262">
        <f t="shared" si="85"/>
        <v>-2.5481480991801728</v>
      </c>
      <c r="J262">
        <f t="shared" si="86"/>
        <v>5.3684287000032497E-14</v>
      </c>
      <c r="K262">
        <f t="shared" si="86"/>
        <v>-876.37194961873649</v>
      </c>
      <c r="L262">
        <f t="shared" si="87"/>
        <v>7.7481480991802263</v>
      </c>
      <c r="M262">
        <f t="shared" si="88"/>
        <v>878.92009771791663</v>
      </c>
      <c r="N262">
        <f t="shared" si="89"/>
        <v>15.293955666586871</v>
      </c>
      <c r="O262">
        <f t="shared" si="90"/>
        <v>4.1341925525506706</v>
      </c>
      <c r="AB262">
        <f t="shared" si="91"/>
        <v>7.4277819271155074E-16</v>
      </c>
      <c r="AC262">
        <f t="shared" si="80"/>
        <v>-12.125521437595124</v>
      </c>
      <c r="AD262">
        <f t="shared" si="92"/>
        <v>147.02827013357893</v>
      </c>
      <c r="AE262">
        <f t="shared" si="93"/>
        <v>-55.777398612937567</v>
      </c>
    </row>
    <row r="263" spans="1:31" x14ac:dyDescent="0.25">
      <c r="A263" s="2">
        <v>37000</v>
      </c>
      <c r="B263" s="1"/>
      <c r="C263" s="1"/>
      <c r="D263">
        <f t="shared" si="81"/>
        <v>5.5135213675709054E-14</v>
      </c>
      <c r="E263">
        <f t="shared" si="79"/>
        <v>-900.0576779868104</v>
      </c>
      <c r="F263">
        <f t="shared" si="82"/>
        <v>2.5823529598573578</v>
      </c>
      <c r="G263" s="2">
        <f t="shared" si="83"/>
        <v>-2.5823529598573574</v>
      </c>
      <c r="H263">
        <f t="shared" si="84"/>
        <v>7.7823529598573575</v>
      </c>
      <c r="I263">
        <f t="shared" si="85"/>
        <v>-2.5823529598573574</v>
      </c>
      <c r="J263">
        <f t="shared" si="86"/>
        <v>5.5135213675709054E-14</v>
      </c>
      <c r="K263">
        <f t="shared" si="86"/>
        <v>-900.0576779868104</v>
      </c>
      <c r="L263">
        <f t="shared" si="87"/>
        <v>7.7823529598574126</v>
      </c>
      <c r="M263">
        <f t="shared" si="88"/>
        <v>902.64003094666771</v>
      </c>
      <c r="N263">
        <f t="shared" si="89"/>
        <v>15.355030126337301</v>
      </c>
      <c r="O263">
        <f t="shared" si="90"/>
        <v>4.1368277769549255</v>
      </c>
      <c r="AB263">
        <f t="shared" si="91"/>
        <v>7.6285327900105209E-16</v>
      </c>
      <c r="AC263">
        <f t="shared" si="80"/>
        <v>-12.453238233205802</v>
      </c>
      <c r="AD263">
        <f t="shared" si="92"/>
        <v>155.08314249297877</v>
      </c>
      <c r="AE263">
        <f t="shared" si="93"/>
        <v>-57.284895872746688</v>
      </c>
    </row>
    <row r="264" spans="1:31" x14ac:dyDescent="0.25">
      <c r="A264" s="2">
        <v>36000</v>
      </c>
      <c r="B264" s="1"/>
      <c r="C264" s="1"/>
      <c r="D264">
        <f t="shared" si="81"/>
        <v>5.6666747388923192E-14</v>
      </c>
      <c r="E264">
        <f t="shared" si="79"/>
        <v>-925.05928015311076</v>
      </c>
      <c r="F264">
        <f t="shared" si="82"/>
        <v>2.6179733040375068</v>
      </c>
      <c r="G264" s="2">
        <f t="shared" si="83"/>
        <v>-2.6179733040375064</v>
      </c>
      <c r="H264">
        <f t="shared" si="84"/>
        <v>7.8179733040375066</v>
      </c>
      <c r="I264">
        <f t="shared" si="85"/>
        <v>-2.6179733040375064</v>
      </c>
      <c r="J264">
        <f t="shared" si="86"/>
        <v>5.6666747388923192E-14</v>
      </c>
      <c r="K264">
        <f t="shared" si="86"/>
        <v>-925.05928015311076</v>
      </c>
      <c r="L264">
        <f t="shared" si="87"/>
        <v>7.8179733040375634</v>
      </c>
      <c r="M264">
        <f t="shared" si="88"/>
        <v>927.67725345714825</v>
      </c>
      <c r="N264">
        <f t="shared" si="89"/>
        <v>15.417156103990408</v>
      </c>
      <c r="O264">
        <f t="shared" si="90"/>
        <v>4.1402121508331629</v>
      </c>
      <c r="AB264">
        <f t="shared" si="91"/>
        <v>7.8404364786219252E-16</v>
      </c>
      <c r="AC264">
        <f t="shared" si="80"/>
        <v>-12.799161517461521</v>
      </c>
      <c r="AD264">
        <f t="shared" si="92"/>
        <v>163.81853555006791</v>
      </c>
      <c r="AE264">
        <f t="shared" si="93"/>
        <v>-58.876142980322996</v>
      </c>
    </row>
    <row r="265" spans="1:31" x14ac:dyDescent="0.25">
      <c r="A265" s="2">
        <v>35000</v>
      </c>
      <c r="B265" s="1"/>
      <c r="C265" s="1"/>
      <c r="D265">
        <f t="shared" si="81"/>
        <v>5.8285797314320999E-14</v>
      </c>
      <c r="E265">
        <f t="shared" si="79"/>
        <v>-951.48954530034246</v>
      </c>
      <c r="F265">
        <f t="shared" si="82"/>
        <v>2.6551095320075655</v>
      </c>
      <c r="G265" s="2">
        <f t="shared" si="83"/>
        <v>-2.6551095320075651</v>
      </c>
      <c r="H265">
        <f t="shared" si="84"/>
        <v>7.8551095320075657</v>
      </c>
      <c r="I265">
        <f t="shared" si="85"/>
        <v>-2.6551095320075651</v>
      </c>
      <c r="J265">
        <f t="shared" si="86"/>
        <v>5.8285797314320999E-14</v>
      </c>
      <c r="K265">
        <f t="shared" si="86"/>
        <v>-951.48954530034246</v>
      </c>
      <c r="L265">
        <f t="shared" si="87"/>
        <v>7.8551095320076243</v>
      </c>
      <c r="M265">
        <f t="shared" si="88"/>
        <v>954.14465483235006</v>
      </c>
      <c r="N265">
        <f t="shared" si="89"/>
        <v>15.480413148678096</v>
      </c>
      <c r="O265">
        <f t="shared" si="90"/>
        <v>4.1444495316890233</v>
      </c>
      <c r="AB265">
        <f t="shared" si="91"/>
        <v>8.0644489494396933E-16</v>
      </c>
      <c r="AC265">
        <f t="shared" si="80"/>
        <v>-13.164851846531848</v>
      </c>
      <c r="AD265">
        <f t="shared" si="92"/>
        <v>173.31332414113299</v>
      </c>
      <c r="AE265">
        <f t="shared" si="93"/>
        <v>-60.558318494046503</v>
      </c>
    </row>
    <row r="266" spans="1:31" x14ac:dyDescent="0.25">
      <c r="A266" s="2">
        <v>34000</v>
      </c>
      <c r="B266" s="1"/>
      <c r="C266" s="1"/>
      <c r="D266">
        <f t="shared" si="81"/>
        <v>6.0000085470624559E-14</v>
      </c>
      <c r="E266">
        <f t="shared" si="79"/>
        <v>-979.47453192682315</v>
      </c>
      <c r="F266">
        <f t="shared" si="82"/>
        <v>2.6938723054997489</v>
      </c>
      <c r="G266" s="2">
        <f t="shared" si="83"/>
        <v>-2.6938723054997484</v>
      </c>
      <c r="H266">
        <f t="shared" si="84"/>
        <v>7.8938723054997491</v>
      </c>
      <c r="I266">
        <f t="shared" si="85"/>
        <v>-2.6938723054997484</v>
      </c>
      <c r="J266">
        <f t="shared" si="86"/>
        <v>6.0000085470624559E-14</v>
      </c>
      <c r="K266">
        <f t="shared" si="86"/>
        <v>-979.47453192682315</v>
      </c>
      <c r="L266">
        <f t="shared" si="87"/>
        <v>7.8938723054998094</v>
      </c>
      <c r="M266">
        <f t="shared" si="88"/>
        <v>982.16840423232293</v>
      </c>
      <c r="N266">
        <f t="shared" si="89"/>
        <v>15.544890963186731</v>
      </c>
      <c r="O266">
        <f t="shared" si="90"/>
        <v>4.1496548215056217</v>
      </c>
      <c r="AB266">
        <f t="shared" si="91"/>
        <v>8.3016386244232141E-16</v>
      </c>
      <c r="AC266">
        <f t="shared" si="80"/>
        <v>-13.552053371429844</v>
      </c>
      <c r="AD266">
        <f t="shared" si="92"/>
        <v>183.65815058208301</v>
      </c>
      <c r="AE266">
        <f t="shared" si="93"/>
        <v>-62.339445508577278</v>
      </c>
    </row>
    <row r="267" spans="1:31" x14ac:dyDescent="0.25">
      <c r="A267" s="2">
        <v>33000</v>
      </c>
      <c r="B267" s="1"/>
      <c r="C267" s="1"/>
      <c r="D267">
        <f t="shared" si="81"/>
        <v>6.1818269878825302E-14</v>
      </c>
      <c r="E267">
        <f t="shared" si="79"/>
        <v>-1009.1555783488481</v>
      </c>
      <c r="F267">
        <f t="shared" si="82"/>
        <v>2.7343839367286558</v>
      </c>
      <c r="G267" s="2">
        <f t="shared" si="83"/>
        <v>-2.7343839367286553</v>
      </c>
      <c r="H267">
        <f t="shared" si="84"/>
        <v>7.9343839367286559</v>
      </c>
      <c r="I267">
        <f t="shared" si="85"/>
        <v>-2.7343839367286553</v>
      </c>
      <c r="J267">
        <f t="shared" si="86"/>
        <v>6.1818269878825302E-14</v>
      </c>
      <c r="K267">
        <f t="shared" si="86"/>
        <v>-1009.1555783488481</v>
      </c>
      <c r="L267">
        <f t="shared" si="87"/>
        <v>7.9343839367287181</v>
      </c>
      <c r="M267">
        <f t="shared" si="88"/>
        <v>1011.8899622855768</v>
      </c>
      <c r="N267">
        <f t="shared" si="89"/>
        <v>15.610690828855212</v>
      </c>
      <c r="O267">
        <f t="shared" si="90"/>
        <v>4.1559553715225279</v>
      </c>
      <c r="AB267">
        <f t="shared" si="91"/>
        <v>8.5532034312239173E-16</v>
      </c>
      <c r="AC267">
        <f t="shared" si="80"/>
        <v>-13.962721655412567</v>
      </c>
      <c r="AD267">
        <f t="shared" si="92"/>
        <v>194.95759602652706</v>
      </c>
      <c r="AE267">
        <f t="shared" si="93"/>
        <v>-64.228519614897806</v>
      </c>
    </row>
    <row r="268" spans="1:31" x14ac:dyDescent="0.25">
      <c r="A268" s="2">
        <v>32000</v>
      </c>
      <c r="B268" s="1"/>
      <c r="C268" s="1"/>
      <c r="D268">
        <f t="shared" si="81"/>
        <v>6.3750090812538587E-14</v>
      </c>
      <c r="E268">
        <f t="shared" si="79"/>
        <v>-1040.6916901722495</v>
      </c>
      <c r="F268">
        <f t="shared" si="82"/>
        <v>2.776780014375408</v>
      </c>
      <c r="G268" s="2">
        <f t="shared" si="83"/>
        <v>-2.7767800143754076</v>
      </c>
      <c r="H268">
        <f t="shared" si="84"/>
        <v>7.9767800143754082</v>
      </c>
      <c r="I268">
        <f t="shared" si="85"/>
        <v>-2.7767800143754076</v>
      </c>
      <c r="J268">
        <f t="shared" si="86"/>
        <v>6.3750090812538587E-14</v>
      </c>
      <c r="K268">
        <f t="shared" si="86"/>
        <v>-1040.6916901722495</v>
      </c>
      <c r="L268">
        <f t="shared" si="87"/>
        <v>7.9767800143754721</v>
      </c>
      <c r="M268">
        <f t="shared" si="88"/>
        <v>1043.4684701866249</v>
      </c>
      <c r="N268">
        <f t="shared" si="89"/>
        <v>15.677927269195642</v>
      </c>
      <c r="O268">
        <f t="shared" si="90"/>
        <v>4.1634926221709083</v>
      </c>
      <c r="AB268">
        <f t="shared" si="91"/>
        <v>8.820491038449665E-16</v>
      </c>
      <c r="AC268">
        <f t="shared" si="80"/>
        <v>-14.39905670714421</v>
      </c>
      <c r="AD268">
        <f t="shared" si="92"/>
        <v>207.33283405555466</v>
      </c>
      <c r="AE268">
        <f t="shared" si="93"/>
        <v>-66.235660852863361</v>
      </c>
    </row>
    <row r="269" spans="1:31" x14ac:dyDescent="0.25">
      <c r="A269" s="2">
        <v>31000</v>
      </c>
      <c r="B269" s="1"/>
      <c r="C269" s="1"/>
      <c r="D269">
        <f t="shared" si="81"/>
        <v>6.5806545354878541E-14</v>
      </c>
      <c r="E269">
        <f t="shared" si="79"/>
        <v>-1074.2623898552254</v>
      </c>
      <c r="F269">
        <f t="shared" si="82"/>
        <v>2.8212113158181413</v>
      </c>
      <c r="G269" s="2">
        <f t="shared" si="83"/>
        <v>-2.8212113158181409</v>
      </c>
      <c r="H269">
        <f t="shared" si="84"/>
        <v>8.0212113158181424</v>
      </c>
      <c r="I269">
        <f t="shared" si="85"/>
        <v>-2.8212113158181409</v>
      </c>
      <c r="J269">
        <f t="shared" si="86"/>
        <v>6.5806545354878541E-14</v>
      </c>
      <c r="K269">
        <f t="shared" si="86"/>
        <v>-1074.2623898552254</v>
      </c>
      <c r="L269">
        <f t="shared" si="87"/>
        <v>8.0212113158182081</v>
      </c>
      <c r="M269">
        <f t="shared" si="88"/>
        <v>1077.0836011710435</v>
      </c>
      <c r="N269">
        <f t="shared" si="89"/>
        <v>15.746730001507803</v>
      </c>
      <c r="O269">
        <f t="shared" si="90"/>
        <v>4.1724240272964268</v>
      </c>
      <c r="AB269">
        <f t="shared" si="91"/>
        <v>9.1050230074319127E-16</v>
      </c>
      <c r="AC269">
        <f t="shared" si="80"/>
        <v>-14.863542407374668</v>
      </c>
      <c r="AD269">
        <f t="shared" si="92"/>
        <v>220.92489289582514</v>
      </c>
      <c r="AE269">
        <f t="shared" si="93"/>
        <v>-68.372295073923468</v>
      </c>
    </row>
    <row r="270" spans="1:31" x14ac:dyDescent="0.25">
      <c r="A270" s="2">
        <v>30000</v>
      </c>
      <c r="B270" s="1"/>
      <c r="C270" s="1"/>
      <c r="D270">
        <f t="shared" si="81"/>
        <v>6.8000096866707841E-14</v>
      </c>
      <c r="E270">
        <f t="shared" si="79"/>
        <v>-1110.071136183733</v>
      </c>
      <c r="F270">
        <f t="shared" si="82"/>
        <v>2.8678460671353458</v>
      </c>
      <c r="G270" s="2">
        <f t="shared" si="83"/>
        <v>-2.8678460671353454</v>
      </c>
      <c r="H270">
        <f t="shared" si="84"/>
        <v>8.0678460671353456</v>
      </c>
      <c r="I270">
        <f t="shared" si="85"/>
        <v>-2.8678460671353454</v>
      </c>
      <c r="J270">
        <f t="shared" si="86"/>
        <v>6.8000096866707841E-14</v>
      </c>
      <c r="K270">
        <f t="shared" si="86"/>
        <v>-1110.071136183733</v>
      </c>
      <c r="L270">
        <f t="shared" si="87"/>
        <v>8.0678460671354131</v>
      </c>
      <c r="M270">
        <f t="shared" si="88"/>
        <v>1112.9389822508683</v>
      </c>
      <c r="N270">
        <f t="shared" si="89"/>
        <v>15.817246237983397</v>
      </c>
      <c r="O270">
        <f t="shared" si="90"/>
        <v>4.1829253240202524</v>
      </c>
      <c r="AB270">
        <f t="shared" si="91"/>
        <v>9.408523774346309E-16</v>
      </c>
      <c r="AC270">
        <f t="shared" si="80"/>
        <v>-15.358993820953824</v>
      </c>
      <c r="AD270">
        <f t="shared" si="92"/>
        <v>235.89869119209774</v>
      </c>
      <c r="AE270">
        <f t="shared" si="93"/>
        <v>-70.651371576387589</v>
      </c>
    </row>
    <row r="271" spans="1:31" x14ac:dyDescent="0.25">
      <c r="A271" s="2">
        <v>29000</v>
      </c>
      <c r="B271" s="1"/>
      <c r="C271" s="1"/>
      <c r="D271">
        <f t="shared" si="81"/>
        <v>7.0344927793146032E-14</v>
      </c>
      <c r="E271">
        <f t="shared" si="79"/>
        <v>-1148.3494512245513</v>
      </c>
      <c r="F271">
        <f t="shared" si="82"/>
        <v>2.9168726281904314</v>
      </c>
      <c r="G271" s="2">
        <f t="shared" si="83"/>
        <v>-2.9168726281904309</v>
      </c>
      <c r="H271">
        <f t="shared" si="84"/>
        <v>8.116872628190432</v>
      </c>
      <c r="I271">
        <f t="shared" si="85"/>
        <v>-2.9168726281904309</v>
      </c>
      <c r="J271">
        <f t="shared" si="86"/>
        <v>7.0344927793146032E-14</v>
      </c>
      <c r="K271">
        <f t="shared" si="86"/>
        <v>-1148.3494512245513</v>
      </c>
      <c r="L271">
        <f t="shared" si="87"/>
        <v>8.116872628190503</v>
      </c>
      <c r="M271">
        <f t="shared" si="88"/>
        <v>1151.2663238527418</v>
      </c>
      <c r="N271">
        <f t="shared" si="89"/>
        <v>15.889643413577776</v>
      </c>
      <c r="O271">
        <f t="shared" si="90"/>
        <v>4.1951932253628019</v>
      </c>
      <c r="AB271">
        <f t="shared" si="91"/>
        <v>9.7329556286341133E-16</v>
      </c>
      <c r="AC271">
        <f t="shared" si="80"/>
        <v>-15.888614297538439</v>
      </c>
      <c r="AD271">
        <f t="shared" si="92"/>
        <v>252.44806429594288</v>
      </c>
      <c r="AE271">
        <f t="shared" si="93"/>
        <v>-73.087625768676816</v>
      </c>
    </row>
    <row r="272" spans="1:31" x14ac:dyDescent="0.25">
      <c r="A272" s="2">
        <v>28000</v>
      </c>
      <c r="B272" s="1"/>
      <c r="C272" s="1"/>
      <c r="D272">
        <f t="shared" si="81"/>
        <v>7.2857246642901262E-14</v>
      </c>
      <c r="E272">
        <f t="shared" si="79"/>
        <v>-1189.3619316254283</v>
      </c>
      <c r="F272">
        <f t="shared" si="82"/>
        <v>2.9685027006382847</v>
      </c>
      <c r="G272" s="2">
        <f t="shared" si="83"/>
        <v>-2.9685027006382843</v>
      </c>
      <c r="H272">
        <f t="shared" si="84"/>
        <v>8.1685027006382853</v>
      </c>
      <c r="I272">
        <f t="shared" si="85"/>
        <v>-2.9685027006382843</v>
      </c>
      <c r="J272">
        <f t="shared" si="86"/>
        <v>7.2857246642901262E-14</v>
      </c>
      <c r="K272">
        <f t="shared" si="86"/>
        <v>-1189.3619316254283</v>
      </c>
      <c r="L272">
        <f t="shared" si="87"/>
        <v>8.1685027006383581</v>
      </c>
      <c r="M272">
        <f t="shared" si="88"/>
        <v>1192.3304343260666</v>
      </c>
      <c r="N272">
        <f t="shared" si="89"/>
        <v>15.964112438461548</v>
      </c>
      <c r="O272">
        <f t="shared" si="90"/>
        <v>4.2094486332777272</v>
      </c>
      <c r="AB272">
        <f t="shared" si="91"/>
        <v>1.0080561186799617E-15</v>
      </c>
      <c r="AC272">
        <f t="shared" si="80"/>
        <v>-16.456064808164811</v>
      </c>
      <c r="AD272">
        <f t="shared" si="92"/>
        <v>270.80206897052034</v>
      </c>
      <c r="AE272">
        <f t="shared" si="93"/>
        <v>-75.697898117558125</v>
      </c>
    </row>
    <row r="273" spans="1:31" x14ac:dyDescent="0.25">
      <c r="A273" s="2">
        <v>27000</v>
      </c>
      <c r="B273" s="1"/>
      <c r="C273" s="1"/>
      <c r="D273">
        <f t="shared" si="81"/>
        <v>7.5555663185230927E-14</v>
      </c>
      <c r="E273">
        <f t="shared" si="79"/>
        <v>-1233.412373537481</v>
      </c>
      <c r="F273">
        <f t="shared" si="82"/>
        <v>3.022975183634617</v>
      </c>
      <c r="G273" s="2">
        <f t="shared" si="83"/>
        <v>-3.0229751836346166</v>
      </c>
      <c r="H273">
        <f t="shared" si="84"/>
        <v>8.2229751836346168</v>
      </c>
      <c r="I273">
        <f t="shared" si="85"/>
        <v>-3.0229751836346166</v>
      </c>
      <c r="J273">
        <f t="shared" si="86"/>
        <v>7.5555663185230927E-14</v>
      </c>
      <c r="K273">
        <f t="shared" si="86"/>
        <v>-1233.412373537481</v>
      </c>
      <c r="L273">
        <f t="shared" si="87"/>
        <v>8.2229751836346932</v>
      </c>
      <c r="M273">
        <f t="shared" si="88"/>
        <v>1236.4353487211156</v>
      </c>
      <c r="N273">
        <f t="shared" si="89"/>
        <v>16.040871599811055</v>
      </c>
      <c r="O273">
        <f t="shared" si="90"/>
        <v>4.2259404966716589</v>
      </c>
      <c r="AB273">
        <f t="shared" si="91"/>
        <v>1.0453915304829232E-15</v>
      </c>
      <c r="AC273">
        <f t="shared" si="80"/>
        <v>-17.065548689948692</v>
      </c>
      <c r="AD273">
        <f t="shared" si="92"/>
        <v>291.23295208900953</v>
      </c>
      <c r="AE273">
        <f t="shared" si="93"/>
        <v>-78.50152397376398</v>
      </c>
    </row>
    <row r="274" spans="1:31" x14ac:dyDescent="0.25">
      <c r="A274" s="2">
        <v>26000</v>
      </c>
      <c r="B274" s="1"/>
      <c r="C274" s="1"/>
      <c r="D274">
        <f t="shared" si="81"/>
        <v>7.8461650230816732E-14</v>
      </c>
      <c r="E274">
        <f t="shared" si="79"/>
        <v>-1280.8513109812302</v>
      </c>
      <c r="F274">
        <f t="shared" si="82"/>
        <v>3.0805608376966664</v>
      </c>
      <c r="G274" s="2">
        <f t="shared" si="83"/>
        <v>-3.080560837696666</v>
      </c>
      <c r="H274">
        <f t="shared" si="84"/>
        <v>8.2805608376966671</v>
      </c>
      <c r="I274">
        <f t="shared" si="85"/>
        <v>-3.080560837696666</v>
      </c>
      <c r="J274">
        <f t="shared" si="86"/>
        <v>7.8461650230816732E-14</v>
      </c>
      <c r="K274">
        <f t="shared" si="86"/>
        <v>-1280.8513109812302</v>
      </c>
      <c r="L274">
        <f t="shared" si="87"/>
        <v>8.2805608376967452</v>
      </c>
      <c r="M274">
        <f t="shared" si="88"/>
        <v>1283.9318718189268</v>
      </c>
      <c r="N274">
        <f t="shared" si="89"/>
        <v>16.120171273375547</v>
      </c>
      <c r="O274">
        <f t="shared" si="90"/>
        <v>4.2449504746369646</v>
      </c>
      <c r="AB274">
        <f t="shared" si="91"/>
        <v>1.0855988970399589E-15</v>
      </c>
      <c r="AC274">
        <f t="shared" si="80"/>
        <v>-17.721915947254413</v>
      </c>
      <c r="AD274">
        <f t="shared" si="92"/>
        <v>314.06630484155028</v>
      </c>
      <c r="AE274">
        <f t="shared" si="93"/>
        <v>-81.520813357370301</v>
      </c>
    </row>
    <row r="275" spans="1:31" x14ac:dyDescent="0.25">
      <c r="A275" s="2">
        <v>25000</v>
      </c>
      <c r="B275" s="1"/>
      <c r="C275" s="1"/>
      <c r="D275">
        <f t="shared" si="81"/>
        <v>8.1600116240049407E-14</v>
      </c>
      <c r="E275">
        <f t="shared" si="79"/>
        <v>-1332.0853634204796</v>
      </c>
      <c r="F275">
        <f t="shared" si="82"/>
        <v>3.1415679648450072</v>
      </c>
      <c r="G275" s="2">
        <f t="shared" si="83"/>
        <v>-3.1415679648450068</v>
      </c>
      <c r="H275">
        <f t="shared" si="84"/>
        <v>8.341567964845007</v>
      </c>
      <c r="I275">
        <f t="shared" si="85"/>
        <v>-3.1415679648450068</v>
      </c>
      <c r="J275">
        <f t="shared" si="86"/>
        <v>8.1600116240049407E-14</v>
      </c>
      <c r="K275">
        <f t="shared" si="86"/>
        <v>-1332.0853634204796</v>
      </c>
      <c r="L275">
        <f t="shared" si="87"/>
        <v>8.3415679648450887</v>
      </c>
      <c r="M275">
        <f t="shared" si="88"/>
        <v>1335.2269313853246</v>
      </c>
      <c r="N275">
        <f t="shared" si="89"/>
        <v>16.202299652958285</v>
      </c>
      <c r="O275">
        <f t="shared" si="90"/>
        <v>4.2667986127846858</v>
      </c>
      <c r="AB275">
        <f t="shared" si="91"/>
        <v>1.1290228529215572E-15</v>
      </c>
      <c r="AC275">
        <f t="shared" si="80"/>
        <v>-18.430792585144591</v>
      </c>
      <c r="AD275">
        <f t="shared" si="92"/>
        <v>339.69411531662081</v>
      </c>
      <c r="AE275">
        <f t="shared" si="93"/>
        <v>-84.781645891665107</v>
      </c>
    </row>
    <row r="276" spans="1:31" x14ac:dyDescent="0.25">
      <c r="A276" s="2">
        <v>24000</v>
      </c>
      <c r="B276" s="1"/>
      <c r="C276" s="1"/>
      <c r="D276">
        <f t="shared" si="81"/>
        <v>8.5000121083384782E-14</v>
      </c>
      <c r="E276">
        <f t="shared" si="79"/>
        <v>-1387.588920229666</v>
      </c>
      <c r="F276">
        <f t="shared" si="82"/>
        <v>3.2063493775600298</v>
      </c>
      <c r="G276" s="2">
        <f t="shared" si="83"/>
        <v>-3.2063493775600294</v>
      </c>
      <c r="H276">
        <f t="shared" si="84"/>
        <v>8.40634937756003</v>
      </c>
      <c r="I276">
        <f t="shared" si="85"/>
        <v>-3.2063493775600294</v>
      </c>
      <c r="J276">
        <f t="shared" si="86"/>
        <v>8.5000121083384782E-14</v>
      </c>
      <c r="K276">
        <f t="shared" si="86"/>
        <v>-1387.588920229666</v>
      </c>
      <c r="L276">
        <f t="shared" si="87"/>
        <v>8.4063493775601152</v>
      </c>
      <c r="M276">
        <f t="shared" si="88"/>
        <v>1390.7952696072259</v>
      </c>
      <c r="N276">
        <f t="shared" si="89"/>
        <v>16.287589770379803</v>
      </c>
      <c r="O276">
        <f t="shared" si="90"/>
        <v>4.2918503049395955</v>
      </c>
      <c r="AB276">
        <f t="shared" si="91"/>
        <v>1.1760654717932885E-15</v>
      </c>
      <c r="AC276">
        <f t="shared" si="80"/>
        <v>-19.198742276192277</v>
      </c>
      <c r="AD276">
        <f t="shared" si="92"/>
        <v>368.59170498765263</v>
      </c>
      <c r="AE276">
        <f t="shared" si="93"/>
        <v>-88.314214470484458</v>
      </c>
    </row>
    <row r="277" spans="1:31" x14ac:dyDescent="0.25">
      <c r="A277" s="2">
        <v>23000</v>
      </c>
      <c r="B277" s="1"/>
      <c r="C277" s="1"/>
      <c r="D277">
        <f t="shared" si="81"/>
        <v>8.8695778521792822E-14</v>
      </c>
      <c r="E277">
        <f t="shared" si="79"/>
        <v>-1447.9188732831299</v>
      </c>
      <c r="F277">
        <f t="shared" si="82"/>
        <v>3.2753110170506679</v>
      </c>
      <c r="G277" s="2">
        <f t="shared" si="83"/>
        <v>-3.2753110170506674</v>
      </c>
      <c r="H277">
        <f t="shared" si="84"/>
        <v>8.475311017050668</v>
      </c>
      <c r="I277">
        <f t="shared" si="85"/>
        <v>-3.2753110170506674</v>
      </c>
      <c r="J277">
        <f t="shared" si="86"/>
        <v>8.8695778521792822E-14</v>
      </c>
      <c r="K277">
        <f t="shared" si="86"/>
        <v>-1447.9188732831299</v>
      </c>
      <c r="L277">
        <f t="shared" si="87"/>
        <v>8.4753110170507568</v>
      </c>
      <c r="M277">
        <f t="shared" si="88"/>
        <v>1451.1941843001805</v>
      </c>
      <c r="N277">
        <f t="shared" si="89"/>
        <v>16.376428166494687</v>
      </c>
      <c r="O277">
        <f t="shared" si="90"/>
        <v>4.3205249003835995</v>
      </c>
      <c r="AB277">
        <f t="shared" si="91"/>
        <v>1.2271987531756057E-15</v>
      </c>
      <c r="AC277">
        <f t="shared" si="80"/>
        <v>-20.033470201244118</v>
      </c>
      <c r="AD277">
        <f t="shared" si="92"/>
        <v>401.33992830413604</v>
      </c>
      <c r="AE277">
        <f t="shared" si="93"/>
        <v>-92.153962925722922</v>
      </c>
    </row>
    <row r="278" spans="1:31" x14ac:dyDescent="0.25">
      <c r="A278" s="2">
        <v>22000</v>
      </c>
      <c r="B278" s="1"/>
      <c r="C278" s="1"/>
      <c r="D278">
        <f t="shared" si="81"/>
        <v>9.2727404818237947E-14</v>
      </c>
      <c r="E278">
        <f t="shared" si="79"/>
        <v>-1513.7333675232719</v>
      </c>
      <c r="F278">
        <f t="shared" si="82"/>
        <v>3.3489227029239648</v>
      </c>
      <c r="G278" s="2">
        <f t="shared" si="83"/>
        <v>-3.3489227029239643</v>
      </c>
      <c r="H278">
        <f t="shared" si="84"/>
        <v>8.5489227029239654</v>
      </c>
      <c r="I278">
        <f t="shared" si="85"/>
        <v>-3.3489227029239643</v>
      </c>
      <c r="J278">
        <f t="shared" si="86"/>
        <v>9.2727404818237947E-14</v>
      </c>
      <c r="K278">
        <f t="shared" si="86"/>
        <v>-1513.7333675232719</v>
      </c>
      <c r="L278">
        <f t="shared" si="87"/>
        <v>8.5489227029240578</v>
      </c>
      <c r="M278">
        <f t="shared" si="88"/>
        <v>1517.0822902261959</v>
      </c>
      <c r="N278">
        <f t="shared" si="89"/>
        <v>16.469265695480782</v>
      </c>
      <c r="O278">
        <f t="shared" si="90"/>
        <v>4.3533064383697289</v>
      </c>
      <c r="AB278">
        <f t="shared" si="91"/>
        <v>1.2829805146835876E-15</v>
      </c>
      <c r="AC278">
        <f t="shared" si="80"/>
        <v>-20.944082483118848</v>
      </c>
      <c r="AD278">
        <f t="shared" si="92"/>
        <v>438.65459105968574</v>
      </c>
      <c r="AE278">
        <f t="shared" si="93"/>
        <v>-96.34277942234668</v>
      </c>
    </row>
    <row r="279" spans="1:31" x14ac:dyDescent="0.25">
      <c r="A279" s="2">
        <v>21000</v>
      </c>
      <c r="B279" s="1"/>
      <c r="C279" s="1"/>
      <c r="D279">
        <f t="shared" si="81"/>
        <v>9.7142995523868328E-14</v>
      </c>
      <c r="E279">
        <f t="shared" si="79"/>
        <v>-1585.8159088339041</v>
      </c>
      <c r="F279">
        <f t="shared" si="82"/>
        <v>3.4277316666072895</v>
      </c>
      <c r="G279" s="2">
        <f t="shared" si="83"/>
        <v>-3.4277316666072886</v>
      </c>
      <c r="H279">
        <f t="shared" si="84"/>
        <v>8.6277316666072892</v>
      </c>
      <c r="I279">
        <f t="shared" si="85"/>
        <v>-3.4277316666072886</v>
      </c>
      <c r="J279">
        <f t="shared" si="86"/>
        <v>9.7142995523868328E-14</v>
      </c>
      <c r="K279">
        <f t="shared" si="86"/>
        <v>-1585.8159088339041</v>
      </c>
      <c r="L279">
        <f t="shared" si="87"/>
        <v>8.6277316666073869</v>
      </c>
      <c r="M279">
        <f t="shared" si="88"/>
        <v>1589.2436405005114</v>
      </c>
      <c r="N279">
        <f t="shared" si="89"/>
        <v>16.566631114962014</v>
      </c>
      <c r="O279">
        <f t="shared" si="90"/>
        <v>4.3907571618156584</v>
      </c>
      <c r="AB279">
        <f t="shared" si="91"/>
        <v>1.3440748249066155E-15</v>
      </c>
      <c r="AC279">
        <f t="shared" si="80"/>
        <v>-21.941419744219747</v>
      </c>
      <c r="AD279">
        <f t="shared" si="92"/>
        <v>481.42590039203617</v>
      </c>
      <c r="AE279">
        <f t="shared" si="93"/>
        <v>-100.93053082341083</v>
      </c>
    </row>
    <row r="280" spans="1:31" x14ac:dyDescent="0.25">
      <c r="A280" s="2">
        <v>20000</v>
      </c>
      <c r="B280" s="1"/>
      <c r="C280" s="1"/>
      <c r="D280">
        <f t="shared" si="81"/>
        <v>1.0200014530006176E-13</v>
      </c>
      <c r="E280">
        <f t="shared" si="79"/>
        <v>-1665.1067042755994</v>
      </c>
      <c r="F280">
        <f t="shared" si="82"/>
        <v>3.5123797626645539</v>
      </c>
      <c r="G280" s="2">
        <f t="shared" si="83"/>
        <v>-3.5123797626645534</v>
      </c>
      <c r="H280">
        <f t="shared" si="84"/>
        <v>8.7123797626645541</v>
      </c>
      <c r="I280">
        <f t="shared" si="85"/>
        <v>-3.5123797626645534</v>
      </c>
      <c r="J280">
        <f t="shared" si="86"/>
        <v>1.0200014530006176E-13</v>
      </c>
      <c r="K280">
        <f t="shared" si="86"/>
        <v>-1665.1067042755994</v>
      </c>
      <c r="L280">
        <f t="shared" si="87"/>
        <v>8.7123797626646553</v>
      </c>
      <c r="M280">
        <f t="shared" si="88"/>
        <v>1668.619084038264</v>
      </c>
      <c r="N280">
        <f t="shared" si="89"/>
        <v>16.669148356427726</v>
      </c>
      <c r="O280">
        <f t="shared" si="90"/>
        <v>4.433534703767755</v>
      </c>
      <c r="AB280">
        <f t="shared" si="91"/>
        <v>1.4112785661519464E-15</v>
      </c>
      <c r="AC280">
        <f t="shared" si="80"/>
        <v>-23.038490731430734</v>
      </c>
      <c r="AD280">
        <f t="shared" si="92"/>
        <v>530.77205518221979</v>
      </c>
      <c r="AE280">
        <f t="shared" si="93"/>
        <v>-105.97705736458138</v>
      </c>
    </row>
    <row r="281" spans="1:31" x14ac:dyDescent="0.25">
      <c r="A281" s="2">
        <v>19000</v>
      </c>
      <c r="B281" s="1"/>
      <c r="C281" s="1"/>
      <c r="D281">
        <f t="shared" si="81"/>
        <v>1.0736857400006499E-13</v>
      </c>
      <c r="E281">
        <f t="shared" si="79"/>
        <v>-1752.743899237473</v>
      </c>
      <c r="F281">
        <f t="shared" si="82"/>
        <v>3.6036256007958234</v>
      </c>
      <c r="G281" s="2">
        <f t="shared" si="83"/>
        <v>-3.6036256007958225</v>
      </c>
      <c r="H281">
        <f t="shared" si="84"/>
        <v>8.803625600795824</v>
      </c>
      <c r="I281">
        <f t="shared" si="85"/>
        <v>-3.6036256007958225</v>
      </c>
      <c r="J281">
        <f t="shared" si="86"/>
        <v>1.0736857400006499E-13</v>
      </c>
      <c r="K281">
        <f t="shared" si="86"/>
        <v>-1752.743899237473</v>
      </c>
      <c r="L281">
        <f t="shared" si="87"/>
        <v>8.8036256007959306</v>
      </c>
      <c r="M281">
        <f t="shared" si="88"/>
        <v>1756.3475248382688</v>
      </c>
      <c r="N281">
        <f t="shared" si="89"/>
        <v>16.777558719217563</v>
      </c>
      <c r="O281">
        <f t="shared" si="90"/>
        <v>4.4824141887225766</v>
      </c>
      <c r="AB281">
        <f t="shared" si="91"/>
        <v>1.4855563854231015E-15</v>
      </c>
      <c r="AC281">
        <f t="shared" si="80"/>
        <v>-24.251042875190247</v>
      </c>
      <c r="AD281">
        <f t="shared" si="92"/>
        <v>588.11308053431571</v>
      </c>
      <c r="AE281">
        <f t="shared" si="93"/>
        <v>-111.55479722587513</v>
      </c>
    </row>
    <row r="282" spans="1:31" x14ac:dyDescent="0.25">
      <c r="A282" s="2">
        <v>18000</v>
      </c>
      <c r="B282" s="1"/>
      <c r="C282" s="1"/>
      <c r="D282">
        <f t="shared" si="81"/>
        <v>1.1333349477784638E-13</v>
      </c>
      <c r="E282">
        <f t="shared" si="79"/>
        <v>-1850.1185603062215</v>
      </c>
      <c r="F282">
        <f t="shared" si="82"/>
        <v>3.7023733525005444</v>
      </c>
      <c r="G282" s="2">
        <f t="shared" si="83"/>
        <v>-3.702373352500544</v>
      </c>
      <c r="H282">
        <f t="shared" si="84"/>
        <v>8.9023733525005451</v>
      </c>
      <c r="I282">
        <f t="shared" si="85"/>
        <v>-3.702373352500544</v>
      </c>
      <c r="J282">
        <f t="shared" si="86"/>
        <v>1.1333349477784638E-13</v>
      </c>
      <c r="K282">
        <f t="shared" si="86"/>
        <v>-1850.1185603062215</v>
      </c>
      <c r="L282">
        <f t="shared" si="87"/>
        <v>8.9023733525006588</v>
      </c>
      <c r="M282">
        <f t="shared" si="88"/>
        <v>1853.820933658722</v>
      </c>
      <c r="N282">
        <f t="shared" si="89"/>
        <v>16.892749742757349</v>
      </c>
      <c r="O282">
        <f t="shared" si="90"/>
        <v>4.5383170018660319</v>
      </c>
      <c r="AB282">
        <f t="shared" si="91"/>
        <v>1.568087295724385E-15</v>
      </c>
      <c r="AC282">
        <f t="shared" si="80"/>
        <v>-25.598323034923041</v>
      </c>
      <c r="AD282">
        <f t="shared" si="92"/>
        <v>655.27414220027163</v>
      </c>
      <c r="AE282">
        <f t="shared" si="93"/>
        <v>-117.75228596064598</v>
      </c>
    </row>
    <row r="283" spans="1:31" x14ac:dyDescent="0.25">
      <c r="A283" s="2">
        <v>17000</v>
      </c>
      <c r="B283" s="1"/>
      <c r="C283" s="1"/>
      <c r="D283">
        <f t="shared" si="81"/>
        <v>1.2000017094124912E-13</v>
      </c>
      <c r="E283">
        <f t="shared" si="79"/>
        <v>-1958.9490638536463</v>
      </c>
      <c r="F283">
        <f t="shared" si="82"/>
        <v>3.8097107497390228</v>
      </c>
      <c r="G283" s="2">
        <f t="shared" si="83"/>
        <v>-3.8097107497390224</v>
      </c>
      <c r="H283">
        <f t="shared" si="84"/>
        <v>9.009710749739023</v>
      </c>
      <c r="I283">
        <f t="shared" si="85"/>
        <v>-3.8097107497390224</v>
      </c>
      <c r="J283">
        <f t="shared" si="86"/>
        <v>1.2000017094124912E-13</v>
      </c>
      <c r="K283">
        <f t="shared" si="86"/>
        <v>-1958.9490638536463</v>
      </c>
      <c r="L283">
        <f t="shared" si="87"/>
        <v>9.0097107497391438</v>
      </c>
      <c r="M283">
        <f t="shared" si="88"/>
        <v>1962.7587746033853</v>
      </c>
      <c r="N283">
        <f t="shared" si="89"/>
        <v>17.015793275409941</v>
      </c>
      <c r="O283">
        <f t="shared" si="90"/>
        <v>4.6023487423298857</v>
      </c>
      <c r="AB283">
        <f t="shared" si="91"/>
        <v>1.6603277248846428E-15</v>
      </c>
      <c r="AC283">
        <f t="shared" si="80"/>
        <v>-27.104106742859688</v>
      </c>
      <c r="AD283">
        <f t="shared" si="92"/>
        <v>734.63260232833204</v>
      </c>
      <c r="AE283">
        <f t="shared" si="93"/>
        <v>-124.67889101715456</v>
      </c>
    </row>
    <row r="284" spans="1:31" x14ac:dyDescent="0.25">
      <c r="A284" s="2">
        <v>16000</v>
      </c>
      <c r="B284" s="1"/>
      <c r="C284" s="1"/>
      <c r="D284">
        <f t="shared" si="81"/>
        <v>1.2750018162507717E-13</v>
      </c>
      <c r="E284">
        <f t="shared" si="79"/>
        <v>-2081.3833803444991</v>
      </c>
      <c r="F284">
        <f t="shared" si="82"/>
        <v>3.9269599560562596</v>
      </c>
      <c r="G284" s="2">
        <f t="shared" si="83"/>
        <v>-3.9269599560562587</v>
      </c>
      <c r="H284">
        <f t="shared" si="84"/>
        <v>9.1269599560562593</v>
      </c>
      <c r="I284">
        <f t="shared" si="85"/>
        <v>-3.9269599560562587</v>
      </c>
      <c r="J284">
        <f t="shared" si="86"/>
        <v>1.2750018162507717E-13</v>
      </c>
      <c r="K284">
        <f t="shared" si="86"/>
        <v>-2081.3833803444991</v>
      </c>
      <c r="L284">
        <f t="shared" si="87"/>
        <v>9.1269599560563872</v>
      </c>
      <c r="M284">
        <f t="shared" si="88"/>
        <v>2085.3103403005553</v>
      </c>
      <c r="N284">
        <f t="shared" si="89"/>
        <v>17.147996421907685</v>
      </c>
      <c r="O284">
        <f t="shared" si="90"/>
        <v>4.6758500392326114</v>
      </c>
      <c r="AB284">
        <f t="shared" si="91"/>
        <v>1.764098207689933E-15</v>
      </c>
      <c r="AC284">
        <f t="shared" si="80"/>
        <v>-28.798113414288419</v>
      </c>
      <c r="AD284">
        <f t="shared" si="92"/>
        <v>829.33133622221862</v>
      </c>
      <c r="AE284">
        <f t="shared" si="93"/>
        <v>-132.47132170572672</v>
      </c>
    </row>
    <row r="285" spans="1:31" x14ac:dyDescent="0.25">
      <c r="A285" s="2">
        <v>15000</v>
      </c>
      <c r="B285" s="1"/>
      <c r="C285" s="1"/>
      <c r="D285">
        <f t="shared" si="81"/>
        <v>1.3600019373341568E-13</v>
      </c>
      <c r="E285">
        <f t="shared" si="79"/>
        <v>-2220.1422723674659</v>
      </c>
      <c r="F285">
        <f t="shared" si="82"/>
        <v>4.0557468029411474</v>
      </c>
      <c r="G285" s="2">
        <f t="shared" si="83"/>
        <v>-4.0557468029411465</v>
      </c>
      <c r="H285">
        <f t="shared" si="84"/>
        <v>9.2557468029411467</v>
      </c>
      <c r="I285">
        <f t="shared" si="85"/>
        <v>-4.0557468029411465</v>
      </c>
      <c r="J285">
        <f t="shared" si="86"/>
        <v>1.3600019373341568E-13</v>
      </c>
      <c r="K285">
        <f t="shared" si="86"/>
        <v>-2220.1422723674659</v>
      </c>
      <c r="L285">
        <f t="shared" si="87"/>
        <v>9.2557468029412835</v>
      </c>
      <c r="M285">
        <f t="shared" si="88"/>
        <v>2224.198019170407</v>
      </c>
      <c r="N285">
        <f t="shared" si="89"/>
        <v>17.290970864344054</v>
      </c>
      <c r="O285">
        <f t="shared" si="90"/>
        <v>4.7604657208907479</v>
      </c>
      <c r="AB285">
        <f t="shared" si="91"/>
        <v>1.8817047548692618E-15</v>
      </c>
      <c r="AC285">
        <f t="shared" si="80"/>
        <v>-30.717987641907648</v>
      </c>
      <c r="AD285">
        <f t="shared" si="92"/>
        <v>943.59476476839097</v>
      </c>
      <c r="AE285">
        <f t="shared" si="93"/>
        <v>-141.30274315277518</v>
      </c>
    </row>
    <row r="286" spans="1:31" x14ac:dyDescent="0.25">
      <c r="A286" s="2">
        <v>14000</v>
      </c>
      <c r="B286" s="1"/>
      <c r="C286" s="1"/>
      <c r="D286">
        <f t="shared" si="81"/>
        <v>1.4571449328580252E-13</v>
      </c>
      <c r="E286">
        <f t="shared" si="79"/>
        <v>-2378.7238632508565</v>
      </c>
      <c r="F286">
        <f t="shared" si="82"/>
        <v>4.198096779183822</v>
      </c>
      <c r="G286" s="2">
        <f t="shared" si="83"/>
        <v>-4.198096779183822</v>
      </c>
      <c r="H286">
        <f t="shared" si="84"/>
        <v>9.3980967791838221</v>
      </c>
      <c r="I286">
        <f t="shared" si="85"/>
        <v>-4.198096779183822</v>
      </c>
      <c r="J286">
        <f t="shared" si="86"/>
        <v>1.4571449328580252E-13</v>
      </c>
      <c r="K286">
        <f t="shared" si="86"/>
        <v>-2378.7238632508565</v>
      </c>
      <c r="L286">
        <f t="shared" si="87"/>
        <v>9.3980967791839678</v>
      </c>
      <c r="M286">
        <f t="shared" si="88"/>
        <v>2382.9219600300403</v>
      </c>
      <c r="N286">
        <f t="shared" si="89"/>
        <v>17.446728947754387</v>
      </c>
      <c r="O286">
        <f t="shared" si="90"/>
        <v>4.8582407215273413</v>
      </c>
      <c r="AB286">
        <f t="shared" si="91"/>
        <v>2.0161122373599235E-15</v>
      </c>
      <c r="AC286">
        <f t="shared" si="80"/>
        <v>-32.912129616329622</v>
      </c>
      <c r="AD286">
        <f t="shared" si="92"/>
        <v>1083.2082758820814</v>
      </c>
      <c r="AE286">
        <f t="shared" si="93"/>
        <v>-151.39579623511625</v>
      </c>
    </row>
    <row r="287" spans="1:31" x14ac:dyDescent="0.25">
      <c r="A287" s="2">
        <v>13000</v>
      </c>
      <c r="B287" s="1"/>
      <c r="C287" s="1"/>
      <c r="D287">
        <f t="shared" si="81"/>
        <v>1.5692330046163346E-13</v>
      </c>
      <c r="E287">
        <f t="shared" si="79"/>
        <v>-2561.7026219624604</v>
      </c>
      <c r="F287">
        <f t="shared" si="82"/>
        <v>4.3565709163860493</v>
      </c>
      <c r="G287" s="2">
        <f t="shared" si="83"/>
        <v>-4.3565709163860484</v>
      </c>
      <c r="H287">
        <f t="shared" si="84"/>
        <v>9.5565709163860504</v>
      </c>
      <c r="I287">
        <f t="shared" si="85"/>
        <v>-4.3565709163860484</v>
      </c>
      <c r="J287">
        <f t="shared" si="86"/>
        <v>1.5692330046163346E-13</v>
      </c>
      <c r="K287">
        <f t="shared" si="86"/>
        <v>-2561.7026219624604</v>
      </c>
      <c r="L287">
        <f t="shared" si="87"/>
        <v>9.5565709163862067</v>
      </c>
      <c r="M287">
        <f t="shared" si="88"/>
        <v>2566.0591928788463</v>
      </c>
      <c r="N287">
        <f t="shared" si="89"/>
        <v>17.617819678354451</v>
      </c>
      <c r="O287">
        <f t="shared" si="90"/>
        <v>4.9717558635635708</v>
      </c>
      <c r="AB287">
        <f t="shared" si="91"/>
        <v>2.1711977940799179E-15</v>
      </c>
      <c r="AC287">
        <f t="shared" si="80"/>
        <v>-35.443831894508826</v>
      </c>
      <c r="AD287">
        <f t="shared" si="92"/>
        <v>1256.2652193662011</v>
      </c>
      <c r="AE287">
        <f t="shared" si="93"/>
        <v>-163.04162671474057</v>
      </c>
    </row>
    <row r="288" spans="1:31" x14ac:dyDescent="0.25">
      <c r="A288" s="2">
        <v>12000</v>
      </c>
      <c r="B288" s="1"/>
      <c r="C288" s="1"/>
      <c r="D288">
        <f t="shared" si="81"/>
        <v>1.7000024216676956E-13</v>
      </c>
      <c r="E288">
        <f t="shared" si="79"/>
        <v>-2775.1778404593319</v>
      </c>
      <c r="F288">
        <f t="shared" si="82"/>
        <v>4.5344627754519253</v>
      </c>
      <c r="G288" s="2">
        <f t="shared" si="83"/>
        <v>-4.5344627754519244</v>
      </c>
      <c r="H288">
        <f t="shared" si="84"/>
        <v>9.7344627754519255</v>
      </c>
      <c r="I288">
        <f t="shared" si="85"/>
        <v>-4.5344627754519244</v>
      </c>
      <c r="J288">
        <f t="shared" si="86"/>
        <v>1.7000024216676956E-13</v>
      </c>
      <c r="K288">
        <f t="shared" si="86"/>
        <v>-2775.1778404593319</v>
      </c>
      <c r="L288">
        <f t="shared" si="87"/>
        <v>9.734462775452096</v>
      </c>
      <c r="M288">
        <f t="shared" si="88"/>
        <v>2779.712303234784</v>
      </c>
      <c r="N288">
        <f t="shared" si="89"/>
        <v>17.807525846799134</v>
      </c>
      <c r="O288">
        <f t="shared" si="90"/>
        <v>5.1043247126447975</v>
      </c>
      <c r="AB288">
        <f t="shared" si="91"/>
        <v>2.3521309435865771E-15</v>
      </c>
      <c r="AC288">
        <f t="shared" si="80"/>
        <v>-38.397484552384554</v>
      </c>
      <c r="AD288">
        <f t="shared" si="92"/>
        <v>1474.3668199506105</v>
      </c>
      <c r="AE288">
        <f t="shared" si="93"/>
        <v>-176.62842894096894</v>
      </c>
    </row>
    <row r="289" spans="1:31" x14ac:dyDescent="0.25">
      <c r="A289" s="2">
        <v>11000</v>
      </c>
      <c r="B289" s="1"/>
      <c r="C289" s="1"/>
      <c r="D289">
        <f t="shared" si="81"/>
        <v>1.8545480963647589E-13</v>
      </c>
      <c r="E289">
        <f t="shared" si="79"/>
        <v>-3027.4667350465438</v>
      </c>
      <c r="F289">
        <f t="shared" si="82"/>
        <v>4.7360919058142343</v>
      </c>
      <c r="G289" s="2">
        <f t="shared" si="83"/>
        <v>-4.7360919058142334</v>
      </c>
      <c r="H289">
        <f t="shared" si="84"/>
        <v>9.9360919058142336</v>
      </c>
      <c r="I289">
        <f t="shared" si="85"/>
        <v>-4.7360919058142334</v>
      </c>
      <c r="J289">
        <f t="shared" si="86"/>
        <v>1.8545480963647589E-13</v>
      </c>
      <c r="K289">
        <f t="shared" si="86"/>
        <v>-3027.4667350465438</v>
      </c>
      <c r="L289">
        <f t="shared" si="87"/>
        <v>9.9360919058144184</v>
      </c>
      <c r="M289">
        <f t="shared" si="88"/>
        <v>3032.202826952358</v>
      </c>
      <c r="N289">
        <f t="shared" si="89"/>
        <v>18.020157660056512</v>
      </c>
      <c r="O289">
        <f t="shared" si="90"/>
        <v>5.2602868651887569</v>
      </c>
      <c r="AB289">
        <f t="shared" si="91"/>
        <v>2.5659610293671752E-15</v>
      </c>
      <c r="AC289">
        <f t="shared" si="80"/>
        <v>-41.888164966237696</v>
      </c>
      <c r="AD289">
        <f t="shared" si="92"/>
        <v>1754.618364238743</v>
      </c>
      <c r="AE289">
        <f t="shared" si="93"/>
        <v>-192.68555884469339</v>
      </c>
    </row>
    <row r="290" spans="1:31" x14ac:dyDescent="0.25">
      <c r="A290" s="2">
        <v>10000</v>
      </c>
      <c r="B290" s="1"/>
      <c r="C290" s="1"/>
      <c r="D290">
        <f t="shared" si="81"/>
        <v>2.0400029060012352E-13</v>
      </c>
      <c r="E290">
        <f t="shared" si="79"/>
        <v>-3330.2134085511989</v>
      </c>
      <c r="F290">
        <f t="shared" si="82"/>
        <v>4.9672550965650046</v>
      </c>
      <c r="G290" s="2">
        <f t="shared" si="83"/>
        <v>-4.9672550965650037</v>
      </c>
      <c r="H290">
        <f t="shared" si="84"/>
        <v>10.167255096565004</v>
      </c>
      <c r="I290">
        <f t="shared" si="85"/>
        <v>-4.9672550965650037</v>
      </c>
      <c r="J290">
        <f t="shared" si="86"/>
        <v>2.0400029060012352E-13</v>
      </c>
      <c r="K290">
        <f t="shared" si="86"/>
        <v>-3330.2134085511989</v>
      </c>
      <c r="L290">
        <f t="shared" si="87"/>
        <v>10.167255096565208</v>
      </c>
      <c r="M290">
        <f t="shared" si="88"/>
        <v>3335.180663647764</v>
      </c>
      <c r="N290">
        <f t="shared" si="89"/>
        <v>18.261504220233679</v>
      </c>
      <c r="O290">
        <f t="shared" si="90"/>
        <v>5.4454589683389507</v>
      </c>
      <c r="AB290">
        <f t="shared" si="91"/>
        <v>2.8225571323038927E-15</v>
      </c>
      <c r="AC290">
        <f t="shared" si="80"/>
        <v>-46.076981462861468</v>
      </c>
      <c r="AD290">
        <f t="shared" si="92"/>
        <v>2123.0882207288792</v>
      </c>
      <c r="AE290">
        <f t="shared" si="93"/>
        <v>-211.95411472916271</v>
      </c>
    </row>
    <row r="291" spans="1:31" x14ac:dyDescent="0.25">
      <c r="A291" s="2">
        <v>9000</v>
      </c>
      <c r="B291" s="1"/>
      <c r="C291" s="1"/>
      <c r="D291">
        <f t="shared" si="81"/>
        <v>2.2666698955569277E-13</v>
      </c>
      <c r="E291">
        <f t="shared" si="79"/>
        <v>-3700.2371206124431</v>
      </c>
      <c r="F291">
        <f t="shared" si="82"/>
        <v>5.2359466080750137</v>
      </c>
      <c r="G291" s="2">
        <f t="shared" si="83"/>
        <v>-5.2359466080750128</v>
      </c>
      <c r="H291">
        <f t="shared" si="84"/>
        <v>10.435946608075014</v>
      </c>
      <c r="I291">
        <f t="shared" si="85"/>
        <v>-5.2359466080750128</v>
      </c>
      <c r="J291">
        <f t="shared" si="86"/>
        <v>2.2666698955569277E-13</v>
      </c>
      <c r="K291">
        <f t="shared" si="86"/>
        <v>-3700.2371206124431</v>
      </c>
      <c r="L291">
        <f t="shared" si="87"/>
        <v>10.435946608075241</v>
      </c>
      <c r="M291">
        <f t="shared" si="88"/>
        <v>3705.4730672205183</v>
      </c>
      <c r="N291">
        <f t="shared" si="89"/>
        <v>18.539554071118136</v>
      </c>
      <c r="O291">
        <f t="shared" si="90"/>
        <v>5.667854628616209</v>
      </c>
      <c r="AB291">
        <f t="shared" si="91"/>
        <v>3.1361745914487701E-15</v>
      </c>
      <c r="AC291">
        <f t="shared" si="80"/>
        <v>-51.196646069846082</v>
      </c>
      <c r="AD291">
        <f t="shared" si="92"/>
        <v>2621.0965688010865</v>
      </c>
      <c r="AE291">
        <f t="shared" si="93"/>
        <v>-235.50457192129198</v>
      </c>
    </row>
    <row r="292" spans="1:31" x14ac:dyDescent="0.25">
      <c r="A292" s="2">
        <v>8000</v>
      </c>
      <c r="B292" s="1"/>
      <c r="C292" s="1"/>
      <c r="D292">
        <f t="shared" si="81"/>
        <v>2.5500036325015435E-13</v>
      </c>
      <c r="E292">
        <f t="shared" si="79"/>
        <v>-4162.7667606889981</v>
      </c>
      <c r="F292">
        <f t="shared" si="82"/>
        <v>5.553560028750816</v>
      </c>
      <c r="G292" s="2">
        <f t="shared" si="83"/>
        <v>-5.5535600287508151</v>
      </c>
      <c r="H292">
        <f t="shared" si="84"/>
        <v>10.753560028750815</v>
      </c>
      <c r="I292">
        <f t="shared" si="85"/>
        <v>-5.5535600287508151</v>
      </c>
      <c r="J292">
        <f t="shared" si="86"/>
        <v>2.5500036325015435E-13</v>
      </c>
      <c r="K292">
        <f t="shared" si="86"/>
        <v>-4162.7667606889981</v>
      </c>
      <c r="L292">
        <f t="shared" si="87"/>
        <v>10.753560028751071</v>
      </c>
      <c r="M292">
        <f t="shared" si="88"/>
        <v>4168.3203207177494</v>
      </c>
      <c r="N292">
        <f t="shared" si="89"/>
        <v>18.865697513535583</v>
      </c>
      <c r="O292">
        <f t="shared" si="90"/>
        <v>5.9388857973446418</v>
      </c>
      <c r="AB292">
        <f t="shared" si="91"/>
        <v>3.528196415379866E-15</v>
      </c>
      <c r="AC292">
        <f t="shared" si="80"/>
        <v>-57.596226828576839</v>
      </c>
      <c r="AD292">
        <f t="shared" si="92"/>
        <v>3317.3253448888745</v>
      </c>
      <c r="AE292">
        <f t="shared" si="93"/>
        <v>-264.94264341145339</v>
      </c>
    </row>
    <row r="293" spans="1:31" x14ac:dyDescent="0.25">
      <c r="A293" s="2">
        <v>7000</v>
      </c>
      <c r="B293" s="1"/>
      <c r="C293" s="1"/>
      <c r="D293">
        <f t="shared" si="81"/>
        <v>2.9142898657160505E-13</v>
      </c>
      <c r="E293">
        <f t="shared" si="79"/>
        <v>-4757.4477265017131</v>
      </c>
      <c r="F293">
        <f t="shared" si="82"/>
        <v>5.9370054012765694</v>
      </c>
      <c r="G293" s="2">
        <f t="shared" si="83"/>
        <v>-5.9370054012765685</v>
      </c>
      <c r="H293">
        <f t="shared" si="84"/>
        <v>11.13700540127657</v>
      </c>
      <c r="I293">
        <f t="shared" si="85"/>
        <v>-5.9370054012765685</v>
      </c>
      <c r="J293">
        <f t="shared" si="86"/>
        <v>2.9142898657160505E-13</v>
      </c>
      <c r="K293">
        <f t="shared" si="86"/>
        <v>-4757.4477265017131</v>
      </c>
      <c r="L293">
        <f t="shared" si="87"/>
        <v>11.137005401276861</v>
      </c>
      <c r="M293">
        <f t="shared" si="88"/>
        <v>4763.3847319029901</v>
      </c>
      <c r="N293">
        <f t="shared" si="89"/>
        <v>19.256844438380348</v>
      </c>
      <c r="O293">
        <f t="shared" si="90"/>
        <v>6.2754791725398809</v>
      </c>
      <c r="AB293">
        <f t="shared" si="91"/>
        <v>4.032224474719847E-15</v>
      </c>
      <c r="AC293">
        <f t="shared" si="80"/>
        <v>-65.824259232659244</v>
      </c>
      <c r="AD293">
        <f t="shared" si="92"/>
        <v>4332.8331035283254</v>
      </c>
      <c r="AE293">
        <f t="shared" si="93"/>
        <v>-302.7915924702325</v>
      </c>
    </row>
    <row r="294" spans="1:31" x14ac:dyDescent="0.25">
      <c r="A294" s="2">
        <v>6000</v>
      </c>
      <c r="B294" s="1"/>
      <c r="C294" s="1"/>
      <c r="D294">
        <f t="shared" si="81"/>
        <v>3.4000048433353913E-13</v>
      </c>
      <c r="E294">
        <f t="shared" si="79"/>
        <v>-5550.3556809186639</v>
      </c>
      <c r="F294">
        <f t="shared" si="82"/>
        <v>6.4126987551200596</v>
      </c>
      <c r="G294" s="2">
        <f t="shared" si="83"/>
        <v>-6.4126987551200587</v>
      </c>
      <c r="H294">
        <f t="shared" si="84"/>
        <v>11.612698755120061</v>
      </c>
      <c r="I294">
        <f t="shared" si="85"/>
        <v>-6.4126987551200587</v>
      </c>
      <c r="J294">
        <f t="shared" si="86"/>
        <v>3.4000048433353913E-13</v>
      </c>
      <c r="K294">
        <f t="shared" si="86"/>
        <v>-5550.3556809186639</v>
      </c>
      <c r="L294">
        <f t="shared" si="87"/>
        <v>11.6126987551204</v>
      </c>
      <c r="M294">
        <f t="shared" si="88"/>
        <v>5556.7683796737838</v>
      </c>
      <c r="N294">
        <f t="shared" si="89"/>
        <v>19.739415020913377</v>
      </c>
      <c r="O294">
        <f t="shared" si="90"/>
        <v>6.7040645469926101</v>
      </c>
      <c r="AB294">
        <f t="shared" si="91"/>
        <v>4.7042618871731541E-15</v>
      </c>
      <c r="AC294">
        <f t="shared" si="80"/>
        <v>-76.794969104769109</v>
      </c>
      <c r="AD294">
        <f t="shared" si="92"/>
        <v>5897.4672798024421</v>
      </c>
      <c r="AE294">
        <f t="shared" si="93"/>
        <v>-353.25685788193789</v>
      </c>
    </row>
    <row r="295" spans="1:31" x14ac:dyDescent="0.25">
      <c r="A295" s="2">
        <v>5000</v>
      </c>
      <c r="B295" s="1"/>
      <c r="C295" s="1"/>
      <c r="D295">
        <f t="shared" si="81"/>
        <v>4.0800058120024705E-13</v>
      </c>
      <c r="E295">
        <f t="shared" si="79"/>
        <v>-6660.4268171023978</v>
      </c>
      <c r="F295">
        <f t="shared" si="82"/>
        <v>7.0247595253291077</v>
      </c>
      <c r="G295" s="2">
        <f t="shared" si="83"/>
        <v>-7.0247595253291069</v>
      </c>
      <c r="H295">
        <f t="shared" si="84"/>
        <v>12.224759525329109</v>
      </c>
      <c r="I295">
        <f t="shared" si="85"/>
        <v>-7.0247595253291069</v>
      </c>
      <c r="J295">
        <f t="shared" si="86"/>
        <v>4.0800058120024705E-13</v>
      </c>
      <c r="K295">
        <f t="shared" si="86"/>
        <v>-6660.4268171023978</v>
      </c>
      <c r="L295">
        <f t="shared" si="87"/>
        <v>12.224759525329517</v>
      </c>
      <c r="M295">
        <f t="shared" si="88"/>
        <v>6667.4515766277273</v>
      </c>
      <c r="N295">
        <f t="shared" si="89"/>
        <v>20.357539201754861</v>
      </c>
      <c r="O295">
        <f t="shared" si="90"/>
        <v>7.2687701367506401</v>
      </c>
      <c r="AB295">
        <f t="shared" si="91"/>
        <v>5.6451142646077854E-15</v>
      </c>
      <c r="AC295">
        <f t="shared" si="80"/>
        <v>-92.153962925722936</v>
      </c>
      <c r="AD295">
        <f t="shared" si="92"/>
        <v>8492.3528829155166</v>
      </c>
      <c r="AE295">
        <f t="shared" si="93"/>
        <v>-423.90822945832548</v>
      </c>
    </row>
    <row r="296" spans="1:31" x14ac:dyDescent="0.25">
      <c r="A296" s="2">
        <v>4000</v>
      </c>
      <c r="B296" s="1"/>
      <c r="C296" s="1"/>
      <c r="D296">
        <f t="shared" si="81"/>
        <v>5.1000072650030869E-13</v>
      </c>
      <c r="E296">
        <f t="shared" si="79"/>
        <v>-8325.5335213779963</v>
      </c>
      <c r="F296">
        <f t="shared" si="82"/>
        <v>7.8539199121125192</v>
      </c>
      <c r="G296" s="2">
        <f t="shared" si="83"/>
        <v>-7.8539199121125174</v>
      </c>
      <c r="H296">
        <f t="shared" si="84"/>
        <v>13.053919912112519</v>
      </c>
      <c r="I296">
        <f t="shared" si="85"/>
        <v>-7.8539199121125174</v>
      </c>
      <c r="J296">
        <f t="shared" si="86"/>
        <v>5.1000072650030869E-13</v>
      </c>
      <c r="K296">
        <f t="shared" si="86"/>
        <v>-8325.5335213779963</v>
      </c>
      <c r="L296">
        <f t="shared" si="87"/>
        <v>13.053919912113029</v>
      </c>
      <c r="M296">
        <f t="shared" si="88"/>
        <v>8333.3874412901096</v>
      </c>
      <c r="N296">
        <f t="shared" si="89"/>
        <v>21.191970080902294</v>
      </c>
      <c r="O296">
        <f t="shared" si="90"/>
        <v>8.0503278717645745</v>
      </c>
      <c r="AB296">
        <f t="shared" si="91"/>
        <v>7.056392830759732E-15</v>
      </c>
      <c r="AC296">
        <f t="shared" si="80"/>
        <v>-115.19245365715368</v>
      </c>
      <c r="AD296">
        <f t="shared" si="92"/>
        <v>13269.301379555498</v>
      </c>
      <c r="AE296">
        <f t="shared" si="93"/>
        <v>-529.88528682290689</v>
      </c>
    </row>
    <row r="297" spans="1:31" x14ac:dyDescent="0.25">
      <c r="A297" s="2">
        <v>3000</v>
      </c>
      <c r="B297" s="1"/>
      <c r="C297" s="1"/>
      <c r="D297">
        <f t="shared" si="81"/>
        <v>6.8000096866707826E-13</v>
      </c>
      <c r="E297">
        <f t="shared" si="79"/>
        <v>-11100.711361837328</v>
      </c>
      <c r="F297">
        <f t="shared" si="82"/>
        <v>9.0689255509038507</v>
      </c>
      <c r="G297" s="2">
        <f t="shared" si="83"/>
        <v>-9.0689255509038489</v>
      </c>
      <c r="H297">
        <f t="shared" si="84"/>
        <v>14.268925550903852</v>
      </c>
      <c r="I297">
        <f t="shared" si="85"/>
        <v>-9.0689255509038489</v>
      </c>
      <c r="J297">
        <f t="shared" si="86"/>
        <v>6.8000096866707826E-13</v>
      </c>
      <c r="K297">
        <f t="shared" si="86"/>
        <v>-11100.711361837328</v>
      </c>
      <c r="L297">
        <f t="shared" si="87"/>
        <v>14.268925550904532</v>
      </c>
      <c r="M297">
        <f t="shared" si="88"/>
        <v>11109.780287388232</v>
      </c>
      <c r="N297">
        <f t="shared" si="89"/>
        <v>22.411493601152621</v>
      </c>
      <c r="O297">
        <f t="shared" si="90"/>
        <v>9.2174650095516188</v>
      </c>
      <c r="AB297">
        <f t="shared" si="91"/>
        <v>9.4085237743463082E-15</v>
      </c>
      <c r="AC297">
        <f t="shared" si="80"/>
        <v>-153.58993820953822</v>
      </c>
      <c r="AD297">
        <f t="shared" si="92"/>
        <v>23589.869119209769</v>
      </c>
      <c r="AE297">
        <f t="shared" si="93"/>
        <v>-706.51371576387578</v>
      </c>
    </row>
    <row r="298" spans="1:31" x14ac:dyDescent="0.25">
      <c r="A298" s="2">
        <v>2000</v>
      </c>
      <c r="B298" s="1"/>
      <c r="C298" s="1"/>
      <c r="D298">
        <f t="shared" si="81"/>
        <v>1.0200014530006174E-12</v>
      </c>
      <c r="E298">
        <f t="shared" si="79"/>
        <v>-16651.067042755993</v>
      </c>
      <c r="F298">
        <f t="shared" si="82"/>
        <v>11.107120057501632</v>
      </c>
      <c r="G298" s="2">
        <f t="shared" si="83"/>
        <v>-11.10712005750163</v>
      </c>
      <c r="H298">
        <f t="shared" si="84"/>
        <v>16.307120057501631</v>
      </c>
      <c r="I298">
        <f t="shared" si="85"/>
        <v>-11.10712005750163</v>
      </c>
      <c r="J298">
        <f t="shared" si="86"/>
        <v>1.0200014530006174E-12</v>
      </c>
      <c r="K298">
        <f t="shared" si="86"/>
        <v>-16651.067042755993</v>
      </c>
      <c r="L298">
        <f t="shared" si="87"/>
        <v>16.307120057502651</v>
      </c>
      <c r="M298">
        <f t="shared" si="88"/>
        <v>16662.174162813495</v>
      </c>
      <c r="N298">
        <f t="shared" si="89"/>
        <v>24.453537701898263</v>
      </c>
      <c r="O298">
        <f t="shared" si="90"/>
        <v>11.207464013825145</v>
      </c>
      <c r="AB298">
        <f t="shared" si="91"/>
        <v>1.4112785661519464E-14</v>
      </c>
      <c r="AC298">
        <f t="shared" si="80"/>
        <v>-230.38490731430736</v>
      </c>
      <c r="AD298">
        <f t="shared" si="92"/>
        <v>53077.205518221992</v>
      </c>
      <c r="AE298">
        <f t="shared" si="93"/>
        <v>-1059.7705736458138</v>
      </c>
    </row>
    <row r="299" spans="1:31" x14ac:dyDescent="0.25">
      <c r="A299" s="2">
        <v>1000</v>
      </c>
      <c r="B299" s="1"/>
      <c r="C299" s="1"/>
      <c r="D299">
        <f t="shared" si="81"/>
        <v>2.0400029060012348E-12</v>
      </c>
      <c r="E299">
        <f t="shared" si="79"/>
        <v>-33302.134085511985</v>
      </c>
      <c r="F299">
        <f t="shared" si="82"/>
        <v>15.707839824225038</v>
      </c>
      <c r="G299" s="2">
        <f t="shared" si="83"/>
        <v>-15.707839824225035</v>
      </c>
      <c r="H299">
        <f t="shared" si="84"/>
        <v>20.907839824225039</v>
      </c>
      <c r="I299">
        <f t="shared" si="85"/>
        <v>-15.707839824225035</v>
      </c>
      <c r="J299">
        <f t="shared" si="86"/>
        <v>2.0400029060012348E-12</v>
      </c>
      <c r="K299">
        <f t="shared" si="86"/>
        <v>-33302.134085511985</v>
      </c>
      <c r="L299">
        <f t="shared" si="87"/>
        <v>20.907839824227079</v>
      </c>
      <c r="M299">
        <f t="shared" si="88"/>
        <v>33317.841925336208</v>
      </c>
      <c r="N299">
        <f t="shared" si="89"/>
        <v>29.05766364536786</v>
      </c>
      <c r="O299">
        <f t="shared" si="90"/>
        <v>15.759460723314501</v>
      </c>
      <c r="AB299">
        <f t="shared" si="91"/>
        <v>2.8225571323038928E-14</v>
      </c>
      <c r="AC299">
        <f t="shared" si="80"/>
        <v>-460.76981462861471</v>
      </c>
      <c r="AD299">
        <f t="shared" si="92"/>
        <v>212308.82207288797</v>
      </c>
      <c r="AE299">
        <f t="shared" si="93"/>
        <v>-2119.5411472916276</v>
      </c>
    </row>
    <row r="300" spans="1:31" x14ac:dyDescent="0.25">
      <c r="A300" s="2">
        <v>900</v>
      </c>
      <c r="B300" s="1"/>
      <c r="C300" s="1"/>
      <c r="D300">
        <f t="shared" si="81"/>
        <v>2.2666698955569278E-12</v>
      </c>
      <c r="E300">
        <f t="shared" si="79"/>
        <v>-37002.37120612443</v>
      </c>
      <c r="F300">
        <f t="shared" si="82"/>
        <v>16.557516988550017</v>
      </c>
      <c r="G300" s="2">
        <f t="shared" si="83"/>
        <v>-16.557516988550013</v>
      </c>
      <c r="H300">
        <f t="shared" si="84"/>
        <v>21.757516988550016</v>
      </c>
      <c r="I300">
        <f t="shared" si="85"/>
        <v>-16.557516988550013</v>
      </c>
      <c r="J300">
        <f t="shared" si="86"/>
        <v>2.2666698955569278E-12</v>
      </c>
      <c r="K300">
        <f t="shared" si="86"/>
        <v>-37002.37120612443</v>
      </c>
      <c r="L300">
        <f t="shared" si="87"/>
        <v>21.757516988552283</v>
      </c>
      <c r="M300">
        <f t="shared" si="88"/>
        <v>37018.928723112978</v>
      </c>
      <c r="N300">
        <f t="shared" si="89"/>
        <v>29.907679465328609</v>
      </c>
      <c r="O300">
        <f t="shared" si="90"/>
        <v>16.604215105758428</v>
      </c>
      <c r="AB300">
        <f t="shared" si="91"/>
        <v>3.1361745914487698E-14</v>
      </c>
      <c r="AC300">
        <f t="shared" si="80"/>
        <v>-511.96646069846076</v>
      </c>
      <c r="AD300">
        <f t="shared" si="92"/>
        <v>262109.65688010858</v>
      </c>
      <c r="AE300">
        <f t="shared" si="93"/>
        <v>-2355.0457192129193</v>
      </c>
    </row>
    <row r="301" spans="1:31" x14ac:dyDescent="0.25">
      <c r="A301" s="2">
        <v>800</v>
      </c>
      <c r="B301" s="1"/>
      <c r="C301" s="1"/>
      <c r="D301">
        <f t="shared" si="81"/>
        <v>2.5500036325015438E-12</v>
      </c>
      <c r="E301">
        <f t="shared" si="79"/>
        <v>-41627.667606889983</v>
      </c>
      <c r="F301">
        <f t="shared" si="82"/>
        <v>17.561898813322767</v>
      </c>
      <c r="G301" s="2">
        <f t="shared" si="83"/>
        <v>-17.561898813322763</v>
      </c>
      <c r="H301">
        <f t="shared" si="84"/>
        <v>22.761898813322766</v>
      </c>
      <c r="I301">
        <f t="shared" si="85"/>
        <v>-17.561898813322763</v>
      </c>
      <c r="J301">
        <f t="shared" si="86"/>
        <v>2.5500036325015438E-12</v>
      </c>
      <c r="K301">
        <f t="shared" si="86"/>
        <v>-41627.667606889983</v>
      </c>
      <c r="L301">
        <f t="shared" si="87"/>
        <v>22.761898813325317</v>
      </c>
      <c r="M301">
        <f t="shared" si="88"/>
        <v>41645.229505703304</v>
      </c>
      <c r="N301">
        <f t="shared" si="89"/>
        <v>30.912405167885755</v>
      </c>
      <c r="O301">
        <f t="shared" si="90"/>
        <v>17.603659493971474</v>
      </c>
      <c r="AB301">
        <f t="shared" si="91"/>
        <v>3.5281964153798659E-14</v>
      </c>
      <c r="AC301">
        <f t="shared" si="80"/>
        <v>-575.96226828576835</v>
      </c>
      <c r="AD301">
        <f t="shared" si="92"/>
        <v>331732.53448888741</v>
      </c>
      <c r="AE301">
        <f t="shared" si="93"/>
        <v>-2649.426434114534</v>
      </c>
    </row>
    <row r="302" spans="1:31" x14ac:dyDescent="0.25">
      <c r="A302" s="2">
        <v>700</v>
      </c>
      <c r="B302" s="1"/>
      <c r="C302" s="1"/>
      <c r="D302">
        <f t="shared" si="81"/>
        <v>2.91428986571605E-12</v>
      </c>
      <c r="E302">
        <f t="shared" si="79"/>
        <v>-47574.477265017122</v>
      </c>
      <c r="F302">
        <f t="shared" si="82"/>
        <v>18.7744595487559</v>
      </c>
      <c r="G302" s="2">
        <f t="shared" si="83"/>
        <v>-18.774459548755896</v>
      </c>
      <c r="H302">
        <f t="shared" si="84"/>
        <v>23.974459548755899</v>
      </c>
      <c r="I302">
        <f t="shared" si="85"/>
        <v>-18.774459548755896</v>
      </c>
      <c r="J302">
        <f t="shared" si="86"/>
        <v>2.91428986571605E-12</v>
      </c>
      <c r="K302">
        <f t="shared" si="86"/>
        <v>-47574.477265017122</v>
      </c>
      <c r="L302">
        <f t="shared" si="87"/>
        <v>23.974459548758812</v>
      </c>
      <c r="M302">
        <f t="shared" si="88"/>
        <v>47593.251724565875</v>
      </c>
      <c r="N302">
        <f t="shared" si="89"/>
        <v>32.125317801977481</v>
      </c>
      <c r="O302">
        <f t="shared" si="90"/>
        <v>18.811265364848413</v>
      </c>
      <c r="AB302">
        <f t="shared" si="91"/>
        <v>4.0322244747198471E-14</v>
      </c>
      <c r="AC302">
        <f t="shared" si="80"/>
        <v>-658.24259232659244</v>
      </c>
      <c r="AD302">
        <f t="shared" si="92"/>
        <v>433283.3103528326</v>
      </c>
      <c r="AE302">
        <f t="shared" si="93"/>
        <v>-3027.9159247023249</v>
      </c>
    </row>
    <row r="303" spans="1:31" x14ac:dyDescent="0.25">
      <c r="A303" s="2">
        <v>600</v>
      </c>
      <c r="B303" s="1"/>
      <c r="C303" s="1"/>
      <c r="D303">
        <f t="shared" si="81"/>
        <v>3.4000048433353917E-12</v>
      </c>
      <c r="E303">
        <f t="shared" si="79"/>
        <v>-55503.556809186644</v>
      </c>
      <c r="F303">
        <f t="shared" si="82"/>
        <v>20.278734014705741</v>
      </c>
      <c r="G303" s="2">
        <f t="shared" si="83"/>
        <v>-20.278734014705737</v>
      </c>
      <c r="H303">
        <f t="shared" si="84"/>
        <v>25.47873401470574</v>
      </c>
      <c r="I303">
        <f t="shared" si="85"/>
        <v>-20.278734014705737</v>
      </c>
      <c r="J303">
        <f t="shared" si="86"/>
        <v>3.4000048433353917E-12</v>
      </c>
      <c r="K303">
        <f t="shared" si="86"/>
        <v>-55503.556809186644</v>
      </c>
      <c r="L303">
        <f t="shared" si="87"/>
        <v>25.47873401470914</v>
      </c>
      <c r="M303">
        <f t="shared" si="88"/>
        <v>55523.835543201349</v>
      </c>
      <c r="N303">
        <f t="shared" si="89"/>
        <v>33.629956031915995</v>
      </c>
      <c r="O303">
        <f t="shared" si="90"/>
        <v>20.31056371908117</v>
      </c>
      <c r="AB303">
        <f t="shared" si="91"/>
        <v>4.7042618871731548E-14</v>
      </c>
      <c r="AC303">
        <f t="shared" si="80"/>
        <v>-767.9496910476912</v>
      </c>
      <c r="AD303">
        <f t="shared" si="92"/>
        <v>589746.72798024432</v>
      </c>
      <c r="AE303">
        <f t="shared" si="93"/>
        <v>-3532.5685788193796</v>
      </c>
    </row>
    <row r="304" spans="1:31" x14ac:dyDescent="0.25">
      <c r="A304" s="2">
        <v>500</v>
      </c>
      <c r="B304" s="1"/>
      <c r="C304" s="1"/>
      <c r="D304">
        <f t="shared" si="81"/>
        <v>4.0800058120024695E-12</v>
      </c>
      <c r="E304">
        <f t="shared" si="79"/>
        <v>-66604.26817102397</v>
      </c>
      <c r="F304">
        <f t="shared" si="82"/>
        <v>22.214240115003264</v>
      </c>
      <c r="G304" s="2">
        <f t="shared" si="83"/>
        <v>-22.21424011500326</v>
      </c>
      <c r="H304">
        <f t="shared" si="84"/>
        <v>27.414240115003263</v>
      </c>
      <c r="I304">
        <f t="shared" si="85"/>
        <v>-22.21424011500326</v>
      </c>
      <c r="J304">
        <f t="shared" si="86"/>
        <v>4.0800058120024695E-12</v>
      </c>
      <c r="K304">
        <f t="shared" si="86"/>
        <v>-66604.26817102397</v>
      </c>
      <c r="L304">
        <f t="shared" si="87"/>
        <v>27.414240115007342</v>
      </c>
      <c r="M304">
        <f t="shared" si="88"/>
        <v>66626.482411138975</v>
      </c>
      <c r="N304">
        <f t="shared" si="89"/>
        <v>35.565843296892396</v>
      </c>
      <c r="O304">
        <f t="shared" si="90"/>
        <v>22.241066950221651</v>
      </c>
      <c r="AB304">
        <f t="shared" si="91"/>
        <v>5.6451142646077856E-14</v>
      </c>
      <c r="AC304">
        <f t="shared" si="80"/>
        <v>-921.53962925722942</v>
      </c>
      <c r="AD304">
        <f t="shared" si="92"/>
        <v>849235.28829155187</v>
      </c>
      <c r="AE304">
        <f t="shared" si="93"/>
        <v>-4239.0822945832551</v>
      </c>
    </row>
    <row r="305" spans="1:31" x14ac:dyDescent="0.25">
      <c r="A305" s="2">
        <v>400</v>
      </c>
      <c r="B305" s="1"/>
      <c r="C305" s="1"/>
      <c r="D305">
        <f t="shared" si="81"/>
        <v>5.1000072650030875E-12</v>
      </c>
      <c r="E305">
        <f t="shared" si="79"/>
        <v>-83255.335213779967</v>
      </c>
      <c r="F305">
        <f t="shared" si="82"/>
        <v>24.836275482825023</v>
      </c>
      <c r="G305" s="2">
        <f t="shared" si="83"/>
        <v>-24.83627548282502</v>
      </c>
      <c r="H305">
        <f t="shared" si="84"/>
        <v>30.036275482825022</v>
      </c>
      <c r="I305">
        <f t="shared" si="85"/>
        <v>-24.83627548282502</v>
      </c>
      <c r="J305">
        <f t="shared" si="86"/>
        <v>5.1000072650030875E-12</v>
      </c>
      <c r="K305">
        <f t="shared" si="86"/>
        <v>-83255.335213779967</v>
      </c>
      <c r="L305">
        <f t="shared" si="87"/>
        <v>30.036275482830124</v>
      </c>
      <c r="M305">
        <f t="shared" si="88"/>
        <v>83280.171489262793</v>
      </c>
      <c r="N305">
        <f t="shared" si="89"/>
        <v>38.188285726386837</v>
      </c>
      <c r="O305">
        <f t="shared" si="90"/>
        <v>24.858064219855255</v>
      </c>
      <c r="AB305">
        <f t="shared" si="91"/>
        <v>7.0563928307597318E-14</v>
      </c>
      <c r="AC305">
        <f t="shared" si="80"/>
        <v>-1151.9245365715367</v>
      </c>
      <c r="AD305">
        <f t="shared" si="92"/>
        <v>1326930.1379555496</v>
      </c>
      <c r="AE305">
        <f t="shared" si="93"/>
        <v>-5298.852868229068</v>
      </c>
    </row>
    <row r="306" spans="1:31" x14ac:dyDescent="0.25">
      <c r="A306" s="2">
        <v>300</v>
      </c>
      <c r="B306" s="1"/>
      <c r="C306" s="1"/>
      <c r="D306">
        <f t="shared" si="81"/>
        <v>6.8000096866707834E-12</v>
      </c>
      <c r="E306">
        <f t="shared" si="79"/>
        <v>-111007.11361837329</v>
      </c>
      <c r="F306">
        <f t="shared" si="82"/>
        <v>28.678460671353452</v>
      </c>
      <c r="G306" s="2">
        <f t="shared" si="83"/>
        <v>-28.678460671353449</v>
      </c>
      <c r="H306">
        <f t="shared" si="84"/>
        <v>33.878460671353452</v>
      </c>
      <c r="I306">
        <f t="shared" si="85"/>
        <v>-28.678460671353449</v>
      </c>
      <c r="J306">
        <f t="shared" si="86"/>
        <v>6.8000096866707834E-12</v>
      </c>
      <c r="K306">
        <f t="shared" si="86"/>
        <v>-111007.11361837329</v>
      </c>
      <c r="L306">
        <f t="shared" si="87"/>
        <v>33.878460671360251</v>
      </c>
      <c r="M306">
        <f t="shared" si="88"/>
        <v>111035.79207904464</v>
      </c>
      <c r="N306">
        <f t="shared" si="89"/>
        <v>42.030918176884185</v>
      </c>
      <c r="O306">
        <f t="shared" si="90"/>
        <v>28.695161801912473</v>
      </c>
      <c r="AB306">
        <f t="shared" si="91"/>
        <v>9.4085237743463095E-14</v>
      </c>
      <c r="AC306">
        <f t="shared" si="80"/>
        <v>-1535.8993820953824</v>
      </c>
      <c r="AD306">
        <f t="shared" si="92"/>
        <v>2358986.9119209773</v>
      </c>
      <c r="AE306">
        <f t="shared" si="93"/>
        <v>-7065.1371576387583</v>
      </c>
    </row>
    <row r="307" spans="1:31" x14ac:dyDescent="0.25">
      <c r="A307" s="2">
        <v>200</v>
      </c>
      <c r="B307" s="1"/>
      <c r="C307" s="1"/>
      <c r="D307">
        <f t="shared" si="81"/>
        <v>1.0200014530006175E-11</v>
      </c>
      <c r="E307">
        <f t="shared" si="79"/>
        <v>-166510.67042755993</v>
      </c>
      <c r="F307">
        <f t="shared" si="82"/>
        <v>35.123797626645533</v>
      </c>
      <c r="G307" s="2">
        <f t="shared" si="83"/>
        <v>-35.123797626645526</v>
      </c>
      <c r="H307">
        <f t="shared" si="84"/>
        <v>40.323797626645536</v>
      </c>
      <c r="I307">
        <f t="shared" si="85"/>
        <v>-35.123797626645526</v>
      </c>
      <c r="J307">
        <f t="shared" si="86"/>
        <v>1.0200014530006175E-11</v>
      </c>
      <c r="K307">
        <f t="shared" si="86"/>
        <v>-166510.67042755993</v>
      </c>
      <c r="L307">
        <f t="shared" si="87"/>
        <v>40.32379762665574</v>
      </c>
      <c r="M307">
        <f t="shared" si="88"/>
        <v>166545.79422518658</v>
      </c>
      <c r="N307">
        <f t="shared" si="89"/>
        <v>48.476770484945789</v>
      </c>
      <c r="O307">
        <f t="shared" si="90"/>
        <v>35.135333774704051</v>
      </c>
      <c r="AB307">
        <f t="shared" si="91"/>
        <v>1.4112785661519464E-13</v>
      </c>
      <c r="AC307">
        <f t="shared" si="80"/>
        <v>-2303.8490731430734</v>
      </c>
      <c r="AD307">
        <f t="shared" si="92"/>
        <v>5307720.5518221986</v>
      </c>
      <c r="AE307">
        <f t="shared" si="93"/>
        <v>-10597.705736458136</v>
      </c>
    </row>
    <row r="308" spans="1:31" x14ac:dyDescent="0.25">
      <c r="A308" s="2">
        <v>100</v>
      </c>
      <c r="B308" s="1"/>
      <c r="C308" s="1"/>
      <c r="D308">
        <f t="shared" si="81"/>
        <v>2.040002906001235E-11</v>
      </c>
      <c r="E308">
        <f t="shared" si="79"/>
        <v>-333021.34085511987</v>
      </c>
      <c r="F308">
        <f t="shared" si="82"/>
        <v>49.672550965650046</v>
      </c>
      <c r="G308" s="2">
        <f t="shared" si="83"/>
        <v>-49.672550965650039</v>
      </c>
      <c r="H308">
        <f t="shared" si="84"/>
        <v>54.872550965650049</v>
      </c>
      <c r="I308">
        <f t="shared" si="85"/>
        <v>-49.672550965650039</v>
      </c>
      <c r="J308">
        <f t="shared" si="86"/>
        <v>2.040002906001235E-11</v>
      </c>
      <c r="K308">
        <f t="shared" si="86"/>
        <v>-333021.34085511987</v>
      </c>
      <c r="L308">
        <f t="shared" si="87"/>
        <v>54.872550965670449</v>
      </c>
      <c r="M308">
        <f t="shared" si="88"/>
        <v>333071.01340608549</v>
      </c>
      <c r="N308">
        <f t="shared" si="89"/>
        <v>63.02617927500836</v>
      </c>
      <c r="O308">
        <f t="shared" si="90"/>
        <v>49.678772767408098</v>
      </c>
      <c r="AB308">
        <f t="shared" si="91"/>
        <v>2.8225571323038927E-13</v>
      </c>
      <c r="AC308">
        <f t="shared" si="80"/>
        <v>-4607.6981462861468</v>
      </c>
      <c r="AD308">
        <f t="shared" si="92"/>
        <v>21230882.207288794</v>
      </c>
      <c r="AE308">
        <f t="shared" si="93"/>
        <v>-21195.411472916276</v>
      </c>
    </row>
    <row r="309" spans="1:31" x14ac:dyDescent="0.25">
      <c r="A309" s="2">
        <v>99</v>
      </c>
      <c r="D309">
        <f t="shared" si="81"/>
        <v>2.0606089959608433E-11</v>
      </c>
      <c r="E309">
        <f t="shared" si="79"/>
        <v>-336385.19278294937</v>
      </c>
      <c r="F309">
        <f t="shared" si="82"/>
        <v>49.92279210086879</v>
      </c>
      <c r="G309" s="2">
        <f t="shared" si="83"/>
        <v>-49.922792100868776</v>
      </c>
      <c r="H309">
        <f t="shared" si="84"/>
        <v>55.122792100868793</v>
      </c>
      <c r="I309">
        <f t="shared" si="85"/>
        <v>-49.922792100868776</v>
      </c>
      <c r="J309">
        <f t="shared" si="86"/>
        <v>2.0606089959608433E-11</v>
      </c>
      <c r="K309">
        <f t="shared" si="86"/>
        <v>-336385.19278294937</v>
      </c>
      <c r="L309">
        <f t="shared" si="87"/>
        <v>55.122792100889399</v>
      </c>
      <c r="M309">
        <f t="shared" si="88"/>
        <v>336435.11557505024</v>
      </c>
      <c r="N309">
        <f t="shared" si="89"/>
        <v>63.276428266614346</v>
      </c>
      <c r="O309">
        <f t="shared" si="90"/>
        <v>49.928959410545296</v>
      </c>
      <c r="AB309">
        <f t="shared" si="91"/>
        <v>2.8510678104079731E-13</v>
      </c>
      <c r="AC309">
        <f t="shared" si="80"/>
        <v>-4654.2405518041896</v>
      </c>
      <c r="AD309">
        <f t="shared" si="92"/>
        <v>21661955.114058569</v>
      </c>
      <c r="AE309">
        <f t="shared" si="93"/>
        <v>-21409.506538299269</v>
      </c>
    </row>
    <row r="310" spans="1:31" x14ac:dyDescent="0.25">
      <c r="A310" s="2">
        <v>98</v>
      </c>
      <c r="D310">
        <f t="shared" si="81"/>
        <v>2.0816356183686068E-11</v>
      </c>
      <c r="E310">
        <f t="shared" si="79"/>
        <v>-339817.69475012226</v>
      </c>
      <c r="F310">
        <f t="shared" si="82"/>
        <v>50.176853752350759</v>
      </c>
      <c r="G310" s="2">
        <f t="shared" si="83"/>
        <v>-50.176853752350752</v>
      </c>
      <c r="H310">
        <f t="shared" si="84"/>
        <v>55.376853752350762</v>
      </c>
      <c r="I310">
        <f t="shared" si="85"/>
        <v>-50.176853752350752</v>
      </c>
      <c r="J310">
        <f t="shared" ref="J310:K373" si="94">D310</f>
        <v>2.0816356183686068E-11</v>
      </c>
      <c r="K310">
        <f t="shared" si="94"/>
        <v>-339817.69475012226</v>
      </c>
      <c r="L310">
        <f t="shared" si="87"/>
        <v>55.376853752371581</v>
      </c>
      <c r="M310">
        <f t="shared" si="88"/>
        <v>339867.87160387461</v>
      </c>
      <c r="N310">
        <f t="shared" si="89"/>
        <v>63.530497812878792</v>
      </c>
      <c r="O310">
        <f t="shared" si="90"/>
        <v>50.182966530625137</v>
      </c>
      <c r="AB310">
        <f t="shared" si="91"/>
        <v>2.8801603390856046E-13</v>
      </c>
      <c r="AC310">
        <f t="shared" si="80"/>
        <v>-4701.7328023328027</v>
      </c>
      <c r="AD310">
        <f t="shared" si="92"/>
        <v>22106291.34453227</v>
      </c>
      <c r="AE310">
        <f t="shared" si="93"/>
        <v>-21627.970890730892</v>
      </c>
    </row>
    <row r="311" spans="1:31" x14ac:dyDescent="0.25">
      <c r="A311" s="2">
        <v>97</v>
      </c>
      <c r="D311">
        <f t="shared" si="81"/>
        <v>2.1030957793827162E-11</v>
      </c>
      <c r="E311">
        <f t="shared" si="79"/>
        <v>-343320.96995373181</v>
      </c>
      <c r="F311">
        <f t="shared" si="82"/>
        <v>50.434834135377024</v>
      </c>
      <c r="G311" s="2">
        <f t="shared" si="83"/>
        <v>-50.434834135377017</v>
      </c>
      <c r="H311">
        <f t="shared" si="84"/>
        <v>55.634834135377027</v>
      </c>
      <c r="I311">
        <f t="shared" si="85"/>
        <v>-50.434834135377017</v>
      </c>
      <c r="J311">
        <f t="shared" si="94"/>
        <v>2.1030957793827162E-11</v>
      </c>
      <c r="K311">
        <f t="shared" si="94"/>
        <v>-343320.96995373181</v>
      </c>
      <c r="L311">
        <f t="shared" si="87"/>
        <v>55.634834135398059</v>
      </c>
      <c r="M311">
        <f t="shared" si="88"/>
        <v>343371.40478786721</v>
      </c>
      <c r="N311">
        <f t="shared" si="89"/>
        <v>63.788486129686035</v>
      </c>
      <c r="O311">
        <f t="shared" si="90"/>
        <v>50.440892342325398</v>
      </c>
      <c r="AB311">
        <f t="shared" si="91"/>
        <v>2.9098527137153529E-13</v>
      </c>
      <c r="AC311">
        <f t="shared" si="80"/>
        <v>-4750.2042745218005</v>
      </c>
      <c r="AD311">
        <f t="shared" si="92"/>
        <v>22564440.649685185</v>
      </c>
      <c r="AE311">
        <f t="shared" si="93"/>
        <v>-21850.939662800283</v>
      </c>
    </row>
    <row r="312" spans="1:31" x14ac:dyDescent="0.25">
      <c r="A312" s="2">
        <v>96</v>
      </c>
      <c r="D312">
        <f t="shared" si="81"/>
        <v>2.1250030270846196E-11</v>
      </c>
      <c r="E312">
        <f t="shared" si="79"/>
        <v>-346897.23005741648</v>
      </c>
      <c r="F312">
        <f t="shared" si="82"/>
        <v>50.696835036764355</v>
      </c>
      <c r="G312" s="2">
        <f t="shared" si="83"/>
        <v>-50.696835036764348</v>
      </c>
      <c r="H312">
        <f t="shared" si="84"/>
        <v>55.896835036764358</v>
      </c>
      <c r="I312">
        <f t="shared" si="85"/>
        <v>-50.696835036764348</v>
      </c>
      <c r="J312">
        <f t="shared" si="94"/>
        <v>2.1250030270846196E-11</v>
      </c>
      <c r="K312">
        <f t="shared" si="94"/>
        <v>-346897.23005741648</v>
      </c>
      <c r="L312">
        <f t="shared" si="87"/>
        <v>55.89683503678561</v>
      </c>
      <c r="M312">
        <f t="shared" si="88"/>
        <v>346947.92689245322</v>
      </c>
      <c r="N312">
        <f t="shared" si="89"/>
        <v>64.050495004471799</v>
      </c>
      <c r="O312">
        <f t="shared" si="90"/>
        <v>50.702838631843989</v>
      </c>
      <c r="AB312">
        <f t="shared" si="91"/>
        <v>2.9401636794832215E-13</v>
      </c>
      <c r="AC312">
        <f t="shared" si="80"/>
        <v>-4799.6855690480697</v>
      </c>
      <c r="AD312">
        <f t="shared" si="92"/>
        <v>23036981.561728291</v>
      </c>
      <c r="AE312">
        <f t="shared" si="93"/>
        <v>-22078.553617621117</v>
      </c>
    </row>
    <row r="313" spans="1:31" x14ac:dyDescent="0.25">
      <c r="A313" s="2">
        <v>95</v>
      </c>
      <c r="D313">
        <f t="shared" si="81"/>
        <v>2.1473714800012999E-11</v>
      </c>
      <c r="E313">
        <f t="shared" si="79"/>
        <v>-350548.77984749456</v>
      </c>
      <c r="F313">
        <f t="shared" si="82"/>
        <v>50.962961983603471</v>
      </c>
      <c r="G313" s="2">
        <f t="shared" si="83"/>
        <v>-50.962961983603464</v>
      </c>
      <c r="H313">
        <f t="shared" si="84"/>
        <v>56.162961983603473</v>
      </c>
      <c r="I313">
        <f t="shared" si="85"/>
        <v>-50.962961983603464</v>
      </c>
      <c r="J313">
        <f t="shared" si="94"/>
        <v>2.1473714800012999E-11</v>
      </c>
      <c r="K313">
        <f t="shared" si="94"/>
        <v>-350548.77984749456</v>
      </c>
      <c r="L313">
        <f t="shared" si="87"/>
        <v>56.162961983624946</v>
      </c>
      <c r="M313">
        <f t="shared" si="88"/>
        <v>350599.74280947814</v>
      </c>
      <c r="N313">
        <f t="shared" si="89"/>
        <v>64.316629964961791</v>
      </c>
      <c r="O313">
        <f t="shared" si="90"/>
        <v>50.9689109256365</v>
      </c>
      <c r="AB313">
        <f t="shared" si="91"/>
        <v>2.9711127708462026E-13</v>
      </c>
      <c r="AC313">
        <f t="shared" si="80"/>
        <v>-4850.2085750380493</v>
      </c>
      <c r="AD313">
        <f t="shared" si="92"/>
        <v>23524523.221372623</v>
      </c>
      <c r="AE313">
        <f t="shared" si="93"/>
        <v>-22310.959445175027</v>
      </c>
    </row>
    <row r="314" spans="1:31" x14ac:dyDescent="0.25">
      <c r="A314" s="2">
        <v>94</v>
      </c>
      <c r="D314">
        <f t="shared" si="81"/>
        <v>2.1702158574481222E-11</v>
      </c>
      <c r="E314">
        <f t="shared" si="79"/>
        <v>-354278.02218629769</v>
      </c>
      <c r="F314">
        <f t="shared" si="82"/>
        <v>51.233324421844202</v>
      </c>
      <c r="G314" s="2">
        <f t="shared" si="83"/>
        <v>-51.233324421844195</v>
      </c>
      <c r="H314">
        <f t="shared" si="84"/>
        <v>56.433324421844205</v>
      </c>
      <c r="I314">
        <f t="shared" si="85"/>
        <v>-51.233324421844195</v>
      </c>
      <c r="J314">
        <f t="shared" si="94"/>
        <v>2.1702158574481222E-11</v>
      </c>
      <c r="K314">
        <f t="shared" si="94"/>
        <v>-354278.02218629769</v>
      </c>
      <c r="L314">
        <f t="shared" si="87"/>
        <v>56.433324421865905</v>
      </c>
      <c r="M314">
        <f t="shared" si="88"/>
        <v>354329.25551071955</v>
      </c>
      <c r="N314">
        <f t="shared" si="89"/>
        <v>64.587000457757696</v>
      </c>
      <c r="O314">
        <f t="shared" si="90"/>
        <v>51.239218669000984</v>
      </c>
      <c r="AB314">
        <f t="shared" si="91"/>
        <v>3.0027203535147793E-13</v>
      </c>
      <c r="AC314">
        <f t="shared" si="80"/>
        <v>-4901.8065386022836</v>
      </c>
      <c r="AD314">
        <f t="shared" si="92"/>
        <v>24027707.341884099</v>
      </c>
      <c r="AE314">
        <f t="shared" si="93"/>
        <v>-22548.310077570502</v>
      </c>
    </row>
    <row r="315" spans="1:31" x14ac:dyDescent="0.25">
      <c r="A315" s="2">
        <v>93</v>
      </c>
      <c r="D315">
        <f t="shared" si="81"/>
        <v>2.193551511829285E-11</v>
      </c>
      <c r="E315">
        <f t="shared" si="79"/>
        <v>-358087.46328507515</v>
      </c>
      <c r="F315">
        <f t="shared" si="82"/>
        <v>51.508035905414239</v>
      </c>
      <c r="G315" s="2">
        <f t="shared" si="83"/>
        <v>-51.508035905414225</v>
      </c>
      <c r="H315">
        <f t="shared" si="84"/>
        <v>56.708035905414242</v>
      </c>
      <c r="I315">
        <f t="shared" si="85"/>
        <v>-51.508035905414225</v>
      </c>
      <c r="J315">
        <f t="shared" si="94"/>
        <v>2.193551511829285E-11</v>
      </c>
      <c r="K315">
        <f t="shared" si="94"/>
        <v>-358087.46328507515</v>
      </c>
      <c r="L315">
        <f t="shared" si="87"/>
        <v>56.708035905436176</v>
      </c>
      <c r="M315">
        <f t="shared" si="88"/>
        <v>358138.97132098058</v>
      </c>
      <c r="N315">
        <f t="shared" si="89"/>
        <v>64.861720037456408</v>
      </c>
      <c r="O315">
        <f t="shared" si="90"/>
        <v>51.513875415195962</v>
      </c>
      <c r="AB315">
        <f t="shared" si="91"/>
        <v>3.0350076691439712E-13</v>
      </c>
      <c r="AC315">
        <f t="shared" si="80"/>
        <v>-4954.5141357915563</v>
      </c>
      <c r="AD315">
        <f t="shared" si="92"/>
        <v>24547210.321758352</v>
      </c>
      <c r="AE315">
        <f t="shared" si="93"/>
        <v>-22790.765024641161</v>
      </c>
    </row>
    <row r="316" spans="1:31" x14ac:dyDescent="0.25">
      <c r="A316" s="2">
        <v>92</v>
      </c>
      <c r="D316">
        <f t="shared" si="81"/>
        <v>2.2173944630448207E-11</v>
      </c>
      <c r="E316">
        <f t="shared" si="79"/>
        <v>-361979.71832078247</v>
      </c>
      <c r="F316">
        <f t="shared" si="82"/>
        <v>51.78721429661352</v>
      </c>
      <c r="G316" s="2">
        <f t="shared" si="83"/>
        <v>-51.787214296613506</v>
      </c>
      <c r="H316">
        <f t="shared" si="84"/>
        <v>56.987214296613523</v>
      </c>
      <c r="I316">
        <f t="shared" si="85"/>
        <v>-51.787214296613506</v>
      </c>
      <c r="J316">
        <f t="shared" si="94"/>
        <v>2.2173944630448207E-11</v>
      </c>
      <c r="K316">
        <f t="shared" si="94"/>
        <v>-361979.71832078247</v>
      </c>
      <c r="L316">
        <f t="shared" si="87"/>
        <v>56.987214296635699</v>
      </c>
      <c r="M316">
        <f t="shared" si="88"/>
        <v>362031.50553507911</v>
      </c>
      <c r="N316">
        <f t="shared" si="89"/>
        <v>65.140906567045064</v>
      </c>
      <c r="O316">
        <f t="shared" si="90"/>
        <v>51.792999025834064</v>
      </c>
      <c r="AB316">
        <f t="shared" si="91"/>
        <v>3.0679968829390137E-13</v>
      </c>
      <c r="AC316">
        <f t="shared" si="80"/>
        <v>-5008.3675503110289</v>
      </c>
      <c r="AD316">
        <f t="shared" si="92"/>
        <v>25083745.519008499</v>
      </c>
      <c r="AE316">
        <f t="shared" si="93"/>
        <v>-23038.490731430731</v>
      </c>
    </row>
    <row r="317" spans="1:31" x14ac:dyDescent="0.25">
      <c r="A317" s="2">
        <v>91</v>
      </c>
      <c r="D317">
        <f t="shared" si="81"/>
        <v>2.2417614351661925E-11</v>
      </c>
      <c r="E317">
        <f t="shared" si="79"/>
        <v>-365957.51742320869</v>
      </c>
      <c r="F317">
        <f t="shared" si="82"/>
        <v>52.070981978587625</v>
      </c>
      <c r="G317" s="2">
        <f t="shared" si="83"/>
        <v>-52.070981978587618</v>
      </c>
      <c r="H317">
        <f t="shared" si="84"/>
        <v>57.270981978587628</v>
      </c>
      <c r="I317">
        <f t="shared" si="85"/>
        <v>-52.070981978587618</v>
      </c>
      <c r="J317">
        <f t="shared" si="94"/>
        <v>2.2417614351661925E-11</v>
      </c>
      <c r="K317">
        <f t="shared" si="94"/>
        <v>-365957.51742320869</v>
      </c>
      <c r="L317">
        <f t="shared" si="87"/>
        <v>57.270981978610045</v>
      </c>
      <c r="M317">
        <f t="shared" si="88"/>
        <v>366009.5884051873</v>
      </c>
      <c r="N317">
        <f t="shared" si="89"/>
        <v>65.424682430375242</v>
      </c>
      <c r="O317">
        <f t="shared" si="90"/>
        <v>52.076711883354982</v>
      </c>
      <c r="AB317">
        <f t="shared" si="91"/>
        <v>3.1017111343998824E-13</v>
      </c>
      <c r="AC317">
        <f t="shared" si="80"/>
        <v>-5063.4045563584041</v>
      </c>
      <c r="AD317">
        <f t="shared" si="92"/>
        <v>25638065.701351047</v>
      </c>
      <c r="AE317">
        <f t="shared" si="93"/>
        <v>-23291.660959248657</v>
      </c>
    </row>
    <row r="318" spans="1:31" x14ac:dyDescent="0.25">
      <c r="A318" s="2">
        <v>90</v>
      </c>
      <c r="D318">
        <f t="shared" si="81"/>
        <v>2.2666698955569278E-11</v>
      </c>
      <c r="E318">
        <f t="shared" si="79"/>
        <v>-370023.7120612443</v>
      </c>
      <c r="F318">
        <f t="shared" si="82"/>
        <v>52.359466080750131</v>
      </c>
      <c r="G318" s="2">
        <f t="shared" si="83"/>
        <v>-52.359466080750124</v>
      </c>
      <c r="H318">
        <f t="shared" si="84"/>
        <v>57.559466080750134</v>
      </c>
      <c r="I318">
        <f t="shared" si="85"/>
        <v>-52.359466080750124</v>
      </c>
      <c r="J318">
        <f t="shared" si="94"/>
        <v>2.2666698955569278E-11</v>
      </c>
      <c r="K318">
        <f t="shared" si="94"/>
        <v>-370023.7120612443</v>
      </c>
      <c r="L318">
        <f t="shared" si="87"/>
        <v>57.5594660807728</v>
      </c>
      <c r="M318">
        <f t="shared" si="88"/>
        <v>370076.07152732502</v>
      </c>
      <c r="N318">
        <f t="shared" si="89"/>
        <v>65.713174757585932</v>
      </c>
      <c r="O318">
        <f t="shared" si="90"/>
        <v>52.365141116446836</v>
      </c>
      <c r="AB318">
        <f t="shared" si="91"/>
        <v>3.1361745914487701E-13</v>
      </c>
      <c r="AC318">
        <f t="shared" si="80"/>
        <v>-5119.6646069846083</v>
      </c>
      <c r="AD318">
        <f t="shared" si="92"/>
        <v>26210965.688010864</v>
      </c>
      <c r="AE318">
        <f t="shared" si="93"/>
        <v>-23550.457192129197</v>
      </c>
    </row>
    <row r="319" spans="1:31" x14ac:dyDescent="0.25">
      <c r="A319" s="2">
        <v>89</v>
      </c>
      <c r="D319">
        <f t="shared" si="81"/>
        <v>2.2921380966306009E-11</v>
      </c>
      <c r="E319">
        <f t="shared" si="79"/>
        <v>-374181.2818596852</v>
      </c>
      <c r="F319">
        <f t="shared" si="82"/>
        <v>52.652798718096925</v>
      </c>
      <c r="G319" s="2">
        <f t="shared" si="83"/>
        <v>-52.652798718096918</v>
      </c>
      <c r="H319">
        <f t="shared" si="84"/>
        <v>57.852798718096928</v>
      </c>
      <c r="I319">
        <f t="shared" si="85"/>
        <v>-52.652798718096918</v>
      </c>
      <c r="J319">
        <f t="shared" si="94"/>
        <v>2.2921380966306009E-11</v>
      </c>
      <c r="K319">
        <f t="shared" si="94"/>
        <v>-374181.2818596852</v>
      </c>
      <c r="L319">
        <f t="shared" si="87"/>
        <v>57.85279871811985</v>
      </c>
      <c r="M319">
        <f t="shared" si="88"/>
        <v>374233.93465840328</v>
      </c>
      <c r="N319">
        <f t="shared" si="89"/>
        <v>66.006515664418615</v>
      </c>
      <c r="O319">
        <f t="shared" si="90"/>
        <v>52.658418839359875</v>
      </c>
      <c r="AB319">
        <f t="shared" si="91"/>
        <v>3.1714125082066214E-13</v>
      </c>
      <c r="AC319">
        <f t="shared" si="80"/>
        <v>-5177.1889284114013</v>
      </c>
      <c r="AD319">
        <f t="shared" si="92"/>
        <v>26803285.200465593</v>
      </c>
      <c r="AE319">
        <f t="shared" si="93"/>
        <v>-23815.069070692443</v>
      </c>
    </row>
    <row r="320" spans="1:31" x14ac:dyDescent="0.25">
      <c r="A320" s="2">
        <v>88</v>
      </c>
      <c r="D320">
        <f t="shared" si="81"/>
        <v>2.3181851204559487E-11</v>
      </c>
      <c r="E320">
        <f t="shared" si="79"/>
        <v>-378433.34188081801</v>
      </c>
      <c r="F320">
        <f t="shared" si="82"/>
        <v>52.951117245435782</v>
      </c>
      <c r="G320" s="2">
        <f t="shared" si="83"/>
        <v>-52.951117245435775</v>
      </c>
      <c r="H320">
        <f t="shared" si="84"/>
        <v>58.151117245435785</v>
      </c>
      <c r="I320">
        <f t="shared" si="85"/>
        <v>-52.951117245435775</v>
      </c>
      <c r="J320">
        <f t="shared" si="94"/>
        <v>2.3181851204559487E-11</v>
      </c>
      <c r="K320">
        <f t="shared" si="94"/>
        <v>-378433.34188081801</v>
      </c>
      <c r="L320">
        <f t="shared" si="87"/>
        <v>58.15111724545897</v>
      </c>
      <c r="M320">
        <f t="shared" si="88"/>
        <v>378486.29299806344</v>
      </c>
      <c r="N320">
        <f t="shared" si="89"/>
        <v>66.304842506447699</v>
      </c>
      <c r="O320">
        <f t="shared" si="90"/>
        <v>52.956682406135286</v>
      </c>
      <c r="AB320">
        <f t="shared" si="91"/>
        <v>3.2074512867089693E-13</v>
      </c>
      <c r="AC320">
        <f t="shared" si="80"/>
        <v>-5236.0206207797128</v>
      </c>
      <c r="AD320">
        <f t="shared" si="92"/>
        <v>27415911.941230368</v>
      </c>
      <c r="AE320">
        <f t="shared" si="93"/>
        <v>-24085.694855586677</v>
      </c>
    </row>
    <row r="321" spans="1:31" x14ac:dyDescent="0.25">
      <c r="A321" s="2">
        <v>87</v>
      </c>
      <c r="D321">
        <f t="shared" si="81"/>
        <v>2.344830926438201E-11</v>
      </c>
      <c r="E321">
        <f t="shared" si="79"/>
        <v>-382783.15040818375</v>
      </c>
      <c r="F321">
        <f t="shared" si="82"/>
        <v>53.254564527642621</v>
      </c>
      <c r="G321" s="2">
        <f t="shared" si="83"/>
        <v>-53.254564527642614</v>
      </c>
      <c r="H321">
        <f t="shared" si="84"/>
        <v>58.454564527642624</v>
      </c>
      <c r="I321">
        <f t="shared" si="85"/>
        <v>-53.254564527642614</v>
      </c>
      <c r="J321">
        <f t="shared" si="94"/>
        <v>2.344830926438201E-11</v>
      </c>
      <c r="K321">
        <f t="shared" si="94"/>
        <v>-382783.15040818375</v>
      </c>
      <c r="L321">
        <f t="shared" si="87"/>
        <v>58.454564527666072</v>
      </c>
      <c r="M321">
        <f t="shared" si="88"/>
        <v>382836.4049727114</v>
      </c>
      <c r="N321">
        <f t="shared" si="89"/>
        <v>66.608298149337557</v>
      </c>
      <c r="O321">
        <f t="shared" si="90"/>
        <v>53.260074680860477</v>
      </c>
      <c r="AB321">
        <f t="shared" si="91"/>
        <v>3.2443185428780377E-13</v>
      </c>
      <c r="AC321">
        <f t="shared" si="80"/>
        <v>-5296.2047658461461</v>
      </c>
      <c r="AD321">
        <f t="shared" si="92"/>
        <v>28049784.921771429</v>
      </c>
      <c r="AE321">
        <f t="shared" si="93"/>
        <v>-24362.541922892269</v>
      </c>
    </row>
    <row r="322" spans="1:31" x14ac:dyDescent="0.25">
      <c r="A322" s="2">
        <v>86</v>
      </c>
      <c r="D322">
        <f t="shared" si="81"/>
        <v>2.3720964023270175E-11</v>
      </c>
      <c r="E322">
        <f t="shared" ref="E322:E385" si="95">-($R$2^-1)*A322^(-$S$2)*SIN($S$2*PI()/2)</f>
        <v>-387234.11727339518</v>
      </c>
      <c r="F322">
        <f t="shared" si="82"/>
        <v>53.56328922715177</v>
      </c>
      <c r="G322" s="2">
        <f t="shared" si="83"/>
        <v>-53.563289227151763</v>
      </c>
      <c r="H322">
        <f t="shared" si="84"/>
        <v>58.763289227151773</v>
      </c>
      <c r="I322">
        <f t="shared" si="85"/>
        <v>-53.563289227151763</v>
      </c>
      <c r="J322">
        <f t="shared" si="94"/>
        <v>2.3720964023270175E-11</v>
      </c>
      <c r="K322">
        <f t="shared" si="94"/>
        <v>-387234.11727339518</v>
      </c>
      <c r="L322">
        <f t="shared" si="87"/>
        <v>58.763289227175491</v>
      </c>
      <c r="M322">
        <f t="shared" si="88"/>
        <v>387287.68056262232</v>
      </c>
      <c r="N322">
        <f t="shared" si="89"/>
        <v>66.917031256333757</v>
      </c>
      <c r="O322">
        <f t="shared" si="90"/>
        <v>53.568744325158598</v>
      </c>
      <c r="AB322">
        <f t="shared" si="91"/>
        <v>3.2820431770975497E-13</v>
      </c>
      <c r="AC322">
        <f t="shared" ref="AC322:AC385" si="96">-($R$4^-1)*A322^(-$S$4)*SIN($S$4*PI()/2)</f>
        <v>-5357.7885421931942</v>
      </c>
      <c r="AD322">
        <f t="shared" si="92"/>
        <v>28705898.062856674</v>
      </c>
      <c r="AE322">
        <f t="shared" si="93"/>
        <v>-24645.827294088696</v>
      </c>
    </row>
    <row r="323" spans="1:31" x14ac:dyDescent="0.25">
      <c r="A323" s="2">
        <v>85</v>
      </c>
      <c r="D323">
        <f t="shared" ref="D323:D386" si="97">($R$2^-1)*A323^(-$S$2)*COS($S$2*PI()/2)</f>
        <v>2.4000034188249823E-11</v>
      </c>
      <c r="E323">
        <f t="shared" si="95"/>
        <v>-391789.81277072924</v>
      </c>
      <c r="F323">
        <f t="shared" ref="F323:F386" si="98">($T$2^-1)*A323^(-$U$2)*COS($U$2*PI()/2)</f>
        <v>53.877446109994985</v>
      </c>
      <c r="G323" s="2">
        <f t="shared" ref="G323:G386" si="99">-($T$2^-1)*A323^(-$U$2)*SIN($U$2*PI()/2)</f>
        <v>-53.877446109994978</v>
      </c>
      <c r="H323">
        <f t="shared" ref="H323:H386" si="100">F323+$P$2</f>
        <v>59.077446109994987</v>
      </c>
      <c r="I323">
        <f t="shared" ref="I323:I386" si="101">G323</f>
        <v>-53.877446109994978</v>
      </c>
      <c r="J323">
        <f t="shared" si="94"/>
        <v>2.4000034188249823E-11</v>
      </c>
      <c r="K323">
        <f t="shared" si="94"/>
        <v>-391789.81277072924</v>
      </c>
      <c r="L323">
        <f t="shared" ref="L323:L386" si="102">F323+$P$2+D323</f>
        <v>59.07744611001899</v>
      </c>
      <c r="M323">
        <f t="shared" ref="M323:M386" si="103">-G323-E323</f>
        <v>391843.69021683926</v>
      </c>
      <c r="N323">
        <f t="shared" ref="N323:N386" si="104">$Q$2+(1/((F323+$P$2+D323)^2+(G323+E323)^2))*(L323*(H323*J323-I323*K323)-M323*(H323*K323+I323*J323))+($P$4/(($P$4+AB323)^2+(AC323)^2))*AD323</f>
        <v>67.231196594302844</v>
      </c>
      <c r="O323">
        <f t="shared" ref="O323:O386" si="105">ABS((1/((F323+$P$2+D323)^2+(G323+E323)^2))*(M323*(H323*J323-I323*K323)+L323*(H323*K323+I323*J323))+($P$4/(($P$4+AB323)^2+(AC323)^2))*AE323)</f>
        <v>53.882846104226566</v>
      </c>
      <c r="AB323">
        <f t="shared" ref="AB323:AB386" si="106">($R$4^-1)*A323^(-$S$4)*COS($S$4*PI()/2)</f>
        <v>3.3206554497692859E-13</v>
      </c>
      <c r="AC323">
        <f t="shared" si="96"/>
        <v>-5420.821348571938</v>
      </c>
      <c r="AD323">
        <f t="shared" ref="AD323:AD386" si="107">($P$4+AB323)*AB323+AC323^2</f>
        <v>29385304.093133286</v>
      </c>
      <c r="AE323">
        <f t="shared" ref="AE323:AE386" si="108">($P$4+AB323)*AC323-AB323*AC323</f>
        <v>-24935.778203430913</v>
      </c>
    </row>
    <row r="324" spans="1:31" x14ac:dyDescent="0.25">
      <c r="A324" s="2">
        <v>84</v>
      </c>
      <c r="D324">
        <f t="shared" si="97"/>
        <v>2.4285748880967081E-11</v>
      </c>
      <c r="E324">
        <f t="shared" si="95"/>
        <v>-396453.97720847599</v>
      </c>
      <c r="F324">
        <f t="shared" si="98"/>
        <v>54.1971963718198</v>
      </c>
      <c r="G324" s="2">
        <f t="shared" si="99"/>
        <v>-54.197196371819793</v>
      </c>
      <c r="H324">
        <f t="shared" si="100"/>
        <v>59.397196371819803</v>
      </c>
      <c r="I324">
        <f t="shared" si="101"/>
        <v>-54.197196371819793</v>
      </c>
      <c r="J324">
        <f t="shared" si="94"/>
        <v>2.4285748880967081E-11</v>
      </c>
      <c r="K324">
        <f t="shared" si="94"/>
        <v>-396453.97720847599</v>
      </c>
      <c r="L324">
        <f t="shared" si="102"/>
        <v>59.397196371844089</v>
      </c>
      <c r="M324">
        <f t="shared" si="103"/>
        <v>396508.17440484778</v>
      </c>
      <c r="N324">
        <f t="shared" si="104"/>
        <v>67.550955359751839</v>
      </c>
      <c r="O324">
        <f t="shared" si="105"/>
        <v>54.202541212852424</v>
      </c>
      <c r="AB324">
        <f t="shared" si="106"/>
        <v>3.3601870622665388E-13</v>
      </c>
      <c r="AC324">
        <f t="shared" si="96"/>
        <v>-5485.3549360549368</v>
      </c>
      <c r="AD324">
        <f t="shared" si="107"/>
        <v>30089118.774502259</v>
      </c>
      <c r="AE324">
        <f t="shared" si="108"/>
        <v>-25232.632705852706</v>
      </c>
    </row>
    <row r="325" spans="1:31" x14ac:dyDescent="0.25">
      <c r="A325" s="2">
        <v>83</v>
      </c>
      <c r="D325">
        <f t="shared" si="97"/>
        <v>2.4578348265075123E-11</v>
      </c>
      <c r="E325">
        <f t="shared" si="95"/>
        <v>-401230.53115074686</v>
      </c>
      <c r="F325">
        <f t="shared" si="98"/>
        <v>54.52270798544756</v>
      </c>
      <c r="G325" s="2">
        <f t="shared" si="99"/>
        <v>-54.522707985447553</v>
      </c>
      <c r="H325">
        <f t="shared" si="100"/>
        <v>59.722707985447563</v>
      </c>
      <c r="I325">
        <f t="shared" si="101"/>
        <v>-54.522707985447553</v>
      </c>
      <c r="J325">
        <f t="shared" si="94"/>
        <v>2.4578348265075123E-11</v>
      </c>
      <c r="K325">
        <f t="shared" si="94"/>
        <v>-401230.53115074686</v>
      </c>
      <c r="L325">
        <f t="shared" si="102"/>
        <v>59.722707985472141</v>
      </c>
      <c r="M325">
        <f t="shared" si="103"/>
        <v>401285.05385873228</v>
      </c>
      <c r="N325">
        <f t="shared" si="104"/>
        <v>67.87647552638721</v>
      </c>
      <c r="O325">
        <f t="shared" si="105"/>
        <v>54.527997622972386</v>
      </c>
      <c r="AB325">
        <f t="shared" si="106"/>
        <v>3.4006712437396295E-13</v>
      </c>
      <c r="AC325">
        <f t="shared" si="96"/>
        <v>-5551.4435497423456</v>
      </c>
      <c r="AD325">
        <f t="shared" si="107"/>
        <v>30818525.485975895</v>
      </c>
      <c r="AE325">
        <f t="shared" si="108"/>
        <v>-25536.640328814789</v>
      </c>
    </row>
    <row r="326" spans="1:31" x14ac:dyDescent="0.25">
      <c r="A326" s="2">
        <v>82</v>
      </c>
      <c r="D326">
        <f t="shared" si="97"/>
        <v>2.4878084219527254E-11</v>
      </c>
      <c r="E326">
        <f t="shared" si="95"/>
        <v>-406123.58640868275</v>
      </c>
      <c r="F326">
        <f t="shared" si="98"/>
        <v>54.854156071673259</v>
      </c>
      <c r="G326" s="2">
        <f t="shared" si="99"/>
        <v>-54.854156071673252</v>
      </c>
      <c r="H326">
        <f t="shared" si="100"/>
        <v>60.054156071673262</v>
      </c>
      <c r="I326">
        <f t="shared" si="101"/>
        <v>-54.854156071673252</v>
      </c>
      <c r="J326">
        <f t="shared" si="94"/>
        <v>2.4878084219527254E-11</v>
      </c>
      <c r="K326">
        <f t="shared" si="94"/>
        <v>-406123.58640868275</v>
      </c>
      <c r="L326">
        <f t="shared" si="102"/>
        <v>60.054156071698138</v>
      </c>
      <c r="M326">
        <f t="shared" si="103"/>
        <v>406178.44056475442</v>
      </c>
      <c r="N326">
        <f t="shared" si="104"/>
        <v>68.207932215915832</v>
      </c>
      <c r="O326">
        <f t="shared" si="105"/>
        <v>54.859390454469569</v>
      </c>
      <c r="AB326">
        <f t="shared" si="106"/>
        <v>3.4421428442730403E-13</v>
      </c>
      <c r="AC326">
        <f t="shared" si="96"/>
        <v>-5619.1440808367652</v>
      </c>
      <c r="AD326">
        <f t="shared" si="107"/>
        <v>31574780.201202855</v>
      </c>
      <c r="AE326">
        <f t="shared" si="108"/>
        <v>-25848.06277184912</v>
      </c>
    </row>
    <row r="327" spans="1:31" x14ac:dyDescent="0.25">
      <c r="A327" s="2">
        <v>81</v>
      </c>
      <c r="D327">
        <f t="shared" si="97"/>
        <v>2.518522106174364E-11</v>
      </c>
      <c r="E327">
        <f t="shared" si="95"/>
        <v>-411137.45784582698</v>
      </c>
      <c r="F327">
        <f t="shared" si="98"/>
        <v>55.191723295166717</v>
      </c>
      <c r="G327" s="2">
        <f t="shared" si="99"/>
        <v>-55.191723295166703</v>
      </c>
      <c r="H327">
        <f t="shared" si="100"/>
        <v>60.39172329516672</v>
      </c>
      <c r="I327">
        <f t="shared" si="101"/>
        <v>-55.191723295166703</v>
      </c>
      <c r="J327">
        <f t="shared" si="94"/>
        <v>2.518522106174364E-11</v>
      </c>
      <c r="K327">
        <f t="shared" si="94"/>
        <v>-411137.45784582698</v>
      </c>
      <c r="L327">
        <f t="shared" si="102"/>
        <v>60.391723295191909</v>
      </c>
      <c r="M327">
        <f t="shared" si="103"/>
        <v>411192.64956912212</v>
      </c>
      <c r="N327">
        <f t="shared" si="104"/>
        <v>68.545508093947291</v>
      </c>
      <c r="O327">
        <f t="shared" si="105"/>
        <v>55.196902371074003</v>
      </c>
      <c r="AB327">
        <f t="shared" si="106"/>
        <v>3.4846384349430775E-13</v>
      </c>
      <c r="AC327">
        <f t="shared" si="96"/>
        <v>-5688.5162299828971</v>
      </c>
      <c r="AD327">
        <f t="shared" si="107"/>
        <v>32359216.898778833</v>
      </c>
      <c r="AE327">
        <f t="shared" si="108"/>
        <v>-26167.174657921321</v>
      </c>
    </row>
    <row r="328" spans="1:31" x14ac:dyDescent="0.25">
      <c r="A328" s="2">
        <v>80</v>
      </c>
      <c r="D328">
        <f t="shared" si="97"/>
        <v>2.5500036325015439E-11</v>
      </c>
      <c r="E328">
        <f t="shared" si="95"/>
        <v>-416276.67606889986</v>
      </c>
      <c r="F328">
        <f t="shared" si="98"/>
        <v>55.53560028750816</v>
      </c>
      <c r="G328" s="2">
        <f t="shared" si="99"/>
        <v>-55.535600287508153</v>
      </c>
      <c r="H328">
        <f t="shared" si="100"/>
        <v>60.735600287508163</v>
      </c>
      <c r="I328">
        <f t="shared" si="101"/>
        <v>-55.535600287508153</v>
      </c>
      <c r="J328">
        <f t="shared" si="94"/>
        <v>2.5500036325015439E-11</v>
      </c>
      <c r="K328">
        <f t="shared" si="94"/>
        <v>-416276.67606889986</v>
      </c>
      <c r="L328">
        <f t="shared" si="102"/>
        <v>60.735600287533664</v>
      </c>
      <c r="M328">
        <f t="shared" si="103"/>
        <v>416332.21166918735</v>
      </c>
      <c r="N328">
        <f t="shared" si="104"/>
        <v>68.889393793030635</v>
      </c>
      <c r="O328">
        <f t="shared" si="105"/>
        <v>55.540724003397102</v>
      </c>
      <c r="AB328">
        <f t="shared" si="106"/>
        <v>3.5281964153798662E-13</v>
      </c>
      <c r="AC328">
        <f t="shared" si="96"/>
        <v>-5759.6226828576837</v>
      </c>
      <c r="AD328">
        <f t="shared" si="107"/>
        <v>33173253.448888741</v>
      </c>
      <c r="AE328">
        <f t="shared" si="108"/>
        <v>-26494.264341145339</v>
      </c>
    </row>
    <row r="329" spans="1:31" x14ac:dyDescent="0.25">
      <c r="A329" s="2">
        <v>79</v>
      </c>
      <c r="D329">
        <f t="shared" si="97"/>
        <v>2.5822821594952338E-11</v>
      </c>
      <c r="E329">
        <f t="shared" si="95"/>
        <v>-421546.00108243019</v>
      </c>
      <c r="F329">
        <f t="shared" si="98"/>
        <v>55.885986099584159</v>
      </c>
      <c r="G329" s="2">
        <f t="shared" si="99"/>
        <v>-55.885986099584152</v>
      </c>
      <c r="H329">
        <f t="shared" si="100"/>
        <v>61.085986099584161</v>
      </c>
      <c r="I329">
        <f t="shared" si="101"/>
        <v>-55.885986099584152</v>
      </c>
      <c r="J329">
        <f t="shared" si="94"/>
        <v>2.5822821594952338E-11</v>
      </c>
      <c r="K329">
        <f t="shared" si="94"/>
        <v>-421546.00108243019</v>
      </c>
      <c r="L329">
        <f t="shared" si="102"/>
        <v>61.085986099609983</v>
      </c>
      <c r="M329">
        <f t="shared" si="103"/>
        <v>421601.88706852979</v>
      </c>
      <c r="N329">
        <f t="shared" si="104"/>
        <v>69.239788365051695</v>
      </c>
      <c r="O329">
        <f t="shared" si="105"/>
        <v>55.891054401326151</v>
      </c>
      <c r="AB329">
        <f t="shared" si="106"/>
        <v>3.5728571294985982E-13</v>
      </c>
      <c r="AC329">
        <f t="shared" si="96"/>
        <v>-5832.5292990963881</v>
      </c>
      <c r="AD329">
        <f t="shared" si="107"/>
        <v>34018398.024817802</v>
      </c>
      <c r="AE329">
        <f t="shared" si="108"/>
        <v>-26829.63477584338</v>
      </c>
    </row>
    <row r="330" spans="1:31" x14ac:dyDescent="0.25">
      <c r="A330" s="2">
        <v>78</v>
      </c>
      <c r="D330">
        <f t="shared" si="97"/>
        <v>2.6153883410272243E-11</v>
      </c>
      <c r="E330">
        <f t="shared" si="95"/>
        <v>-426950.43699374341</v>
      </c>
      <c r="F330">
        <f t="shared" si="98"/>
        <v>56.243088685782503</v>
      </c>
      <c r="G330" s="2">
        <f t="shared" si="99"/>
        <v>-56.243088685782496</v>
      </c>
      <c r="H330">
        <f t="shared" si="100"/>
        <v>61.443088685782506</v>
      </c>
      <c r="I330">
        <f t="shared" si="101"/>
        <v>-56.243088685782496</v>
      </c>
      <c r="J330">
        <f t="shared" si="94"/>
        <v>2.6153883410272243E-11</v>
      </c>
      <c r="K330">
        <f t="shared" si="94"/>
        <v>-426950.43699374341</v>
      </c>
      <c r="L330">
        <f t="shared" si="102"/>
        <v>61.443088685808661</v>
      </c>
      <c r="M330">
        <f t="shared" si="103"/>
        <v>427006.6800824292</v>
      </c>
      <c r="N330">
        <f t="shared" si="104"/>
        <v>69.5968997654292</v>
      </c>
      <c r="O330">
        <f t="shared" si="105"/>
        <v>56.248101518217993</v>
      </c>
      <c r="AB330">
        <f t="shared" si="106"/>
        <v>3.6186629901331957E-13</v>
      </c>
      <c r="AC330">
        <f t="shared" si="96"/>
        <v>-5907.3053157514705</v>
      </c>
      <c r="AD330">
        <f t="shared" si="107"/>
        <v>34896256.093505584</v>
      </c>
      <c r="AE330">
        <f t="shared" si="108"/>
        <v>-27173.604452456759</v>
      </c>
    </row>
    <row r="331" spans="1:31" x14ac:dyDescent="0.25">
      <c r="A331" s="2">
        <v>77</v>
      </c>
      <c r="D331">
        <f t="shared" si="97"/>
        <v>2.6493544233782274E-11</v>
      </c>
      <c r="E331">
        <f t="shared" si="95"/>
        <v>-432495.24786379206</v>
      </c>
      <c r="F331">
        <f t="shared" si="98"/>
        <v>56.607125422662243</v>
      </c>
      <c r="G331" s="2">
        <f t="shared" si="99"/>
        <v>-56.607125422662236</v>
      </c>
      <c r="H331">
        <f t="shared" si="100"/>
        <v>61.807125422662246</v>
      </c>
      <c r="I331">
        <f t="shared" si="101"/>
        <v>-56.607125422662236</v>
      </c>
      <c r="J331">
        <f t="shared" si="94"/>
        <v>2.6493544233782274E-11</v>
      </c>
      <c r="K331">
        <f t="shared" si="94"/>
        <v>-432495.24786379206</v>
      </c>
      <c r="L331">
        <f t="shared" si="102"/>
        <v>61.807125422688742</v>
      </c>
      <c r="M331">
        <f t="shared" si="103"/>
        <v>432551.85498921474</v>
      </c>
      <c r="N331">
        <f t="shared" si="104"/>
        <v>69.960945371786309</v>
      </c>
      <c r="O331">
        <f t="shared" si="105"/>
        <v>56.612082729567561</v>
      </c>
      <c r="AB331">
        <f t="shared" si="106"/>
        <v>3.6656586133816789E-13</v>
      </c>
      <c r="AC331">
        <f t="shared" si="96"/>
        <v>-5984.0235666053859</v>
      </c>
      <c r="AD331">
        <f t="shared" si="107"/>
        <v>35808538.045688644</v>
      </c>
      <c r="AE331">
        <f t="shared" si="108"/>
        <v>-27526.508406384775</v>
      </c>
    </row>
    <row r="332" spans="1:31" x14ac:dyDescent="0.25">
      <c r="A332" s="2">
        <v>76</v>
      </c>
      <c r="D332">
        <f t="shared" si="97"/>
        <v>2.6842143500016247E-11</v>
      </c>
      <c r="E332">
        <f t="shared" si="95"/>
        <v>-438185.9748093682</v>
      </c>
      <c r="F332">
        <f t="shared" si="98"/>
        <v>56.978323665037429</v>
      </c>
      <c r="G332" s="2">
        <f t="shared" si="99"/>
        <v>-56.978323665037415</v>
      </c>
      <c r="H332">
        <f t="shared" si="100"/>
        <v>62.178323665037432</v>
      </c>
      <c r="I332">
        <f t="shared" si="101"/>
        <v>-56.978323665037415</v>
      </c>
      <c r="J332">
        <f t="shared" si="94"/>
        <v>2.6842143500016247E-11</v>
      </c>
      <c r="K332">
        <f t="shared" si="94"/>
        <v>-438185.9748093682</v>
      </c>
      <c r="L332">
        <f t="shared" si="102"/>
        <v>62.178323665064276</v>
      </c>
      <c r="M332">
        <f t="shared" si="103"/>
        <v>438242.95313303324</v>
      </c>
      <c r="N332">
        <f t="shared" si="104"/>
        <v>70.332152540035864</v>
      </c>
      <c r="O332">
        <f t="shared" si="105"/>
        <v>56.983225389090101</v>
      </c>
      <c r="AB332">
        <f t="shared" si="106"/>
        <v>3.7138909635577537E-13</v>
      </c>
      <c r="AC332">
        <f t="shared" si="96"/>
        <v>-6062.7607187975618</v>
      </c>
      <c r="AD332">
        <f t="shared" si="107"/>
        <v>36757067.533394732</v>
      </c>
      <c r="AE332">
        <f t="shared" si="108"/>
        <v>-27888.699306468781</v>
      </c>
    </row>
    <row r="333" spans="1:31" x14ac:dyDescent="0.25">
      <c r="A333" s="2">
        <v>75</v>
      </c>
      <c r="D333">
        <f t="shared" si="97"/>
        <v>2.7200038746683134E-11</v>
      </c>
      <c r="E333">
        <f t="shared" si="95"/>
        <v>-444028.45447349316</v>
      </c>
      <c r="F333">
        <f t="shared" si="98"/>
        <v>57.356921342706904</v>
      </c>
      <c r="G333" s="2">
        <f t="shared" si="99"/>
        <v>-57.356921342706897</v>
      </c>
      <c r="H333">
        <f t="shared" si="100"/>
        <v>62.556921342706907</v>
      </c>
      <c r="I333">
        <f t="shared" si="101"/>
        <v>-57.356921342706897</v>
      </c>
      <c r="J333">
        <f t="shared" si="94"/>
        <v>2.7200038746683134E-11</v>
      </c>
      <c r="K333">
        <f t="shared" si="94"/>
        <v>-444028.45447349316</v>
      </c>
      <c r="L333">
        <f t="shared" si="102"/>
        <v>62.556921342734107</v>
      </c>
      <c r="M333">
        <f t="shared" si="103"/>
        <v>444085.81139483588</v>
      </c>
      <c r="N333">
        <f t="shared" si="104"/>
        <v>70.710759201111685</v>
      </c>
      <c r="O333">
        <f t="shared" si="105"/>
        <v>57.361767425449436</v>
      </c>
      <c r="AB333">
        <f t="shared" si="106"/>
        <v>3.7634095097385238E-13</v>
      </c>
      <c r="AC333">
        <f t="shared" si="96"/>
        <v>-6143.5975283815296</v>
      </c>
      <c r="AD333">
        <f t="shared" si="107"/>
        <v>37743790.590735637</v>
      </c>
      <c r="AE333">
        <f t="shared" si="108"/>
        <v>-28260.548630555033</v>
      </c>
    </row>
    <row r="334" spans="1:31" x14ac:dyDescent="0.25">
      <c r="A334" s="2">
        <v>74</v>
      </c>
      <c r="D334">
        <f t="shared" si="97"/>
        <v>2.7567606837854528E-11</v>
      </c>
      <c r="E334">
        <f t="shared" si="95"/>
        <v>-450028.83899340522</v>
      </c>
      <c r="F334">
        <f t="shared" si="98"/>
        <v>57.743167601388386</v>
      </c>
      <c r="G334" s="2">
        <f t="shared" si="99"/>
        <v>-57.743167601388372</v>
      </c>
      <c r="H334">
        <f t="shared" si="100"/>
        <v>62.943167601388389</v>
      </c>
      <c r="I334">
        <f t="shared" si="101"/>
        <v>-57.743167601388372</v>
      </c>
      <c r="J334">
        <f t="shared" si="94"/>
        <v>2.7567606837854528E-11</v>
      </c>
      <c r="K334">
        <f t="shared" si="94"/>
        <v>-450028.83899340522</v>
      </c>
      <c r="L334">
        <f t="shared" si="102"/>
        <v>62.943167601415958</v>
      </c>
      <c r="M334">
        <f t="shared" si="103"/>
        <v>450086.58216100663</v>
      </c>
      <c r="N334">
        <f t="shared" si="104"/>
        <v>71.097014501904539</v>
      </c>
      <c r="O334">
        <f t="shared" si="105"/>
        <v>57.747957983190254</v>
      </c>
      <c r="AB334">
        <f t="shared" si="106"/>
        <v>3.8142663950052611E-13</v>
      </c>
      <c r="AC334">
        <f t="shared" si="96"/>
        <v>-6226.6191166029021</v>
      </c>
      <c r="AD334">
        <f t="shared" si="107"/>
        <v>38770785.623244703</v>
      </c>
      <c r="AE334">
        <f t="shared" si="108"/>
        <v>-28642.447936373344</v>
      </c>
    </row>
    <row r="335" spans="1:31" x14ac:dyDescent="0.25">
      <c r="A335" s="2">
        <v>73</v>
      </c>
      <c r="D335">
        <f t="shared" si="97"/>
        <v>2.794524528768815E-11</v>
      </c>
      <c r="E335">
        <f t="shared" si="95"/>
        <v>-456193.61760975322</v>
      </c>
      <c r="F335">
        <f t="shared" si="98"/>
        <v>58.137323491779441</v>
      </c>
      <c r="G335" s="2">
        <f t="shared" si="99"/>
        <v>-58.137323491779433</v>
      </c>
      <c r="H335">
        <f t="shared" si="100"/>
        <v>63.337323491779443</v>
      </c>
      <c r="I335">
        <f t="shared" si="101"/>
        <v>-58.137323491779433</v>
      </c>
      <c r="J335">
        <f t="shared" si="94"/>
        <v>2.794524528768815E-11</v>
      </c>
      <c r="K335">
        <f t="shared" si="94"/>
        <v>-456193.61760975322</v>
      </c>
      <c r="L335">
        <f t="shared" si="102"/>
        <v>63.337323491807389</v>
      </c>
      <c r="M335">
        <f t="shared" si="103"/>
        <v>456251.75493324501</v>
      </c>
      <c r="N335">
        <f t="shared" si="104"/>
        <v>71.491179494324768</v>
      </c>
      <c r="O335">
        <f t="shared" si="105"/>
        <v>58.142058111797375</v>
      </c>
      <c r="AB335">
        <f t="shared" si="106"/>
        <v>3.8665166195943734E-13</v>
      </c>
      <c r="AC335">
        <f t="shared" si="96"/>
        <v>-6311.9152688851327</v>
      </c>
      <c r="AD335">
        <f t="shared" si="107"/>
        <v>39840274.361585274</v>
      </c>
      <c r="AE335">
        <f t="shared" si="108"/>
        <v>-29034.810236871606</v>
      </c>
    </row>
    <row r="336" spans="1:31" x14ac:dyDescent="0.25">
      <c r="A336" s="2">
        <v>72</v>
      </c>
      <c r="D336">
        <f t="shared" si="97"/>
        <v>2.8333373694461593E-11</v>
      </c>
      <c r="E336">
        <f t="shared" si="95"/>
        <v>-462529.64007655531</v>
      </c>
      <c r="F336">
        <f t="shared" si="98"/>
        <v>58.539662711075906</v>
      </c>
      <c r="G336" s="2">
        <f t="shared" si="99"/>
        <v>-58.539662711075898</v>
      </c>
      <c r="H336">
        <f t="shared" si="100"/>
        <v>63.739662711075908</v>
      </c>
      <c r="I336">
        <f t="shared" si="101"/>
        <v>-58.539662711075898</v>
      </c>
      <c r="J336">
        <f t="shared" si="94"/>
        <v>2.8333373694461593E-11</v>
      </c>
      <c r="K336">
        <f t="shared" si="94"/>
        <v>-462529.64007655531</v>
      </c>
      <c r="L336">
        <f t="shared" si="102"/>
        <v>63.739662711104245</v>
      </c>
      <c r="M336">
        <f t="shared" si="103"/>
        <v>462588.1797392664</v>
      </c>
      <c r="N336">
        <f t="shared" si="104"/>
        <v>71.893527876822631</v>
      </c>
      <c r="O336">
        <f t="shared" si="105"/>
        <v>58.544341507212124</v>
      </c>
      <c r="AB336">
        <f t="shared" si="106"/>
        <v>3.9202182393109617E-13</v>
      </c>
      <c r="AC336">
        <f t="shared" si="96"/>
        <v>-6399.580758730759</v>
      </c>
      <c r="AD336">
        <f t="shared" si="107"/>
        <v>40954633.887516961</v>
      </c>
      <c r="AE336">
        <f t="shared" si="108"/>
        <v>-29438.071490161485</v>
      </c>
    </row>
    <row r="337" spans="1:31" x14ac:dyDescent="0.25">
      <c r="A337" s="2">
        <v>71</v>
      </c>
      <c r="D337">
        <f t="shared" si="97"/>
        <v>2.8732435295792043E-11</v>
      </c>
      <c r="E337">
        <f t="shared" si="95"/>
        <v>-469044.14204946463</v>
      </c>
      <c r="F337">
        <f t="shared" si="98"/>
        <v>58.950472401732846</v>
      </c>
      <c r="G337" s="2">
        <f t="shared" si="99"/>
        <v>-58.950472401732839</v>
      </c>
      <c r="H337">
        <f t="shared" si="100"/>
        <v>64.150472401732841</v>
      </c>
      <c r="I337">
        <f t="shared" si="101"/>
        <v>-58.950472401732839</v>
      </c>
      <c r="J337">
        <f t="shared" si="94"/>
        <v>2.8732435295792043E-11</v>
      </c>
      <c r="K337">
        <f t="shared" si="94"/>
        <v>-469044.14204946463</v>
      </c>
      <c r="L337">
        <f t="shared" si="102"/>
        <v>64.150472401761576</v>
      </c>
      <c r="M337">
        <f t="shared" si="103"/>
        <v>469103.09252186638</v>
      </c>
      <c r="N337">
        <f t="shared" si="104"/>
        <v>72.304346793151325</v>
      </c>
      <c r="O337">
        <f t="shared" si="105"/>
        <v>58.95509531059141</v>
      </c>
      <c r="AB337">
        <f t="shared" si="106"/>
        <v>3.9754325807097082E-13</v>
      </c>
      <c r="AC337">
        <f t="shared" si="96"/>
        <v>-6489.7156989945734</v>
      </c>
      <c r="AD337">
        <f t="shared" si="107"/>
        <v>42116409.853776626</v>
      </c>
      <c r="AE337">
        <f t="shared" si="108"/>
        <v>-29852.692215375038</v>
      </c>
    </row>
    <row r="338" spans="1:31" x14ac:dyDescent="0.25">
      <c r="A338" s="2">
        <v>70</v>
      </c>
      <c r="D338">
        <f t="shared" si="97"/>
        <v>2.9142898657160496E-11</v>
      </c>
      <c r="E338">
        <f t="shared" si="95"/>
        <v>-475744.77265017119</v>
      </c>
      <c r="F338">
        <f t="shared" si="98"/>
        <v>59.370054012765699</v>
      </c>
      <c r="G338" s="2">
        <f t="shared" si="99"/>
        <v>-59.370054012765685</v>
      </c>
      <c r="H338">
        <f t="shared" si="100"/>
        <v>64.570054012765695</v>
      </c>
      <c r="I338">
        <f t="shared" si="101"/>
        <v>-59.370054012765685</v>
      </c>
      <c r="J338">
        <f t="shared" si="94"/>
        <v>2.9142898657160496E-11</v>
      </c>
      <c r="K338">
        <f t="shared" si="94"/>
        <v>-475744.77265017119</v>
      </c>
      <c r="L338">
        <f t="shared" si="102"/>
        <v>64.570054012794841</v>
      </c>
      <c r="M338">
        <f t="shared" si="103"/>
        <v>475804.14270418393</v>
      </c>
      <c r="N338">
        <f t="shared" si="104"/>
        <v>72.723937693670379</v>
      </c>
      <c r="O338">
        <f t="shared" si="105"/>
        <v>59.374620969606596</v>
      </c>
      <c r="AB338">
        <f t="shared" si="106"/>
        <v>4.0322244747198466E-13</v>
      </c>
      <c r="AC338">
        <f t="shared" si="96"/>
        <v>-6582.4259232659242</v>
      </c>
      <c r="AD338">
        <f t="shared" si="107"/>
        <v>43328331.035283253</v>
      </c>
      <c r="AE338">
        <f t="shared" si="108"/>
        <v>-30279.159247023246</v>
      </c>
    </row>
    <row r="339" spans="1:31" x14ac:dyDescent="0.25">
      <c r="A339" s="2">
        <v>69</v>
      </c>
      <c r="D339">
        <f t="shared" si="97"/>
        <v>2.9565259507264276E-11</v>
      </c>
      <c r="E339">
        <f t="shared" si="95"/>
        <v>-482639.62442770996</v>
      </c>
      <c r="F339">
        <f t="shared" si="98"/>
        <v>59.7987242294613</v>
      </c>
      <c r="G339" s="2">
        <f t="shared" si="99"/>
        <v>-59.798724229461286</v>
      </c>
      <c r="H339">
        <f t="shared" si="100"/>
        <v>64.998724229461303</v>
      </c>
      <c r="I339">
        <f t="shared" si="101"/>
        <v>-59.798724229461286</v>
      </c>
      <c r="J339">
        <f t="shared" si="94"/>
        <v>2.9565259507264276E-11</v>
      </c>
      <c r="K339">
        <f t="shared" si="94"/>
        <v>-482639.62442770996</v>
      </c>
      <c r="L339">
        <f t="shared" si="102"/>
        <v>64.998724229490861</v>
      </c>
      <c r="M339">
        <f t="shared" si="103"/>
        <v>482699.42315193941</v>
      </c>
      <c r="N339">
        <f t="shared" si="104"/>
        <v>73.152617265058822</v>
      </c>
      <c r="O339">
        <f t="shared" si="105"/>
        <v>59.803235168152348</v>
      </c>
      <c r="AB339">
        <f t="shared" si="106"/>
        <v>4.0906625105853521E-13</v>
      </c>
      <c r="AC339">
        <f t="shared" si="96"/>
        <v>-6677.8234004147062</v>
      </c>
      <c r="AD339">
        <f t="shared" si="107"/>
        <v>44593325.367126226</v>
      </c>
      <c r="AE339">
        <f t="shared" si="108"/>
        <v>-30717.987641907646</v>
      </c>
    </row>
    <row r="340" spans="1:31" x14ac:dyDescent="0.25">
      <c r="A340" s="2">
        <v>68</v>
      </c>
      <c r="D340">
        <f t="shared" si="97"/>
        <v>3.0000042735312278E-11</v>
      </c>
      <c r="E340">
        <f t="shared" si="95"/>
        <v>-489737.26596341154</v>
      </c>
      <c r="F340">
        <f t="shared" si="98"/>
        <v>60.236815978015187</v>
      </c>
      <c r="G340" s="2">
        <f t="shared" si="99"/>
        <v>-60.23681597801518</v>
      </c>
      <c r="H340">
        <f t="shared" si="100"/>
        <v>65.43681597801519</v>
      </c>
      <c r="I340">
        <f t="shared" si="101"/>
        <v>-60.23681597801518</v>
      </c>
      <c r="J340">
        <f t="shared" si="94"/>
        <v>3.0000042735312278E-11</v>
      </c>
      <c r="K340">
        <f t="shared" si="94"/>
        <v>-489737.26596341154</v>
      </c>
      <c r="L340">
        <f t="shared" si="102"/>
        <v>65.436815978045189</v>
      </c>
      <c r="M340">
        <f t="shared" si="103"/>
        <v>489797.50277938956</v>
      </c>
      <c r="N340">
        <f t="shared" si="104"/>
        <v>73.590718434955008</v>
      </c>
      <c r="O340">
        <f t="shared" si="105"/>
        <v>60.241270830981307</v>
      </c>
      <c r="AB340">
        <f t="shared" si="106"/>
        <v>4.150819312211607E-13</v>
      </c>
      <c r="AC340">
        <f t="shared" si="96"/>
        <v>-6776.0266857149218</v>
      </c>
      <c r="AD340">
        <f t="shared" si="107"/>
        <v>45914537.645520747</v>
      </c>
      <c r="AE340">
        <f t="shared" si="108"/>
        <v>-31169.722754288636</v>
      </c>
    </row>
    <row r="341" spans="1:31" x14ac:dyDescent="0.25">
      <c r="A341" s="2">
        <v>67</v>
      </c>
      <c r="D341">
        <f t="shared" si="97"/>
        <v>3.0447804567182612E-11</v>
      </c>
      <c r="E341">
        <f t="shared" si="95"/>
        <v>-497046.77739570127</v>
      </c>
      <c r="F341">
        <f t="shared" si="98"/>
        <v>60.68467951233719</v>
      </c>
      <c r="G341" s="2">
        <f t="shared" si="99"/>
        <v>-60.684679512337176</v>
      </c>
      <c r="H341">
        <f t="shared" si="100"/>
        <v>65.884679512337186</v>
      </c>
      <c r="I341">
        <f t="shared" si="101"/>
        <v>-60.684679512337176</v>
      </c>
      <c r="J341">
        <f t="shared" si="94"/>
        <v>3.0447804567182612E-11</v>
      </c>
      <c r="K341">
        <f t="shared" si="94"/>
        <v>-497046.77739570127</v>
      </c>
      <c r="L341">
        <f t="shared" si="102"/>
        <v>65.88467951236764</v>
      </c>
      <c r="M341">
        <f t="shared" si="103"/>
        <v>497107.46207521361</v>
      </c>
      <c r="N341">
        <f t="shared" si="104"/>
        <v>74.03859145876487</v>
      </c>
      <c r="O341">
        <f t="shared" si="105"/>
        <v>60.689078210507169</v>
      </c>
      <c r="AB341">
        <f t="shared" si="106"/>
        <v>4.2127718392595416E-13</v>
      </c>
      <c r="AC341">
        <f t="shared" si="96"/>
        <v>-6877.1614123673835</v>
      </c>
      <c r="AD341">
        <f t="shared" si="107"/>
        <v>47295349.091754943</v>
      </c>
      <c r="AE341">
        <f t="shared" si="108"/>
        <v>-31634.942496889962</v>
      </c>
    </row>
    <row r="342" spans="1:31" x14ac:dyDescent="0.25">
      <c r="A342" s="2">
        <v>66</v>
      </c>
      <c r="D342">
        <f t="shared" si="97"/>
        <v>3.090913493941265E-11</v>
      </c>
      <c r="E342">
        <f t="shared" si="95"/>
        <v>-504577.78917442402</v>
      </c>
      <c r="F342">
        <f t="shared" si="98"/>
        <v>61.142683591087582</v>
      </c>
      <c r="G342" s="2">
        <f t="shared" si="99"/>
        <v>-61.142683591087568</v>
      </c>
      <c r="H342">
        <f t="shared" si="100"/>
        <v>66.342683591087578</v>
      </c>
      <c r="I342">
        <f t="shared" si="101"/>
        <v>-61.142683591087568</v>
      </c>
      <c r="J342">
        <f t="shared" si="94"/>
        <v>3.090913493941265E-11</v>
      </c>
      <c r="K342">
        <f t="shared" si="94"/>
        <v>-504577.78917442402</v>
      </c>
      <c r="L342">
        <f t="shared" si="102"/>
        <v>66.342683591118487</v>
      </c>
      <c r="M342">
        <f t="shared" si="103"/>
        <v>504638.93185801513</v>
      </c>
      <c r="N342">
        <f t="shared" si="104"/>
        <v>74.496605096700819</v>
      </c>
      <c r="O342">
        <f t="shared" si="105"/>
        <v>61.147026063838098</v>
      </c>
      <c r="AB342">
        <f t="shared" si="106"/>
        <v>4.2766017156119584E-13</v>
      </c>
      <c r="AC342">
        <f t="shared" si="96"/>
        <v>-6981.3608277062831</v>
      </c>
      <c r="AD342">
        <f t="shared" si="107"/>
        <v>48739399.006631762</v>
      </c>
      <c r="AE342">
        <f t="shared" si="108"/>
        <v>-32114.259807448903</v>
      </c>
    </row>
    <row r="343" spans="1:31" x14ac:dyDescent="0.25">
      <c r="A343" s="2">
        <v>65</v>
      </c>
      <c r="D343">
        <f t="shared" si="97"/>
        <v>3.1384660092326696E-11</v>
      </c>
      <c r="E343">
        <f t="shared" si="95"/>
        <v>-512340.52439249214</v>
      </c>
      <c r="F343">
        <f t="shared" si="98"/>
        <v>61.611216753933341</v>
      </c>
      <c r="G343" s="2">
        <f t="shared" si="99"/>
        <v>-61.611216753933327</v>
      </c>
      <c r="H343">
        <f t="shared" si="100"/>
        <v>66.811216753933337</v>
      </c>
      <c r="I343">
        <f t="shared" si="101"/>
        <v>-61.611216753933327</v>
      </c>
      <c r="J343">
        <f t="shared" si="94"/>
        <v>3.1384660092326696E-11</v>
      </c>
      <c r="K343">
        <f t="shared" si="94"/>
        <v>-512340.52439249214</v>
      </c>
      <c r="L343">
        <f t="shared" si="102"/>
        <v>66.811216753964715</v>
      </c>
      <c r="M343">
        <f t="shared" si="103"/>
        <v>512402.13560924609</v>
      </c>
      <c r="N343">
        <f t="shared" si="104"/>
        <v>74.965147890040967</v>
      </c>
      <c r="O343">
        <f t="shared" si="105"/>
        <v>61.615502929029851</v>
      </c>
      <c r="AB343">
        <f t="shared" si="106"/>
        <v>4.3423955881598355E-13</v>
      </c>
      <c r="AC343">
        <f t="shared" si="96"/>
        <v>-7088.7663789017652</v>
      </c>
      <c r="AD343">
        <f t="shared" si="107"/>
        <v>50250608.774648041</v>
      </c>
      <c r="AE343">
        <f t="shared" si="108"/>
        <v>-32608.325342948119</v>
      </c>
    </row>
    <row r="344" spans="1:31" x14ac:dyDescent="0.25">
      <c r="A344" s="2">
        <v>64</v>
      </c>
      <c r="D344">
        <f t="shared" si="97"/>
        <v>3.1875045406269299E-11</v>
      </c>
      <c r="E344">
        <f t="shared" si="95"/>
        <v>-520345.84508612478</v>
      </c>
      <c r="F344">
        <f t="shared" si="98"/>
        <v>62.090688707062554</v>
      </c>
      <c r="G344" s="2">
        <f t="shared" si="99"/>
        <v>-62.090688707062547</v>
      </c>
      <c r="H344">
        <f t="shared" si="100"/>
        <v>67.290688707062557</v>
      </c>
      <c r="I344">
        <f t="shared" si="101"/>
        <v>-62.090688707062547</v>
      </c>
      <c r="J344">
        <f t="shared" si="94"/>
        <v>3.1875045406269299E-11</v>
      </c>
      <c r="K344">
        <f t="shared" si="94"/>
        <v>-520345.84508612478</v>
      </c>
      <c r="L344">
        <f t="shared" si="102"/>
        <v>67.290688707094432</v>
      </c>
      <c r="M344">
        <f t="shared" si="103"/>
        <v>520407.93577483186</v>
      </c>
      <c r="N344">
        <f t="shared" si="104"/>
        <v>75.444629546646823</v>
      </c>
      <c r="O344">
        <f t="shared" si="105"/>
        <v>62.094918510597182</v>
      </c>
      <c r="AB344">
        <f t="shared" si="106"/>
        <v>4.4102455192248323E-13</v>
      </c>
      <c r="AC344">
        <f t="shared" si="96"/>
        <v>-7199.5283535721046</v>
      </c>
      <c r="AD344">
        <f t="shared" si="107"/>
        <v>51833208.513888657</v>
      </c>
      <c r="AE344">
        <f t="shared" si="108"/>
        <v>-33117.830426431683</v>
      </c>
    </row>
    <row r="345" spans="1:31" x14ac:dyDescent="0.25">
      <c r="A345" s="2">
        <v>63</v>
      </c>
      <c r="D345">
        <f t="shared" si="97"/>
        <v>3.2380998507956108E-11</v>
      </c>
      <c r="E345">
        <f t="shared" si="95"/>
        <v>-528605.30294463469</v>
      </c>
      <c r="F345">
        <f t="shared" si="98"/>
        <v>62.581531829186325</v>
      </c>
      <c r="G345" s="2">
        <f t="shared" si="99"/>
        <v>-62.581531829186311</v>
      </c>
      <c r="H345">
        <f t="shared" si="100"/>
        <v>67.781531829186321</v>
      </c>
      <c r="I345">
        <f t="shared" si="101"/>
        <v>-62.581531829186311</v>
      </c>
      <c r="J345">
        <f t="shared" si="94"/>
        <v>3.2380998507956108E-11</v>
      </c>
      <c r="K345">
        <f t="shared" si="94"/>
        <v>-528605.30294463469</v>
      </c>
      <c r="L345">
        <f t="shared" si="102"/>
        <v>67.781531829218707</v>
      </c>
      <c r="M345">
        <f t="shared" si="103"/>
        <v>528667.88447646389</v>
      </c>
      <c r="N345">
        <f t="shared" si="104"/>
        <v>75.935482446968393</v>
      </c>
      <c r="O345">
        <f t="shared" si="105"/>
        <v>62.585705185512133</v>
      </c>
      <c r="AB345">
        <f t="shared" si="106"/>
        <v>4.4802494163553851E-13</v>
      </c>
      <c r="AC345">
        <f t="shared" si="96"/>
        <v>-7313.8065814065822</v>
      </c>
      <c r="AD345">
        <f t="shared" si="107"/>
        <v>53491766.710226238</v>
      </c>
      <c r="AE345">
        <f t="shared" si="108"/>
        <v>-33643.510274470274</v>
      </c>
    </row>
    <row r="346" spans="1:31" x14ac:dyDescent="0.25">
      <c r="A346" s="2">
        <v>62</v>
      </c>
      <c r="D346">
        <f t="shared" si="97"/>
        <v>3.2903272677439272E-11</v>
      </c>
      <c r="E346">
        <f t="shared" si="95"/>
        <v>-537131.19492761267</v>
      </c>
      <c r="F346">
        <f t="shared" si="98"/>
        <v>63.084202810609909</v>
      </c>
      <c r="G346" s="2">
        <f t="shared" si="99"/>
        <v>-63.084202810609902</v>
      </c>
      <c r="H346">
        <f t="shared" si="100"/>
        <v>68.284202810609912</v>
      </c>
      <c r="I346">
        <f t="shared" si="101"/>
        <v>-63.084202810609902</v>
      </c>
      <c r="J346">
        <f t="shared" si="94"/>
        <v>3.2903272677439272E-11</v>
      </c>
      <c r="K346">
        <f t="shared" si="94"/>
        <v>-537131.19492761267</v>
      </c>
      <c r="L346">
        <f t="shared" si="102"/>
        <v>68.28420281064281</v>
      </c>
      <c r="M346">
        <f t="shared" si="103"/>
        <v>537194.27913042333</v>
      </c>
      <c r="N346">
        <f t="shared" si="104"/>
        <v>76.43816328311928</v>
      </c>
      <c r="O346">
        <f t="shared" si="105"/>
        <v>63.088319642271685</v>
      </c>
      <c r="AB346">
        <f t="shared" si="106"/>
        <v>4.552511503715956E-13</v>
      </c>
      <c r="AC346">
        <f t="shared" si="96"/>
        <v>-7431.7712036873336</v>
      </c>
      <c r="AD346">
        <f t="shared" si="107"/>
        <v>55231223.223956279</v>
      </c>
      <c r="AE346">
        <f t="shared" si="108"/>
        <v>-34186.147536961733</v>
      </c>
    </row>
    <row r="347" spans="1:31" x14ac:dyDescent="0.25">
      <c r="A347" s="2">
        <v>61</v>
      </c>
      <c r="D347">
        <f t="shared" si="97"/>
        <v>3.3442670590184177E-11</v>
      </c>
      <c r="E347">
        <f t="shared" si="95"/>
        <v>-545936.62435265549</v>
      </c>
      <c r="F347">
        <f t="shared" si="98"/>
        <v>63.599184439495907</v>
      </c>
      <c r="G347" s="2">
        <f t="shared" si="99"/>
        <v>-63.599184439495893</v>
      </c>
      <c r="H347">
        <f t="shared" si="100"/>
        <v>68.799184439495903</v>
      </c>
      <c r="I347">
        <f t="shared" si="101"/>
        <v>-63.599184439495893</v>
      </c>
      <c r="J347">
        <f t="shared" si="94"/>
        <v>3.3442670590184177E-11</v>
      </c>
      <c r="K347">
        <f t="shared" si="94"/>
        <v>-545936.62435265549</v>
      </c>
      <c r="L347">
        <f t="shared" si="102"/>
        <v>68.799184439529341</v>
      </c>
      <c r="M347">
        <f t="shared" si="103"/>
        <v>546000.22353709501</v>
      </c>
      <c r="N347">
        <f t="shared" si="104"/>
        <v>76.953154845143573</v>
      </c>
      <c r="O347">
        <f t="shared" si="105"/>
        <v>63.603244667156872</v>
      </c>
      <c r="AB347">
        <f t="shared" si="106"/>
        <v>4.6271428398424471E-13</v>
      </c>
      <c r="AC347">
        <f t="shared" si="96"/>
        <v>-7553.6035185018809</v>
      </c>
      <c r="AD347">
        <f t="shared" si="107"/>
        <v>57056926.114723995</v>
      </c>
      <c r="AE347">
        <f t="shared" si="108"/>
        <v>-34746.57618510865</v>
      </c>
    </row>
    <row r="348" spans="1:31" x14ac:dyDescent="0.25">
      <c r="A348" s="2">
        <v>60</v>
      </c>
      <c r="D348">
        <f t="shared" si="97"/>
        <v>3.4000048433353914E-11</v>
      </c>
      <c r="E348">
        <f t="shared" si="95"/>
        <v>-555035.56809186644</v>
      </c>
      <c r="F348">
        <f t="shared" si="98"/>
        <v>64.126987551200585</v>
      </c>
      <c r="G348" s="2">
        <f t="shared" si="99"/>
        <v>-64.126987551200571</v>
      </c>
      <c r="H348">
        <f t="shared" si="100"/>
        <v>69.326987551200588</v>
      </c>
      <c r="I348">
        <f t="shared" si="101"/>
        <v>-64.126987551200571</v>
      </c>
      <c r="J348">
        <f t="shared" si="94"/>
        <v>3.4000048433353914E-11</v>
      </c>
      <c r="K348">
        <f t="shared" si="94"/>
        <v>-555035.56809186644</v>
      </c>
      <c r="L348">
        <f t="shared" si="102"/>
        <v>69.326987551234595</v>
      </c>
      <c r="M348">
        <f t="shared" si="103"/>
        <v>555099.69507941767</v>
      </c>
      <c r="N348">
        <f t="shared" si="104"/>
        <v>77.480967970356502</v>
      </c>
      <c r="O348">
        <f t="shared" si="105"/>
        <v>64.130991093564987</v>
      </c>
      <c r="AB348">
        <f t="shared" si="106"/>
        <v>4.7042618871731549E-13</v>
      </c>
      <c r="AC348">
        <f t="shared" si="96"/>
        <v>-7679.4969104769116</v>
      </c>
      <c r="AD348">
        <f t="shared" si="107"/>
        <v>58974672.798024431</v>
      </c>
      <c r="AE348">
        <f t="shared" si="108"/>
        <v>-35325.68578819379</v>
      </c>
    </row>
    <row r="349" spans="1:31" x14ac:dyDescent="0.25">
      <c r="A349" s="2">
        <v>59</v>
      </c>
      <c r="D349">
        <f t="shared" si="97"/>
        <v>3.4576320440698896E-11</v>
      </c>
      <c r="E349">
        <f t="shared" si="95"/>
        <v>-564442.95060189802</v>
      </c>
      <c r="F349">
        <f t="shared" si="98"/>
        <v>64.668153158574512</v>
      </c>
      <c r="G349" s="2">
        <f t="shared" si="99"/>
        <v>-64.668153158574498</v>
      </c>
      <c r="H349">
        <f t="shared" si="100"/>
        <v>69.868153158574515</v>
      </c>
      <c r="I349">
        <f t="shared" si="101"/>
        <v>-64.668153158574498</v>
      </c>
      <c r="J349">
        <f t="shared" si="94"/>
        <v>3.4576320440698896E-11</v>
      </c>
      <c r="K349">
        <f t="shared" si="94"/>
        <v>-564442.95060189802</v>
      </c>
      <c r="L349">
        <f t="shared" si="102"/>
        <v>69.86815315860909</v>
      </c>
      <c r="M349">
        <f t="shared" si="103"/>
        <v>564507.61875505664</v>
      </c>
      <c r="N349">
        <f t="shared" si="104"/>
        <v>78.022143673649481</v>
      </c>
      <c r="O349">
        <f t="shared" si="105"/>
        <v>64.672099932305684</v>
      </c>
      <c r="AB349">
        <f t="shared" si="106"/>
        <v>4.7839951394981233E-13</v>
      </c>
      <c r="AC349">
        <f t="shared" si="96"/>
        <v>-7809.6578750612662</v>
      </c>
      <c r="AD349">
        <f t="shared" si="107"/>
        <v>60990756.125506453</v>
      </c>
      <c r="AE349">
        <f t="shared" si="108"/>
        <v>-35924.42622528183</v>
      </c>
    </row>
    <row r="350" spans="1:31" x14ac:dyDescent="0.25">
      <c r="A350" s="2">
        <v>58</v>
      </c>
      <c r="D350">
        <f t="shared" si="97"/>
        <v>3.517246389657302E-11</v>
      </c>
      <c r="E350">
        <f t="shared" si="95"/>
        <v>-574174.72561227565</v>
      </c>
      <c r="F350">
        <f t="shared" si="98"/>
        <v>65.223254783422746</v>
      </c>
      <c r="G350" s="2">
        <f t="shared" si="99"/>
        <v>-65.223254783422732</v>
      </c>
      <c r="H350">
        <f t="shared" si="100"/>
        <v>70.423254783422749</v>
      </c>
      <c r="I350">
        <f t="shared" si="101"/>
        <v>-65.223254783422732</v>
      </c>
      <c r="J350">
        <f t="shared" si="94"/>
        <v>3.517246389657302E-11</v>
      </c>
      <c r="K350">
        <f t="shared" si="94"/>
        <v>-574174.72561227565</v>
      </c>
      <c r="L350">
        <f t="shared" si="102"/>
        <v>70.423254783457921</v>
      </c>
      <c r="M350">
        <f t="shared" si="103"/>
        <v>574239.94886705908</v>
      </c>
      <c r="N350">
        <f t="shared" si="104"/>
        <v>78.577255478955422</v>
      </c>
      <c r="O350">
        <f t="shared" si="105"/>
        <v>65.227144703056197</v>
      </c>
      <c r="AB350">
        <f t="shared" si="106"/>
        <v>4.8664778143170567E-13</v>
      </c>
      <c r="AC350">
        <f t="shared" si="96"/>
        <v>-7944.3071487692187</v>
      </c>
      <c r="AD350">
        <f t="shared" si="107"/>
        <v>63112016.073985711</v>
      </c>
      <c r="AE350">
        <f t="shared" si="108"/>
        <v>-36543.812884338404</v>
      </c>
    </row>
    <row r="351" spans="1:31" x14ac:dyDescent="0.25">
      <c r="A351" s="2">
        <v>57</v>
      </c>
      <c r="D351">
        <f t="shared" si="97"/>
        <v>3.5789524666688332E-11</v>
      </c>
      <c r="E351">
        <f t="shared" si="95"/>
        <v>-584247.96641249093</v>
      </c>
      <c r="F351">
        <f t="shared" si="98"/>
        <v>65.792901011965967</v>
      </c>
      <c r="G351" s="2">
        <f t="shared" si="99"/>
        <v>-65.792901011965967</v>
      </c>
      <c r="H351">
        <f t="shared" si="100"/>
        <v>70.992901011965969</v>
      </c>
      <c r="I351">
        <f t="shared" si="101"/>
        <v>-65.792901011965967</v>
      </c>
      <c r="J351">
        <f t="shared" si="94"/>
        <v>3.5789524666688332E-11</v>
      </c>
      <c r="K351">
        <f t="shared" si="94"/>
        <v>-584247.96641249093</v>
      </c>
      <c r="L351">
        <f t="shared" si="102"/>
        <v>70.992901012001752</v>
      </c>
      <c r="M351">
        <f t="shared" si="103"/>
        <v>584313.75931350293</v>
      </c>
      <c r="N351">
        <f t="shared" si="104"/>
        <v>79.146911974714854</v>
      </c>
      <c r="O351">
        <f t="shared" si="105"/>
        <v>65.796733989817298</v>
      </c>
      <c r="AB351">
        <f t="shared" si="106"/>
        <v>4.9518546180770046E-13</v>
      </c>
      <c r="AC351">
        <f t="shared" si="96"/>
        <v>-8083.6809583967488</v>
      </c>
      <c r="AD351">
        <f t="shared" si="107"/>
        <v>65345897.837146178</v>
      </c>
      <c r="AE351">
        <f t="shared" si="108"/>
        <v>-37184.932408625049</v>
      </c>
    </row>
    <row r="352" spans="1:31" x14ac:dyDescent="0.25">
      <c r="A352" s="2">
        <v>56</v>
      </c>
      <c r="D352">
        <f t="shared" si="97"/>
        <v>3.6428623321450616E-11</v>
      </c>
      <c r="E352">
        <f t="shared" si="95"/>
        <v>-594680.96581271396</v>
      </c>
      <c r="F352">
        <f t="shared" si="98"/>
        <v>66.377738300189137</v>
      </c>
      <c r="G352" s="2">
        <f t="shared" si="99"/>
        <v>-66.377738300189122</v>
      </c>
      <c r="H352">
        <f t="shared" si="100"/>
        <v>71.577738300189139</v>
      </c>
      <c r="I352">
        <f t="shared" si="101"/>
        <v>-66.377738300189122</v>
      </c>
      <c r="J352">
        <f t="shared" si="94"/>
        <v>3.6428623321450616E-11</v>
      </c>
      <c r="K352">
        <f t="shared" si="94"/>
        <v>-594680.96581271396</v>
      </c>
      <c r="L352">
        <f t="shared" si="102"/>
        <v>71.577738300225562</v>
      </c>
      <c r="M352">
        <f t="shared" si="103"/>
        <v>594747.3435510142</v>
      </c>
      <c r="N352">
        <f t="shared" si="104"/>
        <v>79.731759619230473</v>
      </c>
      <c r="O352">
        <f t="shared" si="105"/>
        <v>66.381514246256188</v>
      </c>
      <c r="AB352">
        <f t="shared" si="106"/>
        <v>5.0402805933998085E-13</v>
      </c>
      <c r="AC352">
        <f t="shared" si="96"/>
        <v>-8228.0324040824053</v>
      </c>
      <c r="AD352">
        <f t="shared" si="107"/>
        <v>67700517.242630079</v>
      </c>
      <c r="AE352">
        <f t="shared" si="108"/>
        <v>-37848.949058779057</v>
      </c>
    </row>
    <row r="353" spans="1:31" x14ac:dyDescent="0.25">
      <c r="A353" s="2">
        <v>55</v>
      </c>
      <c r="D353">
        <f t="shared" si="97"/>
        <v>3.7090961927295177E-11</v>
      </c>
      <c r="E353">
        <f t="shared" si="95"/>
        <v>-605493.34700930875</v>
      </c>
      <c r="F353">
        <f t="shared" si="98"/>
        <v>66.978454058479286</v>
      </c>
      <c r="G353" s="2">
        <f t="shared" si="99"/>
        <v>-66.978454058479272</v>
      </c>
      <c r="H353">
        <f t="shared" si="100"/>
        <v>72.178454058479289</v>
      </c>
      <c r="I353">
        <f t="shared" si="101"/>
        <v>-66.978454058479272</v>
      </c>
      <c r="J353">
        <f t="shared" si="94"/>
        <v>3.7090961927295177E-11</v>
      </c>
      <c r="K353">
        <f t="shared" si="94"/>
        <v>-605493.34700930875</v>
      </c>
      <c r="L353">
        <f t="shared" si="102"/>
        <v>72.17845405851638</v>
      </c>
      <c r="M353">
        <f t="shared" si="103"/>
        <v>605560.32546336728</v>
      </c>
      <c r="N353">
        <f t="shared" si="104"/>
        <v>80.332485825310926</v>
      </c>
      <c r="O353">
        <f t="shared" si="105"/>
        <v>66.982172880338197</v>
      </c>
      <c r="AB353">
        <f t="shared" si="106"/>
        <v>5.1319220587343503E-13</v>
      </c>
      <c r="AC353">
        <f t="shared" si="96"/>
        <v>-8377.6329932475401</v>
      </c>
      <c r="AD353">
        <f t="shared" si="107"/>
        <v>70184734.569549739</v>
      </c>
      <c r="AE353">
        <f t="shared" si="108"/>
        <v>-38537.111768938681</v>
      </c>
    </row>
    <row r="354" spans="1:31" x14ac:dyDescent="0.25">
      <c r="A354" s="2">
        <v>54</v>
      </c>
      <c r="D354">
        <f t="shared" si="97"/>
        <v>3.7777831592615461E-11</v>
      </c>
      <c r="E354">
        <f t="shared" si="95"/>
        <v>-616706.18676874042</v>
      </c>
      <c r="F354">
        <f t="shared" si="98"/>
        <v>67.59578004901914</v>
      </c>
      <c r="G354" s="2">
        <f t="shared" si="99"/>
        <v>-67.595780049019126</v>
      </c>
      <c r="H354">
        <f t="shared" si="100"/>
        <v>72.795780049019143</v>
      </c>
      <c r="I354">
        <f t="shared" si="101"/>
        <v>-67.595780049019126</v>
      </c>
      <c r="J354">
        <f t="shared" si="94"/>
        <v>3.7777831592615461E-11</v>
      </c>
      <c r="K354">
        <f t="shared" si="94"/>
        <v>-616706.18676874042</v>
      </c>
      <c r="L354">
        <f t="shared" si="102"/>
        <v>72.795780049056916</v>
      </c>
      <c r="M354">
        <f t="shared" si="103"/>
        <v>616773.7825487894</v>
      </c>
      <c r="N354">
        <f t="shared" si="104"/>
        <v>80.949822357671238</v>
      </c>
      <c r="O354">
        <f t="shared" si="105"/>
        <v>67.599441651713775</v>
      </c>
      <c r="AB354">
        <f t="shared" si="106"/>
        <v>5.226957652414616E-13</v>
      </c>
      <c r="AC354">
        <f t="shared" si="96"/>
        <v>-8532.7743449743466</v>
      </c>
      <c r="AD354">
        <f t="shared" si="107"/>
        <v>72808238.022252396</v>
      </c>
      <c r="AE354">
        <f t="shared" si="108"/>
        <v>-39250.761986881997</v>
      </c>
    </row>
    <row r="355" spans="1:31" x14ac:dyDescent="0.25">
      <c r="A355" s="2">
        <v>53</v>
      </c>
      <c r="D355">
        <f t="shared" si="97"/>
        <v>3.8490620867947825E-11</v>
      </c>
      <c r="E355">
        <f t="shared" si="95"/>
        <v>-628342.15255682985</v>
      </c>
      <c r="F355">
        <f t="shared" si="98"/>
        <v>68.230496134116876</v>
      </c>
      <c r="G355" s="2">
        <f t="shared" si="99"/>
        <v>-68.230496134116876</v>
      </c>
      <c r="H355">
        <f t="shared" si="100"/>
        <v>73.430496134116879</v>
      </c>
      <c r="I355">
        <f t="shared" si="101"/>
        <v>-68.230496134116876</v>
      </c>
      <c r="J355">
        <f t="shared" si="94"/>
        <v>3.8490620867947825E-11</v>
      </c>
      <c r="K355">
        <f t="shared" si="94"/>
        <v>-628342.15255682985</v>
      </c>
      <c r="L355">
        <f t="shared" si="102"/>
        <v>73.430496134155376</v>
      </c>
      <c r="M355">
        <f t="shared" si="103"/>
        <v>628410.383052964</v>
      </c>
      <c r="N355">
        <f t="shared" si="104"/>
        <v>81.584549081269572</v>
      </c>
      <c r="O355">
        <f t="shared" si="105"/>
        <v>68.234100420041045</v>
      </c>
      <c r="AB355">
        <f t="shared" si="106"/>
        <v>5.3255794949130052E-13</v>
      </c>
      <c r="AC355">
        <f t="shared" si="96"/>
        <v>-8693.770087332352</v>
      </c>
      <c r="AD355">
        <f t="shared" si="107"/>
        <v>75581638.331394777</v>
      </c>
      <c r="AE355">
        <f t="shared" si="108"/>
        <v>-39991.34240172882</v>
      </c>
    </row>
    <row r="356" spans="1:31" x14ac:dyDescent="0.25">
      <c r="A356" s="2">
        <v>52</v>
      </c>
      <c r="D356">
        <f t="shared" si="97"/>
        <v>3.9230825115408369E-11</v>
      </c>
      <c r="E356">
        <f t="shared" si="95"/>
        <v>-640425.65549061517</v>
      </c>
      <c r="F356">
        <f t="shared" si="98"/>
        <v>68.883434419134431</v>
      </c>
      <c r="G356" s="2">
        <f t="shared" si="99"/>
        <v>-68.883434419134431</v>
      </c>
      <c r="H356">
        <f t="shared" si="100"/>
        <v>74.083434419134434</v>
      </c>
      <c r="I356">
        <f t="shared" si="101"/>
        <v>-68.883434419134431</v>
      </c>
      <c r="J356">
        <f t="shared" si="94"/>
        <v>3.9230825115408369E-11</v>
      </c>
      <c r="K356">
        <f t="shared" si="94"/>
        <v>-640425.65549061517</v>
      </c>
      <c r="L356">
        <f t="shared" si="102"/>
        <v>74.08343441917367</v>
      </c>
      <c r="M356">
        <f t="shared" si="103"/>
        <v>640494.53892503434</v>
      </c>
      <c r="N356">
        <f t="shared" si="104"/>
        <v>82.237498104243571</v>
      </c>
      <c r="O356">
        <f t="shared" si="105"/>
        <v>68.88698128790621</v>
      </c>
      <c r="AB356">
        <f t="shared" si="106"/>
        <v>5.4279944851997936E-13</v>
      </c>
      <c r="AC356">
        <f t="shared" si="96"/>
        <v>-8860.9579736272062</v>
      </c>
      <c r="AD356">
        <f t="shared" si="107"/>
        <v>78516576.210387558</v>
      </c>
      <c r="AE356">
        <f t="shared" si="108"/>
        <v>-40760.406678685147</v>
      </c>
    </row>
    <row r="357" spans="1:31" x14ac:dyDescent="0.25">
      <c r="A357" s="2">
        <v>51</v>
      </c>
      <c r="D357">
        <f t="shared" si="97"/>
        <v>4.0000056980416368E-11</v>
      </c>
      <c r="E357">
        <f t="shared" si="95"/>
        <v>-652983.02128454868</v>
      </c>
      <c r="F357">
        <f t="shared" si="98"/>
        <v>69.555483840066046</v>
      </c>
      <c r="G357" s="2">
        <f t="shared" si="99"/>
        <v>-69.555483840066032</v>
      </c>
      <c r="H357">
        <f t="shared" si="100"/>
        <v>74.755483840066049</v>
      </c>
      <c r="I357">
        <f t="shared" si="101"/>
        <v>-69.555483840066032</v>
      </c>
      <c r="J357">
        <f t="shared" si="94"/>
        <v>4.0000056980416368E-11</v>
      </c>
      <c r="K357">
        <f t="shared" si="94"/>
        <v>-652983.02128454868</v>
      </c>
      <c r="L357">
        <f t="shared" si="102"/>
        <v>74.755483840106052</v>
      </c>
      <c r="M357">
        <f t="shared" si="103"/>
        <v>653052.57676838874</v>
      </c>
      <c r="N357">
        <f t="shared" si="104"/>
        <v>82.909558365497219</v>
      </c>
      <c r="O357">
        <f t="shared" si="105"/>
        <v>69.558973188393708</v>
      </c>
      <c r="AB357">
        <f t="shared" si="106"/>
        <v>5.534425749615476E-13</v>
      </c>
      <c r="AC357">
        <f t="shared" si="96"/>
        <v>-9034.7022476198963</v>
      </c>
      <c r="AD357">
        <f t="shared" si="107"/>
        <v>81625844.703148007</v>
      </c>
      <c r="AE357">
        <f t="shared" si="108"/>
        <v>-41559.630339051517</v>
      </c>
    </row>
    <row r="358" spans="1:31" x14ac:dyDescent="0.25">
      <c r="A358" s="2">
        <v>50</v>
      </c>
      <c r="D358">
        <f t="shared" si="97"/>
        <v>4.08000581200247E-11</v>
      </c>
      <c r="E358">
        <f t="shared" si="95"/>
        <v>-666042.68171023973</v>
      </c>
      <c r="F358">
        <f t="shared" si="98"/>
        <v>70.247595253291067</v>
      </c>
      <c r="G358" s="2">
        <f t="shared" si="99"/>
        <v>-70.247595253291053</v>
      </c>
      <c r="H358">
        <f t="shared" si="100"/>
        <v>75.44759525329107</v>
      </c>
      <c r="I358">
        <f t="shared" si="101"/>
        <v>-70.247595253291053</v>
      </c>
      <c r="J358">
        <f t="shared" si="94"/>
        <v>4.08000581200247E-11</v>
      </c>
      <c r="K358">
        <f t="shared" si="94"/>
        <v>-666042.68171023973</v>
      </c>
      <c r="L358">
        <f t="shared" si="102"/>
        <v>75.447595253331869</v>
      </c>
      <c r="M358">
        <f t="shared" si="103"/>
        <v>666112.92930549302</v>
      </c>
      <c r="N358">
        <f t="shared" si="104"/>
        <v>83.60168072446298</v>
      </c>
      <c r="O358">
        <f t="shared" si="105"/>
        <v>70.251026974829699</v>
      </c>
      <c r="AB358">
        <f t="shared" si="106"/>
        <v>5.6451142646077854E-13</v>
      </c>
      <c r="AC358">
        <f t="shared" si="96"/>
        <v>-9215.3962925722935</v>
      </c>
      <c r="AD358">
        <f t="shared" si="107"/>
        <v>84923528.829155177</v>
      </c>
      <c r="AE358">
        <f t="shared" si="108"/>
        <v>-42390.822945832551</v>
      </c>
    </row>
    <row r="359" spans="1:31" x14ac:dyDescent="0.25">
      <c r="A359" s="2">
        <v>49</v>
      </c>
      <c r="D359">
        <f t="shared" si="97"/>
        <v>4.1632712367372137E-11</v>
      </c>
      <c r="E359">
        <f t="shared" si="95"/>
        <v>-679635.38950024452</v>
      </c>
      <c r="F359">
        <f t="shared" si="98"/>
        <v>70.960787093785768</v>
      </c>
      <c r="G359" s="2">
        <f t="shared" si="99"/>
        <v>-70.960787093785768</v>
      </c>
      <c r="H359">
        <f t="shared" si="100"/>
        <v>76.160787093785771</v>
      </c>
      <c r="I359">
        <f t="shared" si="101"/>
        <v>-70.960787093785768</v>
      </c>
      <c r="J359">
        <f t="shared" si="94"/>
        <v>4.1632712367372137E-11</v>
      </c>
      <c r="K359">
        <f t="shared" si="94"/>
        <v>-679635.38950024452</v>
      </c>
      <c r="L359">
        <f t="shared" si="102"/>
        <v>76.160787093827409</v>
      </c>
      <c r="M359">
        <f t="shared" si="103"/>
        <v>679706.35028733825</v>
      </c>
      <c r="N359">
        <f t="shared" si="104"/>
        <v>84.314883619323751</v>
      </c>
      <c r="O359">
        <f t="shared" si="105"/>
        <v>70.964161078983864</v>
      </c>
      <c r="AB359">
        <f t="shared" si="106"/>
        <v>5.7603206781712091E-13</v>
      </c>
      <c r="AC359">
        <f t="shared" si="96"/>
        <v>-9403.4656046656055</v>
      </c>
      <c r="AD359">
        <f t="shared" si="107"/>
        <v>88425165.37812908</v>
      </c>
      <c r="AE359">
        <f t="shared" si="108"/>
        <v>-43255.941781461792</v>
      </c>
    </row>
    <row r="360" spans="1:31" x14ac:dyDescent="0.25">
      <c r="A360" s="2">
        <v>48</v>
      </c>
      <c r="D360">
        <f t="shared" si="97"/>
        <v>4.2500060541692392E-11</v>
      </c>
      <c r="E360">
        <f t="shared" si="95"/>
        <v>-693794.46011483297</v>
      </c>
      <c r="F360">
        <f t="shared" si="98"/>
        <v>71.696151678383657</v>
      </c>
      <c r="G360" s="2">
        <f t="shared" si="99"/>
        <v>-71.696151678383657</v>
      </c>
      <c r="H360">
        <f t="shared" si="100"/>
        <v>76.89615167838366</v>
      </c>
      <c r="I360">
        <f t="shared" si="101"/>
        <v>-71.696151678383657</v>
      </c>
      <c r="J360">
        <f t="shared" si="94"/>
        <v>4.2500060541692392E-11</v>
      </c>
      <c r="K360">
        <f t="shared" si="94"/>
        <v>-693794.46011483297</v>
      </c>
      <c r="L360">
        <f t="shared" si="102"/>
        <v>76.896151678426165</v>
      </c>
      <c r="M360">
        <f t="shared" si="103"/>
        <v>693866.1562665113</v>
      </c>
      <c r="N360">
        <f t="shared" si="104"/>
        <v>85.050259370284053</v>
      </c>
      <c r="O360">
        <f t="shared" si="105"/>
        <v>71.699467814318567</v>
      </c>
      <c r="AB360">
        <f t="shared" si="106"/>
        <v>5.8803273589664431E-13</v>
      </c>
      <c r="AC360">
        <f t="shared" si="96"/>
        <v>-9599.3711380961395</v>
      </c>
      <c r="AD360">
        <f t="shared" si="107"/>
        <v>92147926.246913165</v>
      </c>
      <c r="AE360">
        <f t="shared" si="108"/>
        <v>-44157.107235242234</v>
      </c>
    </row>
    <row r="361" spans="1:31" x14ac:dyDescent="0.25">
      <c r="A361" s="2">
        <v>47</v>
      </c>
      <c r="D361">
        <f t="shared" si="97"/>
        <v>4.3404317148962443E-11</v>
      </c>
      <c r="E361">
        <f t="shared" si="95"/>
        <v>-708556.04437259538</v>
      </c>
      <c r="F361">
        <f t="shared" si="98"/>
        <v>72.454862242832789</v>
      </c>
      <c r="G361" s="2">
        <f t="shared" si="99"/>
        <v>-72.454862242832775</v>
      </c>
      <c r="H361">
        <f t="shared" si="100"/>
        <v>77.654862242832792</v>
      </c>
      <c r="I361">
        <f t="shared" si="101"/>
        <v>-72.454862242832775</v>
      </c>
      <c r="J361">
        <f t="shared" si="94"/>
        <v>4.3404317148962443E-11</v>
      </c>
      <c r="K361">
        <f t="shared" si="94"/>
        <v>-708556.04437259538</v>
      </c>
      <c r="L361">
        <f t="shared" si="102"/>
        <v>77.654862242876192</v>
      </c>
      <c r="M361">
        <f t="shared" si="103"/>
        <v>708628.49923483818</v>
      </c>
      <c r="N361">
        <f t="shared" si="104"/>
        <v>85.808981216639552</v>
      </c>
      <c r="O361">
        <f t="shared" si="105"/>
        <v>72.458120413034223</v>
      </c>
      <c r="AB361">
        <f t="shared" si="106"/>
        <v>6.0054407070295587E-13</v>
      </c>
      <c r="AC361">
        <f t="shared" si="96"/>
        <v>-9803.6130772045672</v>
      </c>
      <c r="AD361">
        <f t="shared" si="107"/>
        <v>96110829.367536396</v>
      </c>
      <c r="AE361">
        <f t="shared" si="108"/>
        <v>-45096.620155141005</v>
      </c>
    </row>
    <row r="362" spans="1:31" x14ac:dyDescent="0.25">
      <c r="A362" s="2">
        <v>46</v>
      </c>
      <c r="D362">
        <f t="shared" si="97"/>
        <v>4.4347889260896413E-11</v>
      </c>
      <c r="E362">
        <f t="shared" si="95"/>
        <v>-723959.43664156494</v>
      </c>
      <c r="F362">
        <f t="shared" si="98"/>
        <v>73.238180815792674</v>
      </c>
      <c r="G362" s="2">
        <f t="shared" si="99"/>
        <v>-73.238180815792674</v>
      </c>
      <c r="H362">
        <f t="shared" si="100"/>
        <v>78.438180815792677</v>
      </c>
      <c r="I362">
        <f t="shared" si="101"/>
        <v>-73.238180815792674</v>
      </c>
      <c r="J362">
        <f t="shared" si="94"/>
        <v>4.4347889260896413E-11</v>
      </c>
      <c r="K362">
        <f t="shared" si="94"/>
        <v>-723959.43664156494</v>
      </c>
      <c r="L362">
        <f t="shared" si="102"/>
        <v>78.438180815837029</v>
      </c>
      <c r="M362">
        <f t="shared" si="103"/>
        <v>724032.67482238077</v>
      </c>
      <c r="N362">
        <f t="shared" si="104"/>
        <v>86.592311190787044</v>
      </c>
      <c r="O362">
        <f t="shared" si="105"/>
        <v>73.24138090005296</v>
      </c>
      <c r="AB362">
        <f t="shared" si="106"/>
        <v>6.1359937658780274E-13</v>
      </c>
      <c r="AC362">
        <f t="shared" si="96"/>
        <v>-10016.735100622058</v>
      </c>
      <c r="AD362">
        <f t="shared" si="107"/>
        <v>100334982.07603399</v>
      </c>
      <c r="AE362">
        <f t="shared" si="108"/>
        <v>-46076.981462861462</v>
      </c>
    </row>
    <row r="363" spans="1:31" x14ac:dyDescent="0.25">
      <c r="A363" s="2">
        <v>45</v>
      </c>
      <c r="D363">
        <f t="shared" si="97"/>
        <v>4.5333397911138556E-11</v>
      </c>
      <c r="E363">
        <f t="shared" si="95"/>
        <v>-740047.42412248859</v>
      </c>
      <c r="F363">
        <f t="shared" si="98"/>
        <v>74.04746705001088</v>
      </c>
      <c r="G363" s="2">
        <f t="shared" si="99"/>
        <v>-74.04746705001088</v>
      </c>
      <c r="H363">
        <f t="shared" si="100"/>
        <v>79.247467050010883</v>
      </c>
      <c r="I363">
        <f t="shared" si="101"/>
        <v>-74.04746705001088</v>
      </c>
      <c r="J363">
        <f t="shared" si="94"/>
        <v>4.5333397911138556E-11</v>
      </c>
      <c r="K363">
        <f t="shared" si="94"/>
        <v>-740047.42412248859</v>
      </c>
      <c r="L363">
        <f t="shared" si="102"/>
        <v>79.247467050056215</v>
      </c>
      <c r="M363">
        <f t="shared" si="103"/>
        <v>740121.47158953862</v>
      </c>
      <c r="N363">
        <f t="shared" si="104"/>
        <v>87.401608949415788</v>
      </c>
      <c r="O363">
        <f t="shared" si="105"/>
        <v>74.050608924180736</v>
      </c>
      <c r="AB363">
        <f t="shared" si="106"/>
        <v>6.2723491828975402E-13</v>
      </c>
      <c r="AC363">
        <f t="shared" si="96"/>
        <v>-10239.329213969217</v>
      </c>
      <c r="AD363">
        <f t="shared" si="107"/>
        <v>104843862.75204346</v>
      </c>
      <c r="AE363">
        <f t="shared" si="108"/>
        <v>-47100.914384258387</v>
      </c>
    </row>
    <row r="364" spans="1:31" x14ac:dyDescent="0.25">
      <c r="A364" s="2">
        <v>44</v>
      </c>
      <c r="D364">
        <f t="shared" si="97"/>
        <v>4.6363702409118975E-11</v>
      </c>
      <c r="E364">
        <f t="shared" si="95"/>
        <v>-756866.68376163603</v>
      </c>
      <c r="F364">
        <f t="shared" si="98"/>
        <v>74.884188151303178</v>
      </c>
      <c r="G364" s="2">
        <f t="shared" si="99"/>
        <v>-74.884188151303164</v>
      </c>
      <c r="H364">
        <f t="shared" si="100"/>
        <v>80.084188151303181</v>
      </c>
      <c r="I364">
        <f t="shared" si="101"/>
        <v>-74.884188151303164</v>
      </c>
      <c r="J364">
        <f t="shared" si="94"/>
        <v>4.6363702409118975E-11</v>
      </c>
      <c r="K364">
        <f t="shared" si="94"/>
        <v>-756866.68376163603</v>
      </c>
      <c r="L364">
        <f t="shared" si="102"/>
        <v>80.084188151349551</v>
      </c>
      <c r="M364">
        <f t="shared" si="103"/>
        <v>756941.56794978736</v>
      </c>
      <c r="N364">
        <f t="shared" si="104"/>
        <v>88.238341702503305</v>
      </c>
      <c r="O364">
        <f t="shared" si="105"/>
        <v>74.887271687071319</v>
      </c>
      <c r="AB364">
        <f t="shared" si="106"/>
        <v>6.4149025734179387E-13</v>
      </c>
      <c r="AC364">
        <f t="shared" si="96"/>
        <v>-10472.041241559426</v>
      </c>
      <c r="AD364">
        <f t="shared" si="107"/>
        <v>109663647.76492147</v>
      </c>
      <c r="AE364">
        <f t="shared" si="108"/>
        <v>-48171.389711173353</v>
      </c>
    </row>
    <row r="365" spans="1:31" x14ac:dyDescent="0.25">
      <c r="A365" s="2">
        <v>43</v>
      </c>
      <c r="D365">
        <f t="shared" si="97"/>
        <v>4.7441928046540349E-11</v>
      </c>
      <c r="E365">
        <f t="shared" si="95"/>
        <v>-774468.23454679037</v>
      </c>
      <c r="F365">
        <f t="shared" si="98"/>
        <v>75.749930070350729</v>
      </c>
      <c r="G365" s="2">
        <f t="shared" si="99"/>
        <v>-75.749930070350729</v>
      </c>
      <c r="H365">
        <f t="shared" si="100"/>
        <v>80.949930070350732</v>
      </c>
      <c r="I365">
        <f t="shared" si="101"/>
        <v>-75.749930070350729</v>
      </c>
      <c r="J365">
        <f t="shared" si="94"/>
        <v>4.7441928046540349E-11</v>
      </c>
      <c r="K365">
        <f t="shared" si="94"/>
        <v>-774468.23454679037</v>
      </c>
      <c r="L365">
        <f t="shared" si="102"/>
        <v>80.949930070398167</v>
      </c>
      <c r="M365">
        <f t="shared" si="103"/>
        <v>774543.98447686073</v>
      </c>
      <c r="N365">
        <f t="shared" si="104"/>
        <v>89.104095405130508</v>
      </c>
      <c r="O365">
        <f t="shared" si="105"/>
        <v>75.752955135006175</v>
      </c>
      <c r="AB365">
        <f t="shared" si="106"/>
        <v>6.5640863541950995E-13</v>
      </c>
      <c r="AC365">
        <f t="shared" si="96"/>
        <v>-10715.577084386388</v>
      </c>
      <c r="AD365">
        <f t="shared" si="107"/>
        <v>114823592.2514267</v>
      </c>
      <c r="AE365">
        <f t="shared" si="108"/>
        <v>-49291.654588177378</v>
      </c>
    </row>
    <row r="366" spans="1:31" x14ac:dyDescent="0.25">
      <c r="A366" s="2">
        <v>42</v>
      </c>
      <c r="D366">
        <f t="shared" si="97"/>
        <v>4.8571497761934162E-11</v>
      </c>
      <c r="E366">
        <f t="shared" si="95"/>
        <v>-792907.95441695198</v>
      </c>
      <c r="F366">
        <f t="shared" si="98"/>
        <v>76.64641015162546</v>
      </c>
      <c r="G366" s="2">
        <f t="shared" si="99"/>
        <v>-76.646410151625446</v>
      </c>
      <c r="H366">
        <f t="shared" si="100"/>
        <v>81.846410151625463</v>
      </c>
      <c r="I366">
        <f t="shared" si="101"/>
        <v>-76.646410151625446</v>
      </c>
      <c r="J366">
        <f t="shared" si="94"/>
        <v>4.8571497761934162E-11</v>
      </c>
      <c r="K366">
        <f t="shared" si="94"/>
        <v>-792907.95441695198</v>
      </c>
      <c r="L366">
        <f t="shared" si="102"/>
        <v>81.846410151674036</v>
      </c>
      <c r="M366">
        <f t="shared" si="103"/>
        <v>792984.6008271036</v>
      </c>
      <c r="N366">
        <f t="shared" si="104"/>
        <v>90.000587406426476</v>
      </c>
      <c r="O366">
        <f t="shared" si="105"/>
        <v>76.64937660780005</v>
      </c>
      <c r="AB366">
        <f t="shared" si="106"/>
        <v>6.7203741245330777E-13</v>
      </c>
      <c r="AC366">
        <f t="shared" si="96"/>
        <v>-10970.709872109874</v>
      </c>
      <c r="AD366">
        <f t="shared" si="107"/>
        <v>120356475.09800903</v>
      </c>
      <c r="AE366">
        <f t="shared" si="108"/>
        <v>-50465.265411705419</v>
      </c>
    </row>
    <row r="367" spans="1:31" x14ac:dyDescent="0.25">
      <c r="A367" s="2">
        <v>41</v>
      </c>
      <c r="D367">
        <f t="shared" si="97"/>
        <v>4.9756168439054508E-11</v>
      </c>
      <c r="E367">
        <f t="shared" si="95"/>
        <v>-812247.1728173655</v>
      </c>
      <c r="F367">
        <f t="shared" si="98"/>
        <v>77.575491469090792</v>
      </c>
      <c r="G367" s="2">
        <f t="shared" si="99"/>
        <v>-77.575491469090778</v>
      </c>
      <c r="H367">
        <f t="shared" si="100"/>
        <v>82.775491469090795</v>
      </c>
      <c r="I367">
        <f t="shared" si="101"/>
        <v>-77.575491469090778</v>
      </c>
      <c r="J367">
        <f t="shared" si="94"/>
        <v>4.9756168439054508E-11</v>
      </c>
      <c r="K367">
        <f t="shared" si="94"/>
        <v>-812247.1728173655</v>
      </c>
      <c r="L367">
        <f t="shared" si="102"/>
        <v>82.775491469140547</v>
      </c>
      <c r="M367">
        <f t="shared" si="103"/>
        <v>812324.74830883462</v>
      </c>
      <c r="N367">
        <f t="shared" si="104"/>
        <v>90.929680785290529</v>
      </c>
      <c r="O367">
        <f t="shared" si="105"/>
        <v>77.578399174480282</v>
      </c>
      <c r="AB367">
        <f t="shared" si="106"/>
        <v>6.8842856885460806E-13</v>
      </c>
      <c r="AC367">
        <f t="shared" si="96"/>
        <v>-11238.28816167353</v>
      </c>
      <c r="AD367">
        <f t="shared" si="107"/>
        <v>126299120.80481142</v>
      </c>
      <c r="AE367">
        <f t="shared" si="108"/>
        <v>-51696.125543698239</v>
      </c>
    </row>
    <row r="368" spans="1:31" x14ac:dyDescent="0.25">
      <c r="A368" s="2">
        <v>40</v>
      </c>
      <c r="D368">
        <f t="shared" si="97"/>
        <v>5.1000072650030877E-11</v>
      </c>
      <c r="E368">
        <f t="shared" si="95"/>
        <v>-832553.35213779972</v>
      </c>
      <c r="F368">
        <f t="shared" si="98"/>
        <v>78.539199121125208</v>
      </c>
      <c r="G368" s="2">
        <f t="shared" si="99"/>
        <v>-78.539199121125193</v>
      </c>
      <c r="H368">
        <f t="shared" si="100"/>
        <v>83.73919912112521</v>
      </c>
      <c r="I368">
        <f t="shared" si="101"/>
        <v>-78.539199121125193</v>
      </c>
      <c r="J368">
        <f t="shared" si="94"/>
        <v>5.1000072650030877E-11</v>
      </c>
      <c r="K368">
        <f t="shared" si="94"/>
        <v>-832553.35213779972</v>
      </c>
      <c r="L368">
        <f t="shared" si="102"/>
        <v>83.739199121176213</v>
      </c>
      <c r="M368">
        <f t="shared" si="103"/>
        <v>832631.8913369209</v>
      </c>
      <c r="N368">
        <f t="shared" si="104"/>
        <v>91.893400645340108</v>
      </c>
      <c r="O368">
        <f t="shared" si="105"/>
        <v>78.542047928186392</v>
      </c>
      <c r="AB368">
        <f t="shared" si="106"/>
        <v>7.0563928307597323E-13</v>
      </c>
      <c r="AC368">
        <f t="shared" si="96"/>
        <v>-11519.245365715367</v>
      </c>
      <c r="AD368">
        <f t="shared" si="107"/>
        <v>132693013.79555497</v>
      </c>
      <c r="AE368">
        <f t="shared" si="108"/>
        <v>-52988.528682290686</v>
      </c>
    </row>
    <row r="369" spans="1:31" x14ac:dyDescent="0.25">
      <c r="A369" s="2">
        <v>39</v>
      </c>
      <c r="D369">
        <f t="shared" si="97"/>
        <v>5.2307766820544486E-11</v>
      </c>
      <c r="E369">
        <f t="shared" si="95"/>
        <v>-853900.87398748682</v>
      </c>
      <c r="F369">
        <f t="shared" si="98"/>
        <v>79.539738809186389</v>
      </c>
      <c r="G369" s="2">
        <f t="shared" si="99"/>
        <v>-79.539738809186389</v>
      </c>
      <c r="H369">
        <f t="shared" si="100"/>
        <v>84.739738809186392</v>
      </c>
      <c r="I369">
        <f t="shared" si="101"/>
        <v>-79.539738809186389</v>
      </c>
      <c r="J369">
        <f t="shared" si="94"/>
        <v>5.2307766820544486E-11</v>
      </c>
      <c r="K369">
        <f t="shared" si="94"/>
        <v>-853900.87398748682</v>
      </c>
      <c r="L369">
        <f t="shared" si="102"/>
        <v>84.739738809238702</v>
      </c>
      <c r="M369">
        <f t="shared" si="103"/>
        <v>853980.41372629604</v>
      </c>
      <c r="N369">
        <f t="shared" si="104"/>
        <v>92.893952693601392</v>
      </c>
      <c r="O369">
        <f t="shared" si="105"/>
        <v>79.542528564807469</v>
      </c>
      <c r="AB369">
        <f t="shared" si="106"/>
        <v>7.2373259802663915E-13</v>
      </c>
      <c r="AC369">
        <f t="shared" si="96"/>
        <v>-11814.610631502941</v>
      </c>
      <c r="AD369">
        <f t="shared" si="107"/>
        <v>139585024.37402233</v>
      </c>
      <c r="AE369">
        <f t="shared" si="108"/>
        <v>-54347.208904913525</v>
      </c>
    </row>
    <row r="370" spans="1:31" x14ac:dyDescent="0.25">
      <c r="A370" s="2">
        <v>38</v>
      </c>
      <c r="D370">
        <f t="shared" si="97"/>
        <v>5.3684287000032495E-11</v>
      </c>
      <c r="E370">
        <f t="shared" si="95"/>
        <v>-876371.9496187364</v>
      </c>
      <c r="F370">
        <f t="shared" si="98"/>
        <v>80.579518088379814</v>
      </c>
      <c r="G370" s="2">
        <f t="shared" si="99"/>
        <v>-80.5795180883798</v>
      </c>
      <c r="H370">
        <f t="shared" si="100"/>
        <v>85.779518088379817</v>
      </c>
      <c r="I370">
        <f t="shared" si="101"/>
        <v>-80.5795180883798</v>
      </c>
      <c r="J370">
        <f t="shared" si="94"/>
        <v>5.3684287000032495E-11</v>
      </c>
      <c r="K370">
        <f t="shared" si="94"/>
        <v>-876371.9496187364</v>
      </c>
      <c r="L370">
        <f t="shared" si="102"/>
        <v>85.779518088433505</v>
      </c>
      <c r="M370">
        <f t="shared" si="103"/>
        <v>876452.52913682477</v>
      </c>
      <c r="N370">
        <f t="shared" si="104"/>
        <v>93.933744491107731</v>
      </c>
      <c r="O370">
        <f t="shared" si="105"/>
        <v>80.582248633521019</v>
      </c>
      <c r="AB370">
        <f t="shared" si="106"/>
        <v>7.4277819271155073E-13</v>
      </c>
      <c r="AC370">
        <f t="shared" si="96"/>
        <v>-12125.521437595124</v>
      </c>
      <c r="AD370">
        <f t="shared" si="107"/>
        <v>147028270.13357893</v>
      </c>
      <c r="AE370">
        <f t="shared" si="108"/>
        <v>-55777.398612937563</v>
      </c>
    </row>
    <row r="371" spans="1:31" x14ac:dyDescent="0.25">
      <c r="A371" s="2">
        <v>37</v>
      </c>
      <c r="D371">
        <f t="shared" si="97"/>
        <v>5.5135213675709056E-11</v>
      </c>
      <c r="E371">
        <f t="shared" si="95"/>
        <v>-900057.67798681045</v>
      </c>
      <c r="F371">
        <f t="shared" si="98"/>
        <v>81.661170756266145</v>
      </c>
      <c r="G371" s="2">
        <f t="shared" si="99"/>
        <v>-81.661170756266145</v>
      </c>
      <c r="H371">
        <f t="shared" si="100"/>
        <v>86.861170756266148</v>
      </c>
      <c r="I371">
        <f t="shared" si="101"/>
        <v>-81.661170756266145</v>
      </c>
      <c r="J371">
        <f t="shared" si="94"/>
        <v>5.5135213675709056E-11</v>
      </c>
      <c r="K371">
        <f t="shared" si="94"/>
        <v>-900057.67798681045</v>
      </c>
      <c r="L371">
        <f t="shared" si="102"/>
        <v>86.861170756321286</v>
      </c>
      <c r="M371">
        <f t="shared" si="103"/>
        <v>900139.33915756666</v>
      </c>
      <c r="N371">
        <f t="shared" si="104"/>
        <v>95.015409841740322</v>
      </c>
      <c r="O371">
        <f t="shared" si="105"/>
        <v>81.663841925567127</v>
      </c>
      <c r="AB371">
        <f t="shared" si="106"/>
        <v>7.6285327900105222E-13</v>
      </c>
      <c r="AC371">
        <f t="shared" si="96"/>
        <v>-12453.238233205804</v>
      </c>
      <c r="AD371">
        <f t="shared" si="107"/>
        <v>155083142.49297881</v>
      </c>
      <c r="AE371">
        <f t="shared" si="108"/>
        <v>-57284.895872746696</v>
      </c>
    </row>
    <row r="372" spans="1:31" x14ac:dyDescent="0.25">
      <c r="A372" s="2">
        <v>36</v>
      </c>
      <c r="D372">
        <f t="shared" si="97"/>
        <v>5.6666747388923185E-11</v>
      </c>
      <c r="E372">
        <f t="shared" si="95"/>
        <v>-925059.28015311062</v>
      </c>
      <c r="F372">
        <f t="shared" si="98"/>
        <v>82.787584942750073</v>
      </c>
      <c r="G372" s="2">
        <f t="shared" si="99"/>
        <v>-82.787584942750058</v>
      </c>
      <c r="H372">
        <f t="shared" si="100"/>
        <v>87.987584942750075</v>
      </c>
      <c r="I372">
        <f t="shared" si="101"/>
        <v>-82.787584942750058</v>
      </c>
      <c r="J372">
        <f t="shared" si="94"/>
        <v>5.6666747388923185E-11</v>
      </c>
      <c r="K372">
        <f t="shared" si="94"/>
        <v>-925059.28015311062</v>
      </c>
      <c r="L372">
        <f t="shared" si="102"/>
        <v>87.987584942806748</v>
      </c>
      <c r="M372">
        <f t="shared" si="103"/>
        <v>925142.06773805339</v>
      </c>
      <c r="N372">
        <f t="shared" si="104"/>
        <v>96.141836882154507</v>
      </c>
      <c r="O372">
        <f t="shared" si="105"/>
        <v>82.790196564099716</v>
      </c>
      <c r="AB372">
        <f t="shared" si="106"/>
        <v>7.8404364786219235E-13</v>
      </c>
      <c r="AC372">
        <f t="shared" si="96"/>
        <v>-12799.161517461518</v>
      </c>
      <c r="AD372">
        <f t="shared" si="107"/>
        <v>163818535.55006784</v>
      </c>
      <c r="AE372">
        <f t="shared" si="108"/>
        <v>-58876.142980322984</v>
      </c>
    </row>
    <row r="373" spans="1:31" x14ac:dyDescent="0.25">
      <c r="A373" s="2">
        <v>35</v>
      </c>
      <c r="D373">
        <f t="shared" si="97"/>
        <v>5.8285797314320991E-11</v>
      </c>
      <c r="E373">
        <f t="shared" si="95"/>
        <v>-951489.54530034238</v>
      </c>
      <c r="F373">
        <f t="shared" si="98"/>
        <v>83.961935583676436</v>
      </c>
      <c r="G373" s="2">
        <f t="shared" si="99"/>
        <v>-83.961935583676421</v>
      </c>
      <c r="H373">
        <f t="shared" si="100"/>
        <v>89.161935583676438</v>
      </c>
      <c r="I373">
        <f t="shared" si="101"/>
        <v>-83.961935583676421</v>
      </c>
      <c r="J373">
        <f t="shared" si="94"/>
        <v>5.8285797314320991E-11</v>
      </c>
      <c r="K373">
        <f t="shared" si="94"/>
        <v>-951489.54530034238</v>
      </c>
      <c r="L373">
        <f t="shared" si="102"/>
        <v>89.161935583734717</v>
      </c>
      <c r="M373">
        <f t="shared" si="103"/>
        <v>951573.50723592599</v>
      </c>
      <c r="N373">
        <f t="shared" si="104"/>
        <v>97.316200555418007</v>
      </c>
      <c r="O373">
        <f t="shared" si="105"/>
        <v>83.964487477740633</v>
      </c>
      <c r="AB373">
        <f t="shared" si="106"/>
        <v>8.0644489494396932E-13</v>
      </c>
      <c r="AC373">
        <f t="shared" si="96"/>
        <v>-13164.851846531848</v>
      </c>
      <c r="AD373">
        <f t="shared" si="107"/>
        <v>173313324.14113301</v>
      </c>
      <c r="AE373">
        <f t="shared" si="108"/>
        <v>-60558.3184940465</v>
      </c>
    </row>
    <row r="374" spans="1:31" x14ac:dyDescent="0.25">
      <c r="A374" s="2">
        <v>34</v>
      </c>
      <c r="D374">
        <f t="shared" si="97"/>
        <v>6.0000085470624555E-11</v>
      </c>
      <c r="E374">
        <f t="shared" si="95"/>
        <v>-979474.53192682308</v>
      </c>
      <c r="F374">
        <f t="shared" si="98"/>
        <v>85.187722110281442</v>
      </c>
      <c r="G374" s="2">
        <f t="shared" si="99"/>
        <v>-85.187722110281427</v>
      </c>
      <c r="H374">
        <f t="shared" si="100"/>
        <v>90.387722110281445</v>
      </c>
      <c r="I374">
        <f t="shared" si="101"/>
        <v>-85.187722110281427</v>
      </c>
      <c r="J374">
        <f t="shared" ref="J374:K416" si="109">D374</f>
        <v>6.0000085470624555E-11</v>
      </c>
      <c r="K374">
        <f t="shared" si="109"/>
        <v>-979474.53192682308</v>
      </c>
      <c r="L374">
        <f t="shared" si="102"/>
        <v>90.387722110341443</v>
      </c>
      <c r="M374">
        <f t="shared" si="103"/>
        <v>979559.71964893339</v>
      </c>
      <c r="N374">
        <f t="shared" si="104"/>
        <v>98.542000300509727</v>
      </c>
      <c r="O374">
        <f t="shared" si="105"/>
        <v>85.190214089983272</v>
      </c>
      <c r="AB374">
        <f t="shared" si="106"/>
        <v>8.301638624423214E-13</v>
      </c>
      <c r="AC374">
        <f t="shared" si="96"/>
        <v>-13552.053371429844</v>
      </c>
      <c r="AD374">
        <f t="shared" si="107"/>
        <v>183658150.58208299</v>
      </c>
      <c r="AE374">
        <f t="shared" si="108"/>
        <v>-62339.445508577279</v>
      </c>
    </row>
    <row r="375" spans="1:31" x14ac:dyDescent="0.25">
      <c r="A375" s="2">
        <v>33</v>
      </c>
      <c r="D375">
        <f t="shared" si="97"/>
        <v>6.18182698788253E-11</v>
      </c>
      <c r="E375">
        <f t="shared" si="95"/>
        <v>-1009155.578348848</v>
      </c>
      <c r="F375">
        <f t="shared" si="98"/>
        <v>86.468812374402958</v>
      </c>
      <c r="G375" s="2">
        <f t="shared" si="99"/>
        <v>-86.468812374402944</v>
      </c>
      <c r="H375">
        <f t="shared" si="100"/>
        <v>91.668812374402961</v>
      </c>
      <c r="I375">
        <f t="shared" si="101"/>
        <v>-86.468812374402944</v>
      </c>
      <c r="J375">
        <f t="shared" si="109"/>
        <v>6.18182698788253E-11</v>
      </c>
      <c r="K375">
        <f t="shared" si="109"/>
        <v>-1009155.578348848</v>
      </c>
      <c r="L375">
        <f t="shared" si="102"/>
        <v>91.668812374464778</v>
      </c>
      <c r="M375">
        <f t="shared" si="103"/>
        <v>1009242.0471612224</v>
      </c>
      <c r="N375">
        <f t="shared" si="104"/>
        <v>99.823103977583983</v>
      </c>
      <c r="O375">
        <f t="shared" si="105"/>
        <v>86.471244244349023</v>
      </c>
      <c r="AB375">
        <f t="shared" si="106"/>
        <v>8.5532034312239169E-13</v>
      </c>
      <c r="AC375">
        <f t="shared" si="96"/>
        <v>-13962.721655412566</v>
      </c>
      <c r="AD375">
        <f t="shared" si="107"/>
        <v>194957596.02652705</v>
      </c>
      <c r="AE375">
        <f t="shared" si="108"/>
        <v>-64228.519614897799</v>
      </c>
    </row>
    <row r="376" spans="1:31" x14ac:dyDescent="0.25">
      <c r="A376" s="2">
        <v>32</v>
      </c>
      <c r="D376">
        <f t="shared" si="97"/>
        <v>6.3750090812538598E-11</v>
      </c>
      <c r="E376">
        <f t="shared" si="95"/>
        <v>-1040691.6901722496</v>
      </c>
      <c r="F376">
        <f t="shared" si="98"/>
        <v>87.809494066613837</v>
      </c>
      <c r="G376" s="2">
        <f t="shared" si="99"/>
        <v>-87.809494066613823</v>
      </c>
      <c r="H376">
        <f t="shared" si="100"/>
        <v>93.00949406661384</v>
      </c>
      <c r="I376">
        <f t="shared" si="101"/>
        <v>-87.809494066613823</v>
      </c>
      <c r="J376">
        <f t="shared" si="109"/>
        <v>6.3750090812538598E-11</v>
      </c>
      <c r="K376">
        <f t="shared" si="109"/>
        <v>-1040691.6901722496</v>
      </c>
      <c r="L376">
        <f t="shared" si="102"/>
        <v>93.00949406667759</v>
      </c>
      <c r="M376">
        <f t="shared" si="103"/>
        <v>1040779.4996663162</v>
      </c>
      <c r="N376">
        <f t="shared" si="104"/>
        <v>101.1637992861652</v>
      </c>
      <c r="O376">
        <f t="shared" si="105"/>
        <v>87.81186562245901</v>
      </c>
      <c r="AB376">
        <f t="shared" si="106"/>
        <v>8.8204910384496646E-13</v>
      </c>
      <c r="AC376">
        <f t="shared" si="96"/>
        <v>-14399.056707144209</v>
      </c>
      <c r="AD376">
        <f t="shared" si="107"/>
        <v>207332834.05555463</v>
      </c>
      <c r="AE376">
        <f t="shared" si="108"/>
        <v>-66235.660852863351</v>
      </c>
    </row>
    <row r="377" spans="1:31" x14ac:dyDescent="0.25">
      <c r="A377" s="2">
        <v>31</v>
      </c>
      <c r="D377">
        <f t="shared" si="97"/>
        <v>6.5806545354878544E-11</v>
      </c>
      <c r="E377">
        <f t="shared" si="95"/>
        <v>-1074262.3898552253</v>
      </c>
      <c r="F377">
        <f t="shared" si="98"/>
        <v>89.214535186259468</v>
      </c>
      <c r="G377" s="2">
        <f t="shared" si="99"/>
        <v>-89.214535186259454</v>
      </c>
      <c r="H377">
        <f t="shared" si="100"/>
        <v>94.414535186259471</v>
      </c>
      <c r="I377">
        <f t="shared" si="101"/>
        <v>-89.214535186259454</v>
      </c>
      <c r="J377">
        <f t="shared" si="109"/>
        <v>6.5806545354878544E-11</v>
      </c>
      <c r="K377">
        <f t="shared" si="109"/>
        <v>-1074262.3898552253</v>
      </c>
      <c r="L377">
        <f t="shared" si="102"/>
        <v>94.414535186325281</v>
      </c>
      <c r="M377">
        <f t="shared" si="103"/>
        <v>1074351.6043904116</v>
      </c>
      <c r="N377">
        <f t="shared" si="104"/>
        <v>102.56885423525539</v>
      </c>
      <c r="O377">
        <f t="shared" si="105"/>
        <v>89.216846214001805</v>
      </c>
      <c r="AB377">
        <f t="shared" si="106"/>
        <v>9.1050230074319121E-13</v>
      </c>
      <c r="AC377">
        <f t="shared" si="96"/>
        <v>-14863.542407374667</v>
      </c>
      <c r="AD377">
        <f t="shared" si="107"/>
        <v>220924892.89582512</v>
      </c>
      <c r="AE377">
        <f t="shared" si="108"/>
        <v>-68372.295073923466</v>
      </c>
    </row>
    <row r="378" spans="1:31" x14ac:dyDescent="0.25">
      <c r="A378" s="2">
        <v>30</v>
      </c>
      <c r="D378">
        <f t="shared" si="97"/>
        <v>6.8000096866707827E-11</v>
      </c>
      <c r="E378">
        <f t="shared" si="95"/>
        <v>-1110071.1361837329</v>
      </c>
      <c r="F378">
        <f t="shared" si="98"/>
        <v>90.689255509038503</v>
      </c>
      <c r="G378" s="2">
        <f t="shared" si="99"/>
        <v>-90.689255509038489</v>
      </c>
      <c r="H378">
        <f t="shared" si="100"/>
        <v>95.889255509038506</v>
      </c>
      <c r="I378">
        <f t="shared" si="101"/>
        <v>-90.689255509038489</v>
      </c>
      <c r="J378">
        <f t="shared" si="109"/>
        <v>6.8000096866707827E-11</v>
      </c>
      <c r="K378">
        <f t="shared" si="109"/>
        <v>-1110071.1361837329</v>
      </c>
      <c r="L378">
        <f t="shared" si="102"/>
        <v>95.889255509106505</v>
      </c>
      <c r="M378">
        <f t="shared" si="103"/>
        <v>1110161.8254392419</v>
      </c>
      <c r="N378">
        <f t="shared" si="104"/>
        <v>104.0435886109954</v>
      </c>
      <c r="O378">
        <f t="shared" si="105"/>
        <v>90.691505784233854</v>
      </c>
      <c r="AB378">
        <f t="shared" si="106"/>
        <v>9.4085237743463098E-13</v>
      </c>
      <c r="AC378">
        <f t="shared" si="96"/>
        <v>-15358.993820953823</v>
      </c>
      <c r="AD378">
        <f t="shared" si="107"/>
        <v>235898691.19209772</v>
      </c>
      <c r="AE378">
        <f t="shared" si="108"/>
        <v>-70651.371576387581</v>
      </c>
    </row>
    <row r="379" spans="1:31" x14ac:dyDescent="0.25">
      <c r="A379" s="2">
        <v>29</v>
      </c>
      <c r="D379">
        <f t="shared" si="97"/>
        <v>7.034492779314604E-11</v>
      </c>
      <c r="E379">
        <f t="shared" si="95"/>
        <v>-1148349.4512245513</v>
      </c>
      <c r="F379">
        <f t="shared" si="98"/>
        <v>92.239611496832296</v>
      </c>
      <c r="G379" s="2">
        <f t="shared" si="99"/>
        <v>-92.239611496832282</v>
      </c>
      <c r="H379">
        <f t="shared" si="100"/>
        <v>97.439611496832299</v>
      </c>
      <c r="I379">
        <f t="shared" si="101"/>
        <v>-92.239611496832282</v>
      </c>
      <c r="J379">
        <f t="shared" si="109"/>
        <v>7.034492779314604E-11</v>
      </c>
      <c r="K379">
        <f t="shared" si="109"/>
        <v>-1148349.4512245513</v>
      </c>
      <c r="L379">
        <f t="shared" si="102"/>
        <v>97.439611496902643</v>
      </c>
      <c r="M379">
        <f t="shared" si="103"/>
        <v>1148441.6908360482</v>
      </c>
      <c r="N379">
        <f t="shared" si="104"/>
        <v>105.59395888658659</v>
      </c>
      <c r="O379">
        <f t="shared" si="105"/>
        <v>92.2418007837163</v>
      </c>
      <c r="AB379">
        <f t="shared" si="106"/>
        <v>9.7329556286341135E-13</v>
      </c>
      <c r="AC379">
        <f t="shared" si="96"/>
        <v>-15888.614297538437</v>
      </c>
      <c r="AD379">
        <f t="shared" si="107"/>
        <v>252448064.29594284</v>
      </c>
      <c r="AE379">
        <f t="shared" si="108"/>
        <v>-73087.625768676808</v>
      </c>
    </row>
    <row r="380" spans="1:31" x14ac:dyDescent="0.25">
      <c r="A380" s="2">
        <v>28</v>
      </c>
      <c r="D380">
        <f t="shared" si="97"/>
        <v>7.2857246642901233E-11</v>
      </c>
      <c r="E380">
        <f t="shared" si="95"/>
        <v>-1189361.9316254279</v>
      </c>
      <c r="F380">
        <f t="shared" si="98"/>
        <v>93.872297743779498</v>
      </c>
      <c r="G380" s="2">
        <f t="shared" si="99"/>
        <v>-93.872297743779484</v>
      </c>
      <c r="H380">
        <f t="shared" si="100"/>
        <v>99.072297743779501</v>
      </c>
      <c r="I380">
        <f t="shared" si="101"/>
        <v>-93.872297743779484</v>
      </c>
      <c r="J380">
        <f t="shared" si="109"/>
        <v>7.2857246642901233E-11</v>
      </c>
      <c r="K380">
        <f t="shared" si="109"/>
        <v>-1189361.9316254279</v>
      </c>
      <c r="L380">
        <f t="shared" si="102"/>
        <v>99.07229774385236</v>
      </c>
      <c r="M380">
        <f t="shared" si="103"/>
        <v>1189455.8039231717</v>
      </c>
      <c r="N380">
        <f t="shared" si="104"/>
        <v>107.22665966847258</v>
      </c>
      <c r="O380">
        <f t="shared" si="105"/>
        <v>93.874425794282757</v>
      </c>
      <c r="AB380">
        <f t="shared" si="106"/>
        <v>1.0080561186799617E-12</v>
      </c>
      <c r="AC380">
        <f t="shared" si="96"/>
        <v>-16456.064808164811</v>
      </c>
      <c r="AD380">
        <f t="shared" si="107"/>
        <v>270802068.97052032</v>
      </c>
      <c r="AE380">
        <f t="shared" si="108"/>
        <v>-75697.898117558128</v>
      </c>
    </row>
    <row r="381" spans="1:31" x14ac:dyDescent="0.25">
      <c r="A381" s="2">
        <v>27</v>
      </c>
      <c r="D381">
        <f t="shared" si="97"/>
        <v>7.5555663185230922E-11</v>
      </c>
      <c r="E381">
        <f t="shared" si="95"/>
        <v>-1233412.3735374808</v>
      </c>
      <c r="F381">
        <f t="shared" si="98"/>
        <v>95.594868904511529</v>
      </c>
      <c r="G381" s="2">
        <f t="shared" si="99"/>
        <v>-95.594868904511515</v>
      </c>
      <c r="H381">
        <f t="shared" si="100"/>
        <v>100.79486890451153</v>
      </c>
      <c r="I381">
        <f t="shared" si="101"/>
        <v>-95.594868904511515</v>
      </c>
      <c r="J381">
        <f t="shared" si="109"/>
        <v>7.5555663185230922E-11</v>
      </c>
      <c r="K381">
        <f t="shared" si="109"/>
        <v>-1233412.3735374808</v>
      </c>
      <c r="L381">
        <f t="shared" si="102"/>
        <v>100.79486890458709</v>
      </c>
      <c r="M381">
        <f t="shared" si="103"/>
        <v>1233507.9684063853</v>
      </c>
      <c r="N381">
        <f t="shared" si="104"/>
        <v>108.94924562469872</v>
      </c>
      <c r="O381">
        <f t="shared" si="105"/>
        <v>95.596935457150437</v>
      </c>
      <c r="AB381">
        <f t="shared" si="106"/>
        <v>1.0453915304829232E-12</v>
      </c>
      <c r="AC381">
        <f t="shared" si="96"/>
        <v>-17065.548689948693</v>
      </c>
      <c r="AD381">
        <f t="shared" si="107"/>
        <v>291232952.08900958</v>
      </c>
      <c r="AE381">
        <f t="shared" si="108"/>
        <v>-78501.523973763979</v>
      </c>
    </row>
    <row r="382" spans="1:31" x14ac:dyDescent="0.25">
      <c r="A382" s="2">
        <v>26</v>
      </c>
      <c r="D382">
        <f t="shared" si="97"/>
        <v>7.8461650230816739E-11</v>
      </c>
      <c r="E382">
        <f t="shared" si="95"/>
        <v>-1280851.3109812303</v>
      </c>
      <c r="F382">
        <f t="shared" si="98"/>
        <v>97.415887178377574</v>
      </c>
      <c r="G382" s="2">
        <f t="shared" si="99"/>
        <v>-97.41588717837756</v>
      </c>
      <c r="H382">
        <f t="shared" si="100"/>
        <v>102.61588717837758</v>
      </c>
      <c r="I382">
        <f t="shared" si="101"/>
        <v>-97.41588717837756</v>
      </c>
      <c r="J382">
        <f t="shared" si="109"/>
        <v>7.8461650230816739E-11</v>
      </c>
      <c r="K382">
        <f t="shared" si="109"/>
        <v>-1280851.3109812303</v>
      </c>
      <c r="L382">
        <f t="shared" si="102"/>
        <v>102.61588717845603</v>
      </c>
      <c r="M382">
        <f t="shared" si="103"/>
        <v>1280948.7268684087</v>
      </c>
      <c r="N382">
        <f t="shared" si="104"/>
        <v>110.77027896928277</v>
      </c>
      <c r="O382">
        <f t="shared" si="105"/>
        <v>97.417891956999952</v>
      </c>
      <c r="AB382">
        <f t="shared" si="106"/>
        <v>1.0855988970399587E-12</v>
      </c>
      <c r="AC382">
        <f t="shared" si="96"/>
        <v>-17721.915947254412</v>
      </c>
      <c r="AD382">
        <f t="shared" si="107"/>
        <v>314066304.84155023</v>
      </c>
      <c r="AE382">
        <f t="shared" si="108"/>
        <v>-81520.813357370294</v>
      </c>
    </row>
    <row r="383" spans="1:31" x14ac:dyDescent="0.25">
      <c r="A383" s="2">
        <v>25</v>
      </c>
      <c r="D383">
        <f t="shared" si="97"/>
        <v>8.1600116240049401E-11</v>
      </c>
      <c r="E383">
        <f t="shared" si="95"/>
        <v>-1332085.3634204795</v>
      </c>
      <c r="F383">
        <f t="shared" si="98"/>
        <v>99.345101931300093</v>
      </c>
      <c r="G383" s="2">
        <f t="shared" si="99"/>
        <v>-99.345101931300078</v>
      </c>
      <c r="H383">
        <f t="shared" si="100"/>
        <v>104.5451019313001</v>
      </c>
      <c r="I383">
        <f t="shared" si="101"/>
        <v>-99.345101931300078</v>
      </c>
      <c r="J383">
        <f t="shared" si="109"/>
        <v>8.1600116240049401E-11</v>
      </c>
      <c r="K383">
        <f t="shared" si="109"/>
        <v>-1332085.3634204795</v>
      </c>
      <c r="L383">
        <f t="shared" si="102"/>
        <v>104.54510193138169</v>
      </c>
      <c r="M383">
        <f t="shared" si="103"/>
        <v>1332184.7085224108</v>
      </c>
      <c r="N383">
        <f t="shared" si="104"/>
        <v>112.6995090842406</v>
      </c>
      <c r="O383">
        <f t="shared" si="105"/>
        <v>99.347044643660055</v>
      </c>
      <c r="AB383">
        <f t="shared" si="106"/>
        <v>1.1290228529215571E-12</v>
      </c>
      <c r="AC383">
        <f t="shared" si="96"/>
        <v>-18430.792585144587</v>
      </c>
      <c r="AD383">
        <f t="shared" si="107"/>
        <v>339694115.31662071</v>
      </c>
      <c r="AE383">
        <f t="shared" si="108"/>
        <v>-84781.645891665088</v>
      </c>
    </row>
    <row r="384" spans="1:31" x14ac:dyDescent="0.25">
      <c r="A384" s="2">
        <v>24</v>
      </c>
      <c r="D384">
        <f t="shared" si="97"/>
        <v>8.5000121083384784E-11</v>
      </c>
      <c r="E384">
        <f t="shared" si="95"/>
        <v>-1387588.9202296659</v>
      </c>
      <c r="F384">
        <f t="shared" si="98"/>
        <v>101.39367007352871</v>
      </c>
      <c r="G384" s="2">
        <f t="shared" si="99"/>
        <v>-101.3936700735287</v>
      </c>
      <c r="H384">
        <f t="shared" si="100"/>
        <v>106.59367007352871</v>
      </c>
      <c r="I384">
        <f t="shared" si="101"/>
        <v>-101.3936700735287</v>
      </c>
      <c r="J384">
        <f t="shared" si="109"/>
        <v>8.5000121083384784E-11</v>
      </c>
      <c r="K384">
        <f t="shared" si="109"/>
        <v>-1387588.9202296659</v>
      </c>
      <c r="L384">
        <f t="shared" si="102"/>
        <v>106.59367007361371</v>
      </c>
      <c r="M384">
        <f t="shared" si="103"/>
        <v>1387690.3138997394</v>
      </c>
      <c r="N384">
        <f t="shared" si="104"/>
        <v>114.74809289754198</v>
      </c>
      <c r="O384">
        <f t="shared" si="105"/>
        <v>101.3955504096601</v>
      </c>
      <c r="AB384">
        <f t="shared" si="106"/>
        <v>1.1760654717932886E-12</v>
      </c>
      <c r="AC384">
        <f t="shared" si="96"/>
        <v>-19198.742276192279</v>
      </c>
      <c r="AD384">
        <f t="shared" si="107"/>
        <v>368591704.98765266</v>
      </c>
      <c r="AE384">
        <f t="shared" si="108"/>
        <v>-88314.214470484469</v>
      </c>
    </row>
    <row r="385" spans="1:31" x14ac:dyDescent="0.25">
      <c r="A385" s="2">
        <v>23</v>
      </c>
      <c r="D385">
        <f t="shared" si="97"/>
        <v>8.8695778521792827E-11</v>
      </c>
      <c r="E385">
        <f t="shared" si="95"/>
        <v>-1447918.8732831299</v>
      </c>
      <c r="F385">
        <f t="shared" si="98"/>
        <v>103.57442859322704</v>
      </c>
      <c r="G385" s="2">
        <f t="shared" si="99"/>
        <v>-103.57442859322701</v>
      </c>
      <c r="H385">
        <f t="shared" si="100"/>
        <v>108.77442859322704</v>
      </c>
      <c r="I385">
        <f t="shared" si="101"/>
        <v>-103.57442859322701</v>
      </c>
      <c r="J385">
        <f t="shared" si="109"/>
        <v>8.8695778521792827E-11</v>
      </c>
      <c r="K385">
        <f t="shared" si="109"/>
        <v>-1447918.8732831299</v>
      </c>
      <c r="L385">
        <f t="shared" si="102"/>
        <v>108.77442859331573</v>
      </c>
      <c r="M385">
        <f t="shared" si="103"/>
        <v>1448022.4477117232</v>
      </c>
      <c r="N385">
        <f t="shared" si="104"/>
        <v>116.92886741693742</v>
      </c>
      <c r="O385">
        <f t="shared" si="105"/>
        <v>103.57624622357658</v>
      </c>
      <c r="AB385">
        <f t="shared" si="106"/>
        <v>1.2271987531756055E-12</v>
      </c>
      <c r="AC385">
        <f t="shared" si="96"/>
        <v>-20033.470201244116</v>
      </c>
      <c r="AD385">
        <f t="shared" si="107"/>
        <v>401339928.30413598</v>
      </c>
      <c r="AE385">
        <f t="shared" si="108"/>
        <v>-92153.962925722939</v>
      </c>
    </row>
    <row r="386" spans="1:31" x14ac:dyDescent="0.25">
      <c r="A386" s="2">
        <v>22</v>
      </c>
      <c r="D386">
        <f t="shared" si="97"/>
        <v>9.272740481823795E-11</v>
      </c>
      <c r="E386">
        <f t="shared" ref="E386:E416" si="110">-($R$2^-1)*A386^(-$S$2)*SIN($S$2*PI()/2)</f>
        <v>-1513733.3675232721</v>
      </c>
      <c r="F386">
        <f t="shared" si="98"/>
        <v>105.90223449087156</v>
      </c>
      <c r="G386" s="2">
        <f t="shared" si="99"/>
        <v>-105.90223449087155</v>
      </c>
      <c r="H386">
        <f t="shared" si="100"/>
        <v>111.10223449087157</v>
      </c>
      <c r="I386">
        <f t="shared" si="101"/>
        <v>-105.90223449087155</v>
      </c>
      <c r="J386">
        <f t="shared" si="109"/>
        <v>9.272740481823795E-11</v>
      </c>
      <c r="K386">
        <f t="shared" si="109"/>
        <v>-1513733.3675232721</v>
      </c>
      <c r="L386">
        <f t="shared" si="102"/>
        <v>111.10223449096429</v>
      </c>
      <c r="M386">
        <f t="shared" si="103"/>
        <v>1513839.269757763</v>
      </c>
      <c r="N386">
        <f t="shared" si="104"/>
        <v>119.25668966464433</v>
      </c>
      <c r="O386">
        <f t="shared" si="105"/>
        <v>105.90398906414481</v>
      </c>
      <c r="AB386">
        <f t="shared" si="106"/>
        <v>1.2829805146835877E-12</v>
      </c>
      <c r="AC386">
        <f t="shared" ref="AC386:AC416" si="111">-($R$4^-1)*A386^(-$S$4)*SIN($S$4*PI()/2)</f>
        <v>-20944.082483118851</v>
      </c>
      <c r="AD386">
        <f t="shared" si="107"/>
        <v>438654591.05968589</v>
      </c>
      <c r="AE386">
        <f t="shared" si="108"/>
        <v>-96342.779422346706</v>
      </c>
    </row>
    <row r="387" spans="1:31" x14ac:dyDescent="0.25">
      <c r="A387" s="2">
        <v>21</v>
      </c>
      <c r="D387">
        <f t="shared" ref="D387:D416" si="112">($R$2^-1)*A387^(-$S$2)*COS($S$2*PI()/2)</f>
        <v>9.7142995523868323E-11</v>
      </c>
      <c r="E387">
        <f t="shared" si="110"/>
        <v>-1585815.908833904</v>
      </c>
      <c r="F387">
        <f t="shared" ref="F387:F416" si="113">($T$2^-1)*A387^(-$U$2)*COS($U$2*PI()/2)</f>
        <v>108.3943927436396</v>
      </c>
      <c r="G387" s="2">
        <f t="shared" ref="G387:G416" si="114">-($T$2^-1)*A387^(-$U$2)*SIN($U$2*PI()/2)</f>
        <v>-108.39439274363959</v>
      </c>
      <c r="H387">
        <f t="shared" ref="H387:H416" si="115">F387+$P$2</f>
        <v>113.5943927436396</v>
      </c>
      <c r="I387">
        <f t="shared" ref="I387:I416" si="116">G387</f>
        <v>-108.39439274363959</v>
      </c>
      <c r="J387">
        <f t="shared" si="109"/>
        <v>9.7142995523868323E-11</v>
      </c>
      <c r="K387">
        <f t="shared" si="109"/>
        <v>-1585815.908833904</v>
      </c>
      <c r="L387">
        <f t="shared" ref="L387:L416" si="117">F387+$P$2+D387</f>
        <v>113.59439274373675</v>
      </c>
      <c r="M387">
        <f t="shared" ref="M387:M416" si="118">-G387-E387</f>
        <v>1585924.3032266477</v>
      </c>
      <c r="N387">
        <f t="shared" ref="N387:N416" si="119">$Q$2+(1/((F387+$P$2+D387)^2+(G387+E387)^2))*(L387*(H387*J387-I387*K387)-M387*(H387*K387+I387*J387))+($P$4/(($P$4+AB387)^2+(AC387)^2))*AD387</f>
        <v>121.74886464208224</v>
      </c>
      <c r="O387">
        <f t="shared" ref="O387:O416" si="120">ABS((1/((F387+$P$2+D387)^2+(G387+E387)^2))*(M387*(H387*J387-I387*K387)+L387*(H387*K387+I387*J387))+($P$4/(($P$4+AB387)^2+(AC387)^2))*AE387)</f>
        <v>108.39608388429974</v>
      </c>
      <c r="AB387">
        <f t="shared" ref="AB387:AB416" si="121">($R$4^-1)*A387^(-$S$4)*COS($S$4*PI()/2)</f>
        <v>1.3440748249066155E-12</v>
      </c>
      <c r="AC387">
        <f t="shared" si="111"/>
        <v>-21941.419744219747</v>
      </c>
      <c r="AD387">
        <f t="shared" ref="AD387:AD416" si="122">($P$4+AB387)*AB387+AC387^2</f>
        <v>481425900.39203614</v>
      </c>
      <c r="AE387">
        <f t="shared" ref="AE387:AE416" si="123">($P$4+AB387)*AC387-AB387*AC387</f>
        <v>-100930.53082341082</v>
      </c>
    </row>
    <row r="388" spans="1:31" x14ac:dyDescent="0.25">
      <c r="A388" s="2">
        <v>20</v>
      </c>
      <c r="D388">
        <f t="shared" si="112"/>
        <v>1.0200014530006175E-10</v>
      </c>
      <c r="E388">
        <f t="shared" si="110"/>
        <v>-1665106.7042755994</v>
      </c>
      <c r="F388">
        <f t="shared" si="113"/>
        <v>111.07120057501632</v>
      </c>
      <c r="G388" s="2">
        <f t="shared" si="114"/>
        <v>-111.07120057501631</v>
      </c>
      <c r="H388">
        <f t="shared" si="115"/>
        <v>116.27120057501632</v>
      </c>
      <c r="I388">
        <f t="shared" si="116"/>
        <v>-111.07120057501631</v>
      </c>
      <c r="J388">
        <f t="shared" si="109"/>
        <v>1.0200014530006175E-10</v>
      </c>
      <c r="K388">
        <f t="shared" si="109"/>
        <v>-1665106.7042755994</v>
      </c>
      <c r="L388">
        <f t="shared" si="117"/>
        <v>116.27120057511833</v>
      </c>
      <c r="M388">
        <f t="shared" si="118"/>
        <v>1665217.7754761744</v>
      </c>
      <c r="N388">
        <f t="shared" si="119"/>
        <v>124.42568959990194</v>
      </c>
      <c r="O388">
        <f t="shared" si="120"/>
        <v>111.07282788036063</v>
      </c>
      <c r="AB388">
        <f t="shared" si="121"/>
        <v>1.4112785661519465E-12</v>
      </c>
      <c r="AC388">
        <f t="shared" si="111"/>
        <v>-23038.490731430735</v>
      </c>
      <c r="AD388">
        <f t="shared" si="122"/>
        <v>530772055.18221986</v>
      </c>
      <c r="AE388">
        <f t="shared" si="123"/>
        <v>-105977.05736458137</v>
      </c>
    </row>
    <row r="389" spans="1:31" x14ac:dyDescent="0.25">
      <c r="A389" s="2">
        <v>19</v>
      </c>
      <c r="D389">
        <f t="shared" si="112"/>
        <v>1.0736857400006499E-10</v>
      </c>
      <c r="E389">
        <f t="shared" si="110"/>
        <v>-1752743.8992374728</v>
      </c>
      <c r="F389">
        <f t="shared" si="113"/>
        <v>113.95664733007486</v>
      </c>
      <c r="G389" s="2">
        <f t="shared" si="114"/>
        <v>-113.95664733007483</v>
      </c>
      <c r="H389">
        <f t="shared" si="115"/>
        <v>119.15664733007486</v>
      </c>
      <c r="I389">
        <f t="shared" si="116"/>
        <v>-113.95664733007483</v>
      </c>
      <c r="J389">
        <f t="shared" si="109"/>
        <v>1.0736857400006499E-10</v>
      </c>
      <c r="K389">
        <f t="shared" si="109"/>
        <v>-1752743.8992374728</v>
      </c>
      <c r="L389">
        <f t="shared" si="117"/>
        <v>119.15664733018222</v>
      </c>
      <c r="M389">
        <f t="shared" si="118"/>
        <v>1752857.8558848028</v>
      </c>
      <c r="N389">
        <f t="shared" si="119"/>
        <v>127.31115391378469</v>
      </c>
      <c r="O389">
        <f t="shared" si="120"/>
        <v>113.95821036679223</v>
      </c>
      <c r="AB389">
        <f t="shared" si="121"/>
        <v>1.4855563854231015E-12</v>
      </c>
      <c r="AC389">
        <f t="shared" si="111"/>
        <v>-24251.042875190247</v>
      </c>
      <c r="AD389">
        <f t="shared" si="122"/>
        <v>588113080.53431571</v>
      </c>
      <c r="AE389">
        <f t="shared" si="123"/>
        <v>-111554.79722587514</v>
      </c>
    </row>
    <row r="390" spans="1:31" x14ac:dyDescent="0.25">
      <c r="A390" s="2">
        <v>18</v>
      </c>
      <c r="D390">
        <f t="shared" si="112"/>
        <v>1.1333349477784637E-10</v>
      </c>
      <c r="E390">
        <f t="shared" si="110"/>
        <v>-1850118.5603062212</v>
      </c>
      <c r="F390">
        <f t="shared" si="113"/>
        <v>117.07932542215181</v>
      </c>
      <c r="G390" s="2">
        <f t="shared" si="114"/>
        <v>-117.0793254221518</v>
      </c>
      <c r="H390">
        <f t="shared" si="115"/>
        <v>122.27932542215181</v>
      </c>
      <c r="I390">
        <f t="shared" si="116"/>
        <v>-117.0793254221518</v>
      </c>
      <c r="J390">
        <f t="shared" si="109"/>
        <v>1.1333349477784637E-10</v>
      </c>
      <c r="K390">
        <f t="shared" si="109"/>
        <v>-1850118.5603062212</v>
      </c>
      <c r="L390">
        <f t="shared" si="117"/>
        <v>122.27932542226515</v>
      </c>
      <c r="M390">
        <f t="shared" si="118"/>
        <v>1850235.6396316434</v>
      </c>
      <c r="N390">
        <f t="shared" si="119"/>
        <v>130.4338500317609</v>
      </c>
      <c r="O390">
        <f t="shared" si="120"/>
        <v>117.08082372223707</v>
      </c>
      <c r="AB390">
        <f t="shared" si="121"/>
        <v>1.5680872957243847E-12</v>
      </c>
      <c r="AC390">
        <f t="shared" si="111"/>
        <v>-25598.323034923036</v>
      </c>
      <c r="AD390">
        <f t="shared" si="122"/>
        <v>655274142.20027137</v>
      </c>
      <c r="AE390">
        <f t="shared" si="123"/>
        <v>-117752.28596064597</v>
      </c>
    </row>
    <row r="391" spans="1:31" x14ac:dyDescent="0.25">
      <c r="A391" s="2">
        <v>17</v>
      </c>
      <c r="D391">
        <f t="shared" si="112"/>
        <v>1.2000017094124911E-10</v>
      </c>
      <c r="E391">
        <f t="shared" si="110"/>
        <v>-1958949.0638536462</v>
      </c>
      <c r="F391">
        <f t="shared" si="113"/>
        <v>120.47363195603037</v>
      </c>
      <c r="G391" s="2">
        <f t="shared" si="114"/>
        <v>-120.47363195603036</v>
      </c>
      <c r="H391">
        <f t="shared" si="115"/>
        <v>125.67363195603038</v>
      </c>
      <c r="I391">
        <f t="shared" si="116"/>
        <v>-120.47363195603036</v>
      </c>
      <c r="J391">
        <f t="shared" si="109"/>
        <v>1.2000017094124911E-10</v>
      </c>
      <c r="K391">
        <f t="shared" si="109"/>
        <v>-1958949.0638536462</v>
      </c>
      <c r="L391">
        <f t="shared" si="117"/>
        <v>125.67363195615037</v>
      </c>
      <c r="M391">
        <f t="shared" si="118"/>
        <v>1959069.5374856021</v>
      </c>
      <c r="N391">
        <f t="shared" si="119"/>
        <v>133.82817509820057</v>
      </c>
      <c r="O391">
        <f t="shared" si="120"/>
        <v>120.47506501189122</v>
      </c>
      <c r="AB391">
        <f t="shared" si="121"/>
        <v>1.6603277248846428E-12</v>
      </c>
      <c r="AC391">
        <f t="shared" si="111"/>
        <v>-27104.106742859687</v>
      </c>
      <c r="AD391">
        <f t="shared" si="122"/>
        <v>734632602.32833195</v>
      </c>
      <c r="AE391">
        <f t="shared" si="123"/>
        <v>-124678.89101715454</v>
      </c>
    </row>
    <row r="392" spans="1:31" x14ac:dyDescent="0.25">
      <c r="A392" s="2">
        <v>16</v>
      </c>
      <c r="D392">
        <f t="shared" si="112"/>
        <v>1.275001816250772E-10</v>
      </c>
      <c r="E392">
        <f t="shared" si="110"/>
        <v>-2081383.3803444991</v>
      </c>
      <c r="F392">
        <f t="shared" si="113"/>
        <v>124.18137741412511</v>
      </c>
      <c r="G392" s="2">
        <f t="shared" si="114"/>
        <v>-124.18137741412509</v>
      </c>
      <c r="H392">
        <f t="shared" si="115"/>
        <v>129.3813774141251</v>
      </c>
      <c r="I392">
        <f t="shared" si="116"/>
        <v>-124.18137741412509</v>
      </c>
      <c r="J392">
        <f t="shared" si="109"/>
        <v>1.275001816250772E-10</v>
      </c>
      <c r="K392">
        <f t="shared" si="109"/>
        <v>-2081383.3803444991</v>
      </c>
      <c r="L392">
        <f t="shared" si="117"/>
        <v>129.3813774142526</v>
      </c>
      <c r="M392">
        <f t="shared" si="118"/>
        <v>2081507.5617219133</v>
      </c>
      <c r="N392">
        <f t="shared" si="119"/>
        <v>137.535939641022</v>
      </c>
      <c r="O392">
        <f t="shared" si="120"/>
        <v>124.18274467266505</v>
      </c>
      <c r="AB392">
        <f t="shared" si="121"/>
        <v>1.7640982076899329E-12</v>
      </c>
      <c r="AC392">
        <f t="shared" si="111"/>
        <v>-28798.113414288418</v>
      </c>
      <c r="AD392">
        <f t="shared" si="122"/>
        <v>829331336.22221851</v>
      </c>
      <c r="AE392">
        <f t="shared" si="123"/>
        <v>-132471.3217057267</v>
      </c>
    </row>
    <row r="393" spans="1:31" x14ac:dyDescent="0.25">
      <c r="A393" s="2">
        <v>15</v>
      </c>
      <c r="D393">
        <f t="shared" si="112"/>
        <v>1.3600019373341565E-10</v>
      </c>
      <c r="E393">
        <f t="shared" si="110"/>
        <v>-2220142.2723674658</v>
      </c>
      <c r="F393">
        <f t="shared" si="113"/>
        <v>128.25397510240117</v>
      </c>
      <c r="G393" s="2">
        <f t="shared" si="114"/>
        <v>-128.25397510240114</v>
      </c>
      <c r="H393">
        <f t="shared" si="115"/>
        <v>133.45397510240116</v>
      </c>
      <c r="I393">
        <f t="shared" si="116"/>
        <v>-128.25397510240114</v>
      </c>
      <c r="J393">
        <f t="shared" si="109"/>
        <v>1.3600019373341565E-10</v>
      </c>
      <c r="K393">
        <f t="shared" si="109"/>
        <v>-2220142.2723674658</v>
      </c>
      <c r="L393">
        <f t="shared" si="117"/>
        <v>133.45397510253716</v>
      </c>
      <c r="M393">
        <f t="shared" si="118"/>
        <v>2220270.526342568</v>
      </c>
      <c r="N393">
        <f t="shared" si="119"/>
        <v>141.60855701892899</v>
      </c>
      <c r="O393">
        <f t="shared" si="120"/>
        <v>128.25527595778485</v>
      </c>
      <c r="AB393">
        <f t="shared" si="121"/>
        <v>1.881704754869262E-12</v>
      </c>
      <c r="AC393">
        <f t="shared" si="111"/>
        <v>-30717.987641907646</v>
      </c>
      <c r="AD393">
        <f t="shared" si="122"/>
        <v>943594764.76839089</v>
      </c>
      <c r="AE393">
        <f t="shared" si="123"/>
        <v>-141302.74315277516</v>
      </c>
    </row>
    <row r="394" spans="1:31" x14ac:dyDescent="0.25">
      <c r="A394" s="2">
        <v>14</v>
      </c>
      <c r="D394">
        <f t="shared" si="112"/>
        <v>1.4571449328580247E-10</v>
      </c>
      <c r="E394">
        <f t="shared" si="110"/>
        <v>-2378723.8632508558</v>
      </c>
      <c r="F394">
        <f t="shared" si="113"/>
        <v>132.75547660037827</v>
      </c>
      <c r="G394" s="2">
        <f t="shared" si="114"/>
        <v>-132.75547660037824</v>
      </c>
      <c r="H394">
        <f t="shared" si="115"/>
        <v>137.95547660037826</v>
      </c>
      <c r="I394">
        <f t="shared" si="116"/>
        <v>-132.75547660037824</v>
      </c>
      <c r="J394">
        <f t="shared" si="109"/>
        <v>1.4571449328580247E-10</v>
      </c>
      <c r="K394">
        <f t="shared" si="109"/>
        <v>-2378723.8632508558</v>
      </c>
      <c r="L394">
        <f t="shared" si="117"/>
        <v>137.95547660052398</v>
      </c>
      <c r="M394">
        <f t="shared" si="118"/>
        <v>2378856.6187274563</v>
      </c>
      <c r="N394">
        <f t="shared" si="119"/>
        <v>146.11007887313514</v>
      </c>
      <c r="O394">
        <f t="shared" si="120"/>
        <v>132.75671038507591</v>
      </c>
      <c r="AB394">
        <f t="shared" si="121"/>
        <v>2.0161122373599234E-12</v>
      </c>
      <c r="AC394">
        <f t="shared" si="111"/>
        <v>-32912.129616329621</v>
      </c>
      <c r="AD394">
        <f t="shared" si="122"/>
        <v>1083208275.8820813</v>
      </c>
      <c r="AE394">
        <f t="shared" si="123"/>
        <v>-151395.79623511626</v>
      </c>
    </row>
    <row r="395" spans="1:31" x14ac:dyDescent="0.25">
      <c r="A395" s="2">
        <v>13</v>
      </c>
      <c r="D395">
        <f t="shared" si="112"/>
        <v>1.5692330046163348E-10</v>
      </c>
      <c r="E395">
        <f t="shared" si="110"/>
        <v>-2561702.6219624607</v>
      </c>
      <c r="F395">
        <f t="shared" si="113"/>
        <v>137.76686883826886</v>
      </c>
      <c r="G395" s="2">
        <f t="shared" si="114"/>
        <v>-137.76686883826886</v>
      </c>
      <c r="H395">
        <f t="shared" si="115"/>
        <v>142.96686883826885</v>
      </c>
      <c r="I395">
        <f t="shared" si="116"/>
        <v>-137.76686883826886</v>
      </c>
      <c r="J395">
        <f t="shared" si="109"/>
        <v>1.5692330046163348E-10</v>
      </c>
      <c r="K395">
        <f t="shared" si="109"/>
        <v>-2561702.6219624607</v>
      </c>
      <c r="L395">
        <f t="shared" si="117"/>
        <v>142.96686883842577</v>
      </c>
      <c r="M395">
        <f t="shared" si="118"/>
        <v>2561840.3888312988</v>
      </c>
      <c r="N395">
        <f t="shared" si="119"/>
        <v>151.12149220678808</v>
      </c>
      <c r="O395">
        <f t="shared" si="120"/>
        <v>137.76803481181526</v>
      </c>
      <c r="AB395">
        <f t="shared" si="121"/>
        <v>2.1711977940799174E-12</v>
      </c>
      <c r="AC395">
        <f t="shared" si="111"/>
        <v>-35443.831894508825</v>
      </c>
      <c r="AD395">
        <f t="shared" si="122"/>
        <v>1256265219.3662009</v>
      </c>
      <c r="AE395">
        <f t="shared" si="123"/>
        <v>-163041.62671474059</v>
      </c>
    </row>
    <row r="396" spans="1:31" x14ac:dyDescent="0.25">
      <c r="A396" s="2">
        <v>12</v>
      </c>
      <c r="D396">
        <f t="shared" si="112"/>
        <v>1.7000024216676957E-10</v>
      </c>
      <c r="E396">
        <f t="shared" si="110"/>
        <v>-2775177.8404593319</v>
      </c>
      <c r="F396">
        <f t="shared" si="113"/>
        <v>143.39230335676731</v>
      </c>
      <c r="G396" s="2">
        <f t="shared" si="114"/>
        <v>-143.39230335676731</v>
      </c>
      <c r="H396">
        <f t="shared" si="115"/>
        <v>148.5923033567673</v>
      </c>
      <c r="I396">
        <f t="shared" si="116"/>
        <v>-143.39230335676731</v>
      </c>
      <c r="J396">
        <f t="shared" si="109"/>
        <v>1.7000024216676957E-10</v>
      </c>
      <c r="K396">
        <f t="shared" si="109"/>
        <v>-2775177.8404593319</v>
      </c>
      <c r="L396">
        <f t="shared" si="117"/>
        <v>148.59230335693729</v>
      </c>
      <c r="M396">
        <f t="shared" si="118"/>
        <v>2775321.2327626888</v>
      </c>
      <c r="N396">
        <f t="shared" si="119"/>
        <v>156.74694864785329</v>
      </c>
      <c r="O396">
        <f t="shared" si="120"/>
        <v>143.39340069142523</v>
      </c>
      <c r="AB396">
        <f t="shared" si="121"/>
        <v>2.3521309435865772E-12</v>
      </c>
      <c r="AC396">
        <f t="shared" si="111"/>
        <v>-38397.484552384558</v>
      </c>
      <c r="AD396">
        <f t="shared" si="122"/>
        <v>1474366819.9506106</v>
      </c>
      <c r="AE396">
        <f t="shared" si="123"/>
        <v>-176628.42894096894</v>
      </c>
    </row>
    <row r="397" spans="1:31" x14ac:dyDescent="0.25">
      <c r="A397" s="2">
        <v>11</v>
      </c>
      <c r="D397">
        <f t="shared" si="112"/>
        <v>1.854548096364759E-10</v>
      </c>
      <c r="E397">
        <f t="shared" si="110"/>
        <v>-3027466.7350465441</v>
      </c>
      <c r="F397">
        <f t="shared" si="113"/>
        <v>149.76837630260636</v>
      </c>
      <c r="G397" s="2">
        <f t="shared" si="114"/>
        <v>-149.76837630260633</v>
      </c>
      <c r="H397">
        <f t="shared" si="115"/>
        <v>154.96837630260634</v>
      </c>
      <c r="I397">
        <f t="shared" si="116"/>
        <v>-149.76837630260633</v>
      </c>
      <c r="J397">
        <f t="shared" si="109"/>
        <v>1.854548096364759E-10</v>
      </c>
      <c r="K397">
        <f t="shared" si="109"/>
        <v>-3027466.7350465441</v>
      </c>
      <c r="L397">
        <f t="shared" si="117"/>
        <v>154.9683763027918</v>
      </c>
      <c r="M397">
        <f t="shared" si="118"/>
        <v>3027616.5034228466</v>
      </c>
      <c r="N397">
        <f t="shared" si="119"/>
        <v>163.12304444895716</v>
      </c>
      <c r="O397">
        <f t="shared" si="120"/>
        <v>149.76940406474466</v>
      </c>
      <c r="AB397">
        <f t="shared" si="121"/>
        <v>2.5659610293671755E-12</v>
      </c>
      <c r="AC397">
        <f t="shared" si="111"/>
        <v>-41888.164966237702</v>
      </c>
      <c r="AD397">
        <f t="shared" si="122"/>
        <v>1754618364.2387435</v>
      </c>
      <c r="AE397">
        <f t="shared" si="123"/>
        <v>-192685.55884469341</v>
      </c>
    </row>
    <row r="398" spans="1:31" x14ac:dyDescent="0.25">
      <c r="A398" s="2">
        <v>10</v>
      </c>
      <c r="D398">
        <f t="shared" si="112"/>
        <v>2.0400029060012351E-10</v>
      </c>
      <c r="E398">
        <f t="shared" si="110"/>
        <v>-3330213.4085511989</v>
      </c>
      <c r="F398">
        <f t="shared" si="113"/>
        <v>157.07839824225042</v>
      </c>
      <c r="G398" s="2">
        <f t="shared" si="114"/>
        <v>-157.07839824225039</v>
      </c>
      <c r="H398">
        <f t="shared" si="115"/>
        <v>162.2783982422504</v>
      </c>
      <c r="I398">
        <f t="shared" si="116"/>
        <v>-157.07839824225039</v>
      </c>
      <c r="J398">
        <f t="shared" si="109"/>
        <v>2.0400029060012351E-10</v>
      </c>
      <c r="K398">
        <f t="shared" si="109"/>
        <v>-3330213.4085511989</v>
      </c>
      <c r="L398">
        <f t="shared" si="117"/>
        <v>162.27839824245441</v>
      </c>
      <c r="M398">
        <f t="shared" si="118"/>
        <v>3330370.486949441</v>
      </c>
      <c r="N398">
        <f t="shared" si="119"/>
        <v>170.43309030716833</v>
      </c>
      <c r="O398">
        <f t="shared" si="120"/>
        <v>157.07935536763287</v>
      </c>
      <c r="AB398">
        <f t="shared" si="121"/>
        <v>2.8225571323038929E-12</v>
      </c>
      <c r="AC398">
        <f t="shared" si="111"/>
        <v>-46076.981462861469</v>
      </c>
      <c r="AD398">
        <f t="shared" si="122"/>
        <v>2123088220.7288795</v>
      </c>
      <c r="AE398">
        <f t="shared" si="123"/>
        <v>-211954.11472916274</v>
      </c>
    </row>
    <row r="399" spans="1:31" x14ac:dyDescent="0.25">
      <c r="A399" s="2">
        <v>9</v>
      </c>
      <c r="D399">
        <f t="shared" si="112"/>
        <v>2.2666698955569274E-10</v>
      </c>
      <c r="E399">
        <f t="shared" si="110"/>
        <v>-3700237.1206124425</v>
      </c>
      <c r="F399">
        <f t="shared" si="113"/>
        <v>165.57516988550015</v>
      </c>
      <c r="G399" s="2">
        <f t="shared" si="114"/>
        <v>-165.57516988550012</v>
      </c>
      <c r="H399">
        <f t="shared" si="115"/>
        <v>170.77516988550013</v>
      </c>
      <c r="I399">
        <f t="shared" si="116"/>
        <v>-165.57516988550012</v>
      </c>
      <c r="J399">
        <f t="shared" si="109"/>
        <v>2.2666698955569274E-10</v>
      </c>
      <c r="K399">
        <f t="shared" si="109"/>
        <v>-3700237.1206124425</v>
      </c>
      <c r="L399">
        <f t="shared" si="117"/>
        <v>170.7751698857268</v>
      </c>
      <c r="M399">
        <f t="shared" si="118"/>
        <v>3700402.695782328</v>
      </c>
      <c r="N399">
        <f t="shared" si="119"/>
        <v>178.92988709651857</v>
      </c>
      <c r="O399">
        <f t="shared" si="120"/>
        <v>165.57605514565876</v>
      </c>
      <c r="AB399">
        <f t="shared" si="121"/>
        <v>3.1361745914487694E-12</v>
      </c>
      <c r="AC399">
        <f t="shared" si="111"/>
        <v>-51196.646069846072</v>
      </c>
      <c r="AD399">
        <f t="shared" si="122"/>
        <v>2621096568.8010855</v>
      </c>
      <c r="AE399">
        <f t="shared" si="123"/>
        <v>-235504.57192129191</v>
      </c>
    </row>
    <row r="400" spans="1:31" x14ac:dyDescent="0.25">
      <c r="A400" s="2">
        <v>8</v>
      </c>
      <c r="D400">
        <f t="shared" si="112"/>
        <v>2.5500036325015439E-10</v>
      </c>
      <c r="E400">
        <f t="shared" si="110"/>
        <v>-4162766.7606889983</v>
      </c>
      <c r="F400">
        <f t="shared" si="113"/>
        <v>175.61898813322767</v>
      </c>
      <c r="G400" s="2">
        <f t="shared" si="114"/>
        <v>-175.61898813322765</v>
      </c>
      <c r="H400">
        <f t="shared" si="115"/>
        <v>180.81898813322766</v>
      </c>
      <c r="I400">
        <f t="shared" si="116"/>
        <v>-175.61898813322765</v>
      </c>
      <c r="J400">
        <f t="shared" si="109"/>
        <v>2.5500036325015439E-10</v>
      </c>
      <c r="K400">
        <f t="shared" si="109"/>
        <v>-4162766.7606889983</v>
      </c>
      <c r="L400">
        <f t="shared" si="117"/>
        <v>180.81898813348266</v>
      </c>
      <c r="M400">
        <f t="shared" si="118"/>
        <v>4162942.3796771313</v>
      </c>
      <c r="N400">
        <f t="shared" si="119"/>
        <v>188.97373192927276</v>
      </c>
      <c r="O400">
        <f t="shared" si="120"/>
        <v>175.61980008830088</v>
      </c>
      <c r="AB400">
        <f t="shared" si="121"/>
        <v>3.5281964153798659E-12</v>
      </c>
      <c r="AC400">
        <f t="shared" si="111"/>
        <v>-57596.226828576837</v>
      </c>
      <c r="AD400">
        <f t="shared" si="122"/>
        <v>3317325344.8888741</v>
      </c>
      <c r="AE400">
        <f t="shared" si="123"/>
        <v>-264942.64341145341</v>
      </c>
    </row>
    <row r="401" spans="1:31" x14ac:dyDescent="0.25">
      <c r="A401" s="2">
        <v>7</v>
      </c>
      <c r="D401">
        <f t="shared" si="112"/>
        <v>2.9142898657160493E-10</v>
      </c>
      <c r="E401">
        <f t="shared" si="110"/>
        <v>-4757447.7265017116</v>
      </c>
      <c r="F401">
        <f t="shared" si="113"/>
        <v>187.744595487559</v>
      </c>
      <c r="G401" s="2">
        <f t="shared" si="114"/>
        <v>-187.74459548755897</v>
      </c>
      <c r="H401">
        <f t="shared" si="115"/>
        <v>192.94459548755898</v>
      </c>
      <c r="I401">
        <f t="shared" si="116"/>
        <v>-187.74459548755897</v>
      </c>
      <c r="J401">
        <f t="shared" si="109"/>
        <v>2.9142898657160493E-10</v>
      </c>
      <c r="K401">
        <f t="shared" si="109"/>
        <v>-4757447.7265017116</v>
      </c>
      <c r="L401">
        <f t="shared" si="117"/>
        <v>192.94459548785042</v>
      </c>
      <c r="M401">
        <f t="shared" si="118"/>
        <v>4757635.4710971992</v>
      </c>
      <c r="N401">
        <f t="shared" si="119"/>
        <v>201.09936758757709</v>
      </c>
      <c r="O401">
        <f t="shared" si="120"/>
        <v>187.74533241766366</v>
      </c>
      <c r="AB401">
        <f t="shared" si="121"/>
        <v>4.0322244747198468E-12</v>
      </c>
      <c r="AC401">
        <f t="shared" si="111"/>
        <v>-65824.259232659242</v>
      </c>
      <c r="AD401">
        <f t="shared" si="122"/>
        <v>4332833103.5283251</v>
      </c>
      <c r="AE401">
        <f t="shared" si="123"/>
        <v>-302791.59247023251</v>
      </c>
    </row>
    <row r="402" spans="1:31" x14ac:dyDescent="0.25">
      <c r="A402" s="2">
        <v>6</v>
      </c>
      <c r="D402">
        <f t="shared" si="112"/>
        <v>3.4000048433353914E-10</v>
      </c>
      <c r="E402">
        <f t="shared" si="110"/>
        <v>-5550355.6809186637</v>
      </c>
      <c r="F402">
        <f t="shared" si="113"/>
        <v>202.78734014705742</v>
      </c>
      <c r="G402" s="2">
        <f t="shared" si="114"/>
        <v>-202.78734014705739</v>
      </c>
      <c r="H402">
        <f t="shared" si="115"/>
        <v>207.98734014705741</v>
      </c>
      <c r="I402">
        <f t="shared" si="116"/>
        <v>-202.78734014705739</v>
      </c>
      <c r="J402">
        <f t="shared" si="109"/>
        <v>3.4000048433353914E-10</v>
      </c>
      <c r="K402">
        <f t="shared" si="109"/>
        <v>-5550355.6809186637</v>
      </c>
      <c r="L402">
        <f t="shared" si="117"/>
        <v>207.98734014739742</v>
      </c>
      <c r="M402">
        <f t="shared" si="118"/>
        <v>5550558.4682588112</v>
      </c>
      <c r="N402">
        <f t="shared" si="119"/>
        <v>216.14214265458889</v>
      </c>
      <c r="O402">
        <f t="shared" si="120"/>
        <v>202.78799994771532</v>
      </c>
      <c r="AB402">
        <f t="shared" si="121"/>
        <v>4.7042618871731545E-12</v>
      </c>
      <c r="AC402">
        <f t="shared" si="111"/>
        <v>-76794.969104769116</v>
      </c>
      <c r="AD402">
        <f t="shared" si="122"/>
        <v>5897467279.8024426</v>
      </c>
      <c r="AE402">
        <f t="shared" si="123"/>
        <v>-353256.85788193799</v>
      </c>
    </row>
    <row r="403" spans="1:31" x14ac:dyDescent="0.25">
      <c r="A403" s="2">
        <v>5</v>
      </c>
      <c r="D403">
        <f t="shared" si="112"/>
        <v>4.0800058120024702E-10</v>
      </c>
      <c r="E403">
        <f t="shared" si="110"/>
        <v>-6660426.8171023978</v>
      </c>
      <c r="F403">
        <f t="shared" si="113"/>
        <v>222.14240115003264</v>
      </c>
      <c r="G403" s="2">
        <f t="shared" si="114"/>
        <v>-222.14240115003261</v>
      </c>
      <c r="H403">
        <f t="shared" si="115"/>
        <v>227.34240115003263</v>
      </c>
      <c r="I403">
        <f t="shared" si="116"/>
        <v>-222.14240115003261</v>
      </c>
      <c r="J403">
        <f t="shared" si="109"/>
        <v>4.0800058120024702E-10</v>
      </c>
      <c r="K403">
        <f t="shared" si="109"/>
        <v>-6660426.8171023978</v>
      </c>
      <c r="L403">
        <f t="shared" si="117"/>
        <v>227.34240115044062</v>
      </c>
      <c r="M403">
        <f t="shared" si="118"/>
        <v>6660648.9595035482</v>
      </c>
      <c r="N403">
        <f t="shared" si="119"/>
        <v>235.49723672230709</v>
      </c>
      <c r="O403">
        <f t="shared" si="120"/>
        <v>222.14298116307458</v>
      </c>
      <c r="AB403">
        <f t="shared" si="121"/>
        <v>5.6451142646077859E-12</v>
      </c>
      <c r="AC403">
        <f t="shared" si="111"/>
        <v>-92153.962925722939</v>
      </c>
      <c r="AD403">
        <f t="shared" si="122"/>
        <v>8492352882.9155178</v>
      </c>
      <c r="AE403">
        <f t="shared" si="123"/>
        <v>-423908.22945832554</v>
      </c>
    </row>
    <row r="404" spans="1:31" x14ac:dyDescent="0.25">
      <c r="A404" s="2">
        <v>4</v>
      </c>
      <c r="D404">
        <f t="shared" si="112"/>
        <v>5.1000072650030878E-10</v>
      </c>
      <c r="E404">
        <f t="shared" si="110"/>
        <v>-8325533.5213779965</v>
      </c>
      <c r="F404">
        <f t="shared" si="113"/>
        <v>248.36275482825022</v>
      </c>
      <c r="G404" s="2">
        <f t="shared" si="114"/>
        <v>-248.36275482825019</v>
      </c>
      <c r="H404">
        <f t="shared" si="115"/>
        <v>253.56275482825021</v>
      </c>
      <c r="I404">
        <f t="shared" si="116"/>
        <v>-248.36275482825019</v>
      </c>
      <c r="J404">
        <f t="shared" si="109"/>
        <v>5.1000072650030878E-10</v>
      </c>
      <c r="K404">
        <f t="shared" si="109"/>
        <v>-8325533.5213779965</v>
      </c>
      <c r="L404">
        <f t="shared" si="117"/>
        <v>253.56275482876021</v>
      </c>
      <c r="M404">
        <f t="shared" si="118"/>
        <v>8325781.8841328248</v>
      </c>
      <c r="N404">
        <f t="shared" si="119"/>
        <v>261.71762697229394</v>
      </c>
      <c r="O404">
        <f t="shared" si="120"/>
        <v>248.36325154570844</v>
      </c>
      <c r="AB404">
        <f t="shared" si="121"/>
        <v>7.0563928307597317E-12</v>
      </c>
      <c r="AC404">
        <f t="shared" si="111"/>
        <v>-115192.45365715367</v>
      </c>
      <c r="AD404">
        <f t="shared" si="122"/>
        <v>13269301379.555496</v>
      </c>
      <c r="AE404">
        <f t="shared" si="123"/>
        <v>-529885.28682290693</v>
      </c>
    </row>
    <row r="405" spans="1:31" x14ac:dyDescent="0.25">
      <c r="A405" s="2">
        <v>3</v>
      </c>
      <c r="D405">
        <f t="shared" si="112"/>
        <v>6.8000096866707827E-10</v>
      </c>
      <c r="E405">
        <f t="shared" si="110"/>
        <v>-11100711.361837327</v>
      </c>
      <c r="F405">
        <f t="shared" si="113"/>
        <v>286.78460671353463</v>
      </c>
      <c r="G405" s="2">
        <f t="shared" si="114"/>
        <v>-286.78460671353463</v>
      </c>
      <c r="H405">
        <f t="shared" si="115"/>
        <v>291.98460671353462</v>
      </c>
      <c r="I405">
        <f t="shared" si="116"/>
        <v>-286.78460671353463</v>
      </c>
      <c r="J405">
        <f t="shared" si="109"/>
        <v>6.8000096866707827E-10</v>
      </c>
      <c r="K405">
        <f t="shared" si="109"/>
        <v>-11100711.361837327</v>
      </c>
      <c r="L405">
        <f t="shared" si="117"/>
        <v>291.98460671421464</v>
      </c>
      <c r="M405">
        <f t="shared" si="118"/>
        <v>11100998.146444041</v>
      </c>
      <c r="N405">
        <f t="shared" si="119"/>
        <v>300.1395203668975</v>
      </c>
      <c r="O405">
        <f t="shared" si="120"/>
        <v>286.78501519691446</v>
      </c>
      <c r="AB405">
        <f t="shared" si="121"/>
        <v>9.4085237743463089E-12</v>
      </c>
      <c r="AC405">
        <f t="shared" si="111"/>
        <v>-153589.93820953823</v>
      </c>
      <c r="AD405">
        <f t="shared" si="122"/>
        <v>23589869119.20977</v>
      </c>
      <c r="AE405">
        <f t="shared" si="123"/>
        <v>-706513.71576387575</v>
      </c>
    </row>
    <row r="406" spans="1:31" x14ac:dyDescent="0.25">
      <c r="A406" s="2">
        <v>2</v>
      </c>
      <c r="D406">
        <f t="shared" si="112"/>
        <v>1.0200014530006176E-9</v>
      </c>
      <c r="E406">
        <f t="shared" si="110"/>
        <v>-16651067.042755993</v>
      </c>
      <c r="F406">
        <f t="shared" si="113"/>
        <v>351.23797626645535</v>
      </c>
      <c r="G406" s="2">
        <f t="shared" si="114"/>
        <v>-351.23797626645529</v>
      </c>
      <c r="H406">
        <f t="shared" si="115"/>
        <v>356.43797626645534</v>
      </c>
      <c r="I406">
        <f t="shared" si="116"/>
        <v>-351.23797626645529</v>
      </c>
      <c r="J406">
        <f t="shared" si="109"/>
        <v>1.0200014530006176E-9</v>
      </c>
      <c r="K406">
        <f t="shared" si="109"/>
        <v>-16651067.042755993</v>
      </c>
      <c r="L406">
        <f t="shared" si="117"/>
        <v>356.43797626747534</v>
      </c>
      <c r="M406">
        <f t="shared" si="118"/>
        <v>16651418.280732259</v>
      </c>
      <c r="N406">
        <f t="shared" si="119"/>
        <v>364.59293915599011</v>
      </c>
      <c r="O406">
        <f t="shared" si="120"/>
        <v>351.23828878795547</v>
      </c>
      <c r="AB406">
        <f t="shared" si="121"/>
        <v>1.4112785661519463E-11</v>
      </c>
      <c r="AC406">
        <f t="shared" si="111"/>
        <v>-230384.90731430735</v>
      </c>
      <c r="AD406">
        <f t="shared" si="122"/>
        <v>53077205518.221985</v>
      </c>
      <c r="AE406">
        <f t="shared" si="123"/>
        <v>-1059770.5736458136</v>
      </c>
    </row>
    <row r="407" spans="1:31" x14ac:dyDescent="0.25">
      <c r="A407" s="2">
        <v>1</v>
      </c>
      <c r="D407">
        <f t="shared" si="112"/>
        <v>2.0400029060012351E-9</v>
      </c>
      <c r="E407">
        <f t="shared" si="110"/>
        <v>-33302134.085511986</v>
      </c>
      <c r="F407">
        <f t="shared" si="113"/>
        <v>496.72550965650044</v>
      </c>
      <c r="G407" s="2">
        <f t="shared" si="114"/>
        <v>-496.72550965650038</v>
      </c>
      <c r="H407">
        <f t="shared" si="115"/>
        <v>501.92550965650042</v>
      </c>
      <c r="I407">
        <f t="shared" si="116"/>
        <v>-496.72550965650038</v>
      </c>
      <c r="J407">
        <f t="shared" si="109"/>
        <v>2.0400029060012351E-9</v>
      </c>
      <c r="K407">
        <f t="shared" si="109"/>
        <v>-33302134.085511986</v>
      </c>
      <c r="L407">
        <f t="shared" si="117"/>
        <v>501.92550965854042</v>
      </c>
      <c r="M407">
        <f t="shared" si="118"/>
        <v>33302630.811021641</v>
      </c>
      <c r="N407">
        <f t="shared" si="119"/>
        <v>510.08053671020565</v>
      </c>
      <c r="O407">
        <f t="shared" si="120"/>
        <v>496.72571128716584</v>
      </c>
      <c r="AB407">
        <f t="shared" si="121"/>
        <v>2.8225571323038927E-11</v>
      </c>
      <c r="AC407">
        <f t="shared" si="111"/>
        <v>-460769.81462861469</v>
      </c>
      <c r="AD407">
        <f t="shared" si="122"/>
        <v>212308822072.88794</v>
      </c>
      <c r="AE407">
        <f t="shared" si="123"/>
        <v>-2119541.1472916272</v>
      </c>
    </row>
    <row r="408" spans="1:31" x14ac:dyDescent="0.25">
      <c r="A408" s="2">
        <v>0.9</v>
      </c>
      <c r="D408">
        <f t="shared" si="112"/>
        <v>2.2666698955569279E-9</v>
      </c>
      <c r="E408">
        <f t="shared" si="110"/>
        <v>-37002371.206124432</v>
      </c>
      <c r="F408">
        <f t="shared" si="113"/>
        <v>523.59466080750133</v>
      </c>
      <c r="G408" s="2">
        <f t="shared" si="114"/>
        <v>-523.59466080750121</v>
      </c>
      <c r="H408">
        <f t="shared" si="115"/>
        <v>528.79466080750137</v>
      </c>
      <c r="I408">
        <f t="shared" si="116"/>
        <v>-523.59466080750121</v>
      </c>
      <c r="J408">
        <f t="shared" si="109"/>
        <v>2.2666698955569279E-9</v>
      </c>
      <c r="K408">
        <f t="shared" si="109"/>
        <v>-37002371.206124432</v>
      </c>
      <c r="L408">
        <f t="shared" si="117"/>
        <v>528.79466080976806</v>
      </c>
      <c r="M408">
        <f t="shared" si="118"/>
        <v>37002894.800785244</v>
      </c>
      <c r="N408">
        <f t="shared" si="119"/>
        <v>536.94969581038583</v>
      </c>
      <c r="O408">
        <f t="shared" si="120"/>
        <v>523.59484981626792</v>
      </c>
      <c r="AB408">
        <f t="shared" si="121"/>
        <v>3.1361745914487699E-11</v>
      </c>
      <c r="AC408">
        <f t="shared" si="111"/>
        <v>-511966.46069846081</v>
      </c>
      <c r="AD408">
        <f t="shared" si="122"/>
        <v>262109656880.10861</v>
      </c>
      <c r="AE408">
        <f t="shared" si="123"/>
        <v>-2355045.7192129195</v>
      </c>
    </row>
    <row r="409" spans="1:31" x14ac:dyDescent="0.25">
      <c r="A409" s="2">
        <v>0.8</v>
      </c>
      <c r="D409">
        <f t="shared" si="112"/>
        <v>2.5500036325015438E-9</v>
      </c>
      <c r="E409">
        <f t="shared" si="110"/>
        <v>-41627667.606889986</v>
      </c>
      <c r="F409">
        <f t="shared" si="113"/>
        <v>555.35600287508157</v>
      </c>
      <c r="G409" s="2">
        <f t="shared" si="114"/>
        <v>-555.35600287508157</v>
      </c>
      <c r="H409">
        <f t="shared" si="115"/>
        <v>560.55600287508162</v>
      </c>
      <c r="I409">
        <f t="shared" si="116"/>
        <v>-555.35600287508157</v>
      </c>
      <c r="J409">
        <f t="shared" si="109"/>
        <v>2.5500036325015438E-9</v>
      </c>
      <c r="K409">
        <f t="shared" si="109"/>
        <v>-41627667.606889986</v>
      </c>
      <c r="L409">
        <f t="shared" si="117"/>
        <v>560.55600287763161</v>
      </c>
      <c r="M409">
        <f t="shared" si="118"/>
        <v>41628222.96289286</v>
      </c>
      <c r="N409">
        <f t="shared" si="119"/>
        <v>568.71104628245735</v>
      </c>
      <c r="O409">
        <f t="shared" si="120"/>
        <v>555.35617880662778</v>
      </c>
      <c r="AB409">
        <f t="shared" si="121"/>
        <v>3.5281964153798657E-11</v>
      </c>
      <c r="AC409">
        <f t="shared" si="111"/>
        <v>-575962.26828576834</v>
      </c>
      <c r="AD409">
        <f t="shared" si="122"/>
        <v>331732534488.88739</v>
      </c>
      <c r="AE409">
        <f t="shared" si="123"/>
        <v>-2649426.4341145344</v>
      </c>
    </row>
    <row r="410" spans="1:31" x14ac:dyDescent="0.25">
      <c r="A410" s="2">
        <v>0.7</v>
      </c>
      <c r="D410">
        <f t="shared" si="112"/>
        <v>2.9142898657160497E-9</v>
      </c>
      <c r="E410">
        <f t="shared" si="110"/>
        <v>-47574477.265017122</v>
      </c>
      <c r="F410">
        <f t="shared" si="113"/>
        <v>593.70054012765695</v>
      </c>
      <c r="G410" s="2">
        <f t="shared" si="114"/>
        <v>-593.70054012765684</v>
      </c>
      <c r="H410">
        <f t="shared" si="115"/>
        <v>598.900540127657</v>
      </c>
      <c r="I410">
        <f t="shared" si="116"/>
        <v>-593.70054012765684</v>
      </c>
      <c r="J410">
        <f t="shared" si="109"/>
        <v>2.9142898657160497E-9</v>
      </c>
      <c r="K410">
        <f t="shared" si="109"/>
        <v>-47574477.265017122</v>
      </c>
      <c r="L410">
        <f t="shared" si="117"/>
        <v>598.90054013057124</v>
      </c>
      <c r="M410">
        <f t="shared" si="118"/>
        <v>47575070.965557247</v>
      </c>
      <c r="N410">
        <f t="shared" si="119"/>
        <v>607.05559248338614</v>
      </c>
      <c r="O410">
        <f t="shared" si="120"/>
        <v>593.70070243811062</v>
      </c>
      <c r="AB410">
        <f t="shared" si="121"/>
        <v>4.032224474719847E-11</v>
      </c>
      <c r="AC410">
        <f t="shared" si="111"/>
        <v>-658242.59232659242</v>
      </c>
      <c r="AD410">
        <f t="shared" si="122"/>
        <v>433283310352.83252</v>
      </c>
      <c r="AE410">
        <f t="shared" si="123"/>
        <v>-3027915.9247023249</v>
      </c>
    </row>
    <row r="411" spans="1:31" x14ac:dyDescent="0.25">
      <c r="A411" s="2">
        <v>0.6</v>
      </c>
      <c r="D411">
        <f t="shared" si="112"/>
        <v>3.4000048433353915E-9</v>
      </c>
      <c r="E411">
        <f t="shared" si="110"/>
        <v>-55503556.809186645</v>
      </c>
      <c r="F411">
        <f t="shared" si="113"/>
        <v>641.26987551200591</v>
      </c>
      <c r="G411" s="2">
        <f t="shared" si="114"/>
        <v>-641.2698755120058</v>
      </c>
      <c r="H411">
        <f t="shared" si="115"/>
        <v>646.46987551200596</v>
      </c>
      <c r="I411">
        <f t="shared" si="116"/>
        <v>-641.2698755120058</v>
      </c>
      <c r="J411">
        <f t="shared" si="109"/>
        <v>3.4000048433353915E-9</v>
      </c>
      <c r="K411">
        <f t="shared" si="109"/>
        <v>-55503556.809186645</v>
      </c>
      <c r="L411">
        <f t="shared" si="117"/>
        <v>646.46987551540599</v>
      </c>
      <c r="M411">
        <f t="shared" si="118"/>
        <v>55504198.079062156</v>
      </c>
      <c r="N411">
        <f t="shared" si="119"/>
        <v>654.6249374815701</v>
      </c>
      <c r="O411">
        <f t="shared" si="120"/>
        <v>641.27002353587579</v>
      </c>
      <c r="AB411">
        <f t="shared" si="121"/>
        <v>4.7042618871731545E-11</v>
      </c>
      <c r="AC411">
        <f t="shared" si="111"/>
        <v>-767949.69104769116</v>
      </c>
      <c r="AD411">
        <f t="shared" si="122"/>
        <v>589746727980.24426</v>
      </c>
      <c r="AE411">
        <f t="shared" si="123"/>
        <v>-3532568.5788193787</v>
      </c>
    </row>
    <row r="412" spans="1:31" x14ac:dyDescent="0.25">
      <c r="A412" s="2">
        <v>0.5</v>
      </c>
      <c r="D412">
        <f t="shared" si="112"/>
        <v>4.0800058120024703E-9</v>
      </c>
      <c r="E412">
        <f t="shared" si="110"/>
        <v>-66604268.171023972</v>
      </c>
      <c r="F412">
        <f t="shared" si="113"/>
        <v>702.4759525329107</v>
      </c>
      <c r="G412" s="2">
        <f t="shared" si="114"/>
        <v>-702.47595253291058</v>
      </c>
      <c r="H412">
        <f t="shared" si="115"/>
        <v>707.67595253291074</v>
      </c>
      <c r="I412">
        <f t="shared" si="116"/>
        <v>-702.47595253291058</v>
      </c>
      <c r="J412">
        <f t="shared" si="109"/>
        <v>4.0800058120024703E-9</v>
      </c>
      <c r="K412">
        <f t="shared" si="109"/>
        <v>-66604268.171023972</v>
      </c>
      <c r="L412">
        <f t="shared" si="117"/>
        <v>707.67595253699074</v>
      </c>
      <c r="M412">
        <f t="shared" si="118"/>
        <v>66604970.646976508</v>
      </c>
      <c r="N412">
        <f t="shared" si="119"/>
        <v>715.83102495688365</v>
      </c>
      <c r="O412">
        <f t="shared" si="120"/>
        <v>702.47608542961291</v>
      </c>
      <c r="AB412">
        <f t="shared" si="121"/>
        <v>5.6451142646077854E-11</v>
      </c>
      <c r="AC412">
        <f t="shared" si="111"/>
        <v>-921539.62925722939</v>
      </c>
      <c r="AD412">
        <f t="shared" si="122"/>
        <v>849235288291.55176</v>
      </c>
      <c r="AE412">
        <f t="shared" si="123"/>
        <v>-4239082.2945832545</v>
      </c>
    </row>
    <row r="413" spans="1:31" x14ac:dyDescent="0.25">
      <c r="A413" s="2">
        <v>0.4</v>
      </c>
      <c r="D413">
        <f t="shared" si="112"/>
        <v>5.1000072650030876E-9</v>
      </c>
      <c r="E413">
        <f t="shared" si="110"/>
        <v>-83255335.213779971</v>
      </c>
      <c r="F413">
        <f t="shared" si="113"/>
        <v>785.39199121125193</v>
      </c>
      <c r="G413" s="2">
        <f t="shared" si="114"/>
        <v>-785.39199121125182</v>
      </c>
      <c r="H413">
        <f t="shared" si="115"/>
        <v>790.59199121125198</v>
      </c>
      <c r="I413">
        <f t="shared" si="116"/>
        <v>-785.39199121125182</v>
      </c>
      <c r="J413">
        <f t="shared" si="109"/>
        <v>5.1000072650030876E-9</v>
      </c>
      <c r="K413">
        <f t="shared" si="109"/>
        <v>-83255335.213779971</v>
      </c>
      <c r="L413">
        <f t="shared" si="117"/>
        <v>790.59199121635197</v>
      </c>
      <c r="M413">
        <f t="shared" si="118"/>
        <v>83256120.605771184</v>
      </c>
      <c r="N413">
        <f t="shared" si="119"/>
        <v>798.74707519893718</v>
      </c>
      <c r="O413">
        <f t="shared" si="120"/>
        <v>785.39210787147329</v>
      </c>
      <c r="AB413">
        <f t="shared" si="121"/>
        <v>7.0563928307597314E-11</v>
      </c>
      <c r="AC413">
        <f t="shared" si="111"/>
        <v>-1151924.5365715367</v>
      </c>
      <c r="AD413">
        <f t="shared" si="122"/>
        <v>1326930137955.5496</v>
      </c>
      <c r="AE413">
        <f t="shared" si="123"/>
        <v>-5298852.8682290688</v>
      </c>
    </row>
    <row r="414" spans="1:31" x14ac:dyDescent="0.25">
      <c r="A414" s="2">
        <v>0.3</v>
      </c>
      <c r="D414">
        <f t="shared" si="112"/>
        <v>6.8000096866707829E-9</v>
      </c>
      <c r="E414">
        <f t="shared" si="110"/>
        <v>-111007113.61837329</v>
      </c>
      <c r="F414">
        <f t="shared" si="113"/>
        <v>906.89255509038514</v>
      </c>
      <c r="G414" s="2">
        <f t="shared" si="114"/>
        <v>-906.89255509038503</v>
      </c>
      <c r="H414">
        <f t="shared" si="115"/>
        <v>912.09255509038519</v>
      </c>
      <c r="I414">
        <f t="shared" si="116"/>
        <v>-906.89255509038503</v>
      </c>
      <c r="J414">
        <f t="shared" si="109"/>
        <v>6.8000096866707829E-9</v>
      </c>
      <c r="K414">
        <f t="shared" si="109"/>
        <v>-111007113.61837329</v>
      </c>
      <c r="L414">
        <f t="shared" si="117"/>
        <v>912.09255509718525</v>
      </c>
      <c r="M414">
        <f t="shared" si="118"/>
        <v>111008020.51092838</v>
      </c>
      <c r="N414">
        <f t="shared" si="119"/>
        <v>920.24765220345785</v>
      </c>
      <c r="O414">
        <f t="shared" si="120"/>
        <v>906.89265395244047</v>
      </c>
      <c r="AB414">
        <f t="shared" si="121"/>
        <v>9.4085237743463089E-11</v>
      </c>
      <c r="AC414">
        <f t="shared" si="111"/>
        <v>-1535899.3820953823</v>
      </c>
      <c r="AD414">
        <f t="shared" si="122"/>
        <v>2358986911920.9771</v>
      </c>
      <c r="AE414">
        <f t="shared" si="123"/>
        <v>-7065137.1576387584</v>
      </c>
    </row>
    <row r="415" spans="1:31" x14ac:dyDescent="0.25">
      <c r="A415" s="2">
        <v>0.2</v>
      </c>
      <c r="D415">
        <f t="shared" si="112"/>
        <v>1.0200014530006175E-8</v>
      </c>
      <c r="E415">
        <f t="shared" si="110"/>
        <v>-166510670.42755994</v>
      </c>
      <c r="F415">
        <f t="shared" si="113"/>
        <v>1110.7120057501631</v>
      </c>
      <c r="G415" s="2">
        <f t="shared" si="114"/>
        <v>-1110.7120057501631</v>
      </c>
      <c r="H415">
        <f t="shared" si="115"/>
        <v>1115.9120057501632</v>
      </c>
      <c r="I415">
        <f t="shared" si="116"/>
        <v>-1110.7120057501631</v>
      </c>
      <c r="J415">
        <f t="shared" si="109"/>
        <v>1.0200014530006175E-8</v>
      </c>
      <c r="K415">
        <f t="shared" si="109"/>
        <v>-166510670.42755994</v>
      </c>
      <c r="L415">
        <f t="shared" si="117"/>
        <v>1115.9120057603632</v>
      </c>
      <c r="M415">
        <f t="shared" si="118"/>
        <v>166511781.13956571</v>
      </c>
      <c r="N415">
        <f t="shared" si="119"/>
        <v>1124.0671184323537</v>
      </c>
      <c r="O415">
        <f t="shared" si="120"/>
        <v>1110.7120843703115</v>
      </c>
      <c r="AB415">
        <f t="shared" si="121"/>
        <v>1.4112785661519463E-10</v>
      </c>
      <c r="AC415">
        <f t="shared" si="111"/>
        <v>-2303849.0731430734</v>
      </c>
      <c r="AD415">
        <f t="shared" si="122"/>
        <v>5307720551822.1982</v>
      </c>
      <c r="AE415">
        <f t="shared" si="123"/>
        <v>-10597705.736458136</v>
      </c>
    </row>
    <row r="416" spans="1:31" x14ac:dyDescent="0.25">
      <c r="A416" s="2">
        <v>0.1</v>
      </c>
      <c r="D416">
        <f t="shared" si="112"/>
        <v>2.040002906001235E-8</v>
      </c>
      <c r="E416">
        <f t="shared" si="110"/>
        <v>-333021340.85511988</v>
      </c>
      <c r="F416">
        <f t="shared" si="113"/>
        <v>1570.7839824225039</v>
      </c>
      <c r="G416" s="2">
        <f t="shared" si="114"/>
        <v>-1570.7839824225036</v>
      </c>
      <c r="H416">
        <f t="shared" si="115"/>
        <v>1575.9839824225039</v>
      </c>
      <c r="I416">
        <f t="shared" si="116"/>
        <v>-1570.7839824225036</v>
      </c>
      <c r="J416">
        <f t="shared" si="109"/>
        <v>2.040002906001235E-8</v>
      </c>
      <c r="K416">
        <f t="shared" si="109"/>
        <v>-333021340.85511988</v>
      </c>
      <c r="L416">
        <f t="shared" si="117"/>
        <v>1575.9839824429039</v>
      </c>
      <c r="M416">
        <f t="shared" si="118"/>
        <v>333022911.63910228</v>
      </c>
      <c r="N416">
        <f t="shared" si="119"/>
        <v>1584.1391153947468</v>
      </c>
      <c r="O416">
        <f t="shared" si="120"/>
        <v>1570.7840360798009</v>
      </c>
      <c r="AB416">
        <f t="shared" si="121"/>
        <v>2.8225571323038926E-10</v>
      </c>
      <c r="AC416">
        <f t="shared" si="111"/>
        <v>-4607698.1462861467</v>
      </c>
      <c r="AD416">
        <f t="shared" si="122"/>
        <v>21230882207288.793</v>
      </c>
      <c r="AE416">
        <f t="shared" si="123"/>
        <v>-21195411.472916275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33ED-8E3C-4BA4-8647-CB94A7860C4A}">
  <dimension ref="A1:Y65"/>
  <sheetViews>
    <sheetView topLeftCell="B1" workbookViewId="0">
      <selection activeCell="D14" sqref="D14"/>
    </sheetView>
  </sheetViews>
  <sheetFormatPr defaultRowHeight="15" x14ac:dyDescent="0.25"/>
  <cols>
    <col min="1" max="2" width="8.42578125" bestFit="1" customWidth="1"/>
    <col min="3" max="3" width="9.28515625" bestFit="1" customWidth="1"/>
    <col min="5" max="5" width="58.42578125" bestFit="1" customWidth="1"/>
    <col min="6" max="6" width="10.42578125" bestFit="1" customWidth="1"/>
    <col min="7" max="7" width="8.7109375" bestFit="1" customWidth="1"/>
    <col min="8" max="8" width="8.42578125" bestFit="1" customWidth="1"/>
    <col min="9" max="9" width="10.28515625" bestFit="1" customWidth="1"/>
    <col min="10" max="12" width="10.42578125" bestFit="1" customWidth="1"/>
    <col min="13" max="13" width="11.140625" bestFit="1" customWidth="1"/>
    <col min="14" max="14" width="10.28515625" bestFit="1" customWidth="1"/>
    <col min="15" max="15" width="13.140625" bestFit="1" customWidth="1"/>
    <col min="16" max="16" width="15" bestFit="1" customWidth="1"/>
    <col min="17" max="17" width="10.42578125" bestFit="1" customWidth="1"/>
    <col min="18" max="18" width="13.42578125" bestFit="1" customWidth="1"/>
    <col min="19" max="19" width="15.140625" bestFit="1" customWidth="1"/>
    <col min="20" max="20" width="10.42578125" bestFit="1" customWidth="1"/>
    <col min="21" max="21" width="13.140625" bestFit="1" customWidth="1"/>
    <col min="22" max="22" width="15" bestFit="1" customWidth="1"/>
    <col min="23" max="23" width="10.42578125" bestFit="1" customWidth="1"/>
    <col min="24" max="24" width="13.42578125" bestFit="1" customWidth="1"/>
    <col min="25" max="25" width="15.140625" bestFit="1" customWidth="1"/>
  </cols>
  <sheetData>
    <row r="1" spans="1:25" x14ac:dyDescent="0.25">
      <c r="A1" t="s">
        <v>53</v>
      </c>
      <c r="B1" t="s">
        <v>54</v>
      </c>
      <c r="C1" t="s">
        <v>55</v>
      </c>
    </row>
    <row r="2" spans="1:25" x14ac:dyDescent="0.25">
      <c r="A2" s="2">
        <v>17800</v>
      </c>
      <c r="B2" s="2">
        <v>0.97899999999999998</v>
      </c>
      <c r="C2" s="2">
        <v>-7.3400000000000007E-2</v>
      </c>
    </row>
    <row r="3" spans="1:25" x14ac:dyDescent="0.25">
      <c r="A3" s="2">
        <v>14700</v>
      </c>
      <c r="B3" s="2">
        <v>1</v>
      </c>
      <c r="C3" s="2">
        <v>-9.8599999999999993E-2</v>
      </c>
    </row>
    <row r="4" spans="1:25" x14ac:dyDescent="0.25">
      <c r="A4" s="2">
        <v>12100</v>
      </c>
      <c r="B4" s="2">
        <v>1.02</v>
      </c>
      <c r="C4" s="2">
        <v>-0.122</v>
      </c>
    </row>
    <row r="5" spans="1:25" x14ac:dyDescent="0.25">
      <c r="A5" s="2">
        <v>10000</v>
      </c>
      <c r="B5" s="2">
        <v>1.04</v>
      </c>
      <c r="C5" s="2">
        <v>-0.14599999999999999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 t="s">
        <v>70</v>
      </c>
      <c r="T5" t="s">
        <v>71</v>
      </c>
      <c r="U5" t="s">
        <v>72</v>
      </c>
      <c r="V5" t="s">
        <v>73</v>
      </c>
      <c r="W5" t="s">
        <v>74</v>
      </c>
      <c r="X5" t="s">
        <v>75</v>
      </c>
      <c r="Y5" t="s">
        <v>76</v>
      </c>
    </row>
    <row r="6" spans="1:25" x14ac:dyDescent="0.25">
      <c r="A6" s="2">
        <v>8250</v>
      </c>
      <c r="B6" s="2">
        <v>1.06</v>
      </c>
      <c r="C6" s="2">
        <v>-0.17100000000000001</v>
      </c>
      <c r="E6" t="s">
        <v>77</v>
      </c>
      <c r="F6">
        <v>2.3343000000000001E-3</v>
      </c>
      <c r="G6">
        <v>0.28477999999999998</v>
      </c>
      <c r="H6">
        <v>0.92893999999999999</v>
      </c>
      <c r="I6">
        <v>1.3802999999999999E-2</v>
      </c>
      <c r="J6">
        <v>1.4859</v>
      </c>
      <c r="K6">
        <v>11.74</v>
      </c>
      <c r="L6">
        <v>0.43773000000000001</v>
      </c>
      <c r="M6">
        <v>3.7284999999999999</v>
      </c>
      <c r="N6">
        <v>5.0750999999999998E-2</v>
      </c>
      <c r="O6">
        <v>9.7106000000000004E-4</v>
      </c>
      <c r="P6">
        <v>1.9134</v>
      </c>
      <c r="Q6">
        <v>0.74477000000000004</v>
      </c>
      <c r="R6">
        <v>1.6306999999999999E-2</v>
      </c>
      <c r="S6">
        <v>2.1894999999999998</v>
      </c>
      <c r="T6">
        <v>8.5374000000000005E-3</v>
      </c>
      <c r="U6">
        <v>5.1312000000000005E-4</v>
      </c>
      <c r="V6">
        <v>6.0103</v>
      </c>
      <c r="W6">
        <v>0.57186999999999999</v>
      </c>
      <c r="X6">
        <v>8.6213000000000001E-3</v>
      </c>
      <c r="Y6">
        <v>1.5076000000000001</v>
      </c>
    </row>
    <row r="7" spans="1:25" x14ac:dyDescent="0.25">
      <c r="A7" s="2">
        <v>6810</v>
      </c>
      <c r="B7" s="2">
        <v>1.08</v>
      </c>
      <c r="C7" s="2">
        <v>-0.19700000000000001</v>
      </c>
    </row>
    <row r="8" spans="1:25" x14ac:dyDescent="0.25">
      <c r="A8" s="2">
        <v>5630</v>
      </c>
      <c r="B8" s="2">
        <v>1.1100000000000001</v>
      </c>
      <c r="C8" s="2">
        <v>-0.224</v>
      </c>
    </row>
    <row r="9" spans="1:25" x14ac:dyDescent="0.25">
      <c r="A9" s="2">
        <v>4640</v>
      </c>
      <c r="B9" s="2">
        <v>1.1299999999999999</v>
      </c>
      <c r="C9" s="2">
        <v>-0.254</v>
      </c>
    </row>
    <row r="10" spans="1:25" x14ac:dyDescent="0.25">
      <c r="A10" s="2">
        <v>3830</v>
      </c>
      <c r="B10" s="2">
        <v>1.1599999999999999</v>
      </c>
      <c r="C10" s="2">
        <v>-0.28499999999999998</v>
      </c>
    </row>
    <row r="11" spans="1:25" x14ac:dyDescent="0.25">
      <c r="A11" s="2">
        <v>3160</v>
      </c>
      <c r="B11" s="2">
        <v>1.19</v>
      </c>
      <c r="C11" s="2">
        <v>-0.31900000000000001</v>
      </c>
    </row>
    <row r="12" spans="1:25" x14ac:dyDescent="0.25">
      <c r="A12" s="2">
        <v>2610</v>
      </c>
      <c r="B12" s="2">
        <v>1.23</v>
      </c>
      <c r="C12" s="2">
        <v>-0.35499999999999998</v>
      </c>
    </row>
    <row r="13" spans="1:25" x14ac:dyDescent="0.25">
      <c r="A13" s="2">
        <v>2150</v>
      </c>
      <c r="B13" s="2">
        <v>1.27</v>
      </c>
      <c r="C13" s="2">
        <v>-0.39400000000000002</v>
      </c>
    </row>
    <row r="14" spans="1:25" x14ac:dyDescent="0.25">
      <c r="A14" s="2">
        <v>1780</v>
      </c>
      <c r="B14" s="2">
        <v>1.32</v>
      </c>
      <c r="C14" s="2">
        <v>-0.434</v>
      </c>
    </row>
    <row r="15" spans="1:25" x14ac:dyDescent="0.25">
      <c r="A15" s="2">
        <v>1470</v>
      </c>
      <c r="B15" s="2">
        <v>1.37</v>
      </c>
      <c r="C15" s="2">
        <v>-0.47699999999999998</v>
      </c>
    </row>
    <row r="16" spans="1:25" x14ac:dyDescent="0.25">
      <c r="A16" s="2">
        <v>1210</v>
      </c>
      <c r="B16" s="2">
        <v>1.42</v>
      </c>
      <c r="C16" s="2">
        <v>-0.52200000000000002</v>
      </c>
    </row>
    <row r="17" spans="1:13" x14ac:dyDescent="0.25">
      <c r="A17" s="2">
        <v>1000</v>
      </c>
      <c r="B17" s="2">
        <v>1.48</v>
      </c>
      <c r="C17" s="2">
        <v>-0.56999999999999995</v>
      </c>
    </row>
    <row r="18" spans="1:13" x14ac:dyDescent="0.25">
      <c r="A18" s="2">
        <v>825</v>
      </c>
      <c r="B18" s="2">
        <v>1.54</v>
      </c>
      <c r="C18" s="2">
        <v>-0.62</v>
      </c>
    </row>
    <row r="19" spans="1:13" x14ac:dyDescent="0.25">
      <c r="A19" s="2">
        <v>684</v>
      </c>
      <c r="B19" s="2">
        <v>1.61</v>
      </c>
      <c r="C19" s="2">
        <v>-0.67500000000000004</v>
      </c>
    </row>
    <row r="20" spans="1:13" x14ac:dyDescent="0.25">
      <c r="A20" s="2">
        <v>562</v>
      </c>
      <c r="B20" s="2">
        <v>1.68</v>
      </c>
      <c r="C20" s="2">
        <v>-0.73499999999999999</v>
      </c>
    </row>
    <row r="21" spans="1:13" x14ac:dyDescent="0.25">
      <c r="A21" s="2">
        <v>464</v>
      </c>
      <c r="B21" s="2">
        <v>1.75</v>
      </c>
      <c r="C21" s="2">
        <v>-0.80200000000000005</v>
      </c>
    </row>
    <row r="22" spans="1:13" x14ac:dyDescent="0.25">
      <c r="A22" s="2">
        <v>381</v>
      </c>
      <c r="B22" s="2">
        <v>1.84</v>
      </c>
      <c r="C22" s="2">
        <v>-0.876</v>
      </c>
    </row>
    <row r="23" spans="1:13" x14ac:dyDescent="0.25">
      <c r="A23" s="2">
        <v>317</v>
      </c>
      <c r="B23" s="2">
        <v>1.94</v>
      </c>
      <c r="C23" s="2">
        <v>-0.96</v>
      </c>
    </row>
    <row r="24" spans="1:13" x14ac:dyDescent="0.25">
      <c r="A24" s="2">
        <v>259</v>
      </c>
      <c r="B24" s="2">
        <v>2.04</v>
      </c>
      <c r="C24" s="2">
        <v>-1.05</v>
      </c>
    </row>
    <row r="25" spans="1:13" x14ac:dyDescent="0.25">
      <c r="A25" s="2">
        <v>215</v>
      </c>
      <c r="B25" s="2">
        <v>2.15</v>
      </c>
      <c r="C25" s="2">
        <v>-1.1499999999999999</v>
      </c>
    </row>
    <row r="26" spans="1:13" x14ac:dyDescent="0.25">
      <c r="A26" s="2">
        <v>176</v>
      </c>
      <c r="B26" s="2">
        <v>2.2599999999999998</v>
      </c>
      <c r="C26" s="2">
        <v>-1.26</v>
      </c>
    </row>
    <row r="27" spans="1:13" x14ac:dyDescent="0.25">
      <c r="A27" s="2">
        <v>147</v>
      </c>
      <c r="B27" s="2">
        <v>2.39</v>
      </c>
      <c r="C27" s="2">
        <v>-1.38</v>
      </c>
    </row>
    <row r="28" spans="1:13" x14ac:dyDescent="0.25">
      <c r="A28" s="2">
        <v>122</v>
      </c>
      <c r="B28" s="2">
        <v>2.5299999999999998</v>
      </c>
      <c r="C28" s="2">
        <v>-1.51</v>
      </c>
    </row>
    <row r="29" spans="1:13" x14ac:dyDescent="0.25">
      <c r="A29" s="2">
        <v>97.7</v>
      </c>
      <c r="B29" s="2">
        <v>2.7</v>
      </c>
      <c r="C29" s="2">
        <v>-1.65</v>
      </c>
      <c r="H29" t="s">
        <v>59</v>
      </c>
      <c r="I29" t="s">
        <v>62</v>
      </c>
      <c r="J29" t="s">
        <v>65</v>
      </c>
      <c r="K29" t="s">
        <v>68</v>
      </c>
      <c r="L29" t="s">
        <v>71</v>
      </c>
      <c r="M29" t="s">
        <v>74</v>
      </c>
    </row>
    <row r="30" spans="1:13" x14ac:dyDescent="0.25">
      <c r="A30" s="2">
        <v>82.5</v>
      </c>
      <c r="B30" s="2">
        <v>2.89</v>
      </c>
      <c r="C30" s="2">
        <v>-1.79</v>
      </c>
      <c r="H30">
        <v>0.92893999999999999</v>
      </c>
      <c r="I30">
        <v>11.74</v>
      </c>
      <c r="J30">
        <v>5.0750999999999998E-2</v>
      </c>
      <c r="K30">
        <v>0.74477000000000004</v>
      </c>
      <c r="L30">
        <v>8.5374000000000005E-3</v>
      </c>
      <c r="M30">
        <v>0.57186999999999999</v>
      </c>
    </row>
    <row r="31" spans="1:13" x14ac:dyDescent="0.25">
      <c r="A31" s="2">
        <v>68.099999999999994</v>
      </c>
      <c r="B31" s="2">
        <v>3.1</v>
      </c>
      <c r="C31" s="2">
        <v>-1.93</v>
      </c>
    </row>
    <row r="32" spans="1:13" x14ac:dyDescent="0.25">
      <c r="A32" s="2">
        <v>56.2</v>
      </c>
      <c r="B32" s="2">
        <v>3.34</v>
      </c>
      <c r="C32" s="2">
        <v>-2.08</v>
      </c>
    </row>
    <row r="33" spans="1:3" x14ac:dyDescent="0.25">
      <c r="A33" s="2">
        <v>46.4</v>
      </c>
      <c r="B33" s="2">
        <v>3.6</v>
      </c>
      <c r="C33" s="2">
        <v>-2.23</v>
      </c>
    </row>
    <row r="34" spans="1:3" x14ac:dyDescent="0.25">
      <c r="A34" s="2">
        <v>38.299999999999997</v>
      </c>
      <c r="B34" s="2">
        <v>3.89</v>
      </c>
      <c r="C34" s="2">
        <v>-2.37</v>
      </c>
    </row>
    <row r="35" spans="1:3" x14ac:dyDescent="0.25">
      <c r="A35" s="2">
        <v>31.6</v>
      </c>
      <c r="B35" s="2">
        <v>4.2</v>
      </c>
      <c r="C35" s="2">
        <v>-2.5099999999999998</v>
      </c>
    </row>
    <row r="36" spans="1:3" x14ac:dyDescent="0.25">
      <c r="A36" s="2">
        <v>26.1</v>
      </c>
      <c r="B36" s="2">
        <v>4.55</v>
      </c>
      <c r="C36" s="2">
        <v>-2.63</v>
      </c>
    </row>
    <row r="37" spans="1:3" x14ac:dyDescent="0.25">
      <c r="A37" s="2">
        <v>21.5</v>
      </c>
      <c r="B37" s="2">
        <v>4.91</v>
      </c>
      <c r="C37" s="2">
        <v>-2.74</v>
      </c>
    </row>
    <row r="38" spans="1:3" x14ac:dyDescent="0.25">
      <c r="A38" s="2">
        <v>17.8</v>
      </c>
      <c r="B38" s="2">
        <v>5.31</v>
      </c>
      <c r="C38" s="2">
        <v>-2.83</v>
      </c>
    </row>
    <row r="39" spans="1:3" x14ac:dyDescent="0.25">
      <c r="A39" s="2">
        <v>14.7</v>
      </c>
      <c r="B39" s="2">
        <v>5.72</v>
      </c>
      <c r="C39" s="2">
        <v>-2.89</v>
      </c>
    </row>
    <row r="40" spans="1:3" x14ac:dyDescent="0.25">
      <c r="A40" s="2">
        <v>12.1</v>
      </c>
      <c r="B40" s="2">
        <v>6.13</v>
      </c>
      <c r="C40" s="2">
        <v>-2.94</v>
      </c>
    </row>
    <row r="41" spans="1:3" x14ac:dyDescent="0.25">
      <c r="A41" s="2">
        <v>10</v>
      </c>
      <c r="B41" s="2">
        <v>6.55</v>
      </c>
      <c r="C41" s="2">
        <v>-2.95</v>
      </c>
    </row>
    <row r="42" spans="1:3" x14ac:dyDescent="0.25">
      <c r="A42" s="2">
        <v>8.25</v>
      </c>
      <c r="B42" s="2">
        <v>6.97</v>
      </c>
      <c r="C42" s="2">
        <v>-2.95</v>
      </c>
    </row>
    <row r="43" spans="1:3" x14ac:dyDescent="0.25">
      <c r="A43" s="2">
        <v>6.81</v>
      </c>
      <c r="B43" s="2">
        <v>7.38</v>
      </c>
      <c r="C43" s="2">
        <v>-2.95</v>
      </c>
    </row>
    <row r="44" spans="1:3" x14ac:dyDescent="0.25">
      <c r="A44" s="2">
        <v>5.62</v>
      </c>
      <c r="B44" s="2">
        <v>7.78</v>
      </c>
      <c r="C44" s="2">
        <v>-2.94</v>
      </c>
    </row>
    <row r="45" spans="1:3" x14ac:dyDescent="0.25">
      <c r="A45" s="2">
        <v>4.6399999999999997</v>
      </c>
      <c r="B45" s="2">
        <v>8.17</v>
      </c>
      <c r="C45" s="2">
        <v>-2.94</v>
      </c>
    </row>
    <row r="46" spans="1:3" x14ac:dyDescent="0.25">
      <c r="A46" s="2">
        <v>3.83</v>
      </c>
      <c r="B46" s="2">
        <v>8.5399999999999991</v>
      </c>
      <c r="C46" s="2">
        <v>-2.97</v>
      </c>
    </row>
    <row r="47" spans="1:3" x14ac:dyDescent="0.25">
      <c r="A47" s="2">
        <v>3.16</v>
      </c>
      <c r="B47" s="2">
        <v>8.8800000000000008</v>
      </c>
      <c r="C47" s="2">
        <v>-3.02</v>
      </c>
    </row>
    <row r="48" spans="1:3" x14ac:dyDescent="0.25">
      <c r="A48" s="2">
        <v>2.61</v>
      </c>
      <c r="B48" s="2">
        <v>9.2100000000000009</v>
      </c>
      <c r="C48" s="2">
        <v>-3.1</v>
      </c>
    </row>
    <row r="49" spans="1:3" x14ac:dyDescent="0.25">
      <c r="A49" s="2">
        <v>2.15</v>
      </c>
      <c r="B49" s="2">
        <v>9.5299999999999994</v>
      </c>
      <c r="C49" s="2">
        <v>-3.2</v>
      </c>
    </row>
    <row r="50" spans="1:3" x14ac:dyDescent="0.25">
      <c r="A50" s="2">
        <v>1.78</v>
      </c>
      <c r="B50" s="2">
        <v>9.82</v>
      </c>
      <c r="C50" s="2">
        <v>-3.34</v>
      </c>
    </row>
    <row r="51" spans="1:3" x14ac:dyDescent="0.25">
      <c r="A51" s="2">
        <v>1.47</v>
      </c>
      <c r="B51" s="2">
        <v>10.1</v>
      </c>
      <c r="C51" s="2">
        <v>-3.62</v>
      </c>
    </row>
    <row r="52" spans="1:3" x14ac:dyDescent="0.25">
      <c r="A52" s="2">
        <v>1.21</v>
      </c>
      <c r="B52" s="2">
        <v>10.3</v>
      </c>
      <c r="C52" s="2">
        <v>-4</v>
      </c>
    </row>
    <row r="53" spans="1:3" x14ac:dyDescent="0.25">
      <c r="A53" s="2">
        <v>1</v>
      </c>
      <c r="B53" s="2">
        <v>10.6</v>
      </c>
      <c r="C53" s="2">
        <v>-4.49</v>
      </c>
    </row>
    <row r="54" spans="1:3" x14ac:dyDescent="0.25">
      <c r="A54" s="2">
        <v>0.82499999999999996</v>
      </c>
      <c r="B54" s="2">
        <v>11</v>
      </c>
      <c r="C54" s="2">
        <v>-5.0599999999999996</v>
      </c>
    </row>
    <row r="55" spans="1:3" x14ac:dyDescent="0.25">
      <c r="A55" s="2">
        <v>0.68100000000000005</v>
      </c>
      <c r="B55" s="2">
        <v>11.4</v>
      </c>
      <c r="C55" s="2">
        <v>-5.71</v>
      </c>
    </row>
    <row r="56" spans="1:3" x14ac:dyDescent="0.25">
      <c r="A56" s="2">
        <v>0.56200000000000006</v>
      </c>
      <c r="B56" s="2">
        <v>11.9</v>
      </c>
      <c r="C56" s="2">
        <v>-6.43</v>
      </c>
    </row>
    <row r="57" spans="1:3" x14ac:dyDescent="0.25">
      <c r="A57" s="2">
        <v>0.46400000000000002</v>
      </c>
      <c r="B57" s="2">
        <v>12.4</v>
      </c>
      <c r="C57" s="2">
        <v>-7.25</v>
      </c>
    </row>
    <row r="58" spans="1:3" x14ac:dyDescent="0.25">
      <c r="A58" s="2">
        <v>0.38300000000000001</v>
      </c>
      <c r="B58" s="2">
        <v>13</v>
      </c>
      <c r="C58" s="2">
        <v>-8.17</v>
      </c>
    </row>
    <row r="59" spans="1:3" x14ac:dyDescent="0.25">
      <c r="A59" s="2">
        <v>0.316</v>
      </c>
      <c r="B59" s="2">
        <v>13.7</v>
      </c>
      <c r="C59" s="2">
        <v>-9.25</v>
      </c>
    </row>
    <row r="60" spans="1:3" x14ac:dyDescent="0.25">
      <c r="A60" s="2">
        <v>0.26100000000000001</v>
      </c>
      <c r="B60" s="2">
        <v>14.6</v>
      </c>
      <c r="C60" s="2">
        <v>-10.5</v>
      </c>
    </row>
    <row r="61" spans="1:3" x14ac:dyDescent="0.25">
      <c r="A61" s="2">
        <v>0.215</v>
      </c>
      <c r="B61" s="2">
        <v>15.6</v>
      </c>
      <c r="C61" s="2">
        <v>-12.1</v>
      </c>
    </row>
    <row r="62" spans="1:3" x14ac:dyDescent="0.25">
      <c r="A62" s="2">
        <v>0.17799999999999999</v>
      </c>
      <c r="B62" s="2">
        <v>16.8</v>
      </c>
      <c r="C62" s="2">
        <v>-14.1</v>
      </c>
    </row>
    <row r="63" spans="1:3" x14ac:dyDescent="0.25">
      <c r="A63" s="2">
        <v>0.14699999999999999</v>
      </c>
      <c r="B63" s="2">
        <v>18.3</v>
      </c>
      <c r="C63" s="2">
        <v>-16.600000000000001</v>
      </c>
    </row>
    <row r="64" spans="1:3" x14ac:dyDescent="0.25">
      <c r="A64" s="2">
        <v>0.121</v>
      </c>
      <c r="B64" s="2">
        <v>20</v>
      </c>
      <c r="C64" s="2">
        <v>-19.399999999999999</v>
      </c>
    </row>
    <row r="65" spans="1:3" x14ac:dyDescent="0.25">
      <c r="A65" s="2">
        <v>0.1</v>
      </c>
      <c r="B65" s="2">
        <v>22</v>
      </c>
      <c r="C65" s="2">
        <v>-22.6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36A5-E532-42E1-8091-602C55F80A45}">
  <dimension ref="A1:BE344"/>
  <sheetViews>
    <sheetView topLeftCell="E1" workbookViewId="0">
      <selection activeCell="T5" sqref="T5"/>
    </sheetView>
  </sheetViews>
  <sheetFormatPr defaultRowHeight="15" x14ac:dyDescent="0.25"/>
  <cols>
    <col min="1" max="1" width="8.42578125" bestFit="1" customWidth="1"/>
    <col min="3" max="3" width="9.42578125" bestFit="1" customWidth="1"/>
    <col min="4" max="4" width="12" bestFit="1" customWidth="1"/>
    <col min="5" max="5" width="12.5703125" bestFit="1" customWidth="1"/>
    <col min="6" max="6" width="8.42578125" bestFit="1" customWidth="1"/>
    <col min="7" max="7" width="9" bestFit="1" customWidth="1"/>
    <col min="8" max="8" width="12" bestFit="1" customWidth="1"/>
    <col min="9" max="9" width="13.42578125" customWidth="1"/>
    <col min="10" max="10" width="12" bestFit="1" customWidth="1"/>
    <col min="11" max="11" width="12.5703125" bestFit="1" customWidth="1"/>
    <col min="12" max="13" width="12" bestFit="1" customWidth="1"/>
    <col min="14" max="15" width="12" customWidth="1"/>
    <col min="16" max="18" width="12" bestFit="1" customWidth="1"/>
    <col min="19" max="19" width="10.5703125" bestFit="1" customWidth="1"/>
    <col min="20" max="20" width="12" bestFit="1" customWidth="1"/>
    <col min="22" max="22" width="9.42578125" bestFit="1" customWidth="1"/>
    <col min="23" max="23" width="12" bestFit="1" customWidth="1"/>
    <col min="24" max="24" width="0" hidden="1" customWidth="1"/>
    <col min="25" max="25" width="15" hidden="1" customWidth="1"/>
    <col min="26" max="26" width="13.42578125" hidden="1" customWidth="1"/>
    <col min="27" max="27" width="18.42578125" hidden="1" customWidth="1"/>
    <col min="28" max="28" width="11.42578125" hidden="1" customWidth="1"/>
    <col min="29" max="29" width="35.140625" hidden="1" customWidth="1"/>
    <col min="30" max="30" width="19.42578125" hidden="1" customWidth="1"/>
    <col min="31" max="31" width="23.140625" hidden="1" customWidth="1"/>
    <col min="32" max="32" width="11.85546875" hidden="1" customWidth="1"/>
    <col min="33" max="33" width="11.42578125" hidden="1" customWidth="1"/>
    <col min="34" max="34" width="13.85546875" customWidth="1"/>
    <col min="35" max="35" width="8.42578125" customWidth="1"/>
    <col min="36" max="36" width="12" customWidth="1"/>
    <col min="37" max="38" width="8.42578125" bestFit="1" customWidth="1"/>
    <col min="39" max="39" width="12" bestFit="1" customWidth="1"/>
    <col min="40" max="40" width="12.5703125" bestFit="1" customWidth="1"/>
    <col min="41" max="41" width="8.42578125" bestFit="1" customWidth="1"/>
    <col min="42" max="42" width="9.42578125" bestFit="1" customWidth="1"/>
    <col min="43" max="43" width="8.42578125" bestFit="1" customWidth="1"/>
    <col min="44" max="44" width="12.5703125" bestFit="1" customWidth="1"/>
    <col min="45" max="45" width="12" bestFit="1" customWidth="1"/>
    <col min="46" max="46" width="12.5703125" bestFit="1" customWidth="1"/>
    <col min="47" max="47" width="8.42578125" bestFit="1" customWidth="1"/>
    <col min="48" max="48" width="12" bestFit="1" customWidth="1"/>
    <col min="49" max="52" width="12.5703125" bestFit="1" customWidth="1"/>
    <col min="53" max="53" width="8.42578125" bestFit="1" customWidth="1"/>
    <col min="54" max="54" width="12" bestFit="1" customWidth="1"/>
    <col min="55" max="56" width="8.42578125" bestFit="1" customWidth="1"/>
  </cols>
  <sheetData>
    <row r="1" spans="1:57" x14ac:dyDescent="0.25">
      <c r="A1" t="s">
        <v>0</v>
      </c>
      <c r="B1" s="1" t="s">
        <v>1</v>
      </c>
      <c r="C1" s="1" t="s">
        <v>32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90</v>
      </c>
      <c r="O1" t="s">
        <v>91</v>
      </c>
      <c r="P1" t="s">
        <v>30</v>
      </c>
      <c r="Q1" t="s">
        <v>31</v>
      </c>
      <c r="R1" t="s">
        <v>12</v>
      </c>
      <c r="S1" t="s">
        <v>13</v>
      </c>
      <c r="T1" t="s">
        <v>28</v>
      </c>
      <c r="U1" t="s">
        <v>25</v>
      </c>
      <c r="V1" t="s">
        <v>29</v>
      </c>
      <c r="W1" t="s">
        <v>26</v>
      </c>
      <c r="X1" t="s">
        <v>14</v>
      </c>
      <c r="Y1" t="s">
        <v>15</v>
      </c>
      <c r="Z1" t="s">
        <v>16</v>
      </c>
      <c r="AA1" t="s">
        <v>17</v>
      </c>
      <c r="AB1" t="s">
        <v>18</v>
      </c>
      <c r="AD1" t="s">
        <v>19</v>
      </c>
      <c r="AE1" t="s">
        <v>20</v>
      </c>
      <c r="AF1" t="s">
        <v>21</v>
      </c>
      <c r="AG1" t="s">
        <v>22</v>
      </c>
    </row>
    <row r="2" spans="1:57" x14ac:dyDescent="0.25">
      <c r="A2" s="2">
        <v>10000000</v>
      </c>
      <c r="B2" s="2">
        <f>A2/(2*PI())</f>
        <v>1591549.4309189534</v>
      </c>
      <c r="C2">
        <v>6.5019999999999994E-2</v>
      </c>
      <c r="D2" s="2">
        <f>($T$2^-1)*A2^(-$U$2)*COS($U$2*PI()/2)</f>
        <v>6.1257422745430993E-18</v>
      </c>
      <c r="E2">
        <f t="shared" ref="E2:E65" si="0">-($T$2^-1)*A2^(-$U$2)*SIN($U$2*PI()/2)</f>
        <v>-9.9999999999999992E-2</v>
      </c>
      <c r="F2" s="2">
        <f>($V$2^-1)*A2^(-$W$2)*COS($W$2*PI()/2)</f>
        <v>5.7154017683524907E-4</v>
      </c>
      <c r="G2" s="2">
        <f>-($V$2^-1)*A2^(-$W$2)*SIN($W$2*PI()/2)</f>
        <v>-1.1217107553751311E-3</v>
      </c>
      <c r="H2">
        <f>F2+$R$2</f>
        <v>50.000571540176836</v>
      </c>
      <c r="I2">
        <f>G2</f>
        <v>-1.1217107553751311E-3</v>
      </c>
      <c r="J2">
        <f>D2</f>
        <v>6.1257422745430993E-18</v>
      </c>
      <c r="K2">
        <f>E2</f>
        <v>-9.9999999999999992E-2</v>
      </c>
      <c r="L2">
        <f>F2+$R$2+D2</f>
        <v>50.000571540176836</v>
      </c>
      <c r="M2">
        <f>-G2-E2</f>
        <v>0.10112171075537513</v>
      </c>
      <c r="N2" s="2">
        <f>-Q2/($T$6*A2*(P2^2+Q2^2))</f>
        <v>-98.970308972696074</v>
      </c>
      <c r="O2" s="2">
        <f>P2/($T$6*A2*(P2^2+Q2^2))</f>
        <v>989.90503120041399</v>
      </c>
      <c r="P2">
        <f>$S$2+(1/((F2+$R$2+D2)^2+(G2+E2)^2))*(L2*(H2*J2-I2*K2)-M2*(H2*K2+I2*J2))+($R$4/(($R$4+AD2)^2+(AE2)^2))*AF2</f>
        <v>1.0001999968958488</v>
      </c>
      <c r="Q2">
        <f>ABS((1/((F2+$R$2+D2)^2+(G2+E2)^2))*(M2*(H2*J2-I2*K2)+L2*(H2*K2+I2*J2))+($R$4/(($R$4+AD2)^2+(AE2)^2))*AG2)</f>
        <v>9.9999595524058404E-2</v>
      </c>
      <c r="R2">
        <v>50</v>
      </c>
      <c r="S2">
        <v>1</v>
      </c>
      <c r="T2" s="2">
        <v>9.9999999999999995E-7</v>
      </c>
      <c r="U2">
        <v>1</v>
      </c>
      <c r="V2" s="2">
        <v>0.01</v>
      </c>
      <c r="W2" s="2">
        <v>0.7</v>
      </c>
      <c r="X2">
        <v>1.335</v>
      </c>
      <c r="Y2">
        <f t="shared" ref="Y2:Y59" ca="1" si="1">FORECAST(X2,OFFSET($Q$2:$Q$308,MATCH(X2,$P$2:$P$308,1)-1,0,2),OFFSET($P$2:$P$308,MATCH(X2,$P$2:$P$308,1)-1,0,2))</f>
        <v>3.9969312633930842</v>
      </c>
      <c r="Z2" s="2">
        <f t="shared" ref="Z2:Z59" ca="1" si="2">(Y2-C2)^2</f>
        <v>15.4599261831974</v>
      </c>
      <c r="AA2" s="2">
        <f t="shared" ref="AA2:AA59" ca="1" si="3">Z2/(C2^2)</f>
        <v>3656.9033779061529</v>
      </c>
      <c r="AB2" s="2">
        <f ca="1">SQRT(AVERAGE(Z2:Z80))</f>
        <v>12.734884197206638</v>
      </c>
      <c r="AD2">
        <f>($T$4^-1)*A2^(-$U$4)*COS($U$4*PI()/2)</f>
        <v>1.0000000000000001E-60</v>
      </c>
      <c r="AE2">
        <f t="shared" ref="AE2:AE65" si="4">-($T$4^-1)*A2^(-$U$4)*SIN($U$4*PI()/2)</f>
        <v>0</v>
      </c>
      <c r="AF2">
        <f>($R$4+AD2)*AD2+AE2^2</f>
        <v>1.0000000000000002E-120</v>
      </c>
      <c r="AG2">
        <f>($R$4+AD2)*AE2-AD2*AE2</f>
        <v>0</v>
      </c>
      <c r="AK2" s="2"/>
      <c r="AO2" s="2"/>
      <c r="AP2" s="2"/>
      <c r="AQ2" s="2"/>
      <c r="AU2" s="2"/>
      <c r="BA2" s="2"/>
      <c r="BD2" s="2"/>
      <c r="BE2" s="2"/>
    </row>
    <row r="3" spans="1:57" x14ac:dyDescent="0.25">
      <c r="A3" s="2">
        <v>9900000</v>
      </c>
      <c r="B3" s="2">
        <f t="shared" ref="B3:B66" si="5">A3/(2*PI())</f>
        <v>1575633.9366097639</v>
      </c>
      <c r="C3">
        <v>0.1239</v>
      </c>
      <c r="D3">
        <f t="shared" ref="D3:D66" si="6">($T$2^-1)*A3^(-$U$2)*COS($U$2*PI()/2)</f>
        <v>6.1876184591344447E-18</v>
      </c>
      <c r="E3">
        <f t="shared" si="0"/>
        <v>-0.10101010101010101</v>
      </c>
      <c r="F3">
        <f t="shared" ref="F3:F66" si="7">($V$2^-1)*A3^(-$W$2)*COS($W$2*PI()/2)</f>
        <v>5.7557527363130223E-4</v>
      </c>
      <c r="G3" s="2">
        <f t="shared" ref="G3:G66" si="8">-($V$2^-1)*A3^(-$W$2)*SIN($W$2*PI()/2)</f>
        <v>-1.1296300787377953E-3</v>
      </c>
      <c r="H3">
        <f t="shared" ref="H3:H66" si="9">F3+$R$2</f>
        <v>50.000575575273629</v>
      </c>
      <c r="I3">
        <f t="shared" ref="I3:I66" si="10">G3</f>
        <v>-1.1296300787377953E-3</v>
      </c>
      <c r="J3">
        <f t="shared" ref="J3:K66" si="11">D3</f>
        <v>6.1876184591344447E-18</v>
      </c>
      <c r="K3">
        <f t="shared" si="11"/>
        <v>-0.10101010101010101</v>
      </c>
      <c r="L3">
        <f t="shared" ref="L3:L66" si="12">F3+$R$2+D3</f>
        <v>50.000575575273629</v>
      </c>
      <c r="M3">
        <f t="shared" ref="M3:M66" si="13">-G3-E3</f>
        <v>0.10213973108883881</v>
      </c>
      <c r="N3" s="2">
        <f t="shared" ref="N3:N66" si="14">-Q3/($T$6*(P3^2+Q3^2))</f>
        <v>-999491128.2130127</v>
      </c>
      <c r="O3" s="2">
        <f t="shared" ref="O3:O66" si="15">P3/($T$6*A3*(P3^2+Q3^2))</f>
        <v>999.69920748773507</v>
      </c>
      <c r="P3">
        <f t="shared" ref="P3:P66" si="16">$S$2+(1/((F3+$R$2+D3)^2+(G3+E3)^2))*(L3*(H3*J3-I3*K3)-M3*(H3*K3+I3*J3))+($R$4/(($R$4+AD3)^2+(AE3)^2))*AF3</f>
        <v>1.0002040576095865</v>
      </c>
      <c r="Q3">
        <f t="shared" ref="Q3:Q66" si="17">ABS((1/((F3+$R$2+D3)^2+(G3+E3)^2))*(M3*(H3*J3-I3*K3)+L3*(H3*K3+I3*J3))+($R$4/(($R$4+AD3)^2+(AE3)^2))*AG3)</f>
        <v>0.10100968416711209</v>
      </c>
      <c r="X3">
        <v>1.365</v>
      </c>
      <c r="Y3">
        <f t="shared" ca="1" si="1"/>
        <v>4.1757747434821235</v>
      </c>
      <c r="Z3" s="2">
        <f t="shared" ca="1" si="2"/>
        <v>16.417688936868323</v>
      </c>
      <c r="AA3" s="2">
        <f t="shared" ca="1" si="3"/>
        <v>1069.4719788777775</v>
      </c>
      <c r="AD3">
        <f t="shared" ref="AD3:AD66" si="18">($T$4^-1)*A3^(-$U$4)*COS($U$4*PI()/2)</f>
        <v>1.0000000000000001E-60</v>
      </c>
      <c r="AE3">
        <f t="shared" si="4"/>
        <v>0</v>
      </c>
      <c r="AF3">
        <f t="shared" ref="AF3:AF66" si="19">($R$4+AD3)*AD3+AE3^2</f>
        <v>1.0000000000000002E-120</v>
      </c>
      <c r="AG3">
        <f t="shared" ref="AG3:AG66" si="20">($R$4+AD3)*AE3-AD3*AE3</f>
        <v>0</v>
      </c>
      <c r="AK3" s="2"/>
      <c r="AO3" s="2"/>
      <c r="AP3" s="2"/>
      <c r="AQ3" s="2"/>
      <c r="AU3" s="2"/>
      <c r="BA3" s="2"/>
      <c r="BD3" s="2"/>
    </row>
    <row r="4" spans="1:57" x14ac:dyDescent="0.25">
      <c r="A4" s="2">
        <v>9800000</v>
      </c>
      <c r="B4" s="2">
        <f t="shared" si="5"/>
        <v>1559718.4423005744</v>
      </c>
      <c r="C4">
        <v>0.17760000000000001</v>
      </c>
      <c r="D4">
        <f t="shared" si="6"/>
        <v>6.2507574230031626E-18</v>
      </c>
      <c r="E4">
        <f t="shared" si="0"/>
        <v>-0.1020408163265306</v>
      </c>
      <c r="F4">
        <f t="shared" si="7"/>
        <v>5.796802605160682E-4</v>
      </c>
      <c r="G4" s="2">
        <f t="shared" si="8"/>
        <v>-1.1376865691227979E-3</v>
      </c>
      <c r="H4">
        <f t="shared" si="9"/>
        <v>50.000579680260515</v>
      </c>
      <c r="I4">
        <f t="shared" si="10"/>
        <v>-1.1376865691227979E-3</v>
      </c>
      <c r="J4">
        <f t="shared" si="11"/>
        <v>6.2507574230031626E-18</v>
      </c>
      <c r="K4">
        <f t="shared" si="11"/>
        <v>-0.1020408163265306</v>
      </c>
      <c r="L4">
        <f t="shared" si="12"/>
        <v>50.000579680260515</v>
      </c>
      <c r="M4">
        <f t="shared" si="13"/>
        <v>0.1031785028956534</v>
      </c>
      <c r="N4" s="2">
        <f t="shared" si="14"/>
        <v>-1009472519.9361799</v>
      </c>
      <c r="O4" s="2">
        <f t="shared" si="15"/>
        <v>1009.6869878337546</v>
      </c>
      <c r="P4">
        <f t="shared" si="16"/>
        <v>1.0002082432628852</v>
      </c>
      <c r="Q4">
        <f t="shared" si="17"/>
        <v>0.10204038660695056</v>
      </c>
      <c r="R4" s="4">
        <v>0</v>
      </c>
      <c r="S4" s="5"/>
      <c r="T4" s="4">
        <v>9.9999999999999995E+59</v>
      </c>
      <c r="U4" s="5">
        <v>0</v>
      </c>
      <c r="V4" s="2"/>
      <c r="X4">
        <v>1.395</v>
      </c>
      <c r="Y4">
        <f t="shared" ca="1" si="1"/>
        <v>4.3546182235711628</v>
      </c>
      <c r="Z4" s="2">
        <f t="shared" ca="1" si="2"/>
        <v>17.447481240045594</v>
      </c>
      <c r="AA4" s="2">
        <f t="shared" ca="1" si="3"/>
        <v>553.15496789163296</v>
      </c>
      <c r="AD4">
        <f t="shared" si="18"/>
        <v>1.0000000000000001E-60</v>
      </c>
      <c r="AE4">
        <f t="shared" si="4"/>
        <v>0</v>
      </c>
      <c r="AF4">
        <f t="shared" si="19"/>
        <v>1.0000000000000002E-120</v>
      </c>
      <c r="AG4">
        <f t="shared" si="20"/>
        <v>0</v>
      </c>
      <c r="AK4" s="2"/>
      <c r="AO4" s="2"/>
      <c r="AP4" s="2"/>
      <c r="AQ4" s="2"/>
      <c r="AU4" s="2"/>
      <c r="BA4" s="2"/>
      <c r="BD4" s="2"/>
    </row>
    <row r="5" spans="1:57" x14ac:dyDescent="0.25">
      <c r="A5" s="2">
        <v>9700000</v>
      </c>
      <c r="B5" s="2">
        <f t="shared" si="5"/>
        <v>1543802.9479913849</v>
      </c>
      <c r="C5">
        <v>0.2293</v>
      </c>
      <c r="D5">
        <f t="shared" si="6"/>
        <v>6.3151982211784536E-18</v>
      </c>
      <c r="E5">
        <f t="shared" si="0"/>
        <v>-0.10309278350515463</v>
      </c>
      <c r="F5">
        <f t="shared" si="7"/>
        <v>5.8385707989885144E-4</v>
      </c>
      <c r="G5" s="2">
        <f t="shared" si="8"/>
        <v>-1.1458840387230458E-3</v>
      </c>
      <c r="H5">
        <f t="shared" si="9"/>
        <v>50.000583857079896</v>
      </c>
      <c r="I5">
        <f t="shared" si="10"/>
        <v>-1.1458840387230458E-3</v>
      </c>
      <c r="J5">
        <f t="shared" si="11"/>
        <v>6.3151982211784536E-18</v>
      </c>
      <c r="K5">
        <f t="shared" si="11"/>
        <v>-0.10309278350515463</v>
      </c>
      <c r="L5">
        <f t="shared" si="12"/>
        <v>50.000583857079896</v>
      </c>
      <c r="M5">
        <f t="shared" si="13"/>
        <v>0.10423866754387769</v>
      </c>
      <c r="N5" s="2">
        <f t="shared" si="14"/>
        <v>-1019652981.6192482</v>
      </c>
      <c r="O5" s="2">
        <f t="shared" si="15"/>
        <v>1019.8741018815285</v>
      </c>
      <c r="P5">
        <f t="shared" si="16"/>
        <v>1.0002125590343045</v>
      </c>
      <c r="Q5">
        <f t="shared" si="17"/>
        <v>0.10309234037291894</v>
      </c>
      <c r="R5" s="3"/>
      <c r="T5" t="s">
        <v>89</v>
      </c>
      <c r="X5">
        <v>1.427</v>
      </c>
      <c r="Y5">
        <f t="shared" ca="1" si="1"/>
        <v>4.5453846023328053</v>
      </c>
      <c r="Z5" s="2">
        <f t="shared" ca="1" si="2"/>
        <v>18.628586294494326</v>
      </c>
      <c r="AA5" s="2">
        <f t="shared" ca="1" si="3"/>
        <v>354.30051898588806</v>
      </c>
      <c r="AD5">
        <f t="shared" si="18"/>
        <v>1.0000000000000001E-60</v>
      </c>
      <c r="AE5">
        <f t="shared" si="4"/>
        <v>0</v>
      </c>
      <c r="AF5">
        <f t="shared" si="19"/>
        <v>1.0000000000000002E-120</v>
      </c>
      <c r="AG5">
        <f t="shared" si="20"/>
        <v>0</v>
      </c>
      <c r="AK5" s="2"/>
      <c r="AO5" s="2"/>
      <c r="AP5" s="2"/>
      <c r="AQ5" s="2"/>
      <c r="AU5" s="2"/>
      <c r="BA5" s="2"/>
      <c r="BD5" s="2"/>
    </row>
    <row r="6" spans="1:57" x14ac:dyDescent="0.25">
      <c r="A6" s="2">
        <v>9600000</v>
      </c>
      <c r="B6" s="2">
        <f t="shared" si="5"/>
        <v>1527887.4536821954</v>
      </c>
      <c r="C6">
        <v>0.28079999999999999</v>
      </c>
      <c r="D6">
        <f t="shared" si="6"/>
        <v>6.3809815359823964E-18</v>
      </c>
      <c r="E6">
        <f t="shared" si="0"/>
        <v>-0.10416666666666667</v>
      </c>
      <c r="F6">
        <f t="shared" si="7"/>
        <v>5.8810774893678535E-4</v>
      </c>
      <c r="G6" s="2">
        <f t="shared" si="8"/>
        <v>-1.1542264464323203E-3</v>
      </c>
      <c r="H6">
        <f t="shared" si="9"/>
        <v>50.000588107748939</v>
      </c>
      <c r="I6">
        <f t="shared" si="10"/>
        <v>-1.1542264464323203E-3</v>
      </c>
      <c r="J6">
        <f t="shared" si="11"/>
        <v>6.3809815359823964E-18</v>
      </c>
      <c r="K6">
        <f t="shared" si="11"/>
        <v>-0.10416666666666667</v>
      </c>
      <c r="L6">
        <f t="shared" si="12"/>
        <v>50.000588107748939</v>
      </c>
      <c r="M6">
        <f t="shared" si="13"/>
        <v>0.10532089311309899</v>
      </c>
      <c r="N6" s="2">
        <f t="shared" si="14"/>
        <v>-1030038454.5624887</v>
      </c>
      <c r="O6" s="2">
        <f t="shared" si="15"/>
        <v>1030.266504657018</v>
      </c>
      <c r="P6">
        <f t="shared" si="16"/>
        <v>1.0002170103735164</v>
      </c>
      <c r="Q6">
        <f t="shared" si="17"/>
        <v>0.10416620955751618</v>
      </c>
      <c r="T6" s="2">
        <v>1E-10</v>
      </c>
      <c r="X6">
        <v>1.46</v>
      </c>
      <c r="Y6">
        <f t="shared" ca="1" si="1"/>
        <v>4.7421124304307467</v>
      </c>
      <c r="Z6" s="2">
        <f t="shared" ca="1" si="2"/>
        <v>19.903308601915896</v>
      </c>
      <c r="AA6" s="2">
        <f t="shared" ca="1" si="3"/>
        <v>252.42424729096021</v>
      </c>
      <c r="AD6">
        <f t="shared" si="18"/>
        <v>1.0000000000000001E-60</v>
      </c>
      <c r="AE6">
        <f t="shared" si="4"/>
        <v>0</v>
      </c>
      <c r="AF6">
        <f t="shared" si="19"/>
        <v>1.0000000000000002E-120</v>
      </c>
      <c r="AG6">
        <f t="shared" si="20"/>
        <v>0</v>
      </c>
      <c r="AK6" s="2"/>
      <c r="AO6" s="2"/>
      <c r="AP6" s="2"/>
      <c r="AQ6" s="2"/>
      <c r="AU6" s="2"/>
      <c r="BA6" s="2"/>
      <c r="BD6" s="2"/>
    </row>
    <row r="7" spans="1:57" x14ac:dyDescent="0.25">
      <c r="A7" s="2">
        <v>9500000</v>
      </c>
      <c r="B7" s="2">
        <f t="shared" si="5"/>
        <v>1511971.9593730057</v>
      </c>
      <c r="C7">
        <v>0.33539999999999998</v>
      </c>
      <c r="D7">
        <f t="shared" si="6"/>
        <v>6.4481497626769481E-18</v>
      </c>
      <c r="E7">
        <f t="shared" si="0"/>
        <v>-0.10526315789473685</v>
      </c>
      <c r="F7">
        <f t="shared" si="7"/>
        <v>5.924343632271121E-4</v>
      </c>
      <c r="G7" s="2">
        <f t="shared" si="8"/>
        <v>-1.1627179050917845E-3</v>
      </c>
      <c r="H7">
        <f t="shared" si="9"/>
        <v>50.000592434363227</v>
      </c>
      <c r="I7">
        <f t="shared" si="10"/>
        <v>-1.1627179050917845E-3</v>
      </c>
      <c r="J7">
        <f t="shared" si="11"/>
        <v>6.4481497626769481E-18</v>
      </c>
      <c r="K7">
        <f t="shared" si="11"/>
        <v>-0.10526315789473685</v>
      </c>
      <c r="L7">
        <f t="shared" si="12"/>
        <v>50.000592434363227</v>
      </c>
      <c r="M7">
        <f t="shared" si="13"/>
        <v>0.10642587579982864</v>
      </c>
      <c r="N7" s="2">
        <f t="shared" si="14"/>
        <v>-1040635115.6127256</v>
      </c>
      <c r="O7" s="2">
        <f t="shared" si="15"/>
        <v>1040.8703875972312</v>
      </c>
      <c r="P7">
        <f t="shared" si="16"/>
        <v>1.0002216030185147</v>
      </c>
      <c r="Q7">
        <f t="shared" si="17"/>
        <v>0.10526268621441914</v>
      </c>
      <c r="X7">
        <v>1.494</v>
      </c>
      <c r="Y7">
        <f t="shared" ca="1" si="1"/>
        <v>4.9448017078649924</v>
      </c>
      <c r="Z7" s="2">
        <f t="shared" ca="1" si="2"/>
        <v>21.24658410446871</v>
      </c>
      <c r="AA7" s="2">
        <f t="shared" ca="1" si="3"/>
        <v>188.87000866958235</v>
      </c>
      <c r="AD7">
        <f t="shared" si="18"/>
        <v>1.0000000000000001E-60</v>
      </c>
      <c r="AE7">
        <f t="shared" si="4"/>
        <v>0</v>
      </c>
      <c r="AF7">
        <f t="shared" si="19"/>
        <v>1.0000000000000002E-120</v>
      </c>
      <c r="AG7">
        <f t="shared" si="20"/>
        <v>0</v>
      </c>
      <c r="AK7" s="2"/>
      <c r="AO7" s="2"/>
      <c r="AP7" s="2"/>
      <c r="AQ7" s="2"/>
      <c r="AU7" s="2"/>
      <c r="BA7" s="2"/>
      <c r="BD7" s="2"/>
    </row>
    <row r="8" spans="1:57" x14ac:dyDescent="0.25">
      <c r="A8" s="2">
        <v>9400000</v>
      </c>
      <c r="B8" s="2">
        <f t="shared" si="5"/>
        <v>1496056.4650638162</v>
      </c>
      <c r="C8">
        <v>0.39489999999999997</v>
      </c>
      <c r="D8">
        <f t="shared" si="6"/>
        <v>6.5167471005777658E-18</v>
      </c>
      <c r="E8">
        <f t="shared" si="0"/>
        <v>-0.10638297872340426</v>
      </c>
      <c r="F8">
        <f t="shared" si="7"/>
        <v>5.9683910072300713E-4</v>
      </c>
      <c r="G8" s="2">
        <f t="shared" si="8"/>
        <v>-1.1713626891752204E-3</v>
      </c>
      <c r="H8">
        <f t="shared" si="9"/>
        <v>50.000596839100723</v>
      </c>
      <c r="I8">
        <f t="shared" si="10"/>
        <v>-1.1713626891752204E-3</v>
      </c>
      <c r="J8">
        <f t="shared" si="11"/>
        <v>6.5167471005777658E-18</v>
      </c>
      <c r="K8">
        <f t="shared" si="11"/>
        <v>-0.10638297872340426</v>
      </c>
      <c r="L8">
        <f t="shared" si="12"/>
        <v>50.000596839100723</v>
      </c>
      <c r="M8">
        <f t="shared" si="13"/>
        <v>0.10755434141257948</v>
      </c>
      <c r="N8" s="2">
        <f t="shared" si="14"/>
        <v>-1051449388.7701604</v>
      </c>
      <c r="O8" s="2">
        <f t="shared" si="15"/>
        <v>1051.6921902211188</v>
      </c>
      <c r="P8">
        <f t="shared" si="16"/>
        <v>1.0002263430141178</v>
      </c>
      <c r="Q8">
        <f t="shared" si="17"/>
        <v>0.10638249184573967</v>
      </c>
      <c r="X8">
        <v>1.5309999999999999</v>
      </c>
      <c r="Y8">
        <f t="shared" ca="1" si="1"/>
        <v>5.0682242601057617</v>
      </c>
      <c r="Z8" s="2">
        <f t="shared" ca="1" si="2"/>
        <v>21.839959640093067</v>
      </c>
      <c r="AA8" s="2">
        <f t="shared" ca="1" si="3"/>
        <v>140.04821053192109</v>
      </c>
      <c r="AD8">
        <f t="shared" si="18"/>
        <v>1.0000000000000001E-60</v>
      </c>
      <c r="AE8">
        <f t="shared" si="4"/>
        <v>0</v>
      </c>
      <c r="AF8">
        <f t="shared" si="19"/>
        <v>1.0000000000000002E-120</v>
      </c>
      <c r="AG8">
        <f t="shared" si="20"/>
        <v>0</v>
      </c>
      <c r="AK8" s="2"/>
      <c r="AO8" s="2"/>
      <c r="AP8" s="2"/>
      <c r="AQ8" s="2"/>
      <c r="AU8" s="2"/>
      <c r="BA8" s="2"/>
      <c r="BD8" s="2"/>
    </row>
    <row r="9" spans="1:57" x14ac:dyDescent="0.25">
      <c r="A9" s="2">
        <v>9300000</v>
      </c>
      <c r="B9" s="2">
        <f t="shared" si="5"/>
        <v>1480140.9707546267</v>
      </c>
      <c r="C9">
        <v>0.45960000000000001</v>
      </c>
      <c r="D9">
        <f t="shared" si="6"/>
        <v>6.5868196500463439E-18</v>
      </c>
      <c r="E9">
        <f t="shared" si="0"/>
        <v>-0.10752688172043011</v>
      </c>
      <c r="F9">
        <f t="shared" si="7"/>
        <v>6.0132422588900984E-4</v>
      </c>
      <c r="G9" s="2">
        <f t="shared" si="8"/>
        <v>-1.1801652429445227E-3</v>
      </c>
      <c r="H9">
        <f t="shared" si="9"/>
        <v>50.00060132422589</v>
      </c>
      <c r="I9">
        <f t="shared" si="10"/>
        <v>-1.1801652429445227E-3</v>
      </c>
      <c r="J9">
        <f t="shared" si="11"/>
        <v>6.5868196500463439E-18</v>
      </c>
      <c r="K9">
        <f t="shared" si="11"/>
        <v>-0.10752688172043011</v>
      </c>
      <c r="L9">
        <f t="shared" si="12"/>
        <v>50.00060132422589</v>
      </c>
      <c r="M9">
        <f t="shared" si="13"/>
        <v>0.10870704696337463</v>
      </c>
      <c r="N9" s="2">
        <f t="shared" si="14"/>
        <v>-1062487957.4757007</v>
      </c>
      <c r="O9" s="2">
        <f t="shared" si="15"/>
        <v>1062.7386124864427</v>
      </c>
      <c r="P9">
        <f t="shared" si="16"/>
        <v>1.0002312367318682</v>
      </c>
      <c r="Q9">
        <f t="shared" si="17"/>
        <v>0.10752637898523081</v>
      </c>
      <c r="X9">
        <v>1.57</v>
      </c>
      <c r="Y9">
        <f t="shared" ca="1" si="1"/>
        <v>5.1956788858039777</v>
      </c>
      <c r="Z9" s="2">
        <f t="shared" ca="1" si="2"/>
        <v>22.430443212558249</v>
      </c>
      <c r="AA9" s="2">
        <f t="shared" ca="1" si="3"/>
        <v>106.18858043471339</v>
      </c>
      <c r="AD9">
        <f t="shared" si="18"/>
        <v>1.0000000000000001E-60</v>
      </c>
      <c r="AE9">
        <f t="shared" si="4"/>
        <v>0</v>
      </c>
      <c r="AF9">
        <f t="shared" si="19"/>
        <v>1.0000000000000002E-120</v>
      </c>
      <c r="AG9">
        <f t="shared" si="20"/>
        <v>0</v>
      </c>
      <c r="AK9" s="2"/>
      <c r="AO9" s="2"/>
      <c r="AP9" s="2"/>
      <c r="AQ9" s="2"/>
      <c r="AU9" s="2"/>
      <c r="BA9" s="2"/>
      <c r="BD9" s="2"/>
    </row>
    <row r="10" spans="1:57" x14ac:dyDescent="0.25">
      <c r="A10" s="2">
        <v>9200000</v>
      </c>
      <c r="B10" s="2">
        <f t="shared" si="5"/>
        <v>1464225.4764454372</v>
      </c>
      <c r="C10">
        <v>0.53200000000000003</v>
      </c>
      <c r="D10">
        <f t="shared" si="6"/>
        <v>6.6584155158077172E-18</v>
      </c>
      <c r="E10">
        <f t="shared" si="0"/>
        <v>-0.10869565217391304</v>
      </c>
      <c r="F10">
        <f t="shared" si="7"/>
        <v>6.0589209411350184E-4</v>
      </c>
      <c r="G10" s="2">
        <f t="shared" si="8"/>
        <v>-1.1891301891096739E-3</v>
      </c>
      <c r="H10">
        <f t="shared" si="9"/>
        <v>50.000605892094114</v>
      </c>
      <c r="I10">
        <f t="shared" si="10"/>
        <v>-1.1891301891096739E-3</v>
      </c>
      <c r="J10">
        <f t="shared" si="11"/>
        <v>6.6584155158077172E-18</v>
      </c>
      <c r="K10">
        <f t="shared" si="11"/>
        <v>-0.10869565217391304</v>
      </c>
      <c r="L10">
        <f t="shared" si="12"/>
        <v>50.000605892094114</v>
      </c>
      <c r="M10">
        <f t="shared" si="13"/>
        <v>0.10988478236302271</v>
      </c>
      <c r="N10" s="2">
        <f t="shared" si="14"/>
        <v>-1073757777.6247485</v>
      </c>
      <c r="O10" s="2">
        <f t="shared" si="15"/>
        <v>1074.0166278791098</v>
      </c>
      <c r="P10">
        <f t="shared" si="16"/>
        <v>1.000236290891455</v>
      </c>
      <c r="Q10">
        <f t="shared" si="17"/>
        <v>0.10869513288474207</v>
      </c>
      <c r="X10">
        <v>1.6140000000000001</v>
      </c>
      <c r="Y10">
        <f t="shared" ca="1" si="1"/>
        <v>5.3394738481301705</v>
      </c>
      <c r="Z10" s="2">
        <f t="shared" ca="1" si="2"/>
        <v>23.111804800455509</v>
      </c>
      <c r="AA10" s="2">
        <f t="shared" ca="1" si="3"/>
        <v>81.660229522780767</v>
      </c>
      <c r="AD10">
        <f t="shared" si="18"/>
        <v>1.0000000000000001E-60</v>
      </c>
      <c r="AE10">
        <f t="shared" si="4"/>
        <v>0</v>
      </c>
      <c r="AF10">
        <f t="shared" si="19"/>
        <v>1.0000000000000002E-120</v>
      </c>
      <c r="AG10">
        <f t="shared" si="20"/>
        <v>0</v>
      </c>
      <c r="AK10" s="2"/>
      <c r="AO10" s="2"/>
      <c r="AP10" s="2"/>
      <c r="AQ10" s="2"/>
      <c r="AU10" s="2"/>
      <c r="BA10" s="2"/>
      <c r="BD10" s="2"/>
    </row>
    <row r="11" spans="1:57" x14ac:dyDescent="0.25">
      <c r="A11" s="2">
        <v>9100000</v>
      </c>
      <c r="B11" s="2">
        <f t="shared" si="5"/>
        <v>1448309.9821362477</v>
      </c>
      <c r="C11">
        <v>0.61409999999999998</v>
      </c>
      <c r="D11">
        <f t="shared" si="6"/>
        <v>6.7315849170803297E-18</v>
      </c>
      <c r="E11">
        <f t="shared" si="0"/>
        <v>-0.10989010989010989</v>
      </c>
      <c r="F11">
        <f t="shared" si="7"/>
        <v>6.1054515639713156E-4</v>
      </c>
      <c r="G11" s="2">
        <f t="shared" si="8"/>
        <v>-1.1982623380302954E-3</v>
      </c>
      <c r="H11">
        <f t="shared" si="9"/>
        <v>50.000610545156398</v>
      </c>
      <c r="I11">
        <f t="shared" si="10"/>
        <v>-1.1982623380302954E-3</v>
      </c>
      <c r="J11">
        <f t="shared" si="11"/>
        <v>6.7315849170803297E-18</v>
      </c>
      <c r="K11">
        <f t="shared" si="11"/>
        <v>-0.10989010989010989</v>
      </c>
      <c r="L11">
        <f t="shared" si="12"/>
        <v>50.000610545156398</v>
      </c>
      <c r="M11">
        <f t="shared" si="13"/>
        <v>0.11108837222814018</v>
      </c>
      <c r="N11" s="2">
        <f t="shared" si="14"/>
        <v>-1085266091.3568816</v>
      </c>
      <c r="O11" s="2">
        <f t="shared" si="15"/>
        <v>1085.5334972849957</v>
      </c>
      <c r="P11">
        <f t="shared" si="16"/>
        <v>1.0002415125837945</v>
      </c>
      <c r="Q11">
        <f t="shared" si="17"/>
        <v>0.10988957331186586</v>
      </c>
      <c r="T11" s="2"/>
      <c r="X11">
        <v>1.6639999999999999</v>
      </c>
      <c r="Y11">
        <f t="shared" ca="1" si="1"/>
        <v>5.5028772144099332</v>
      </c>
      <c r="Z11" s="2">
        <f t="shared" ca="1" si="2"/>
        <v>23.900142652133749</v>
      </c>
      <c r="AA11" s="2">
        <f t="shared" ca="1" si="3"/>
        <v>63.37563128217802</v>
      </c>
      <c r="AD11">
        <f t="shared" si="18"/>
        <v>1.0000000000000001E-60</v>
      </c>
      <c r="AE11">
        <f t="shared" si="4"/>
        <v>0</v>
      </c>
      <c r="AF11">
        <f t="shared" si="19"/>
        <v>1.0000000000000002E-120</v>
      </c>
      <c r="AG11">
        <f t="shared" si="20"/>
        <v>0</v>
      </c>
      <c r="AK11" s="2"/>
      <c r="AO11" s="2"/>
      <c r="AP11" s="2"/>
      <c r="AQ11" s="2"/>
      <c r="AU11" s="2"/>
      <c r="BA11" s="2"/>
      <c r="BD11" s="2"/>
    </row>
    <row r="12" spans="1:57" x14ac:dyDescent="0.25">
      <c r="A12" s="2">
        <v>9000000</v>
      </c>
      <c r="B12" s="2">
        <f t="shared" si="5"/>
        <v>1432394.4878270582</v>
      </c>
      <c r="C12">
        <v>0.70820000000000005</v>
      </c>
      <c r="D12">
        <f t="shared" si="6"/>
        <v>6.8063803050478883E-18</v>
      </c>
      <c r="E12">
        <f t="shared" si="0"/>
        <v>-0.1111111111111111</v>
      </c>
      <c r="F12">
        <f t="shared" si="7"/>
        <v>6.1528596433767821E-4</v>
      </c>
      <c r="G12" s="2">
        <f t="shared" si="8"/>
        <v>-1.2075666974989945E-3</v>
      </c>
      <c r="H12">
        <f t="shared" si="9"/>
        <v>50.000615285964336</v>
      </c>
      <c r="I12">
        <f t="shared" si="10"/>
        <v>-1.2075666974989945E-3</v>
      </c>
      <c r="J12">
        <f t="shared" si="11"/>
        <v>6.8063803050478883E-18</v>
      </c>
      <c r="K12">
        <f t="shared" si="11"/>
        <v>-0.1111111111111111</v>
      </c>
      <c r="L12">
        <f t="shared" si="12"/>
        <v>50.000615285964336</v>
      </c>
      <c r="M12">
        <f t="shared" si="13"/>
        <v>0.1123186778086101</v>
      </c>
      <c r="N12" s="2">
        <f t="shared" si="14"/>
        <v>-1097020441.6746371</v>
      </c>
      <c r="O12" s="2">
        <f t="shared" si="15"/>
        <v>1097.2967836981061</v>
      </c>
      <c r="P12">
        <f t="shared" si="16"/>
        <v>1.0002469092959134</v>
      </c>
      <c r="Q12">
        <f t="shared" si="17"/>
        <v>0.11111055646742329</v>
      </c>
      <c r="T12" s="2"/>
      <c r="X12">
        <v>1.722</v>
      </c>
      <c r="Y12">
        <f t="shared" ca="1" si="1"/>
        <v>5.6924251192944588</v>
      </c>
      <c r="Z12" s="2">
        <f t="shared" ca="1" si="2"/>
        <v>24.842500039805866</v>
      </c>
      <c r="AA12" s="2">
        <f t="shared" ca="1" si="3"/>
        <v>49.531725146779522</v>
      </c>
      <c r="AD12">
        <f t="shared" si="18"/>
        <v>1.0000000000000001E-60</v>
      </c>
      <c r="AE12">
        <f t="shared" si="4"/>
        <v>0</v>
      </c>
      <c r="AF12">
        <f t="shared" si="19"/>
        <v>1.0000000000000002E-120</v>
      </c>
      <c r="AG12">
        <f t="shared" si="20"/>
        <v>0</v>
      </c>
      <c r="AK12" s="2"/>
      <c r="AO12" s="2"/>
      <c r="AP12" s="2"/>
      <c r="AQ12" s="2"/>
      <c r="AU12" s="2"/>
      <c r="BA12" s="2"/>
      <c r="BD12" s="2"/>
    </row>
    <row r="13" spans="1:57" x14ac:dyDescent="0.25">
      <c r="A13" s="2">
        <v>8900000</v>
      </c>
      <c r="B13" s="2">
        <f t="shared" si="5"/>
        <v>1416478.9935178685</v>
      </c>
      <c r="C13">
        <v>0.81569999999999998</v>
      </c>
      <c r="D13">
        <f t="shared" si="6"/>
        <v>6.8828564882506743E-18</v>
      </c>
      <c r="E13">
        <f t="shared" si="0"/>
        <v>-0.11235955056179775</v>
      </c>
      <c r="F13">
        <f t="shared" si="7"/>
        <v>6.2011717543362412E-4</v>
      </c>
      <c r="G13" s="2">
        <f t="shared" si="8"/>
        <v>-1.2170484831502111E-3</v>
      </c>
      <c r="H13">
        <f t="shared" si="9"/>
        <v>50.000620117175437</v>
      </c>
      <c r="I13">
        <f t="shared" si="10"/>
        <v>-1.2170484831502111E-3</v>
      </c>
      <c r="J13">
        <f t="shared" si="11"/>
        <v>6.8828564882506743E-18</v>
      </c>
      <c r="K13">
        <f t="shared" si="11"/>
        <v>-0.11235955056179775</v>
      </c>
      <c r="L13">
        <f t="shared" si="12"/>
        <v>50.000620117175437</v>
      </c>
      <c r="M13">
        <f t="shared" si="13"/>
        <v>0.11357659904494796</v>
      </c>
      <c r="N13" s="2">
        <f t="shared" si="14"/>
        <v>-1109028687.9486721</v>
      </c>
      <c r="O13" s="2">
        <f t="shared" si="15"/>
        <v>1109.3143678230958</v>
      </c>
      <c r="P13">
        <f t="shared" si="16"/>
        <v>1.0002524889378037</v>
      </c>
      <c r="Q13">
        <f t="shared" si="17"/>
        <v>0.11235897703221381</v>
      </c>
      <c r="T13" s="2"/>
      <c r="X13">
        <v>1.79</v>
      </c>
      <c r="Y13">
        <f t="shared" ca="1" si="1"/>
        <v>5.9146536974349377</v>
      </c>
      <c r="Z13" s="2">
        <f t="shared" ca="1" si="2"/>
        <v>25.999328808585425</v>
      </c>
      <c r="AA13" s="2">
        <f t="shared" ca="1" si="3"/>
        <v>39.075200208212209</v>
      </c>
      <c r="AD13">
        <f t="shared" si="18"/>
        <v>1.0000000000000001E-60</v>
      </c>
      <c r="AE13">
        <f t="shared" si="4"/>
        <v>0</v>
      </c>
      <c r="AF13">
        <f t="shared" si="19"/>
        <v>1.0000000000000002E-120</v>
      </c>
      <c r="AG13">
        <f t="shared" si="20"/>
        <v>0</v>
      </c>
      <c r="AK13" s="2"/>
      <c r="AO13" s="2"/>
      <c r="AP13" s="2"/>
      <c r="AQ13" s="2"/>
      <c r="AU13" s="2"/>
      <c r="BA13" s="2"/>
      <c r="BD13" s="2"/>
    </row>
    <row r="14" spans="1:57" x14ac:dyDescent="0.25">
      <c r="A14" s="2">
        <v>8800000</v>
      </c>
      <c r="B14" s="2">
        <f t="shared" si="5"/>
        <v>1400563.499208679</v>
      </c>
      <c r="C14">
        <v>0.93820000000000003</v>
      </c>
      <c r="D14">
        <f t="shared" si="6"/>
        <v>6.9610707665262499E-18</v>
      </c>
      <c r="E14">
        <f t="shared" si="0"/>
        <v>-0.11363636363636363</v>
      </c>
      <c r="F14">
        <f t="shared" si="7"/>
        <v>6.2504155873070863E-4</v>
      </c>
      <c r="G14" s="2">
        <f t="shared" si="8"/>
        <v>-1.2267131295422033E-3</v>
      </c>
      <c r="H14">
        <f t="shared" si="9"/>
        <v>50.000625041558727</v>
      </c>
      <c r="I14">
        <f t="shared" si="10"/>
        <v>-1.2267131295422033E-3</v>
      </c>
      <c r="J14">
        <f t="shared" si="11"/>
        <v>6.9610707665262499E-18</v>
      </c>
      <c r="K14">
        <f t="shared" si="11"/>
        <v>-0.11363636363636363</v>
      </c>
      <c r="L14">
        <f t="shared" si="12"/>
        <v>50.000625041558727</v>
      </c>
      <c r="M14">
        <f t="shared" si="13"/>
        <v>0.11486307676590583</v>
      </c>
      <c r="N14" s="2">
        <f t="shared" si="14"/>
        <v>-1121299022.3710175</v>
      </c>
      <c r="O14" s="2">
        <f t="shared" si="15"/>
        <v>1121.5944646346475</v>
      </c>
      <c r="P14">
        <f t="shared" si="16"/>
        <v>1.0002582598714205</v>
      </c>
      <c r="Q14">
        <f t="shared" si="17"/>
        <v>0.11363577035331142</v>
      </c>
      <c r="X14">
        <v>1.873</v>
      </c>
      <c r="Y14">
        <f t="shared" ca="1" si="1"/>
        <v>6.1859032854593448</v>
      </c>
      <c r="Z14" s="2">
        <f t="shared" ca="1" si="2"/>
        <v>27.5383897722208</v>
      </c>
      <c r="AA14" s="2">
        <f t="shared" ca="1" si="3"/>
        <v>31.285830303164921</v>
      </c>
      <c r="AD14">
        <f t="shared" si="18"/>
        <v>1.0000000000000001E-60</v>
      </c>
      <c r="AE14">
        <f t="shared" si="4"/>
        <v>0</v>
      </c>
      <c r="AF14">
        <f t="shared" si="19"/>
        <v>1.0000000000000002E-120</v>
      </c>
      <c r="AG14">
        <f t="shared" si="20"/>
        <v>0</v>
      </c>
      <c r="AK14" s="2"/>
      <c r="AO14" s="2"/>
      <c r="AP14" s="2"/>
      <c r="AQ14" s="2"/>
      <c r="AU14" s="2"/>
      <c r="BA14" s="2"/>
      <c r="BD14" s="2"/>
    </row>
    <row r="15" spans="1:57" x14ac:dyDescent="0.25">
      <c r="A15" s="2">
        <v>8700000</v>
      </c>
      <c r="B15" s="2">
        <f t="shared" si="5"/>
        <v>1384648.0048994895</v>
      </c>
      <c r="C15">
        <v>1.0760000000000001</v>
      </c>
      <c r="D15">
        <f t="shared" si="6"/>
        <v>7.0410830741874709E-18</v>
      </c>
      <c r="E15">
        <f t="shared" si="0"/>
        <v>-0.11494252873563218</v>
      </c>
      <c r="F15">
        <f t="shared" si="7"/>
        <v>6.300620008377728E-4</v>
      </c>
      <c r="G15" s="2">
        <f t="shared" si="8"/>
        <v>-1.2365663019638078E-3</v>
      </c>
      <c r="H15">
        <f t="shared" si="9"/>
        <v>50.000630062000837</v>
      </c>
      <c r="I15">
        <f t="shared" si="10"/>
        <v>-1.2365663019638078E-3</v>
      </c>
      <c r="J15">
        <f t="shared" si="11"/>
        <v>7.0410830741874709E-18</v>
      </c>
      <c r="K15">
        <f t="shared" si="11"/>
        <v>-0.11494252873563218</v>
      </c>
      <c r="L15">
        <f t="shared" si="12"/>
        <v>50.000630062000837</v>
      </c>
      <c r="M15">
        <f t="shared" si="13"/>
        <v>0.11617909503759599</v>
      </c>
      <c r="N15" s="2">
        <f t="shared" si="14"/>
        <v>-1133839987.4228909</v>
      </c>
      <c r="O15" s="2">
        <f t="shared" si="15"/>
        <v>1134.1456409610942</v>
      </c>
      <c r="P15">
        <f t="shared" si="16"/>
        <v>1.0002642309420318</v>
      </c>
      <c r="Q15">
        <f t="shared" si="17"/>
        <v>0.11494191478113423</v>
      </c>
      <c r="X15">
        <v>1.974</v>
      </c>
      <c r="Y15">
        <f t="shared" ca="1" si="1"/>
        <v>6.5159780853444671</v>
      </c>
      <c r="Z15" s="2">
        <f t="shared" ca="1" si="2"/>
        <v>29.593361569028058</v>
      </c>
      <c r="AA15" s="2">
        <f t="shared" ca="1" si="3"/>
        <v>25.560524288833122</v>
      </c>
      <c r="AD15">
        <f t="shared" si="18"/>
        <v>1.0000000000000001E-60</v>
      </c>
      <c r="AE15">
        <f t="shared" si="4"/>
        <v>0</v>
      </c>
      <c r="AF15">
        <f t="shared" si="19"/>
        <v>1.0000000000000002E-120</v>
      </c>
      <c r="AG15">
        <f t="shared" si="20"/>
        <v>0</v>
      </c>
      <c r="AK15" s="2"/>
      <c r="AO15" s="2"/>
      <c r="AP15" s="2"/>
      <c r="AQ15" s="2"/>
      <c r="AU15" s="2"/>
      <c r="BA15" s="2"/>
      <c r="BD15" s="2"/>
    </row>
    <row r="16" spans="1:57" x14ac:dyDescent="0.25">
      <c r="A16" s="2">
        <v>8600000</v>
      </c>
      <c r="B16" s="2">
        <f t="shared" si="5"/>
        <v>1368732.5105903</v>
      </c>
      <c r="C16">
        <v>1.2290000000000001</v>
      </c>
      <c r="D16">
        <f t="shared" si="6"/>
        <v>7.122956133189651E-18</v>
      </c>
      <c r="E16">
        <f t="shared" si="0"/>
        <v>-0.11627906976744186</v>
      </c>
      <c r="F16">
        <f t="shared" si="7"/>
        <v>6.3518151234065142E-4</v>
      </c>
      <c r="G16" s="2">
        <f t="shared" si="8"/>
        <v>-1.2466139090224117E-3</v>
      </c>
      <c r="H16">
        <f t="shared" si="9"/>
        <v>50.000635181512344</v>
      </c>
      <c r="I16">
        <f t="shared" si="10"/>
        <v>-1.2466139090224117E-3</v>
      </c>
      <c r="J16">
        <f t="shared" si="11"/>
        <v>7.122956133189651E-18</v>
      </c>
      <c r="K16">
        <f t="shared" si="11"/>
        <v>-0.11627906976744186</v>
      </c>
      <c r="L16">
        <f t="shared" si="12"/>
        <v>50.000635181512344</v>
      </c>
      <c r="M16">
        <f t="shared" si="13"/>
        <v>0.11752568367646427</v>
      </c>
      <c r="N16" s="2">
        <f t="shared" si="14"/>
        <v>-1146660494.4287777</v>
      </c>
      <c r="O16" s="2">
        <f t="shared" si="15"/>
        <v>1146.9768341649797</v>
      </c>
      <c r="P16">
        <f t="shared" si="16"/>
        <v>1.0002704115121304</v>
      </c>
      <c r="Q16">
        <f t="shared" si="17"/>
        <v>0.11627843416955952</v>
      </c>
      <c r="X16">
        <v>2.097</v>
      </c>
      <c r="Y16">
        <f t="shared" ca="1" si="1"/>
        <v>6.9179503663926853</v>
      </c>
      <c r="Z16" s="2">
        <f t="shared" ca="1" si="2"/>
        <v>32.364156271279469</v>
      </c>
      <c r="AA16" s="2">
        <f t="shared" ca="1" si="3"/>
        <v>21.426958266678053</v>
      </c>
      <c r="AD16">
        <f t="shared" si="18"/>
        <v>1.0000000000000001E-60</v>
      </c>
      <c r="AE16">
        <f t="shared" si="4"/>
        <v>0</v>
      </c>
      <c r="AF16">
        <f t="shared" si="19"/>
        <v>1.0000000000000002E-120</v>
      </c>
      <c r="AG16">
        <f t="shared" si="20"/>
        <v>0</v>
      </c>
      <c r="AK16" s="2"/>
      <c r="AO16" s="2"/>
      <c r="AP16" s="2"/>
      <c r="AQ16" s="2"/>
      <c r="AU16" s="2"/>
      <c r="BA16" s="2"/>
      <c r="BD16" s="2"/>
    </row>
    <row r="17" spans="1:56" x14ac:dyDescent="0.25">
      <c r="A17" s="2">
        <v>8500000</v>
      </c>
      <c r="B17" s="2">
        <f t="shared" si="5"/>
        <v>1352817.0162811105</v>
      </c>
      <c r="C17">
        <v>1.399</v>
      </c>
      <c r="D17">
        <f t="shared" si="6"/>
        <v>7.2067556171095308E-18</v>
      </c>
      <c r="E17">
        <f t="shared" si="0"/>
        <v>-0.11764705882352942</v>
      </c>
      <c r="F17">
        <f t="shared" si="7"/>
        <v>6.4040323464543373E-4</v>
      </c>
      <c r="G17" s="2">
        <f t="shared" si="8"/>
        <v>-1.2568621160746081E-3</v>
      </c>
      <c r="H17">
        <f t="shared" si="9"/>
        <v>50.000640403234648</v>
      </c>
      <c r="I17">
        <f t="shared" si="10"/>
        <v>-1.2568621160746081E-3</v>
      </c>
      <c r="J17">
        <f t="shared" si="11"/>
        <v>7.2067556171095308E-18</v>
      </c>
      <c r="K17">
        <f t="shared" si="11"/>
        <v>-0.11764705882352942</v>
      </c>
      <c r="L17">
        <f t="shared" si="12"/>
        <v>50.000640403234648</v>
      </c>
      <c r="M17">
        <f t="shared" si="13"/>
        <v>0.11890392093960403</v>
      </c>
      <c r="N17" s="2">
        <f t="shared" si="14"/>
        <v>-1159769843.2740698</v>
      </c>
      <c r="O17" s="2">
        <f t="shared" si="15"/>
        <v>1160.0973719989734</v>
      </c>
      <c r="P17">
        <f t="shared" si="16"/>
        <v>1.0002768114981568</v>
      </c>
      <c r="Q17">
        <f t="shared" si="17"/>
        <v>0.11764640055251079</v>
      </c>
      <c r="X17">
        <v>2.254</v>
      </c>
      <c r="Y17">
        <f t="shared" ca="1" si="1"/>
        <v>7.4310369365111431</v>
      </c>
      <c r="Z17" s="2">
        <f t="shared" ca="1" si="2"/>
        <v>36.385469603434736</v>
      </c>
      <c r="AA17" s="2">
        <f t="shared" ca="1" si="3"/>
        <v>18.590563566764342</v>
      </c>
      <c r="AD17">
        <f t="shared" si="18"/>
        <v>1.0000000000000001E-60</v>
      </c>
      <c r="AE17">
        <f t="shared" si="4"/>
        <v>0</v>
      </c>
      <c r="AF17">
        <f t="shared" si="19"/>
        <v>1.0000000000000002E-120</v>
      </c>
      <c r="AG17">
        <f t="shared" si="20"/>
        <v>0</v>
      </c>
      <c r="AK17" s="2"/>
      <c r="AO17" s="2"/>
      <c r="AP17" s="2"/>
      <c r="AQ17" s="2"/>
      <c r="AU17" s="2"/>
      <c r="BA17" s="2"/>
      <c r="BD17" s="2"/>
    </row>
    <row r="18" spans="1:56" x14ac:dyDescent="0.25">
      <c r="A18" s="2">
        <v>8400000</v>
      </c>
      <c r="B18" s="2">
        <f t="shared" si="5"/>
        <v>1336901.521971921</v>
      </c>
      <c r="C18">
        <v>1.583</v>
      </c>
      <c r="D18">
        <f t="shared" si="6"/>
        <v>7.2925503268370236E-18</v>
      </c>
      <c r="E18">
        <f t="shared" si="0"/>
        <v>-0.11904761904761904</v>
      </c>
      <c r="F18">
        <f t="shared" si="7"/>
        <v>6.4573044728525545E-4</v>
      </c>
      <c r="G18" s="2">
        <f t="shared" si="8"/>
        <v>-1.267317359566582E-3</v>
      </c>
      <c r="H18">
        <f t="shared" si="9"/>
        <v>50.000645730447282</v>
      </c>
      <c r="I18">
        <f t="shared" si="10"/>
        <v>-1.267317359566582E-3</v>
      </c>
      <c r="J18">
        <f t="shared" si="11"/>
        <v>7.2925503268370236E-18</v>
      </c>
      <c r="K18">
        <f t="shared" si="11"/>
        <v>-0.11904761904761904</v>
      </c>
      <c r="L18">
        <f t="shared" si="12"/>
        <v>50.000645730447282</v>
      </c>
      <c r="M18">
        <f t="shared" si="13"/>
        <v>0.12031493640718563</v>
      </c>
      <c r="N18" s="2">
        <f t="shared" si="14"/>
        <v>-1173177743.369678</v>
      </c>
      <c r="O18" s="2">
        <f t="shared" si="15"/>
        <v>1173.5169937218011</v>
      </c>
      <c r="P18">
        <f t="shared" si="16"/>
        <v>1.000283441410301</v>
      </c>
      <c r="Q18">
        <f t="shared" si="17"/>
        <v>0.11904693701172217</v>
      </c>
      <c r="X18">
        <v>2.4500000000000002</v>
      </c>
      <c r="Y18">
        <f t="shared" ca="1" si="1"/>
        <v>8.0715781323278168</v>
      </c>
      <c r="Z18" s="2">
        <f t="shared" ca="1" si="2"/>
        <v>42.101646179322735</v>
      </c>
      <c r="AA18" s="2">
        <f t="shared" ca="1" si="3"/>
        <v>16.801081843338928</v>
      </c>
      <c r="AD18">
        <f t="shared" si="18"/>
        <v>1.0000000000000001E-60</v>
      </c>
      <c r="AE18">
        <f t="shared" si="4"/>
        <v>0</v>
      </c>
      <c r="AF18">
        <f t="shared" si="19"/>
        <v>1.0000000000000002E-120</v>
      </c>
      <c r="AG18">
        <f t="shared" si="20"/>
        <v>0</v>
      </c>
      <c r="AK18" s="2"/>
      <c r="AO18" s="2"/>
      <c r="AP18" s="2"/>
      <c r="AQ18" s="2"/>
      <c r="AU18" s="2"/>
      <c r="BA18" s="2"/>
      <c r="BD18" s="2"/>
    </row>
    <row r="19" spans="1:56" x14ac:dyDescent="0.25">
      <c r="A19" s="2">
        <v>8300000</v>
      </c>
      <c r="B19" s="2">
        <f t="shared" si="5"/>
        <v>1320986.0276627312</v>
      </c>
      <c r="C19">
        <v>1.774</v>
      </c>
      <c r="D19">
        <f t="shared" si="6"/>
        <v>7.3804123789675909E-18</v>
      </c>
      <c r="E19">
        <f t="shared" si="0"/>
        <v>-0.12048192771084337</v>
      </c>
      <c r="F19">
        <f t="shared" si="7"/>
        <v>6.5116657572800564E-4</v>
      </c>
      <c r="G19" s="2">
        <f t="shared" si="8"/>
        <v>-1.2779863623575988E-3</v>
      </c>
      <c r="H19">
        <f t="shared" si="9"/>
        <v>50.000651166575729</v>
      </c>
      <c r="I19">
        <f t="shared" si="10"/>
        <v>-1.2779863623575988E-3</v>
      </c>
      <c r="J19">
        <f t="shared" si="11"/>
        <v>7.3804123789675909E-18</v>
      </c>
      <c r="K19">
        <f t="shared" si="11"/>
        <v>-0.12048192771084337</v>
      </c>
      <c r="L19">
        <f t="shared" si="12"/>
        <v>50.000651166575729</v>
      </c>
      <c r="M19">
        <f t="shared" si="13"/>
        <v>0.12175991407320097</v>
      </c>
      <c r="N19" s="2">
        <f t="shared" si="14"/>
        <v>-1186894335.9536536</v>
      </c>
      <c r="O19" s="2">
        <f t="shared" si="15"/>
        <v>1187.2458725656213</v>
      </c>
      <c r="P19">
        <f t="shared" si="16"/>
        <v>1.0002903123956783</v>
      </c>
      <c r="Q19">
        <f t="shared" si="17"/>
        <v>0.12048122075180331</v>
      </c>
      <c r="X19">
        <v>2.6789999999999998</v>
      </c>
      <c r="Y19">
        <f t="shared" ca="1" si="1"/>
        <v>8.8199655498891332</v>
      </c>
      <c r="Z19" s="2">
        <f t="shared" ca="1" si="2"/>
        <v>49.645630530224473</v>
      </c>
      <c r="AA19" s="2">
        <f t="shared" ca="1" si="3"/>
        <v>15.775160984426329</v>
      </c>
      <c r="AD19">
        <f t="shared" si="18"/>
        <v>1.0000000000000001E-60</v>
      </c>
      <c r="AE19">
        <f t="shared" si="4"/>
        <v>0</v>
      </c>
      <c r="AF19">
        <f t="shared" si="19"/>
        <v>1.0000000000000002E-120</v>
      </c>
      <c r="AG19">
        <f t="shared" si="20"/>
        <v>0</v>
      </c>
      <c r="AK19" s="2"/>
      <c r="AO19" s="2"/>
      <c r="AP19" s="2"/>
      <c r="AQ19" s="2"/>
      <c r="AU19" s="2"/>
      <c r="BA19" s="2"/>
      <c r="BD19" s="2"/>
    </row>
    <row r="20" spans="1:56" x14ac:dyDescent="0.25">
      <c r="A20" s="2">
        <v>8200000</v>
      </c>
      <c r="B20" s="2">
        <f t="shared" si="5"/>
        <v>1305070.5333535417</v>
      </c>
      <c r="C20">
        <v>1.966</v>
      </c>
      <c r="D20">
        <f t="shared" si="6"/>
        <v>7.4704174079793891E-18</v>
      </c>
      <c r="E20">
        <f t="shared" si="0"/>
        <v>-0.12195121951219511</v>
      </c>
      <c r="F20">
        <f t="shared" si="7"/>
        <v>6.5671519972576803E-4</v>
      </c>
      <c r="G20" s="2">
        <f t="shared" si="8"/>
        <v>-1.2888761501067053E-3</v>
      </c>
      <c r="H20">
        <f t="shared" si="9"/>
        <v>50.000656715199725</v>
      </c>
      <c r="I20">
        <f t="shared" si="10"/>
        <v>-1.2888761501067053E-3</v>
      </c>
      <c r="J20">
        <f t="shared" si="11"/>
        <v>7.4704174079793891E-18</v>
      </c>
      <c r="K20">
        <f t="shared" si="11"/>
        <v>-0.12195121951219511</v>
      </c>
      <c r="L20">
        <f t="shared" si="12"/>
        <v>50.000656715199725</v>
      </c>
      <c r="M20">
        <f t="shared" si="13"/>
        <v>0.1232400956623018</v>
      </c>
      <c r="N20" s="2">
        <f t="shared" si="14"/>
        <v>-1200930217.8270123</v>
      </c>
      <c r="O20" s="2">
        <f t="shared" si="15"/>
        <v>1201.294639653612</v>
      </c>
      <c r="P20">
        <f t="shared" si="16"/>
        <v>1.0002974362852159</v>
      </c>
      <c r="Q20">
        <f t="shared" si="17"/>
        <v>0.12195048640029914</v>
      </c>
      <c r="X20">
        <v>2.9430000000000001</v>
      </c>
      <c r="Y20">
        <f t="shared" ca="1" si="1"/>
        <v>9.6643914277248228</v>
      </c>
      <c r="Z20" s="2">
        <f t="shared" ca="1" si="2"/>
        <v>59.265230574467033</v>
      </c>
      <c r="AA20" s="2">
        <f t="shared" ca="1" si="3"/>
        <v>15.333205328443933</v>
      </c>
      <c r="AD20">
        <f t="shared" si="18"/>
        <v>1.0000000000000001E-60</v>
      </c>
      <c r="AE20">
        <f t="shared" si="4"/>
        <v>0</v>
      </c>
      <c r="AF20">
        <f t="shared" si="19"/>
        <v>1.0000000000000002E-120</v>
      </c>
      <c r="AG20">
        <f t="shared" si="20"/>
        <v>0</v>
      </c>
      <c r="AK20" s="2"/>
      <c r="AO20" s="2"/>
      <c r="AP20" s="2"/>
      <c r="AQ20" s="2"/>
      <c r="AU20" s="2"/>
      <c r="BA20" s="2"/>
      <c r="BD20" s="2"/>
    </row>
    <row r="21" spans="1:56" x14ac:dyDescent="0.25">
      <c r="A21" s="2">
        <v>8100000</v>
      </c>
      <c r="B21" s="2">
        <f t="shared" si="5"/>
        <v>1289155.0390443522</v>
      </c>
      <c r="C21">
        <v>2.1520000000000001</v>
      </c>
      <c r="D21">
        <f t="shared" si="6"/>
        <v>7.5626447833865435E-18</v>
      </c>
      <c r="E21">
        <f t="shared" si="0"/>
        <v>-0.1234567901234568</v>
      </c>
      <c r="F21">
        <f t="shared" si="7"/>
        <v>6.6238006225076472E-4</v>
      </c>
      <c r="G21" s="2">
        <f t="shared" si="8"/>
        <v>-1.2999940688105062E-3</v>
      </c>
      <c r="H21">
        <f t="shared" si="9"/>
        <v>50.000662380062252</v>
      </c>
      <c r="I21">
        <f t="shared" si="10"/>
        <v>-1.2999940688105062E-3</v>
      </c>
      <c r="J21">
        <f t="shared" si="11"/>
        <v>7.5626447833865435E-18</v>
      </c>
      <c r="K21">
        <f t="shared" si="11"/>
        <v>-0.1234567901234568</v>
      </c>
      <c r="L21">
        <f t="shared" si="12"/>
        <v>50.000662380062252</v>
      </c>
      <c r="M21">
        <f t="shared" si="13"/>
        <v>0.12475678419226731</v>
      </c>
      <c r="N21" s="2">
        <f t="shared" si="14"/>
        <v>-1215296466.6287634</v>
      </c>
      <c r="O21" s="2">
        <f t="shared" si="15"/>
        <v>1215.6744094745156</v>
      </c>
      <c r="P21">
        <f t="shared" si="16"/>
        <v>1.0003048256446148</v>
      </c>
      <c r="Q21">
        <f t="shared" si="17"/>
        <v>0.12345602955218932</v>
      </c>
      <c r="X21">
        <v>3.2480000000000002</v>
      </c>
      <c r="Y21">
        <f t="shared" ca="1" si="1"/>
        <v>10.362387754067566</v>
      </c>
      <c r="Z21" s="2">
        <f t="shared" ca="1" si="2"/>
        <v>67.410467072142623</v>
      </c>
      <c r="AA21" s="2">
        <f t="shared" ca="1" si="3"/>
        <v>14.556025317536081</v>
      </c>
      <c r="AD21">
        <f t="shared" si="18"/>
        <v>1.0000000000000001E-60</v>
      </c>
      <c r="AE21">
        <f t="shared" si="4"/>
        <v>0</v>
      </c>
      <c r="AF21">
        <f t="shared" si="19"/>
        <v>1.0000000000000002E-120</v>
      </c>
      <c r="AG21">
        <f t="shared" si="20"/>
        <v>0</v>
      </c>
      <c r="AK21" s="2"/>
      <c r="AO21" s="2"/>
      <c r="AP21" s="2"/>
      <c r="AQ21" s="2"/>
      <c r="AU21" s="2"/>
      <c r="BA21" s="2"/>
      <c r="BD21" s="2"/>
    </row>
    <row r="22" spans="1:56" x14ac:dyDescent="0.25">
      <c r="A22" s="2">
        <v>8000000</v>
      </c>
      <c r="B22" s="2">
        <f t="shared" si="5"/>
        <v>1273239.5447351628</v>
      </c>
      <c r="C22">
        <v>2.3250000000000002</v>
      </c>
      <c r="D22">
        <f t="shared" si="6"/>
        <v>7.6571778431788751E-18</v>
      </c>
      <c r="E22">
        <f t="shared" si="0"/>
        <v>-0.125</v>
      </c>
      <c r="F22">
        <f t="shared" si="7"/>
        <v>6.6816507906679117E-4</v>
      </c>
      <c r="G22" s="2">
        <f t="shared" si="8"/>
        <v>-1.3113478035881637E-3</v>
      </c>
      <c r="H22">
        <f t="shared" si="9"/>
        <v>50.00066816507907</v>
      </c>
      <c r="I22">
        <f t="shared" si="10"/>
        <v>-1.3113478035881637E-3</v>
      </c>
      <c r="J22">
        <f t="shared" si="11"/>
        <v>7.6571778431788751E-18</v>
      </c>
      <c r="K22">
        <f t="shared" si="11"/>
        <v>-0.125</v>
      </c>
      <c r="L22">
        <f t="shared" si="12"/>
        <v>50.00066816507907</v>
      </c>
      <c r="M22">
        <f t="shared" si="13"/>
        <v>0.12631134780358816</v>
      </c>
      <c r="N22" s="2">
        <f t="shared" si="14"/>
        <v>-1230004667.7635658</v>
      </c>
      <c r="O22" s="2">
        <f t="shared" si="15"/>
        <v>1230.3968070295482</v>
      </c>
      <c r="P22">
        <f t="shared" si="16"/>
        <v>1.0003124938297971</v>
      </c>
      <c r="Q22">
        <f t="shared" si="17"/>
        <v>0.12499921058021282</v>
      </c>
      <c r="X22">
        <v>3.597</v>
      </c>
      <c r="Y22">
        <f t="shared" ca="1" si="1"/>
        <v>11.096989045811684</v>
      </c>
      <c r="Z22" s="2">
        <f t="shared" ca="1" si="2"/>
        <v>76.947791819840162</v>
      </c>
      <c r="AA22" s="2">
        <f t="shared" ca="1" si="3"/>
        <v>14.234763199415452</v>
      </c>
      <c r="AD22">
        <f t="shared" si="18"/>
        <v>1.0000000000000001E-60</v>
      </c>
      <c r="AE22">
        <f t="shared" si="4"/>
        <v>0</v>
      </c>
      <c r="AF22">
        <f t="shared" si="19"/>
        <v>1.0000000000000002E-120</v>
      </c>
      <c r="AG22">
        <f t="shared" si="20"/>
        <v>0</v>
      </c>
      <c r="AK22" s="2"/>
      <c r="AO22" s="2"/>
      <c r="AP22" s="2"/>
      <c r="AQ22" s="2"/>
      <c r="AU22" s="2"/>
      <c r="BA22" s="2"/>
      <c r="BD22" s="2"/>
    </row>
    <row r="23" spans="1:56" x14ac:dyDescent="0.25">
      <c r="A23" s="2">
        <v>7900000</v>
      </c>
      <c r="B23" s="2">
        <f t="shared" si="5"/>
        <v>1257324.0504259733</v>
      </c>
      <c r="C23">
        <v>2.476</v>
      </c>
      <c r="D23">
        <f t="shared" si="6"/>
        <v>7.7541041449912668E-18</v>
      </c>
      <c r="E23">
        <f t="shared" si="0"/>
        <v>-0.12658227848101267</v>
      </c>
      <c r="F23">
        <f t="shared" si="7"/>
        <v>6.7407434898997178E-4</v>
      </c>
      <c r="G23" s="2">
        <f t="shared" si="8"/>
        <v>-1.3229453988192637E-3</v>
      </c>
      <c r="H23">
        <f t="shared" si="9"/>
        <v>50.000674074348993</v>
      </c>
      <c r="I23">
        <f t="shared" si="10"/>
        <v>-1.3229453988192637E-3</v>
      </c>
      <c r="J23">
        <f t="shared" si="11"/>
        <v>7.7541041449912668E-18</v>
      </c>
      <c r="K23">
        <f t="shared" si="11"/>
        <v>-0.12658227848101267</v>
      </c>
      <c r="L23">
        <f t="shared" si="12"/>
        <v>50.000674074348993</v>
      </c>
      <c r="M23">
        <f t="shared" si="13"/>
        <v>0.12790522387983194</v>
      </c>
      <c r="N23" s="2">
        <f t="shared" si="14"/>
        <v>-1245066943.1046083</v>
      </c>
      <c r="O23" s="2">
        <f t="shared" si="15"/>
        <v>1245.4739967764663</v>
      </c>
      <c r="P23">
        <f t="shared" si="16"/>
        <v>1.0003204550473013</v>
      </c>
      <c r="Q23">
        <f t="shared" si="17"/>
        <v>0.12658145873457269</v>
      </c>
      <c r="X23">
        <v>3.9889999999999999</v>
      </c>
      <c r="Y23">
        <f t="shared" ca="1" si="1"/>
        <v>11.855877231844648</v>
      </c>
      <c r="Z23" s="2">
        <f t="shared" ca="1" si="2"/>
        <v>87.982096884477627</v>
      </c>
      <c r="AA23" s="2">
        <f t="shared" ca="1" si="3"/>
        <v>14.351358972546402</v>
      </c>
      <c r="AD23">
        <f t="shared" si="18"/>
        <v>1.0000000000000001E-60</v>
      </c>
      <c r="AE23">
        <f t="shared" si="4"/>
        <v>0</v>
      </c>
      <c r="AF23">
        <f t="shared" si="19"/>
        <v>1.0000000000000002E-120</v>
      </c>
      <c r="AG23">
        <f t="shared" si="20"/>
        <v>0</v>
      </c>
      <c r="AK23" s="2"/>
      <c r="AO23" s="2"/>
      <c r="AP23" s="2"/>
      <c r="AQ23" s="2"/>
      <c r="AU23" s="2"/>
      <c r="BA23" s="2"/>
      <c r="BD23" s="2"/>
    </row>
    <row r="24" spans="1:56" x14ac:dyDescent="0.25">
      <c r="A24" s="2">
        <v>7800000</v>
      </c>
      <c r="B24" s="2">
        <f t="shared" si="5"/>
        <v>1241408.5561167838</v>
      </c>
      <c r="C24">
        <v>2.597</v>
      </c>
      <c r="D24">
        <f t="shared" si="6"/>
        <v>7.853515736593719E-18</v>
      </c>
      <c r="E24">
        <f t="shared" si="0"/>
        <v>-0.12820512820512822</v>
      </c>
      <c r="F24">
        <f t="shared" si="7"/>
        <v>6.8011216489790823E-4</v>
      </c>
      <c r="G24" s="2">
        <f t="shared" si="8"/>
        <v>-1.3347952797504857E-3</v>
      </c>
      <c r="H24">
        <f t="shared" si="9"/>
        <v>50.0006801121649</v>
      </c>
      <c r="I24">
        <f t="shared" si="10"/>
        <v>-1.3347952797504857E-3</v>
      </c>
      <c r="J24">
        <f t="shared" si="11"/>
        <v>7.853515736593719E-18</v>
      </c>
      <c r="K24">
        <f t="shared" si="11"/>
        <v>-0.12820512820512822</v>
      </c>
      <c r="L24">
        <f t="shared" si="12"/>
        <v>50.0006801121649</v>
      </c>
      <c r="M24">
        <f t="shared" si="13"/>
        <v>0.12953992348487869</v>
      </c>
      <c r="N24" s="2">
        <f t="shared" si="14"/>
        <v>-1260495981.6042244</v>
      </c>
      <c r="O24" s="2">
        <f t="shared" si="15"/>
        <v>1260.9187135058173</v>
      </c>
      <c r="P24">
        <f t="shared" si="16"/>
        <v>1.0003287244201262</v>
      </c>
      <c r="Q24">
        <f t="shared" si="17"/>
        <v>0.12820427655798794</v>
      </c>
      <c r="X24">
        <v>4.4109999999999996</v>
      </c>
      <c r="Y24">
        <f t="shared" ca="1" si="1"/>
        <v>12.608441249347113</v>
      </c>
      <c r="Z24" s="2">
        <f t="shared" ca="1" si="2"/>
        <v>100.22895588912888</v>
      </c>
      <c r="AA24" s="2">
        <f t="shared" ca="1" si="3"/>
        <v>14.861043553131028</v>
      </c>
      <c r="AD24">
        <f t="shared" si="18"/>
        <v>1.0000000000000001E-60</v>
      </c>
      <c r="AE24">
        <f t="shared" si="4"/>
        <v>0</v>
      </c>
      <c r="AF24">
        <f t="shared" si="19"/>
        <v>1.0000000000000002E-120</v>
      </c>
      <c r="AG24">
        <f t="shared" si="20"/>
        <v>0</v>
      </c>
      <c r="AK24" s="2"/>
      <c r="AO24" s="2"/>
      <c r="AP24" s="2"/>
      <c r="AQ24" s="2"/>
      <c r="AU24" s="2"/>
      <c r="BA24" s="2"/>
      <c r="BD24" s="2"/>
    </row>
    <row r="25" spans="1:56" x14ac:dyDescent="0.25">
      <c r="A25" s="2">
        <v>7700000</v>
      </c>
      <c r="B25" s="2">
        <f t="shared" si="5"/>
        <v>1225493.061807594</v>
      </c>
      <c r="C25">
        <v>2.68</v>
      </c>
      <c r="D25">
        <f t="shared" si="6"/>
        <v>7.9555094474585709E-18</v>
      </c>
      <c r="E25">
        <f t="shared" si="0"/>
        <v>-0.12987012987012986</v>
      </c>
      <c r="F25">
        <f t="shared" si="7"/>
        <v>6.8628302555224163E-4</v>
      </c>
      <c r="G25" s="2">
        <f t="shared" si="8"/>
        <v>-1.3469062756986891E-3</v>
      </c>
      <c r="H25">
        <f t="shared" si="9"/>
        <v>50.000686283025551</v>
      </c>
      <c r="I25">
        <f t="shared" si="10"/>
        <v>-1.3469062756986891E-3</v>
      </c>
      <c r="J25">
        <f t="shared" si="11"/>
        <v>7.9555094474585709E-18</v>
      </c>
      <c r="K25">
        <f t="shared" si="11"/>
        <v>-0.12987012987012986</v>
      </c>
      <c r="L25">
        <f t="shared" si="12"/>
        <v>50.000686283025551</v>
      </c>
      <c r="M25">
        <f t="shared" si="13"/>
        <v>0.13121703614582855</v>
      </c>
      <c r="N25" s="2">
        <f t="shared" si="14"/>
        <v>-1276305071.9555168</v>
      </c>
      <c r="O25" s="2">
        <f t="shared" si="15"/>
        <v>1276.7442952954491</v>
      </c>
      <c r="P25">
        <f t="shared" si="16"/>
        <v>1.0003373180596036</v>
      </c>
      <c r="Q25">
        <f t="shared" si="17"/>
        <v>0.1298692446447598</v>
      </c>
      <c r="X25">
        <v>4.8600000000000003</v>
      </c>
      <c r="Y25">
        <f t="shared" ca="1" si="1"/>
        <v>13.347970972044774</v>
      </c>
      <c r="Z25" s="2">
        <f t="shared" ca="1" si="2"/>
        <v>113.80560466038992</v>
      </c>
      <c r="AA25" s="2">
        <f t="shared" ca="1" si="3"/>
        <v>15.845066365057626</v>
      </c>
      <c r="AD25">
        <f t="shared" si="18"/>
        <v>1.0000000000000001E-60</v>
      </c>
      <c r="AE25">
        <f t="shared" si="4"/>
        <v>0</v>
      </c>
      <c r="AF25">
        <f t="shared" si="19"/>
        <v>1.0000000000000002E-120</v>
      </c>
      <c r="AG25">
        <f t="shared" si="20"/>
        <v>0</v>
      </c>
      <c r="AK25" s="2"/>
      <c r="AO25" s="2"/>
      <c r="AP25" s="2"/>
      <c r="AQ25" s="2"/>
      <c r="AU25" s="2"/>
      <c r="BA25" s="2"/>
      <c r="BD25" s="2"/>
    </row>
    <row r="26" spans="1:56" x14ac:dyDescent="0.25">
      <c r="A26" s="2">
        <v>7600000</v>
      </c>
      <c r="B26" s="2">
        <f t="shared" si="5"/>
        <v>1209577.5674984045</v>
      </c>
      <c r="C26">
        <v>2.7240000000000002</v>
      </c>
      <c r="D26">
        <f t="shared" si="6"/>
        <v>8.0601872033461838E-18</v>
      </c>
      <c r="E26">
        <f t="shared" si="0"/>
        <v>-0.13157894736842105</v>
      </c>
      <c r="F26">
        <f t="shared" si="7"/>
        <v>6.9259164830617426E-4</v>
      </c>
      <c r="G26" s="2">
        <f t="shared" si="8"/>
        <v>-1.359287644990826E-3</v>
      </c>
      <c r="H26">
        <f t="shared" si="9"/>
        <v>50.000692591648303</v>
      </c>
      <c r="I26">
        <f t="shared" si="10"/>
        <v>-1.359287644990826E-3</v>
      </c>
      <c r="J26">
        <f t="shared" si="11"/>
        <v>8.0601872033461838E-18</v>
      </c>
      <c r="K26">
        <f t="shared" si="11"/>
        <v>-0.13157894736842105</v>
      </c>
      <c r="L26">
        <f t="shared" si="12"/>
        <v>50.000692591648303</v>
      </c>
      <c r="M26">
        <f t="shared" si="13"/>
        <v>0.13293823501341187</v>
      </c>
      <c r="N26" s="2">
        <f t="shared" si="14"/>
        <v>-1292508137.4599173</v>
      </c>
      <c r="O26" s="2">
        <f t="shared" si="15"/>
        <v>1292.9647187013813</v>
      </c>
      <c r="P26">
        <f t="shared" si="16"/>
        <v>1.0003462531439311</v>
      </c>
      <c r="Q26">
        <f t="shared" si="17"/>
        <v>0.13157802677553651</v>
      </c>
      <c r="X26">
        <v>5.33</v>
      </c>
      <c r="Y26">
        <f t="shared" ca="1" si="1"/>
        <v>14.065280944802394</v>
      </c>
      <c r="Z26" s="2">
        <f t="shared" ca="1" si="2"/>
        <v>128.62465346893788</v>
      </c>
      <c r="AA26" s="2">
        <f t="shared" ca="1" si="3"/>
        <v>17.334447790583116</v>
      </c>
      <c r="AD26">
        <f t="shared" si="18"/>
        <v>1.0000000000000001E-60</v>
      </c>
      <c r="AE26">
        <f t="shared" si="4"/>
        <v>0</v>
      </c>
      <c r="AF26">
        <f t="shared" si="19"/>
        <v>1.0000000000000002E-120</v>
      </c>
      <c r="AG26">
        <f t="shared" si="20"/>
        <v>0</v>
      </c>
      <c r="AK26" s="2"/>
      <c r="AO26" s="2"/>
      <c r="AP26" s="2"/>
      <c r="AQ26" s="2"/>
      <c r="AU26" s="2"/>
      <c r="BA26" s="2"/>
      <c r="BD26" s="2"/>
    </row>
    <row r="27" spans="1:56" x14ac:dyDescent="0.25">
      <c r="A27" s="2">
        <v>7500000</v>
      </c>
      <c r="B27" s="2">
        <f t="shared" si="5"/>
        <v>1193662.073189215</v>
      </c>
      <c r="C27">
        <v>2.726</v>
      </c>
      <c r="D27">
        <f t="shared" si="6"/>
        <v>8.1676563660574662E-18</v>
      </c>
      <c r="E27">
        <f t="shared" si="0"/>
        <v>-0.13333333333333333</v>
      </c>
      <c r="F27">
        <f t="shared" si="7"/>
        <v>6.9904298277586902E-4</v>
      </c>
      <c r="G27" s="2">
        <f t="shared" si="8"/>
        <v>-1.3719491017955762E-3</v>
      </c>
      <c r="H27">
        <f t="shared" si="9"/>
        <v>50.000699042982774</v>
      </c>
      <c r="I27">
        <f t="shared" si="10"/>
        <v>-1.3719491017955762E-3</v>
      </c>
      <c r="J27">
        <f t="shared" si="11"/>
        <v>8.1676563660574662E-18</v>
      </c>
      <c r="K27">
        <f t="shared" si="11"/>
        <v>-0.13333333333333333</v>
      </c>
      <c r="L27">
        <f t="shared" si="12"/>
        <v>50.000699042982774</v>
      </c>
      <c r="M27">
        <f t="shared" si="13"/>
        <v>0.13470528243512891</v>
      </c>
      <c r="N27" s="2">
        <f t="shared" si="14"/>
        <v>-1309119773.2682312</v>
      </c>
      <c r="O27" s="2">
        <f t="shared" si="15"/>
        <v>1309.594636356187</v>
      </c>
      <c r="P27">
        <f t="shared" si="16"/>
        <v>1.0003555480040844</v>
      </c>
      <c r="Q27">
        <f t="shared" si="17"/>
        <v>0.13333237546283899</v>
      </c>
      <c r="X27">
        <v>5.8070000000000004</v>
      </c>
      <c r="Y27">
        <f t="shared" ca="1" si="1"/>
        <v>14.742051992740123</v>
      </c>
      <c r="Z27" s="2">
        <f t="shared" ca="1" si="2"/>
        <v>144.3855054922339</v>
      </c>
      <c r="AA27" s="2">
        <f t="shared" ca="1" si="3"/>
        <v>19.429959469158156</v>
      </c>
      <c r="AD27">
        <f t="shared" si="18"/>
        <v>1.0000000000000001E-60</v>
      </c>
      <c r="AE27">
        <f t="shared" si="4"/>
        <v>0</v>
      </c>
      <c r="AF27">
        <f t="shared" si="19"/>
        <v>1.0000000000000002E-120</v>
      </c>
      <c r="AG27">
        <f t="shared" si="20"/>
        <v>0</v>
      </c>
      <c r="AK27" s="2"/>
      <c r="AO27" s="2"/>
      <c r="AP27" s="2"/>
      <c r="AQ27" s="2"/>
      <c r="AU27" s="2"/>
      <c r="BA27" s="2"/>
      <c r="BD27" s="2"/>
    </row>
    <row r="28" spans="1:56" x14ac:dyDescent="0.25">
      <c r="A28" s="2">
        <v>7400000</v>
      </c>
      <c r="B28" s="2">
        <f t="shared" si="5"/>
        <v>1177746.5788800255</v>
      </c>
      <c r="C28">
        <v>2.69</v>
      </c>
      <c r="D28">
        <f t="shared" si="6"/>
        <v>8.2780301007339193E-18</v>
      </c>
      <c r="E28">
        <f t="shared" si="0"/>
        <v>-0.13513513513513514</v>
      </c>
      <c r="F28">
        <f t="shared" si="7"/>
        <v>7.0564222556280718E-4</v>
      </c>
      <c r="G28" s="2">
        <f t="shared" si="8"/>
        <v>-1.3849008450176003E-3</v>
      </c>
      <c r="H28">
        <f t="shared" si="9"/>
        <v>50.000705642225562</v>
      </c>
      <c r="I28">
        <f t="shared" si="10"/>
        <v>-1.3849008450176003E-3</v>
      </c>
      <c r="J28">
        <f t="shared" si="11"/>
        <v>8.2780301007339193E-18</v>
      </c>
      <c r="K28">
        <f t="shared" si="11"/>
        <v>-0.13513513513513514</v>
      </c>
      <c r="L28">
        <f t="shared" si="12"/>
        <v>50.000705642225562</v>
      </c>
      <c r="M28">
        <f t="shared" si="13"/>
        <v>0.13652003598015275</v>
      </c>
      <c r="N28" s="2">
        <f t="shared" si="14"/>
        <v>-1326155286.176367</v>
      </c>
      <c r="O28" s="2">
        <f t="shared" si="15"/>
        <v>1326.6494171601457</v>
      </c>
      <c r="P28">
        <f t="shared" si="16"/>
        <v>1.00036522221791</v>
      </c>
      <c r="Q28">
        <f t="shared" si="17"/>
        <v>0.13513413794620172</v>
      </c>
      <c r="X28">
        <v>6.28</v>
      </c>
      <c r="Y28">
        <f t="shared" ca="1" si="1"/>
        <v>15.369527554936118</v>
      </c>
      <c r="Z28" s="2">
        <f t="shared" ca="1" si="2"/>
        <v>160.7704190163843</v>
      </c>
      <c r="AA28" s="2">
        <f t="shared" ca="1" si="3"/>
        <v>22.217827146720513</v>
      </c>
      <c r="AD28">
        <f t="shared" si="18"/>
        <v>1.0000000000000001E-60</v>
      </c>
      <c r="AE28">
        <f t="shared" si="4"/>
        <v>0</v>
      </c>
      <c r="AF28">
        <f t="shared" si="19"/>
        <v>1.0000000000000002E-120</v>
      </c>
      <c r="AG28">
        <f t="shared" si="20"/>
        <v>0</v>
      </c>
      <c r="AK28" s="2"/>
      <c r="AO28" s="2"/>
      <c r="AP28" s="2"/>
      <c r="AQ28" s="2"/>
      <c r="AU28" s="2"/>
      <c r="BA28" s="2"/>
      <c r="BD28" s="2"/>
    </row>
    <row r="29" spans="1:56" x14ac:dyDescent="0.25">
      <c r="A29" s="2">
        <v>7300000</v>
      </c>
      <c r="B29" s="2">
        <f t="shared" si="5"/>
        <v>1161831.084570836</v>
      </c>
      <c r="C29">
        <v>2.6219999999999999</v>
      </c>
      <c r="D29">
        <f t="shared" si="6"/>
        <v>8.3914277733467112E-18</v>
      </c>
      <c r="E29">
        <f t="shared" si="0"/>
        <v>-0.13698630136986301</v>
      </c>
      <c r="F29">
        <f t="shared" si="7"/>
        <v>7.1239483612339479E-4</v>
      </c>
      <c r="G29" s="2">
        <f t="shared" si="8"/>
        <v>-1.3981535894433946E-3</v>
      </c>
      <c r="H29">
        <f t="shared" si="9"/>
        <v>50.000712394836121</v>
      </c>
      <c r="I29">
        <f t="shared" si="10"/>
        <v>-1.3981535894433946E-3</v>
      </c>
      <c r="J29">
        <f t="shared" si="11"/>
        <v>8.3914277733467112E-18</v>
      </c>
      <c r="K29">
        <f t="shared" si="11"/>
        <v>-0.13698630136986301</v>
      </c>
      <c r="L29">
        <f t="shared" si="12"/>
        <v>50.000712394836121</v>
      </c>
      <c r="M29">
        <f t="shared" si="13"/>
        <v>0.1383844549593064</v>
      </c>
      <c r="N29" s="2">
        <f t="shared" si="14"/>
        <v>-1343630737.171711</v>
      </c>
      <c r="O29" s="2">
        <f t="shared" si="15"/>
        <v>1344.1451892657431</v>
      </c>
      <c r="P29">
        <f t="shared" si="16"/>
        <v>1.0003752967133006</v>
      </c>
      <c r="Q29">
        <f t="shared" si="17"/>
        <v>0.1369852626800398</v>
      </c>
      <c r="X29">
        <v>6.7290000000000001</v>
      </c>
      <c r="Y29">
        <f t="shared" ca="1" si="1"/>
        <v>15.92898974646846</v>
      </c>
      <c r="Z29" s="2">
        <f t="shared" ca="1" si="2"/>
        <v>177.07597611261673</v>
      </c>
      <c r="AA29" s="2">
        <f t="shared" ca="1" si="3"/>
        <v>25.756940206208096</v>
      </c>
      <c r="AD29">
        <f t="shared" si="18"/>
        <v>1.0000000000000001E-60</v>
      </c>
      <c r="AE29">
        <f t="shared" si="4"/>
        <v>0</v>
      </c>
      <c r="AF29">
        <f t="shared" si="19"/>
        <v>1.0000000000000002E-120</v>
      </c>
      <c r="AG29">
        <f t="shared" si="20"/>
        <v>0</v>
      </c>
      <c r="AK29" s="2"/>
      <c r="AO29" s="2"/>
      <c r="AP29" s="2"/>
      <c r="AQ29" s="2"/>
      <c r="AU29" s="2"/>
      <c r="BA29" s="2"/>
      <c r="BD29" s="2"/>
    </row>
    <row r="30" spans="1:56" x14ac:dyDescent="0.25">
      <c r="A30" s="2">
        <v>7200000</v>
      </c>
      <c r="B30" s="2">
        <f t="shared" si="5"/>
        <v>1145915.5902616465</v>
      </c>
      <c r="C30">
        <v>2.5169999999999999</v>
      </c>
      <c r="D30">
        <f t="shared" si="6"/>
        <v>8.5079753813098603E-18</v>
      </c>
      <c r="E30">
        <f t="shared" si="0"/>
        <v>-0.13888888888888887</v>
      </c>
      <c r="F30">
        <f t="shared" si="7"/>
        <v>7.1930655389232248E-4</v>
      </c>
      <c r="G30" s="2">
        <f t="shared" si="8"/>
        <v>-1.4117185993477786E-3</v>
      </c>
      <c r="H30">
        <f t="shared" si="9"/>
        <v>50.00071930655389</v>
      </c>
      <c r="I30">
        <f t="shared" si="10"/>
        <v>-1.4117185993477786E-3</v>
      </c>
      <c r="J30">
        <f t="shared" si="11"/>
        <v>8.5079753813098603E-18</v>
      </c>
      <c r="K30">
        <f t="shared" si="11"/>
        <v>-0.13888888888888887</v>
      </c>
      <c r="L30">
        <f t="shared" si="12"/>
        <v>50.00071930655389</v>
      </c>
      <c r="M30">
        <f t="shared" si="13"/>
        <v>0.14030060748823664</v>
      </c>
      <c r="N30" s="2">
        <f t="shared" si="14"/>
        <v>-1361562986.9420333</v>
      </c>
      <c r="O30" s="2">
        <f t="shared" si="15"/>
        <v>1362.0988860726459</v>
      </c>
      <c r="P30">
        <f t="shared" si="16"/>
        <v>1.0003857938814713</v>
      </c>
      <c r="Q30">
        <f t="shared" si="17"/>
        <v>0.13888780636214354</v>
      </c>
      <c r="X30">
        <v>7.1719999999999997</v>
      </c>
      <c r="Y30">
        <f t="shared" ca="1" si="1"/>
        <v>16.450706778064035</v>
      </c>
      <c r="Z30" s="2">
        <f t="shared" ca="1" si="2"/>
        <v>194.14818457706764</v>
      </c>
      <c r="AA30" s="2">
        <f t="shared" ca="1" si="3"/>
        <v>30.645513500184073</v>
      </c>
      <c r="AD30">
        <f t="shared" si="18"/>
        <v>1.0000000000000001E-60</v>
      </c>
      <c r="AE30">
        <f t="shared" si="4"/>
        <v>0</v>
      </c>
      <c r="AF30">
        <f t="shared" si="19"/>
        <v>1.0000000000000002E-120</v>
      </c>
      <c r="AG30">
        <f t="shared" si="20"/>
        <v>0</v>
      </c>
      <c r="AK30" s="2"/>
      <c r="AO30" s="2"/>
      <c r="AP30" s="2"/>
      <c r="AQ30" s="2"/>
      <c r="AU30" s="2"/>
      <c r="BA30" s="2"/>
      <c r="BD30" s="2"/>
    </row>
    <row r="31" spans="1:56" x14ac:dyDescent="0.25">
      <c r="A31" s="2">
        <v>7100000</v>
      </c>
      <c r="B31" s="2">
        <f t="shared" si="5"/>
        <v>1130000.0959524568</v>
      </c>
      <c r="C31">
        <v>2.3769999999999998</v>
      </c>
      <c r="D31">
        <f t="shared" si="6"/>
        <v>8.6278060204832401E-18</v>
      </c>
      <c r="E31">
        <f t="shared" si="0"/>
        <v>-0.14084507042253522</v>
      </c>
      <c r="F31">
        <f t="shared" si="7"/>
        <v>7.2638341677777043E-4</v>
      </c>
      <c r="G31" s="2">
        <f t="shared" si="8"/>
        <v>-1.4256077247927785E-3</v>
      </c>
      <c r="H31">
        <f t="shared" si="9"/>
        <v>50.000726383416776</v>
      </c>
      <c r="I31">
        <f t="shared" si="10"/>
        <v>-1.4256077247927785E-3</v>
      </c>
      <c r="J31">
        <f t="shared" si="11"/>
        <v>8.6278060204832401E-18</v>
      </c>
      <c r="K31">
        <f t="shared" si="11"/>
        <v>-0.14084507042253522</v>
      </c>
      <c r="L31">
        <f t="shared" si="12"/>
        <v>50.000726383416776</v>
      </c>
      <c r="M31">
        <f t="shared" si="13"/>
        <v>0.14227067814732799</v>
      </c>
      <c r="N31" s="2">
        <f t="shared" si="14"/>
        <v>-1379969744.5759892</v>
      </c>
      <c r="O31" s="2">
        <f t="shared" si="15"/>
        <v>1380.5282954681779</v>
      </c>
      <c r="P31">
        <f t="shared" si="16"/>
        <v>1.0003967377014811</v>
      </c>
      <c r="Q31">
        <f t="shared" si="17"/>
        <v>0.14084394155609825</v>
      </c>
      <c r="X31">
        <v>7.5890000000000004</v>
      </c>
      <c r="Y31">
        <f t="shared" ca="1" si="1"/>
        <v>16.916359670666012</v>
      </c>
      <c r="Z31" s="2">
        <f t="shared" ca="1" si="2"/>
        <v>211.3929796329893</v>
      </c>
      <c r="AA31" s="2">
        <f t="shared" ca="1" si="3"/>
        <v>37.413832433381494</v>
      </c>
      <c r="AD31">
        <f t="shared" si="18"/>
        <v>1.0000000000000001E-60</v>
      </c>
      <c r="AE31">
        <f t="shared" si="4"/>
        <v>0</v>
      </c>
      <c r="AF31">
        <f t="shared" si="19"/>
        <v>1.0000000000000002E-120</v>
      </c>
      <c r="AG31">
        <f t="shared" si="20"/>
        <v>0</v>
      </c>
      <c r="AK31" s="2"/>
      <c r="AO31" s="2"/>
      <c r="AP31" s="2"/>
      <c r="AQ31" s="2"/>
      <c r="AU31" s="2"/>
      <c r="BA31" s="2"/>
      <c r="BD31" s="2"/>
    </row>
    <row r="32" spans="1:56" x14ac:dyDescent="0.25">
      <c r="A32" s="2">
        <v>7000000</v>
      </c>
      <c r="B32" s="2">
        <f t="shared" si="5"/>
        <v>1114084.6016432673</v>
      </c>
      <c r="C32">
        <v>2.2170000000000001</v>
      </c>
      <c r="D32">
        <f t="shared" si="6"/>
        <v>8.751060392204428E-18</v>
      </c>
      <c r="E32">
        <f t="shared" si="0"/>
        <v>-0.14285714285714285</v>
      </c>
      <c r="F32">
        <f t="shared" si="7"/>
        <v>7.3363178115948432E-4</v>
      </c>
      <c r="G32" s="2">
        <f t="shared" si="8"/>
        <v>-1.4398334408760594E-3</v>
      </c>
      <c r="H32">
        <f t="shared" si="9"/>
        <v>50.000733631781159</v>
      </c>
      <c r="I32">
        <f t="shared" si="10"/>
        <v>-1.4398334408760594E-3</v>
      </c>
      <c r="J32">
        <f t="shared" si="11"/>
        <v>8.751060392204428E-18</v>
      </c>
      <c r="K32">
        <f t="shared" si="11"/>
        <v>-0.14285714285714285</v>
      </c>
      <c r="L32">
        <f t="shared" si="12"/>
        <v>50.000733631781159</v>
      </c>
      <c r="M32">
        <f t="shared" si="13"/>
        <v>0.14429697629801891</v>
      </c>
      <c r="N32" s="2">
        <f t="shared" si="14"/>
        <v>-1398869619.7027719</v>
      </c>
      <c r="O32" s="2">
        <f t="shared" si="15"/>
        <v>1399.4521125676426</v>
      </c>
      <c r="P32">
        <f t="shared" si="16"/>
        <v>1.0004081538772933</v>
      </c>
      <c r="Q32">
        <f t="shared" si="17"/>
        <v>0.14285596496701841</v>
      </c>
      <c r="X32">
        <v>7.96</v>
      </c>
      <c r="Y32">
        <f t="shared" ca="1" si="1"/>
        <v>17.311744164813394</v>
      </c>
      <c r="Z32" s="2">
        <f t="shared" ca="1" si="2"/>
        <v>227.851301401168</v>
      </c>
      <c r="AA32" s="2">
        <f t="shared" ca="1" si="3"/>
        <v>46.357512834694958</v>
      </c>
      <c r="AD32">
        <f t="shared" si="18"/>
        <v>1.0000000000000001E-60</v>
      </c>
      <c r="AE32">
        <f t="shared" si="4"/>
        <v>0</v>
      </c>
      <c r="AF32">
        <f t="shared" si="19"/>
        <v>1.0000000000000002E-120</v>
      </c>
      <c r="AG32">
        <f t="shared" si="20"/>
        <v>0</v>
      </c>
      <c r="AK32" s="2"/>
      <c r="AO32" s="2"/>
      <c r="AP32" s="2"/>
      <c r="AQ32" s="2"/>
      <c r="AU32" s="2"/>
      <c r="BA32" s="2"/>
      <c r="BD32" s="2"/>
    </row>
    <row r="33" spans="1:56" x14ac:dyDescent="0.25">
      <c r="A33" s="2">
        <v>6900000</v>
      </c>
      <c r="B33" s="2">
        <f t="shared" si="5"/>
        <v>1098169.1073340778</v>
      </c>
      <c r="C33">
        <v>2.0499999999999998</v>
      </c>
      <c r="D33">
        <f t="shared" si="6"/>
        <v>8.8778873544102906E-18</v>
      </c>
      <c r="E33">
        <f t="shared" si="0"/>
        <v>-0.14492753623188406</v>
      </c>
      <c r="F33">
        <f t="shared" si="7"/>
        <v>7.4105834353532969E-4</v>
      </c>
      <c r="G33" s="2">
        <f t="shared" si="8"/>
        <v>-1.4544088902146827E-3</v>
      </c>
      <c r="H33">
        <f t="shared" si="9"/>
        <v>50.000741058343536</v>
      </c>
      <c r="I33">
        <f t="shared" si="10"/>
        <v>-1.4544088902146827E-3</v>
      </c>
      <c r="J33">
        <f t="shared" si="11"/>
        <v>8.8778873544102906E-18</v>
      </c>
      <c r="K33">
        <f t="shared" si="11"/>
        <v>-0.14492753623188406</v>
      </c>
      <c r="L33">
        <f t="shared" si="12"/>
        <v>50.000741058343536</v>
      </c>
      <c r="M33">
        <f t="shared" si="13"/>
        <v>0.14638194512209873</v>
      </c>
      <c r="N33" s="2">
        <f t="shared" si="14"/>
        <v>-1418282178.3382916</v>
      </c>
      <c r="O33" s="2">
        <f t="shared" si="15"/>
        <v>1418.8899962296366</v>
      </c>
      <c r="P33">
        <f t="shared" si="16"/>
        <v>1.0004200699888417</v>
      </c>
      <c r="Q33">
        <f t="shared" si="17"/>
        <v>0.14492630643686996</v>
      </c>
      <c r="X33">
        <v>8.2889999999999997</v>
      </c>
      <c r="Y33">
        <f t="shared" ca="1" si="1"/>
        <v>17.648324884140763</v>
      </c>
      <c r="Z33" s="2">
        <f t="shared" ca="1" si="2"/>
        <v>243.30773919120492</v>
      </c>
      <c r="AA33" s="2">
        <f t="shared" ca="1" si="3"/>
        <v>57.89595221682449</v>
      </c>
      <c r="AD33">
        <f t="shared" si="18"/>
        <v>1.0000000000000001E-60</v>
      </c>
      <c r="AE33">
        <f t="shared" si="4"/>
        <v>0</v>
      </c>
      <c r="AF33">
        <f t="shared" si="19"/>
        <v>1.0000000000000002E-120</v>
      </c>
      <c r="AG33">
        <f t="shared" si="20"/>
        <v>0</v>
      </c>
      <c r="AK33" s="2"/>
      <c r="AO33" s="2"/>
      <c r="AP33" s="2"/>
      <c r="AQ33" s="2"/>
      <c r="AU33" s="2"/>
      <c r="BA33" s="2"/>
      <c r="BD33" s="2"/>
    </row>
    <row r="34" spans="1:56" x14ac:dyDescent="0.25">
      <c r="A34" s="2">
        <v>6800000</v>
      </c>
      <c r="B34" s="2">
        <f t="shared" si="5"/>
        <v>1082253.6130248883</v>
      </c>
      <c r="C34">
        <v>1.885</v>
      </c>
      <c r="D34">
        <f t="shared" si="6"/>
        <v>9.0084445213869108E-18</v>
      </c>
      <c r="E34">
        <f t="shared" si="0"/>
        <v>-0.14705882352941174</v>
      </c>
      <c r="F34">
        <f t="shared" si="7"/>
        <v>7.4867016397840952E-4</v>
      </c>
      <c r="G34" s="2">
        <f t="shared" si="8"/>
        <v>-1.4693479289822902E-3</v>
      </c>
      <c r="H34">
        <f t="shared" si="9"/>
        <v>50.000748670163979</v>
      </c>
      <c r="I34">
        <f t="shared" si="10"/>
        <v>-1.4693479289822902E-3</v>
      </c>
      <c r="J34">
        <f t="shared" si="11"/>
        <v>9.0084445213869108E-18</v>
      </c>
      <c r="K34">
        <f t="shared" si="11"/>
        <v>-0.14705882352941174</v>
      </c>
      <c r="L34">
        <f t="shared" si="12"/>
        <v>50.000748670163979</v>
      </c>
      <c r="M34">
        <f t="shared" si="13"/>
        <v>0.14852817145839403</v>
      </c>
      <c r="N34" s="2">
        <f t="shared" si="14"/>
        <v>-1438228002.7265377</v>
      </c>
      <c r="O34" s="2">
        <f t="shared" si="15"/>
        <v>1438.8626296438642</v>
      </c>
      <c r="P34">
        <f t="shared" si="16"/>
        <v>1.0004325156587579</v>
      </c>
      <c r="Q34">
        <f t="shared" si="17"/>
        <v>0.14705753873345107</v>
      </c>
      <c r="X34">
        <v>8.577</v>
      </c>
      <c r="Y34">
        <f t="shared" ca="1" si="1"/>
        <v>17.933025034133884</v>
      </c>
      <c r="Z34" s="2">
        <f t="shared" ca="1" si="2"/>
        <v>257.5391074961878</v>
      </c>
      <c r="AA34" s="2">
        <f t="shared" ca="1" si="3"/>
        <v>72.480382609091123</v>
      </c>
      <c r="AD34">
        <f t="shared" si="18"/>
        <v>1.0000000000000001E-60</v>
      </c>
      <c r="AE34">
        <f t="shared" si="4"/>
        <v>0</v>
      </c>
      <c r="AF34">
        <f t="shared" si="19"/>
        <v>1.0000000000000002E-120</v>
      </c>
      <c r="AG34">
        <f t="shared" si="20"/>
        <v>0</v>
      </c>
      <c r="AK34" s="2"/>
      <c r="AO34" s="2"/>
      <c r="AP34" s="2"/>
      <c r="AQ34" s="2"/>
      <c r="AU34" s="2"/>
      <c r="BA34" s="2"/>
      <c r="BD34" s="2"/>
    </row>
    <row r="35" spans="1:56" x14ac:dyDescent="0.25">
      <c r="A35" s="2">
        <v>6700000</v>
      </c>
      <c r="B35" s="2">
        <f t="shared" si="5"/>
        <v>1066338.1187156988</v>
      </c>
      <c r="C35">
        <v>1.7310000000000001</v>
      </c>
      <c r="D35">
        <f t="shared" si="6"/>
        <v>9.1428989172285074E-18</v>
      </c>
      <c r="E35">
        <f t="shared" si="0"/>
        <v>-0.14925373134328357</v>
      </c>
      <c r="F35">
        <f t="shared" si="7"/>
        <v>7.5647469158540519E-4</v>
      </c>
      <c r="G35" s="2">
        <f t="shared" si="8"/>
        <v>-1.4846651768542849E-3</v>
      </c>
      <c r="H35">
        <f t="shared" si="9"/>
        <v>50.000756474691585</v>
      </c>
      <c r="I35">
        <f t="shared" si="10"/>
        <v>-1.4846651768542849E-3</v>
      </c>
      <c r="J35">
        <f t="shared" si="11"/>
        <v>9.1428989172285074E-18</v>
      </c>
      <c r="K35">
        <f t="shared" si="11"/>
        <v>-0.14925373134328357</v>
      </c>
      <c r="L35">
        <f t="shared" si="12"/>
        <v>50.000756474691585</v>
      </c>
      <c r="M35">
        <f t="shared" si="13"/>
        <v>0.15073839652013785</v>
      </c>
      <c r="N35" s="2">
        <f t="shared" si="14"/>
        <v>-1458728755.4874318</v>
      </c>
      <c r="O35" s="2">
        <f t="shared" si="15"/>
        <v>1459.3917853129262</v>
      </c>
      <c r="P35">
        <f t="shared" si="16"/>
        <v>1.0004455227366471</v>
      </c>
      <c r="Q35">
        <f t="shared" si="17"/>
        <v>0.14925238821594569</v>
      </c>
      <c r="X35">
        <v>8.8330000000000002</v>
      </c>
      <c r="Y35">
        <f t="shared" ca="1" si="1"/>
        <v>18.178316443783192</v>
      </c>
      <c r="Z35" s="2">
        <f t="shared" ca="1" si="2"/>
        <v>270.51421820194093</v>
      </c>
      <c r="AA35" s="2">
        <f t="shared" ca="1" si="3"/>
        <v>90.280916819415594</v>
      </c>
      <c r="AD35">
        <f t="shared" si="18"/>
        <v>1.0000000000000001E-60</v>
      </c>
      <c r="AE35">
        <f t="shared" si="4"/>
        <v>0</v>
      </c>
      <c r="AF35">
        <f t="shared" si="19"/>
        <v>1.0000000000000002E-120</v>
      </c>
      <c r="AG35">
        <f t="shared" si="20"/>
        <v>0</v>
      </c>
      <c r="AK35" s="2"/>
      <c r="AO35" s="2"/>
      <c r="AP35" s="2"/>
      <c r="AQ35" s="2"/>
      <c r="AU35" s="2"/>
      <c r="BA35" s="2"/>
      <c r="BD35" s="2"/>
    </row>
    <row r="36" spans="1:56" x14ac:dyDescent="0.25">
      <c r="A36" s="2">
        <v>6600000</v>
      </c>
      <c r="B36" s="2">
        <f t="shared" si="5"/>
        <v>1050422.6244065093</v>
      </c>
      <c r="C36">
        <v>1.593</v>
      </c>
      <c r="D36">
        <f t="shared" si="6"/>
        <v>9.2814276887016671E-18</v>
      </c>
      <c r="E36">
        <f t="shared" si="0"/>
        <v>-0.15151515151515152</v>
      </c>
      <c r="F36">
        <f t="shared" si="7"/>
        <v>7.6447979211781956E-4</v>
      </c>
      <c r="G36" s="2">
        <f t="shared" si="8"/>
        <v>-1.5003760712568261E-3</v>
      </c>
      <c r="H36">
        <f t="shared" si="9"/>
        <v>50.000764479792117</v>
      </c>
      <c r="I36">
        <f t="shared" si="10"/>
        <v>-1.5003760712568261E-3</v>
      </c>
      <c r="J36">
        <f t="shared" si="11"/>
        <v>9.2814276887016671E-18</v>
      </c>
      <c r="K36">
        <f t="shared" si="11"/>
        <v>-0.15151515151515152</v>
      </c>
      <c r="L36">
        <f t="shared" si="12"/>
        <v>50.000764479792117</v>
      </c>
      <c r="M36">
        <f t="shared" si="13"/>
        <v>0.15301552758640835</v>
      </c>
      <c r="N36" s="2">
        <f t="shared" si="14"/>
        <v>-1479807248.4066007</v>
      </c>
      <c r="O36" s="2">
        <f t="shared" si="15"/>
        <v>1480.5003947751775</v>
      </c>
      <c r="P36">
        <f t="shared" si="16"/>
        <v>1.0004591255030553</v>
      </c>
      <c r="Q36">
        <f t="shared" si="17"/>
        <v>0.15151374647001253</v>
      </c>
      <c r="X36">
        <v>9.0609999999999999</v>
      </c>
      <c r="Y36">
        <f t="shared" ca="1" si="1"/>
        <v>18.391080808799561</v>
      </c>
      <c r="Z36" s="2">
        <f t="shared" ca="1" si="2"/>
        <v>282.17551885896012</v>
      </c>
      <c r="AA36" s="2">
        <f t="shared" ca="1" si="3"/>
        <v>111.19564559911954</v>
      </c>
      <c r="AD36">
        <f t="shared" si="18"/>
        <v>1.0000000000000001E-60</v>
      </c>
      <c r="AE36">
        <f t="shared" si="4"/>
        <v>0</v>
      </c>
      <c r="AF36">
        <f t="shared" si="19"/>
        <v>1.0000000000000002E-120</v>
      </c>
      <c r="AG36">
        <f t="shared" si="20"/>
        <v>0</v>
      </c>
      <c r="AK36" s="2"/>
      <c r="AO36" s="2"/>
      <c r="AP36" s="2"/>
      <c r="AQ36" s="2"/>
      <c r="AU36" s="2"/>
      <c r="BA36" s="2"/>
      <c r="BD36" s="2"/>
    </row>
    <row r="37" spans="1:56" x14ac:dyDescent="0.25">
      <c r="A37" s="2">
        <v>6500000</v>
      </c>
      <c r="B37" s="2">
        <f t="shared" si="5"/>
        <v>1034507.1300973197</v>
      </c>
      <c r="C37">
        <v>1.476</v>
      </c>
      <c r="D37">
        <f t="shared" si="6"/>
        <v>9.4242188839124628E-18</v>
      </c>
      <c r="E37">
        <f t="shared" si="0"/>
        <v>-0.15384615384615385</v>
      </c>
      <c r="F37">
        <f t="shared" si="7"/>
        <v>7.7269377806165208E-4</v>
      </c>
      <c r="G37" s="2">
        <f t="shared" si="8"/>
        <v>-1.5164969263622634E-3</v>
      </c>
      <c r="H37">
        <f t="shared" si="9"/>
        <v>50.00077269377806</v>
      </c>
      <c r="I37">
        <f t="shared" si="10"/>
        <v>-1.5164969263622634E-3</v>
      </c>
      <c r="J37">
        <f t="shared" si="11"/>
        <v>9.4242188839124628E-18</v>
      </c>
      <c r="K37">
        <f t="shared" si="11"/>
        <v>-0.15384615384615385</v>
      </c>
      <c r="L37">
        <f t="shared" si="12"/>
        <v>50.00077269377806</v>
      </c>
      <c r="M37">
        <f t="shared" si="13"/>
        <v>0.15536265077251613</v>
      </c>
      <c r="N37" s="2">
        <f t="shared" si="14"/>
        <v>-1501487516.2279868</v>
      </c>
      <c r="O37" s="2">
        <f t="shared" si="15"/>
        <v>1502.2126234429602</v>
      </c>
      <c r="P37">
        <f t="shared" si="16"/>
        <v>1.0004733608955658</v>
      </c>
      <c r="Q37">
        <f t="shared" si="17"/>
        <v>0.15384468301681373</v>
      </c>
      <c r="X37">
        <v>9.266</v>
      </c>
      <c r="Y37">
        <f t="shared" ca="1" si="1"/>
        <v>18.578682447296323</v>
      </c>
      <c r="Z37" s="2">
        <f t="shared" ca="1" si="2"/>
        <v>292.50174689305777</v>
      </c>
      <c r="AA37" s="2">
        <f t="shared" ca="1" si="3"/>
        <v>134.26281520270936</v>
      </c>
      <c r="AD37">
        <f t="shared" si="18"/>
        <v>1.0000000000000001E-60</v>
      </c>
      <c r="AE37">
        <f t="shared" si="4"/>
        <v>0</v>
      </c>
      <c r="AF37">
        <f t="shared" si="19"/>
        <v>1.0000000000000002E-120</v>
      </c>
      <c r="AG37">
        <f t="shared" si="20"/>
        <v>0</v>
      </c>
      <c r="AK37" s="2"/>
      <c r="AO37" s="2"/>
      <c r="AP37" s="2"/>
      <c r="AQ37" s="2"/>
      <c r="AU37" s="2"/>
      <c r="BA37" s="2"/>
      <c r="BD37" s="2"/>
    </row>
    <row r="38" spans="1:56" x14ac:dyDescent="0.25">
      <c r="A38" s="2">
        <v>6400000</v>
      </c>
      <c r="B38" s="2">
        <f t="shared" si="5"/>
        <v>1018591.6357881302</v>
      </c>
      <c r="C38">
        <v>1.3819999999999999</v>
      </c>
      <c r="D38">
        <f t="shared" si="6"/>
        <v>9.5714723039735938E-18</v>
      </c>
      <c r="E38">
        <f t="shared" si="0"/>
        <v>-0.15625</v>
      </c>
      <c r="F38">
        <f t="shared" si="7"/>
        <v>7.8112544135811881E-4</v>
      </c>
      <c r="G38" s="2">
        <f t="shared" si="8"/>
        <v>-1.5330449973267911E-3</v>
      </c>
      <c r="H38">
        <f t="shared" si="9"/>
        <v>50.000781125441357</v>
      </c>
      <c r="I38">
        <f t="shared" si="10"/>
        <v>-1.5330449973267911E-3</v>
      </c>
      <c r="J38">
        <f t="shared" si="11"/>
        <v>9.5714723039735938E-18</v>
      </c>
      <c r="K38">
        <f t="shared" si="11"/>
        <v>-0.15625</v>
      </c>
      <c r="L38">
        <f t="shared" si="12"/>
        <v>50.000781125441357</v>
      </c>
      <c r="M38">
        <f t="shared" si="13"/>
        <v>0.15778304499732679</v>
      </c>
      <c r="N38" s="2">
        <f t="shared" si="14"/>
        <v>-1523794895.8370101</v>
      </c>
      <c r="O38" s="2">
        <f t="shared" si="15"/>
        <v>1524.5539509593671</v>
      </c>
      <c r="P38">
        <f t="shared" si="16"/>
        <v>1.0004882687598171</v>
      </c>
      <c r="Q38">
        <f t="shared" si="17"/>
        <v>0.15624845921343694</v>
      </c>
      <c r="X38">
        <v>9.4529999999999994</v>
      </c>
      <c r="Y38">
        <f t="shared" ca="1" si="1"/>
        <v>18.744963066450335</v>
      </c>
      <c r="Z38" s="2">
        <f t="shared" ca="1" si="2"/>
        <v>301.47248644691837</v>
      </c>
      <c r="AA38" s="2">
        <f t="shared" ca="1" si="3"/>
        <v>157.84527889430072</v>
      </c>
      <c r="AD38">
        <f t="shared" si="18"/>
        <v>1.0000000000000001E-60</v>
      </c>
      <c r="AE38">
        <f t="shared" si="4"/>
        <v>0</v>
      </c>
      <c r="AF38">
        <f t="shared" si="19"/>
        <v>1.0000000000000002E-120</v>
      </c>
      <c r="AG38">
        <f t="shared" si="20"/>
        <v>0</v>
      </c>
      <c r="AK38" s="2"/>
      <c r="AO38" s="2"/>
      <c r="AP38" s="2"/>
      <c r="AQ38" s="2"/>
      <c r="AU38" s="2"/>
      <c r="BA38" s="2"/>
      <c r="BD38" s="2"/>
    </row>
    <row r="39" spans="1:56" x14ac:dyDescent="0.25">
      <c r="A39" s="2">
        <v>6300000</v>
      </c>
      <c r="B39" s="2">
        <f t="shared" si="5"/>
        <v>1002676.1414789406</v>
      </c>
      <c r="C39">
        <v>1.3149999999999999</v>
      </c>
      <c r="D39">
        <f t="shared" si="6"/>
        <v>9.7234004357827002E-18</v>
      </c>
      <c r="E39">
        <f t="shared" si="0"/>
        <v>-0.15873015873015875</v>
      </c>
      <c r="F39">
        <f t="shared" si="7"/>
        <v>7.8978408908880358E-4</v>
      </c>
      <c r="G39" s="2">
        <f t="shared" si="8"/>
        <v>-1.5500385503265015E-3</v>
      </c>
      <c r="H39">
        <f t="shared" si="9"/>
        <v>50.000789784089086</v>
      </c>
      <c r="I39">
        <f t="shared" si="10"/>
        <v>-1.5500385503265015E-3</v>
      </c>
      <c r="J39">
        <f t="shared" si="11"/>
        <v>9.7234004357827002E-18</v>
      </c>
      <c r="K39">
        <f t="shared" si="11"/>
        <v>-0.15873015873015875</v>
      </c>
      <c r="L39">
        <f t="shared" si="12"/>
        <v>50.000789784089086</v>
      </c>
      <c r="M39">
        <f t="shared" si="13"/>
        <v>0.16028019728048526</v>
      </c>
      <c r="N39" s="2">
        <f t="shared" si="14"/>
        <v>-1546756111.2499094</v>
      </c>
      <c r="O39" s="2">
        <f t="shared" si="15"/>
        <v>1547.551257506984</v>
      </c>
      <c r="P39">
        <f t="shared" si="16"/>
        <v>1.0005038921286287</v>
      </c>
      <c r="Q39">
        <f t="shared" si="17"/>
        <v>0.15872854347707707</v>
      </c>
      <c r="X39">
        <v>9.625</v>
      </c>
      <c r="Y39">
        <f t="shared" ca="1" si="1"/>
        <v>18.895714251208119</v>
      </c>
      <c r="Z39" s="2">
        <f t="shared" ca="1" si="2"/>
        <v>309.08151358263223</v>
      </c>
      <c r="AA39" s="2">
        <f t="shared" ca="1" si="3"/>
        <v>178.73990578590539</v>
      </c>
      <c r="AD39">
        <f t="shared" si="18"/>
        <v>1.0000000000000001E-60</v>
      </c>
      <c r="AE39">
        <f t="shared" si="4"/>
        <v>0</v>
      </c>
      <c r="AF39">
        <f t="shared" si="19"/>
        <v>1.0000000000000002E-120</v>
      </c>
      <c r="AG39">
        <f t="shared" si="20"/>
        <v>0</v>
      </c>
      <c r="AK39" s="2"/>
      <c r="AO39" s="2"/>
      <c r="AP39" s="2"/>
      <c r="AQ39" s="2"/>
      <c r="AU39" s="2"/>
      <c r="BA39" s="2"/>
      <c r="BD39" s="2"/>
    </row>
    <row r="40" spans="1:56" x14ac:dyDescent="0.25">
      <c r="A40" s="2">
        <v>6200000</v>
      </c>
      <c r="B40" s="2">
        <f t="shared" si="5"/>
        <v>986760.64716975112</v>
      </c>
      <c r="C40">
        <v>1.2749999999999999</v>
      </c>
      <c r="D40">
        <f t="shared" si="6"/>
        <v>9.8802294750695158E-18</v>
      </c>
      <c r="E40">
        <f t="shared" si="0"/>
        <v>-0.16129032258064516</v>
      </c>
      <c r="F40">
        <f t="shared" si="7"/>
        <v>7.9867958243374712E-4</v>
      </c>
      <c r="G40" s="2">
        <f t="shared" si="8"/>
        <v>-1.5674969390169389E-3</v>
      </c>
      <c r="H40">
        <f t="shared" si="9"/>
        <v>50.000798679582431</v>
      </c>
      <c r="I40">
        <f t="shared" si="10"/>
        <v>-1.5674969390169389E-3</v>
      </c>
      <c r="J40">
        <f t="shared" si="11"/>
        <v>9.8802294750695158E-18</v>
      </c>
      <c r="K40">
        <f t="shared" si="11"/>
        <v>-0.16129032258064516</v>
      </c>
      <c r="L40">
        <f t="shared" si="12"/>
        <v>50.000798679582431</v>
      </c>
      <c r="M40">
        <f t="shared" si="13"/>
        <v>0.16285781951966211</v>
      </c>
      <c r="N40" s="2">
        <f t="shared" si="14"/>
        <v>-1570399364.8537216</v>
      </c>
      <c r="O40" s="2">
        <f t="shared" si="15"/>
        <v>1571.2329165336653</v>
      </c>
      <c r="P40">
        <f t="shared" si="16"/>
        <v>1.0005202775328912</v>
      </c>
      <c r="Q40">
        <f t="shared" si="17"/>
        <v>0.16128862798242297</v>
      </c>
      <c r="X40">
        <v>9.7850000000000001</v>
      </c>
      <c r="Y40">
        <f t="shared" ca="1" si="1"/>
        <v>19.03316217055302</v>
      </c>
      <c r="Z40" s="2">
        <f t="shared" ca="1" si="2"/>
        <v>315.35232367566039</v>
      </c>
      <c r="AA40" s="2">
        <f t="shared" ca="1" si="3"/>
        <v>193.98835750905678</v>
      </c>
      <c r="AD40">
        <f t="shared" si="18"/>
        <v>1.0000000000000001E-60</v>
      </c>
      <c r="AE40">
        <f t="shared" si="4"/>
        <v>0</v>
      </c>
      <c r="AF40">
        <f t="shared" si="19"/>
        <v>1.0000000000000002E-120</v>
      </c>
      <c r="AG40">
        <f t="shared" si="20"/>
        <v>0</v>
      </c>
      <c r="AK40" s="2"/>
      <c r="AO40" s="2"/>
      <c r="AP40" s="2"/>
      <c r="AQ40" s="2"/>
      <c r="AU40" s="2"/>
      <c r="BA40" s="2"/>
      <c r="BD40" s="2"/>
    </row>
    <row r="41" spans="1:56" x14ac:dyDescent="0.25">
      <c r="A41" s="2">
        <v>6100000</v>
      </c>
      <c r="B41" s="2">
        <f t="shared" si="5"/>
        <v>970845.15286056162</v>
      </c>
      <c r="C41">
        <v>1.2689999999999999</v>
      </c>
      <c r="D41">
        <f t="shared" si="6"/>
        <v>1.0042200450070655E-17</v>
      </c>
      <c r="E41">
        <f t="shared" si="0"/>
        <v>-0.16393442622950818</v>
      </c>
      <c r="F41">
        <f t="shared" si="7"/>
        <v>8.0782237926112785E-4</v>
      </c>
      <c r="G41" s="2">
        <f t="shared" si="8"/>
        <v>-1.5854406881200555E-3</v>
      </c>
      <c r="H41">
        <f t="shared" si="9"/>
        <v>50.000807822379258</v>
      </c>
      <c r="I41">
        <f t="shared" si="10"/>
        <v>-1.5854406881200555E-3</v>
      </c>
      <c r="J41">
        <f t="shared" si="11"/>
        <v>1.0042200450070655E-17</v>
      </c>
      <c r="K41">
        <f t="shared" si="11"/>
        <v>-0.16393442622950818</v>
      </c>
      <c r="L41">
        <f t="shared" si="12"/>
        <v>50.000807822379258</v>
      </c>
      <c r="M41">
        <f t="shared" si="13"/>
        <v>0.16551986691762824</v>
      </c>
      <c r="N41" s="2">
        <f t="shared" si="14"/>
        <v>-1594754435.3706899</v>
      </c>
      <c r="O41" s="2">
        <f t="shared" si="15"/>
        <v>1595.6288943929947</v>
      </c>
      <c r="P41">
        <f t="shared" si="16"/>
        <v>1.0005374753484193</v>
      </c>
      <c r="Q41">
        <f t="shared" si="17"/>
        <v>0.16393264700129134</v>
      </c>
      <c r="X41">
        <v>9.9390000000000001</v>
      </c>
      <c r="Y41">
        <f t="shared" ca="1" si="1"/>
        <v>19.16375249103935</v>
      </c>
      <c r="Z41" s="2">
        <f t="shared" ca="1" si="2"/>
        <v>320.22216671555907</v>
      </c>
      <c r="AA41" s="2">
        <f t="shared" ca="1" si="3"/>
        <v>198.85116859856836</v>
      </c>
      <c r="AD41">
        <f t="shared" si="18"/>
        <v>1.0000000000000001E-60</v>
      </c>
      <c r="AE41">
        <f t="shared" si="4"/>
        <v>0</v>
      </c>
      <c r="AF41">
        <f t="shared" si="19"/>
        <v>1.0000000000000002E-120</v>
      </c>
      <c r="AG41">
        <f t="shared" si="20"/>
        <v>0</v>
      </c>
      <c r="AK41" s="2"/>
      <c r="AO41" s="2"/>
      <c r="AP41" s="2"/>
      <c r="AQ41" s="2"/>
      <c r="AU41" s="2"/>
      <c r="BA41" s="2"/>
      <c r="BD41" s="2"/>
    </row>
    <row r="42" spans="1:56" x14ac:dyDescent="0.25">
      <c r="A42" s="2">
        <v>6000000</v>
      </c>
      <c r="B42" s="2">
        <f t="shared" si="5"/>
        <v>954929.65855137201</v>
      </c>
      <c r="C42">
        <v>1.306</v>
      </c>
      <c r="D42">
        <f t="shared" si="6"/>
        <v>1.0209570457571834E-17</v>
      </c>
      <c r="E42">
        <f t="shared" si="0"/>
        <v>-0.16666666666666669</v>
      </c>
      <c r="F42">
        <f t="shared" si="7"/>
        <v>8.1722358075303307E-4</v>
      </c>
      <c r="G42" s="2">
        <f t="shared" si="8"/>
        <v>-1.6038915849324394E-3</v>
      </c>
      <c r="H42">
        <f t="shared" si="9"/>
        <v>50.000817223580754</v>
      </c>
      <c r="I42">
        <f t="shared" si="10"/>
        <v>-1.6038915849324394E-3</v>
      </c>
      <c r="J42">
        <f t="shared" si="11"/>
        <v>1.0209570457571834E-17</v>
      </c>
      <c r="K42">
        <f t="shared" si="11"/>
        <v>-0.16666666666666669</v>
      </c>
      <c r="L42">
        <f t="shared" si="12"/>
        <v>50.000817223580754</v>
      </c>
      <c r="M42">
        <f t="shared" si="13"/>
        <v>0.16827055825159912</v>
      </c>
      <c r="N42" s="2">
        <f t="shared" si="14"/>
        <v>-1619852783.0501893</v>
      </c>
      <c r="O42" s="2">
        <f t="shared" si="15"/>
        <v>1620.7708574302508</v>
      </c>
      <c r="P42">
        <f t="shared" si="16"/>
        <v>1.0005555401836037</v>
      </c>
      <c r="Q42">
        <f t="shared" si="17"/>
        <v>0.16666479707608761</v>
      </c>
      <c r="X42">
        <v>10.09</v>
      </c>
      <c r="Y42">
        <f t="shared" ca="1" si="1"/>
        <v>19.288879536765045</v>
      </c>
      <c r="Z42" s="2">
        <f t="shared" ca="1" si="2"/>
        <v>323.38395643380295</v>
      </c>
      <c r="AA42" s="2">
        <f t="shared" ca="1" si="3"/>
        <v>189.59728595890502</v>
      </c>
      <c r="AD42">
        <f t="shared" si="18"/>
        <v>1.0000000000000001E-60</v>
      </c>
      <c r="AE42">
        <f t="shared" si="4"/>
        <v>0</v>
      </c>
      <c r="AF42">
        <f t="shared" si="19"/>
        <v>1.0000000000000002E-120</v>
      </c>
      <c r="AG42">
        <f t="shared" si="20"/>
        <v>0</v>
      </c>
      <c r="AK42" s="2"/>
      <c r="AO42" s="2"/>
      <c r="AP42" s="2"/>
      <c r="AQ42" s="2"/>
      <c r="AU42" s="2"/>
      <c r="BA42" s="2"/>
      <c r="BD42" s="2"/>
    </row>
    <row r="43" spans="1:56" x14ac:dyDescent="0.25">
      <c r="A43" s="2">
        <v>5900000</v>
      </c>
      <c r="B43" s="2">
        <f t="shared" si="5"/>
        <v>939014.16424218251</v>
      </c>
      <c r="C43">
        <v>1.3859999999999999</v>
      </c>
      <c r="D43">
        <f t="shared" si="6"/>
        <v>1.0382614024649322E-17</v>
      </c>
      <c r="E43">
        <f t="shared" si="0"/>
        <v>-0.16949152542372881</v>
      </c>
      <c r="F43">
        <f t="shared" si="7"/>
        <v>8.268949825245526E-4</v>
      </c>
      <c r="G43" s="2">
        <f t="shared" si="8"/>
        <v>-1.6228727796521846E-3</v>
      </c>
      <c r="H43">
        <f t="shared" si="9"/>
        <v>50.000826894982524</v>
      </c>
      <c r="I43">
        <f t="shared" si="10"/>
        <v>-1.6228727796521846E-3</v>
      </c>
      <c r="J43">
        <f t="shared" si="11"/>
        <v>1.0382614024649322E-17</v>
      </c>
      <c r="K43">
        <f t="shared" si="11"/>
        <v>-0.16949152542372881</v>
      </c>
      <c r="L43">
        <f t="shared" si="12"/>
        <v>50.000826894982524</v>
      </c>
      <c r="M43">
        <f t="shared" si="13"/>
        <v>0.17111439820338098</v>
      </c>
      <c r="N43" s="2">
        <f t="shared" si="14"/>
        <v>-1645727662.619837</v>
      </c>
      <c r="O43" s="2">
        <f t="shared" si="15"/>
        <v>1646.6922870777905</v>
      </c>
      <c r="P43">
        <f t="shared" si="16"/>
        <v>1.0005745313134371</v>
      </c>
      <c r="Q43">
        <f t="shared" si="17"/>
        <v>0.16948955924464626</v>
      </c>
      <c r="X43">
        <v>10.24</v>
      </c>
      <c r="Y43">
        <f t="shared" ca="1" si="1"/>
        <v>19.41292229759469</v>
      </c>
      <c r="Z43" s="2">
        <f t="shared" ca="1" si="2"/>
        <v>324.96992752351667</v>
      </c>
      <c r="AA43" s="2">
        <f t="shared" ca="1" si="3"/>
        <v>169.16741498863959</v>
      </c>
      <c r="AD43">
        <f t="shared" si="18"/>
        <v>1.0000000000000001E-60</v>
      </c>
      <c r="AE43">
        <f t="shared" si="4"/>
        <v>0</v>
      </c>
      <c r="AF43">
        <f t="shared" si="19"/>
        <v>1.0000000000000002E-120</v>
      </c>
      <c r="AG43">
        <f t="shared" si="20"/>
        <v>0</v>
      </c>
      <c r="AK43" s="2"/>
      <c r="AO43" s="2"/>
      <c r="AP43" s="2"/>
      <c r="AQ43" s="2"/>
      <c r="AU43" s="2"/>
      <c r="BA43" s="2"/>
      <c r="BD43" s="2"/>
    </row>
    <row r="44" spans="1:56" x14ac:dyDescent="0.25">
      <c r="A44" s="2">
        <v>5800000</v>
      </c>
      <c r="B44" s="2">
        <f t="shared" si="5"/>
        <v>923098.66993299301</v>
      </c>
      <c r="C44">
        <v>1.5129999999999999</v>
      </c>
      <c r="D44">
        <f t="shared" si="6"/>
        <v>1.0561624611281208E-17</v>
      </c>
      <c r="E44">
        <f t="shared" si="0"/>
        <v>-0.17241379310344829</v>
      </c>
      <c r="F44">
        <f t="shared" si="7"/>
        <v>8.3684913075390648E-4</v>
      </c>
      <c r="G44" s="2">
        <f t="shared" si="8"/>
        <v>-1.6424088955404701E-3</v>
      </c>
      <c r="H44">
        <f t="shared" si="9"/>
        <v>50.000836849130756</v>
      </c>
      <c r="I44">
        <f t="shared" si="10"/>
        <v>-1.6424088955404701E-3</v>
      </c>
      <c r="J44">
        <f t="shared" si="11"/>
        <v>1.0561624611281208E-17</v>
      </c>
      <c r="K44">
        <f t="shared" si="11"/>
        <v>-0.17241379310344829</v>
      </c>
      <c r="L44">
        <f t="shared" si="12"/>
        <v>50.000836849130756</v>
      </c>
      <c r="M44">
        <f t="shared" si="13"/>
        <v>0.17405620199898875</v>
      </c>
      <c r="N44" s="2">
        <f t="shared" si="14"/>
        <v>-1672414244.5542469</v>
      </c>
      <c r="O44" s="2">
        <f t="shared" si="15"/>
        <v>1673.4286035559016</v>
      </c>
      <c r="P44">
        <f t="shared" si="16"/>
        <v>1.0005945131663663</v>
      </c>
      <c r="Q44">
        <f t="shared" si="17"/>
        <v>0.17241172356401063</v>
      </c>
      <c r="X44">
        <v>10.39</v>
      </c>
      <c r="Y44">
        <f t="shared" ca="1" si="1"/>
        <v>19.532622752565789</v>
      </c>
      <c r="Z44" s="2">
        <f t="shared" ca="1" si="2"/>
        <v>324.70680414478659</v>
      </c>
      <c r="AA44" s="2">
        <f t="shared" ca="1" si="3"/>
        <v>141.84483720720777</v>
      </c>
      <c r="AD44">
        <f t="shared" si="18"/>
        <v>1.0000000000000001E-60</v>
      </c>
      <c r="AE44">
        <f t="shared" si="4"/>
        <v>0</v>
      </c>
      <c r="AF44">
        <f t="shared" si="19"/>
        <v>1.0000000000000002E-120</v>
      </c>
      <c r="AG44">
        <f t="shared" si="20"/>
        <v>0</v>
      </c>
      <c r="AK44" s="2"/>
      <c r="AO44" s="2"/>
      <c r="AP44" s="2"/>
      <c r="AQ44" s="2"/>
      <c r="AU44" s="2"/>
      <c r="BA44" s="2"/>
      <c r="BD44" s="2"/>
    </row>
    <row r="45" spans="1:56" x14ac:dyDescent="0.25">
      <c r="A45" s="2">
        <v>5700000</v>
      </c>
      <c r="B45" s="2">
        <f t="shared" si="5"/>
        <v>907183.1756238034</v>
      </c>
      <c r="C45">
        <v>1.6910000000000001</v>
      </c>
      <c r="D45">
        <f t="shared" si="6"/>
        <v>1.0746916271128246E-17</v>
      </c>
      <c r="E45">
        <f t="shared" si="0"/>
        <v>-0.17543859649122809</v>
      </c>
      <c r="F45">
        <f t="shared" si="7"/>
        <v>8.4709938391114043E-4</v>
      </c>
      <c r="G45" s="2">
        <f t="shared" si="8"/>
        <v>-1.6625261500709447E-3</v>
      </c>
      <c r="H45">
        <f t="shared" si="9"/>
        <v>50.000847099383911</v>
      </c>
      <c r="I45">
        <f t="shared" si="10"/>
        <v>-1.6625261500709447E-3</v>
      </c>
      <c r="J45">
        <f t="shared" si="11"/>
        <v>1.0746916271128246E-17</v>
      </c>
      <c r="K45">
        <f t="shared" si="11"/>
        <v>-0.17543859649122809</v>
      </c>
      <c r="L45">
        <f t="shared" si="12"/>
        <v>50.000847099383911</v>
      </c>
      <c r="M45">
        <f t="shared" si="13"/>
        <v>0.17710112264129904</v>
      </c>
      <c r="N45" s="2">
        <f t="shared" si="14"/>
        <v>-1699949745.2434683</v>
      </c>
      <c r="O45" s="2">
        <f t="shared" si="15"/>
        <v>1701.0172988051802</v>
      </c>
      <c r="P45">
        <f t="shared" si="16"/>
        <v>1.0006155558714505</v>
      </c>
      <c r="Q45">
        <f t="shared" si="17"/>
        <v>0.17543641621544867</v>
      </c>
      <c r="X45">
        <v>10.54</v>
      </c>
      <c r="Y45">
        <f t="shared" ca="1" si="1"/>
        <v>19.652323207536888</v>
      </c>
      <c r="Z45" s="2">
        <f t="shared" ca="1" si="2"/>
        <v>322.60913136560322</v>
      </c>
      <c r="AA45" s="2">
        <f t="shared" ca="1" si="3"/>
        <v>112.82086901979876</v>
      </c>
      <c r="AD45">
        <f t="shared" si="18"/>
        <v>1.0000000000000001E-60</v>
      </c>
      <c r="AE45">
        <f t="shared" si="4"/>
        <v>0</v>
      </c>
      <c r="AF45">
        <f t="shared" si="19"/>
        <v>1.0000000000000002E-120</v>
      </c>
      <c r="AG45">
        <f t="shared" si="20"/>
        <v>0</v>
      </c>
      <c r="AK45" s="2"/>
      <c r="AO45" s="2"/>
      <c r="AP45" s="2"/>
      <c r="AQ45" s="2"/>
      <c r="AU45" s="2"/>
      <c r="BA45" s="2"/>
      <c r="BD45" s="2"/>
    </row>
    <row r="46" spans="1:56" x14ac:dyDescent="0.25">
      <c r="A46" s="2">
        <v>5600000</v>
      </c>
      <c r="B46" s="2">
        <f t="shared" si="5"/>
        <v>891267.6813146139</v>
      </c>
      <c r="C46">
        <v>1.9239999999999999</v>
      </c>
      <c r="D46">
        <f t="shared" si="6"/>
        <v>1.0938825490255535E-17</v>
      </c>
      <c r="E46">
        <f t="shared" si="0"/>
        <v>-0.17857142857142858</v>
      </c>
      <c r="F46">
        <f t="shared" si="7"/>
        <v>8.5765998075344003E-4</v>
      </c>
      <c r="G46" s="2">
        <f t="shared" si="8"/>
        <v>-1.6832524883780467E-3</v>
      </c>
      <c r="H46">
        <f t="shared" si="9"/>
        <v>50.000857659980753</v>
      </c>
      <c r="I46">
        <f t="shared" si="10"/>
        <v>-1.6832524883780467E-3</v>
      </c>
      <c r="J46">
        <f t="shared" si="11"/>
        <v>1.0938825490255535E-17</v>
      </c>
      <c r="K46">
        <f t="shared" si="11"/>
        <v>-0.17857142857142858</v>
      </c>
      <c r="L46">
        <f t="shared" si="12"/>
        <v>50.000857659980753</v>
      </c>
      <c r="M46">
        <f t="shared" si="13"/>
        <v>0.18025468105980663</v>
      </c>
      <c r="N46" s="2">
        <f t="shared" si="14"/>
        <v>-1728373566.6619012</v>
      </c>
      <c r="O46" s="2">
        <f t="shared" si="15"/>
        <v>1729.4980793026696</v>
      </c>
      <c r="P46">
        <f t="shared" si="16"/>
        <v>1.0006377358745104</v>
      </c>
      <c r="Q46">
        <f t="shared" si="17"/>
        <v>0.17856912951333159</v>
      </c>
      <c r="X46">
        <v>10.71</v>
      </c>
      <c r="Y46">
        <f t="shared" ca="1" si="1"/>
        <v>19.784569960979553</v>
      </c>
      <c r="Z46" s="2">
        <f t="shared" ca="1" si="2"/>
        <v>318.99995933104515</v>
      </c>
      <c r="AA46" s="2">
        <f t="shared" ca="1" si="3"/>
        <v>86.174841300782433</v>
      </c>
      <c r="AD46">
        <f t="shared" si="18"/>
        <v>1.0000000000000001E-60</v>
      </c>
      <c r="AE46">
        <f t="shared" si="4"/>
        <v>0</v>
      </c>
      <c r="AF46">
        <f t="shared" si="19"/>
        <v>1.0000000000000002E-120</v>
      </c>
      <c r="AG46">
        <f t="shared" si="20"/>
        <v>0</v>
      </c>
      <c r="AK46" s="2"/>
      <c r="AO46" s="2"/>
      <c r="AP46" s="2"/>
      <c r="AQ46" s="2"/>
      <c r="AU46" s="2"/>
      <c r="BA46" s="2"/>
      <c r="BD46" s="2"/>
    </row>
    <row r="47" spans="1:56" x14ac:dyDescent="0.25">
      <c r="A47" s="2">
        <v>5500000</v>
      </c>
      <c r="B47" s="2">
        <f t="shared" si="5"/>
        <v>875352.18700542441</v>
      </c>
      <c r="C47">
        <v>2.2160000000000002</v>
      </c>
      <c r="D47">
        <f t="shared" si="6"/>
        <v>1.1137713226442001E-17</v>
      </c>
      <c r="E47">
        <f t="shared" si="0"/>
        <v>-0.18181818181818182</v>
      </c>
      <c r="F47">
        <f t="shared" si="7"/>
        <v>8.6854611534845387E-4</v>
      </c>
      <c r="G47" s="2">
        <f t="shared" si="8"/>
        <v>-1.7046177304985636E-3</v>
      </c>
      <c r="H47">
        <f t="shared" si="9"/>
        <v>50.000868546115349</v>
      </c>
      <c r="I47">
        <f t="shared" si="10"/>
        <v>-1.7046177304985636E-3</v>
      </c>
      <c r="J47">
        <f t="shared" si="11"/>
        <v>1.1137713226442001E-17</v>
      </c>
      <c r="K47">
        <f t="shared" si="11"/>
        <v>-0.18181818181818182</v>
      </c>
      <c r="L47">
        <f t="shared" si="12"/>
        <v>50.000868546115349</v>
      </c>
      <c r="M47">
        <f t="shared" si="13"/>
        <v>0.18352279954868039</v>
      </c>
      <c r="N47" s="2">
        <f t="shared" si="14"/>
        <v>-1757727446.1495686</v>
      </c>
      <c r="O47" s="2">
        <f t="shared" si="15"/>
        <v>1758.9130194341926</v>
      </c>
      <c r="P47">
        <f t="shared" si="16"/>
        <v>1.0006611366333988</v>
      </c>
      <c r="Q47">
        <f t="shared" si="17"/>
        <v>0.18181575518741769</v>
      </c>
      <c r="X47">
        <v>10.89</v>
      </c>
      <c r="Y47">
        <f t="shared" ca="1" si="1"/>
        <v>19.922642855069846</v>
      </c>
      <c r="Z47" s="2">
        <f t="shared" ca="1" si="2"/>
        <v>313.52520119699597</v>
      </c>
      <c r="AA47" s="2">
        <f t="shared" ca="1" si="3"/>
        <v>63.845889672784224</v>
      </c>
      <c r="AD47">
        <f t="shared" si="18"/>
        <v>1.0000000000000001E-60</v>
      </c>
      <c r="AE47">
        <f t="shared" si="4"/>
        <v>0</v>
      </c>
      <c r="AF47">
        <f t="shared" si="19"/>
        <v>1.0000000000000002E-120</v>
      </c>
      <c r="AG47">
        <f t="shared" si="20"/>
        <v>0</v>
      </c>
      <c r="AK47" s="2"/>
      <c r="AO47" s="2"/>
      <c r="AP47" s="2"/>
      <c r="AQ47" s="2"/>
      <c r="AU47" s="2"/>
      <c r="BA47" s="2"/>
      <c r="BD47" s="2"/>
    </row>
    <row r="48" spans="1:56" x14ac:dyDescent="0.25">
      <c r="A48" s="2">
        <v>5400000</v>
      </c>
      <c r="B48" s="2">
        <f t="shared" si="5"/>
        <v>859436.69269623479</v>
      </c>
      <c r="C48">
        <v>2.573</v>
      </c>
      <c r="D48">
        <f t="shared" si="6"/>
        <v>1.1343967175079814E-17</v>
      </c>
      <c r="E48">
        <f t="shared" si="0"/>
        <v>-0.18518518518518517</v>
      </c>
      <c r="F48">
        <f t="shared" si="7"/>
        <v>8.7977401999520877E-4</v>
      </c>
      <c r="G48" s="2">
        <f t="shared" si="8"/>
        <v>-1.7266537341130951E-3</v>
      </c>
      <c r="H48">
        <f t="shared" si="9"/>
        <v>50.000879774019992</v>
      </c>
      <c r="I48">
        <f t="shared" si="10"/>
        <v>-1.7266537341130951E-3</v>
      </c>
      <c r="J48">
        <f t="shared" si="11"/>
        <v>1.1343967175079814E-17</v>
      </c>
      <c r="K48">
        <f t="shared" si="11"/>
        <v>-0.18518518518518517</v>
      </c>
      <c r="L48">
        <f t="shared" si="12"/>
        <v>50.000879774019992</v>
      </c>
      <c r="M48">
        <f t="shared" si="13"/>
        <v>0.18691183891929827</v>
      </c>
      <c r="N48" s="2">
        <f t="shared" si="14"/>
        <v>-1788055616.9182289</v>
      </c>
      <c r="O48" s="2">
        <f t="shared" si="15"/>
        <v>1789.3067261065598</v>
      </c>
      <c r="P48">
        <f t="shared" si="16"/>
        <v>1.0006858494042166</v>
      </c>
      <c r="Q48">
        <f t="shared" si="17"/>
        <v>0.18518262136282959</v>
      </c>
      <c r="X48">
        <v>11.09</v>
      </c>
      <c r="Y48">
        <f t="shared" ca="1" si="1"/>
        <v>20.072877098919196</v>
      </c>
      <c r="Z48" s="2">
        <f t="shared" ca="1" si="2"/>
        <v>306.24569847727656</v>
      </c>
      <c r="AA48" s="2">
        <f t="shared" ca="1" si="3"/>
        <v>46.258380584601845</v>
      </c>
      <c r="AD48">
        <f t="shared" si="18"/>
        <v>1.0000000000000001E-60</v>
      </c>
      <c r="AE48">
        <f t="shared" si="4"/>
        <v>0</v>
      </c>
      <c r="AF48">
        <f t="shared" si="19"/>
        <v>1.0000000000000002E-120</v>
      </c>
      <c r="AG48">
        <f t="shared" si="20"/>
        <v>0</v>
      </c>
      <c r="AK48" s="2"/>
      <c r="AO48" s="2"/>
      <c r="AP48" s="2"/>
      <c r="AQ48" s="2"/>
      <c r="AU48" s="2"/>
      <c r="BA48" s="2"/>
      <c r="BD48" s="2"/>
    </row>
    <row r="49" spans="1:56" x14ac:dyDescent="0.25">
      <c r="A49" s="2">
        <v>5300000</v>
      </c>
      <c r="B49" s="2">
        <f t="shared" si="5"/>
        <v>843521.1983870453</v>
      </c>
      <c r="C49">
        <v>3.0070000000000001</v>
      </c>
      <c r="D49">
        <f t="shared" si="6"/>
        <v>1.1558004291590754E-17</v>
      </c>
      <c r="E49">
        <f t="shared" si="0"/>
        <v>-0.18867924528301885</v>
      </c>
      <c r="F49">
        <f t="shared" si="7"/>
        <v>8.9136105703830086E-4</v>
      </c>
      <c r="G49" s="2">
        <f t="shared" si="8"/>
        <v>-1.749394574741545E-3</v>
      </c>
      <c r="H49">
        <f t="shared" si="9"/>
        <v>50.000891361057036</v>
      </c>
      <c r="I49">
        <f t="shared" si="10"/>
        <v>-1.749394574741545E-3</v>
      </c>
      <c r="J49">
        <f t="shared" si="11"/>
        <v>1.1558004291590754E-17</v>
      </c>
      <c r="K49">
        <f t="shared" si="11"/>
        <v>-0.18867924528301885</v>
      </c>
      <c r="L49">
        <f t="shared" si="12"/>
        <v>50.000891361057036</v>
      </c>
      <c r="M49">
        <f t="shared" si="13"/>
        <v>0.1904286398577604</v>
      </c>
      <c r="N49" s="2">
        <f t="shared" si="14"/>
        <v>-1819404979.8803637</v>
      </c>
      <c r="O49" s="2">
        <f t="shared" si="15"/>
        <v>1820.7265152817661</v>
      </c>
      <c r="P49">
        <f t="shared" si="16"/>
        <v>1.0007119741323289</v>
      </c>
      <c r="Q49">
        <f t="shared" si="17"/>
        <v>0.18867653372604573</v>
      </c>
      <c r="X49">
        <v>11.34</v>
      </c>
      <c r="Y49">
        <f t="shared" ca="1" si="1"/>
        <v>20.2568372571418</v>
      </c>
      <c r="Z49" s="2">
        <f t="shared" ca="1" si="2"/>
        <v>297.55688539787729</v>
      </c>
      <c r="AA49" s="2">
        <f t="shared" ca="1" si="3"/>
        <v>32.908125735425372</v>
      </c>
      <c r="AD49">
        <f t="shared" si="18"/>
        <v>1.0000000000000001E-60</v>
      </c>
      <c r="AE49">
        <f t="shared" si="4"/>
        <v>0</v>
      </c>
      <c r="AF49">
        <f t="shared" si="19"/>
        <v>1.0000000000000002E-120</v>
      </c>
      <c r="AG49">
        <f t="shared" si="20"/>
        <v>0</v>
      </c>
      <c r="AK49" s="2"/>
      <c r="AO49" s="2"/>
      <c r="AP49" s="2"/>
      <c r="AQ49" s="2"/>
      <c r="AU49" s="2"/>
      <c r="BA49" s="2"/>
      <c r="BD49" s="2"/>
    </row>
    <row r="50" spans="1:56" x14ac:dyDescent="0.25">
      <c r="A50" s="2">
        <v>5200000</v>
      </c>
      <c r="B50" s="2">
        <f t="shared" si="5"/>
        <v>827605.7040778558</v>
      </c>
      <c r="C50">
        <v>3.516</v>
      </c>
      <c r="D50">
        <f t="shared" si="6"/>
        <v>1.1780273604890578E-17</v>
      </c>
      <c r="E50">
        <f t="shared" si="0"/>
        <v>-0.19230769230769232</v>
      </c>
      <c r="F50">
        <f t="shared" si="7"/>
        <v>9.0332582071794593E-4</v>
      </c>
      <c r="G50" s="2">
        <f t="shared" si="8"/>
        <v>-1.7728767456351028E-3</v>
      </c>
      <c r="H50">
        <f t="shared" si="9"/>
        <v>50.000903325820715</v>
      </c>
      <c r="I50">
        <f t="shared" si="10"/>
        <v>-1.7728767456351028E-3</v>
      </c>
      <c r="J50">
        <f t="shared" si="11"/>
        <v>1.1780273604890578E-17</v>
      </c>
      <c r="K50">
        <f t="shared" si="11"/>
        <v>-0.19230769230769232</v>
      </c>
      <c r="L50">
        <f t="shared" si="12"/>
        <v>50.000903325820715</v>
      </c>
      <c r="M50">
        <f t="shared" si="13"/>
        <v>0.19408056905332743</v>
      </c>
      <c r="N50" s="2">
        <f t="shared" si="14"/>
        <v>-1851825287.364078</v>
      </c>
      <c r="O50" s="2">
        <f t="shared" si="15"/>
        <v>1853.2226010957136</v>
      </c>
      <c r="P50">
        <f t="shared" si="16"/>
        <v>1.0007396204644576</v>
      </c>
      <c r="Q50">
        <f t="shared" si="17"/>
        <v>0.19230482144034639</v>
      </c>
      <c r="X50">
        <v>11.63</v>
      </c>
      <c r="Y50">
        <f t="shared" ca="1" si="1"/>
        <v>20.462931732720044</v>
      </c>
      <c r="Z50" s="2">
        <f t="shared" ca="1" si="2"/>
        <v>287.19849515347363</v>
      </c>
      <c r="AA50" s="2">
        <f t="shared" ca="1" si="3"/>
        <v>23.23188382067752</v>
      </c>
      <c r="AD50">
        <f t="shared" si="18"/>
        <v>1.0000000000000001E-60</v>
      </c>
      <c r="AE50">
        <f t="shared" si="4"/>
        <v>0</v>
      </c>
      <c r="AF50">
        <f t="shared" si="19"/>
        <v>1.0000000000000002E-120</v>
      </c>
      <c r="AG50">
        <f t="shared" si="20"/>
        <v>0</v>
      </c>
      <c r="AK50" s="2"/>
      <c r="AO50" s="2"/>
      <c r="AP50" s="2"/>
      <c r="AQ50" s="2"/>
      <c r="AU50" s="2"/>
      <c r="BA50" s="2"/>
      <c r="BD50" s="2"/>
    </row>
    <row r="51" spans="1:56" x14ac:dyDescent="0.25">
      <c r="A51" s="2">
        <v>5100000</v>
      </c>
      <c r="B51" s="2">
        <f t="shared" si="5"/>
        <v>811690.20976866619</v>
      </c>
      <c r="C51">
        <v>4.1369999999999996</v>
      </c>
      <c r="D51">
        <f t="shared" si="6"/>
        <v>1.2011259361849215E-17</v>
      </c>
      <c r="E51">
        <f t="shared" si="0"/>
        <v>-0.19607843137254902</v>
      </c>
      <c r="F51">
        <f t="shared" si="7"/>
        <v>9.1568825037058733E-4</v>
      </c>
      <c r="G51" s="2">
        <f t="shared" si="8"/>
        <v>-1.7971393799449452E-3</v>
      </c>
      <c r="H51">
        <f t="shared" si="9"/>
        <v>50.000915688250373</v>
      </c>
      <c r="I51">
        <f t="shared" si="10"/>
        <v>-1.7971393799449452E-3</v>
      </c>
      <c r="J51">
        <f t="shared" si="11"/>
        <v>1.2011259361849215E-17</v>
      </c>
      <c r="K51">
        <f t="shared" si="11"/>
        <v>-0.19607843137254902</v>
      </c>
      <c r="L51">
        <f t="shared" si="12"/>
        <v>50.000915688250373</v>
      </c>
      <c r="M51">
        <f t="shared" si="13"/>
        <v>0.19787557075249396</v>
      </c>
      <c r="N51" s="2">
        <f t="shared" si="14"/>
        <v>-1885369339.2140691</v>
      </c>
      <c r="O51" s="2">
        <f t="shared" si="15"/>
        <v>1886.8482981796842</v>
      </c>
      <c r="P51">
        <f t="shared" si="16"/>
        <v>1.0007689089010223</v>
      </c>
      <c r="Q51">
        <f t="shared" si="17"/>
        <v>0.19607538846252323</v>
      </c>
      <c r="X51">
        <v>12</v>
      </c>
      <c r="Y51">
        <f t="shared" ca="1" si="1"/>
        <v>20.718177638113602</v>
      </c>
      <c r="Z51" s="2">
        <f t="shared" ca="1" si="2"/>
        <v>274.93545186667853</v>
      </c>
      <c r="AA51" s="2">
        <f t="shared" ca="1" si="3"/>
        <v>16.064222185334703</v>
      </c>
      <c r="AD51">
        <f t="shared" si="18"/>
        <v>1.0000000000000001E-60</v>
      </c>
      <c r="AE51">
        <f t="shared" si="4"/>
        <v>0</v>
      </c>
      <c r="AF51">
        <f t="shared" si="19"/>
        <v>1.0000000000000002E-120</v>
      </c>
      <c r="AG51">
        <f t="shared" si="20"/>
        <v>0</v>
      </c>
      <c r="AK51" s="2"/>
      <c r="AO51" s="2"/>
      <c r="AP51" s="2"/>
      <c r="AQ51" s="2"/>
      <c r="AU51" s="2"/>
      <c r="BA51" s="2"/>
      <c r="BD51" s="2"/>
    </row>
    <row r="52" spans="1:56" x14ac:dyDescent="0.25">
      <c r="A52" s="2">
        <v>5000000</v>
      </c>
      <c r="B52" s="2">
        <f t="shared" si="5"/>
        <v>795774.71545947669</v>
      </c>
      <c r="C52">
        <v>4.8760000000000003</v>
      </c>
      <c r="D52">
        <f t="shared" si="6"/>
        <v>1.2251484549086199E-17</v>
      </c>
      <c r="E52">
        <f t="shared" si="0"/>
        <v>-0.19999999999999998</v>
      </c>
      <c r="F52">
        <f t="shared" si="7"/>
        <v>9.2846975649659466E-4</v>
      </c>
      <c r="G52" s="2">
        <f t="shared" si="8"/>
        <v>-1.8222244981440255E-3</v>
      </c>
      <c r="H52">
        <f t="shared" si="9"/>
        <v>50.000928469756495</v>
      </c>
      <c r="I52">
        <f t="shared" si="10"/>
        <v>-1.8222244981440255E-3</v>
      </c>
      <c r="J52">
        <f t="shared" si="11"/>
        <v>1.2251484549086199E-17</v>
      </c>
      <c r="K52">
        <f t="shared" si="11"/>
        <v>-0.19999999999999998</v>
      </c>
      <c r="L52">
        <f t="shared" si="12"/>
        <v>50.000928469756495</v>
      </c>
      <c r="M52">
        <f t="shared" si="13"/>
        <v>0.20182222449814402</v>
      </c>
      <c r="N52" s="2">
        <f t="shared" si="14"/>
        <v>-1920093191.6783974</v>
      </c>
      <c r="O52" s="2">
        <f t="shared" si="15"/>
        <v>1921.6602377247939</v>
      </c>
      <c r="P52">
        <f t="shared" si="16"/>
        <v>1.0007999721113909</v>
      </c>
      <c r="Q52">
        <f t="shared" si="17"/>
        <v>0.19999677101693911</v>
      </c>
      <c r="X52">
        <v>12.48</v>
      </c>
      <c r="Y52">
        <f t="shared" ca="1" si="1"/>
        <v>21.034839818262761</v>
      </c>
      <c r="Z52" s="2">
        <f t="shared" ca="1" si="2"/>
        <v>261.10810427227403</v>
      </c>
      <c r="AA52" s="2">
        <f t="shared" ca="1" si="3"/>
        <v>10.982291269432457</v>
      </c>
      <c r="AD52">
        <f t="shared" si="18"/>
        <v>1.0000000000000001E-60</v>
      </c>
      <c r="AE52">
        <f t="shared" si="4"/>
        <v>0</v>
      </c>
      <c r="AF52">
        <f t="shared" si="19"/>
        <v>1.0000000000000002E-120</v>
      </c>
      <c r="AG52">
        <f t="shared" si="20"/>
        <v>0</v>
      </c>
      <c r="AK52" s="2"/>
      <c r="AO52" s="2"/>
      <c r="AP52" s="2"/>
      <c r="AQ52" s="2"/>
      <c r="AU52" s="2"/>
      <c r="BA52" s="2"/>
      <c r="BD52" s="2"/>
    </row>
    <row r="53" spans="1:56" x14ac:dyDescent="0.25">
      <c r="A53" s="2">
        <v>4900000</v>
      </c>
      <c r="B53" s="2">
        <f t="shared" si="5"/>
        <v>779859.22115028719</v>
      </c>
      <c r="C53">
        <v>5.6959999999999997</v>
      </c>
      <c r="D53">
        <f t="shared" si="6"/>
        <v>1.2501514846006325E-17</v>
      </c>
      <c r="E53">
        <f t="shared" si="0"/>
        <v>-0.2040816326530612</v>
      </c>
      <c r="F53">
        <f t="shared" si="7"/>
        <v>9.4169336144916754E-4</v>
      </c>
      <c r="G53" s="2">
        <f t="shared" si="8"/>
        <v>-1.8481772841445949E-3</v>
      </c>
      <c r="H53">
        <f t="shared" si="9"/>
        <v>50.000941693361447</v>
      </c>
      <c r="I53">
        <f t="shared" si="10"/>
        <v>-1.8481772841445949E-3</v>
      </c>
      <c r="J53">
        <f t="shared" si="11"/>
        <v>1.2501514846006325E-17</v>
      </c>
      <c r="K53">
        <f t="shared" si="11"/>
        <v>-0.2040816326530612</v>
      </c>
      <c r="L53">
        <f t="shared" si="12"/>
        <v>50.000941693361447</v>
      </c>
      <c r="M53">
        <f t="shared" si="13"/>
        <v>0.2059298099372058</v>
      </c>
      <c r="N53" s="2">
        <f t="shared" si="14"/>
        <v>-1956056379.3302875</v>
      </c>
      <c r="O53" s="2">
        <f t="shared" si="15"/>
        <v>1957.7185977063291</v>
      </c>
      <c r="P53">
        <f t="shared" si="16"/>
        <v>1.0008329564388996</v>
      </c>
      <c r="Q53">
        <f t="shared" si="17"/>
        <v>0.20407820210644873</v>
      </c>
      <c r="X53">
        <v>13.01</v>
      </c>
      <c r="Y53">
        <f t="shared" ca="1" si="1"/>
        <v>21.366487614044853</v>
      </c>
      <c r="Z53" s="2">
        <f t="shared" ca="1" si="2"/>
        <v>245.56418206193317</v>
      </c>
      <c r="AA53" s="2">
        <f t="shared" ca="1" si="3"/>
        <v>7.5687656717856528</v>
      </c>
      <c r="AD53">
        <f t="shared" si="18"/>
        <v>1.0000000000000001E-60</v>
      </c>
      <c r="AE53">
        <f t="shared" si="4"/>
        <v>0</v>
      </c>
      <c r="AF53">
        <f t="shared" si="19"/>
        <v>1.0000000000000002E-120</v>
      </c>
      <c r="AG53">
        <f t="shared" si="20"/>
        <v>0</v>
      </c>
      <c r="AK53" s="2"/>
      <c r="AO53" s="2"/>
      <c r="AP53" s="2"/>
      <c r="AQ53" s="2"/>
      <c r="AU53" s="2"/>
      <c r="BA53" s="2"/>
      <c r="BD53" s="2"/>
    </row>
    <row r="54" spans="1:56" x14ac:dyDescent="0.25">
      <c r="A54" s="2">
        <v>4800000</v>
      </c>
      <c r="B54" s="2">
        <f t="shared" si="5"/>
        <v>763943.7268410977</v>
      </c>
      <c r="C54">
        <v>6.5960000000000001</v>
      </c>
      <c r="D54">
        <f t="shared" si="6"/>
        <v>1.2761963071964793E-17</v>
      </c>
      <c r="E54">
        <f t="shared" si="0"/>
        <v>-0.20833333333333334</v>
      </c>
      <c r="F54">
        <f t="shared" si="7"/>
        <v>9.5538385677914803E-4</v>
      </c>
      <c r="G54" s="2">
        <f t="shared" si="8"/>
        <v>-1.875046394104784E-3</v>
      </c>
      <c r="H54">
        <f t="shared" si="9"/>
        <v>50.000955383856777</v>
      </c>
      <c r="I54">
        <f t="shared" si="10"/>
        <v>-1.875046394104784E-3</v>
      </c>
      <c r="J54">
        <f t="shared" si="11"/>
        <v>1.2761963071964793E-17</v>
      </c>
      <c r="K54">
        <f t="shared" si="11"/>
        <v>-0.20833333333333334</v>
      </c>
      <c r="L54">
        <f t="shared" si="12"/>
        <v>50.000955383856777</v>
      </c>
      <c r="M54">
        <f t="shared" si="13"/>
        <v>0.21020837972743814</v>
      </c>
      <c r="N54" s="2">
        <f t="shared" si="14"/>
        <v>-1993322150.0571649</v>
      </c>
      <c r="O54" s="2">
        <f t="shared" si="15"/>
        <v>1995.08734750085</v>
      </c>
      <c r="P54">
        <f t="shared" si="16"/>
        <v>1.000868023627594</v>
      </c>
      <c r="Q54">
        <f t="shared" si="17"/>
        <v>0.20832968408625557</v>
      </c>
      <c r="X54">
        <v>13.62</v>
      </c>
      <c r="Y54">
        <f t="shared" ca="1" si="1"/>
        <v>21.726127073716587</v>
      </c>
      <c r="Z54" s="2">
        <f t="shared" ca="1" si="2"/>
        <v>228.92074526681165</v>
      </c>
      <c r="AA54" s="2">
        <f t="shared" ca="1" si="3"/>
        <v>5.261673035268716</v>
      </c>
      <c r="AD54">
        <f t="shared" si="18"/>
        <v>1.0000000000000001E-60</v>
      </c>
      <c r="AE54">
        <f t="shared" si="4"/>
        <v>0</v>
      </c>
      <c r="AF54">
        <f t="shared" si="19"/>
        <v>1.0000000000000002E-120</v>
      </c>
      <c r="AG54">
        <f t="shared" si="20"/>
        <v>0</v>
      </c>
      <c r="AK54" s="2"/>
      <c r="AO54" s="2"/>
      <c r="AP54" s="2"/>
      <c r="AQ54" s="2"/>
      <c r="AU54" s="2"/>
      <c r="BA54" s="2"/>
      <c r="BD54" s="2"/>
    </row>
    <row r="55" spans="1:56" x14ac:dyDescent="0.25">
      <c r="A55" s="2">
        <v>4700000</v>
      </c>
      <c r="B55" s="2">
        <f t="shared" si="5"/>
        <v>748028.23253190808</v>
      </c>
      <c r="C55">
        <v>7.5960000000000001</v>
      </c>
      <c r="D55">
        <f t="shared" si="6"/>
        <v>1.3033494201155532E-17</v>
      </c>
      <c r="E55">
        <f t="shared" si="0"/>
        <v>-0.21276595744680851</v>
      </c>
      <c r="F55">
        <f t="shared" si="7"/>
        <v>9.6956797960272723E-4</v>
      </c>
      <c r="G55" s="2">
        <f t="shared" si="8"/>
        <v>-1.9028843025697157E-3</v>
      </c>
      <c r="H55">
        <f t="shared" si="9"/>
        <v>50.000969567979602</v>
      </c>
      <c r="I55">
        <f t="shared" si="10"/>
        <v>-1.9028843025697157E-3</v>
      </c>
      <c r="J55">
        <f t="shared" si="11"/>
        <v>1.3033494201155532E-17</v>
      </c>
      <c r="K55">
        <f t="shared" si="11"/>
        <v>-0.21276595744680851</v>
      </c>
      <c r="L55">
        <f t="shared" si="12"/>
        <v>50.000969567979602</v>
      </c>
      <c r="M55">
        <f t="shared" si="13"/>
        <v>0.21466884174937823</v>
      </c>
      <c r="N55" s="2">
        <f t="shared" si="14"/>
        <v>-2031957712.8441215</v>
      </c>
      <c r="O55" s="2">
        <f t="shared" si="15"/>
        <v>2033.8345068641877</v>
      </c>
      <c r="P55">
        <f t="shared" si="16"/>
        <v>1.0009053528088219</v>
      </c>
      <c r="Q55">
        <f t="shared" si="17"/>
        <v>0.21276207050140475</v>
      </c>
      <c r="X55">
        <v>14.38</v>
      </c>
      <c r="Y55">
        <f t="shared" ca="1" si="1"/>
        <v>22.144300489797988</v>
      </c>
      <c r="Z55" s="2">
        <f t="shared" ca="1" si="2"/>
        <v>211.65304714145637</v>
      </c>
      <c r="AA55" s="2">
        <f t="shared" ca="1" si="3"/>
        <v>3.6682135705527847</v>
      </c>
      <c r="AD55">
        <f t="shared" si="18"/>
        <v>1.0000000000000001E-60</v>
      </c>
      <c r="AE55">
        <f t="shared" si="4"/>
        <v>0</v>
      </c>
      <c r="AF55">
        <f t="shared" si="19"/>
        <v>1.0000000000000002E-120</v>
      </c>
      <c r="AG55">
        <f t="shared" si="20"/>
        <v>0</v>
      </c>
      <c r="AK55" s="2"/>
      <c r="AO55" s="2"/>
      <c r="AP55" s="2"/>
      <c r="AQ55" s="2"/>
      <c r="AU55" s="2"/>
      <c r="BA55" s="2"/>
      <c r="BD55" s="2"/>
    </row>
    <row r="56" spans="1:56" x14ac:dyDescent="0.25">
      <c r="A56" s="2">
        <v>4600000</v>
      </c>
      <c r="B56" s="2">
        <f t="shared" si="5"/>
        <v>732112.73822271859</v>
      </c>
      <c r="C56">
        <v>8.6859999999999999</v>
      </c>
      <c r="D56">
        <f t="shared" si="6"/>
        <v>1.3316831031615434E-17</v>
      </c>
      <c r="E56">
        <f t="shared" si="0"/>
        <v>-0.21739130434782608</v>
      </c>
      <c r="F56">
        <f t="shared" si="7"/>
        <v>9.842746107539763E-4</v>
      </c>
      <c r="G56" s="2">
        <f t="shared" si="8"/>
        <v>-1.9317476913677466E-3</v>
      </c>
      <c r="H56">
        <f t="shared" si="9"/>
        <v>50.000984274610751</v>
      </c>
      <c r="I56">
        <f t="shared" si="10"/>
        <v>-1.9317476913677466E-3</v>
      </c>
      <c r="J56">
        <f t="shared" si="11"/>
        <v>1.3316831031615434E-17</v>
      </c>
      <c r="K56">
        <f t="shared" si="11"/>
        <v>-0.21739130434782608</v>
      </c>
      <c r="L56">
        <f t="shared" si="12"/>
        <v>50.000984274610751</v>
      </c>
      <c r="M56">
        <f t="shared" si="13"/>
        <v>0.21932305203919383</v>
      </c>
      <c r="N56" s="2">
        <f t="shared" si="14"/>
        <v>-2072034497.657979</v>
      </c>
      <c r="O56" s="2">
        <f t="shared" si="15"/>
        <v>2074.0324188666505</v>
      </c>
      <c r="P56">
        <f t="shared" si="16"/>
        <v>1.0009451427933471</v>
      </c>
      <c r="Q56">
        <f t="shared" si="17"/>
        <v>0.21738715859739621</v>
      </c>
      <c r="X56">
        <v>15.26</v>
      </c>
      <c r="Y56">
        <f t="shared" ca="1" si="1"/>
        <v>22.583025438239957</v>
      </c>
      <c r="Z56" s="2">
        <f t="shared" ca="1" si="2"/>
        <v>193.12731603108847</v>
      </c>
      <c r="AA56" s="2">
        <f t="shared" ca="1" si="3"/>
        <v>2.5597883306900746</v>
      </c>
      <c r="AD56">
        <f t="shared" si="18"/>
        <v>1.0000000000000001E-60</v>
      </c>
      <c r="AE56">
        <f t="shared" si="4"/>
        <v>0</v>
      </c>
      <c r="AF56">
        <f t="shared" si="19"/>
        <v>1.0000000000000002E-120</v>
      </c>
      <c r="AG56">
        <f t="shared" si="20"/>
        <v>0</v>
      </c>
      <c r="AK56" s="2"/>
      <c r="AO56" s="2"/>
      <c r="AP56" s="2"/>
      <c r="AQ56" s="2"/>
      <c r="AU56" s="2"/>
      <c r="BA56" s="2"/>
      <c r="BD56" s="2"/>
    </row>
    <row r="57" spans="1:56" x14ac:dyDescent="0.25">
      <c r="A57" s="2">
        <v>4500000</v>
      </c>
      <c r="B57" s="2">
        <f t="shared" si="5"/>
        <v>716197.24391352909</v>
      </c>
      <c r="C57">
        <v>9.8870000000000005</v>
      </c>
      <c r="D57">
        <f t="shared" si="6"/>
        <v>1.3612760610095777E-17</v>
      </c>
      <c r="E57">
        <f t="shared" si="0"/>
        <v>-0.22222222222222221</v>
      </c>
      <c r="F57">
        <f t="shared" si="7"/>
        <v>9.9953499795527208E-4</v>
      </c>
      <c r="G57" s="2">
        <f t="shared" si="8"/>
        <v>-1.961697887607086E-3</v>
      </c>
      <c r="H57">
        <f t="shared" si="9"/>
        <v>50.000999534997952</v>
      </c>
      <c r="I57">
        <f t="shared" si="10"/>
        <v>-1.961697887607086E-3</v>
      </c>
      <c r="J57">
        <f t="shared" si="11"/>
        <v>1.3612760610095777E-17</v>
      </c>
      <c r="K57">
        <f t="shared" si="11"/>
        <v>-0.22222222222222221</v>
      </c>
      <c r="L57">
        <f t="shared" si="12"/>
        <v>50.000999534997952</v>
      </c>
      <c r="M57">
        <f t="shared" si="13"/>
        <v>0.22418392010982929</v>
      </c>
      <c r="N57" s="2">
        <f t="shared" si="14"/>
        <v>-2113628426.1643057</v>
      </c>
      <c r="O57" s="2">
        <f t="shared" si="15"/>
        <v>2115.7580358683854</v>
      </c>
      <c r="P57">
        <f t="shared" si="16"/>
        <v>1.0009876147238888</v>
      </c>
      <c r="Q57">
        <f t="shared" si="17"/>
        <v>0.22221779416393503</v>
      </c>
      <c r="X57">
        <v>16.239999999999998</v>
      </c>
      <c r="Y57">
        <f t="shared" ca="1" si="1"/>
        <v>23.025370062663779</v>
      </c>
      <c r="Z57" s="2">
        <f t="shared" ca="1" si="2"/>
        <v>172.61676790349981</v>
      </c>
      <c r="AA57" s="2">
        <f t="shared" ca="1" si="3"/>
        <v>1.7658504170198983</v>
      </c>
      <c r="AD57">
        <f t="shared" si="18"/>
        <v>1.0000000000000001E-60</v>
      </c>
      <c r="AE57">
        <f t="shared" si="4"/>
        <v>0</v>
      </c>
      <c r="AF57">
        <f t="shared" si="19"/>
        <v>1.0000000000000002E-120</v>
      </c>
      <c r="AG57">
        <f t="shared" si="20"/>
        <v>0</v>
      </c>
      <c r="AK57" s="2"/>
      <c r="AO57" s="2"/>
      <c r="AP57" s="2"/>
      <c r="AQ57" s="2"/>
      <c r="AU57" s="2"/>
      <c r="BA57" s="2"/>
      <c r="BD57" s="2"/>
    </row>
    <row r="58" spans="1:56" x14ac:dyDescent="0.25">
      <c r="A58" s="2">
        <v>4400000</v>
      </c>
      <c r="B58" s="2">
        <f t="shared" si="5"/>
        <v>700281.74960433948</v>
      </c>
      <c r="C58">
        <v>13</v>
      </c>
      <c r="D58">
        <f t="shared" si="6"/>
        <v>1.39221415330525E-17</v>
      </c>
      <c r="E58">
        <f t="shared" si="0"/>
        <v>-0.22727272727272727</v>
      </c>
      <c r="F58">
        <f t="shared" si="7"/>
        <v>1.0153830078025105E-3</v>
      </c>
      <c r="G58" s="2">
        <f t="shared" si="8"/>
        <v>-1.9928013582246251E-3</v>
      </c>
      <c r="H58">
        <f t="shared" si="9"/>
        <v>50.001015383007804</v>
      </c>
      <c r="I58">
        <f t="shared" si="10"/>
        <v>-1.9928013582246251E-3</v>
      </c>
      <c r="J58">
        <f t="shared" si="11"/>
        <v>1.39221415330525E-17</v>
      </c>
      <c r="K58">
        <f t="shared" si="11"/>
        <v>-0.22727272727272727</v>
      </c>
      <c r="L58">
        <f t="shared" si="12"/>
        <v>50.001015383007804</v>
      </c>
      <c r="M58">
        <f t="shared" si="13"/>
        <v>0.2292655286309519</v>
      </c>
      <c r="N58" s="2">
        <f t="shared" si="14"/>
        <v>-2156820191.2352095</v>
      </c>
      <c r="O58" s="2">
        <f t="shared" si="15"/>
        <v>2159.0932169176776</v>
      </c>
      <c r="P58">
        <f t="shared" si="16"/>
        <v>1.001033015154341</v>
      </c>
      <c r="Q58">
        <f t="shared" si="17"/>
        <v>0.22726799067360767</v>
      </c>
      <c r="X58">
        <v>17.93</v>
      </c>
      <c r="Y58">
        <f t="shared" ca="1" si="1"/>
        <v>23.673127319948264</v>
      </c>
      <c r="Z58" s="2">
        <f t="shared" ca="1" si="2"/>
        <v>113.91564678782602</v>
      </c>
      <c r="AA58" s="2">
        <f t="shared" ca="1" si="3"/>
        <v>0.6740570815847694</v>
      </c>
      <c r="AD58">
        <f t="shared" si="18"/>
        <v>1.0000000000000001E-60</v>
      </c>
      <c r="AE58">
        <f t="shared" si="4"/>
        <v>0</v>
      </c>
      <c r="AF58">
        <f t="shared" si="19"/>
        <v>1.0000000000000002E-120</v>
      </c>
      <c r="AG58">
        <f t="shared" si="20"/>
        <v>0</v>
      </c>
      <c r="AK58" s="2"/>
      <c r="AO58" s="2"/>
      <c r="AP58" s="2"/>
      <c r="AQ58" s="2"/>
      <c r="AU58" s="2"/>
      <c r="BA58" s="2"/>
      <c r="BD58" s="2"/>
    </row>
    <row r="59" spans="1:56" x14ac:dyDescent="0.25">
      <c r="A59" s="2">
        <v>4300000</v>
      </c>
      <c r="B59" s="2">
        <f t="shared" si="5"/>
        <v>684366.25529514998</v>
      </c>
      <c r="C59">
        <v>15.68</v>
      </c>
      <c r="D59">
        <f t="shared" si="6"/>
        <v>1.4245912266379302E-17</v>
      </c>
      <c r="E59">
        <f t="shared" si="0"/>
        <v>-0.23255813953488372</v>
      </c>
      <c r="F59">
        <f t="shared" si="7"/>
        <v>1.0318554110397445E-3</v>
      </c>
      <c r="G59" s="2">
        <f t="shared" si="8"/>
        <v>-2.0251302698689379E-3</v>
      </c>
      <c r="H59">
        <f t="shared" si="9"/>
        <v>50.001031855411043</v>
      </c>
      <c r="I59">
        <f t="shared" si="10"/>
        <v>-2.0251302698689379E-3</v>
      </c>
      <c r="J59">
        <f t="shared" si="11"/>
        <v>1.4245912266379302E-17</v>
      </c>
      <c r="K59">
        <f t="shared" si="11"/>
        <v>-0.23255813953488372</v>
      </c>
      <c r="L59">
        <f t="shared" si="12"/>
        <v>50.001031855411043</v>
      </c>
      <c r="M59">
        <f t="shared" si="13"/>
        <v>0.23458326980475266</v>
      </c>
      <c r="N59" s="2">
        <f t="shared" si="14"/>
        <v>-2201695542.1672745</v>
      </c>
      <c r="O59" s="2">
        <f t="shared" si="15"/>
        <v>2204.1250340085285</v>
      </c>
      <c r="P59">
        <f t="shared" si="16"/>
        <v>1.0010816196359553</v>
      </c>
      <c r="Q59">
        <f t="shared" si="17"/>
        <v>0.23255306504218878</v>
      </c>
      <c r="X59">
        <v>20.09</v>
      </c>
      <c r="Y59">
        <f t="shared" ca="1" si="1"/>
        <v>24.301616059836395</v>
      </c>
      <c r="Z59" s="2">
        <f t="shared" ca="1" si="2"/>
        <v>74.332263483228843</v>
      </c>
      <c r="AA59" s="2">
        <f t="shared" ca="1" si="3"/>
        <v>0.30233278241499656</v>
      </c>
      <c r="AD59">
        <f t="shared" si="18"/>
        <v>1.0000000000000001E-60</v>
      </c>
      <c r="AE59">
        <f t="shared" si="4"/>
        <v>0</v>
      </c>
      <c r="AF59">
        <f t="shared" si="19"/>
        <v>1.0000000000000002E-120</v>
      </c>
      <c r="AG59">
        <f t="shared" si="20"/>
        <v>0</v>
      </c>
      <c r="AK59" s="2"/>
      <c r="AO59" s="2"/>
      <c r="AP59" s="2"/>
      <c r="AQ59" s="2"/>
      <c r="AU59" s="2"/>
      <c r="BA59" s="2"/>
      <c r="BD59" s="2"/>
    </row>
    <row r="60" spans="1:56" x14ac:dyDescent="0.25">
      <c r="A60" s="2">
        <v>4200000</v>
      </c>
      <c r="B60" s="2">
        <f t="shared" si="5"/>
        <v>668450.76098596049</v>
      </c>
      <c r="D60">
        <f t="shared" si="6"/>
        <v>1.4585100653674047E-17</v>
      </c>
      <c r="E60">
        <f t="shared" si="0"/>
        <v>-0.23809523809523808</v>
      </c>
      <c r="F60">
        <f t="shared" si="7"/>
        <v>1.0489922064152661E-3</v>
      </c>
      <c r="G60" s="2">
        <f t="shared" si="8"/>
        <v>-2.0587631245036282E-3</v>
      </c>
      <c r="H60">
        <f t="shared" si="9"/>
        <v>50.001048992206414</v>
      </c>
      <c r="I60">
        <f t="shared" si="10"/>
        <v>-2.0587631245036282E-3</v>
      </c>
      <c r="J60">
        <f t="shared" si="11"/>
        <v>1.4585100653674047E-17</v>
      </c>
      <c r="K60">
        <f t="shared" si="11"/>
        <v>-0.23809523809523808</v>
      </c>
      <c r="L60">
        <f t="shared" si="12"/>
        <v>50.001048992206414</v>
      </c>
      <c r="M60">
        <f t="shared" si="13"/>
        <v>0.2401540012197417</v>
      </c>
      <c r="N60" s="2">
        <f t="shared" si="14"/>
        <v>-2248345571.1441674</v>
      </c>
      <c r="O60" s="2">
        <f t="shared" si="15"/>
        <v>2250.9460833630928</v>
      </c>
      <c r="P60">
        <f t="shared" si="16"/>
        <v>1.0011337369081659</v>
      </c>
      <c r="Q60">
        <f t="shared" si="17"/>
        <v>0.23808979278038342</v>
      </c>
      <c r="Z60" s="2"/>
      <c r="AA60" s="2"/>
      <c r="AD60">
        <f t="shared" si="18"/>
        <v>1.0000000000000001E-60</v>
      </c>
      <c r="AE60">
        <f t="shared" si="4"/>
        <v>0</v>
      </c>
      <c r="AF60">
        <f t="shared" si="19"/>
        <v>1.0000000000000002E-120</v>
      </c>
      <c r="AG60">
        <f t="shared" si="20"/>
        <v>0</v>
      </c>
      <c r="AK60" s="2"/>
      <c r="AO60" s="2"/>
      <c r="AP60" s="2"/>
      <c r="AQ60" s="2"/>
      <c r="AU60" s="2"/>
      <c r="BA60" s="2"/>
      <c r="BD60" s="2"/>
    </row>
    <row r="61" spans="1:56" x14ac:dyDescent="0.25">
      <c r="A61" s="2">
        <v>4100000</v>
      </c>
      <c r="B61" s="2">
        <f t="shared" si="5"/>
        <v>652535.26667677087</v>
      </c>
      <c r="D61">
        <f t="shared" si="6"/>
        <v>1.4940834815958778E-17</v>
      </c>
      <c r="E61">
        <f t="shared" si="0"/>
        <v>-0.24390243902439021</v>
      </c>
      <c r="F61">
        <f t="shared" si="7"/>
        <v>1.0668369894016388E-3</v>
      </c>
      <c r="G61" s="2">
        <f t="shared" si="8"/>
        <v>-2.0937854830611431E-3</v>
      </c>
      <c r="H61">
        <f t="shared" si="9"/>
        <v>50.001066836989402</v>
      </c>
      <c r="I61">
        <f t="shared" si="10"/>
        <v>-2.0937854830611431E-3</v>
      </c>
      <c r="J61">
        <f t="shared" si="11"/>
        <v>1.4940834815958778E-17</v>
      </c>
      <c r="K61">
        <f t="shared" si="11"/>
        <v>-0.24390243902439021</v>
      </c>
      <c r="L61">
        <f t="shared" si="12"/>
        <v>50.001066836989402</v>
      </c>
      <c r="M61">
        <f t="shared" si="13"/>
        <v>0.24599622450745134</v>
      </c>
      <c r="N61" s="2">
        <f t="shared" si="14"/>
        <v>-2296866994.6381111</v>
      </c>
      <c r="O61" s="2">
        <f t="shared" si="15"/>
        <v>2299.6547962064169</v>
      </c>
      <c r="P61">
        <f t="shared" si="16"/>
        <v>1.0011897138134369</v>
      </c>
      <c r="Q61">
        <f t="shared" si="17"/>
        <v>0.24389658584715088</v>
      </c>
      <c r="Z61" s="2"/>
      <c r="AA61" s="2"/>
      <c r="AD61">
        <f t="shared" si="18"/>
        <v>1.0000000000000001E-60</v>
      </c>
      <c r="AE61">
        <f t="shared" si="4"/>
        <v>0</v>
      </c>
      <c r="AF61">
        <f t="shared" si="19"/>
        <v>1.0000000000000002E-120</v>
      </c>
      <c r="AG61">
        <f t="shared" si="20"/>
        <v>0</v>
      </c>
      <c r="AK61" s="2"/>
      <c r="AO61" s="2"/>
      <c r="AP61" s="2"/>
      <c r="AQ61" s="2"/>
      <c r="AU61" s="2"/>
      <c r="BA61" s="2"/>
      <c r="BD61" s="2"/>
    </row>
    <row r="62" spans="1:56" x14ac:dyDescent="0.25">
      <c r="A62" s="2">
        <v>4000000</v>
      </c>
      <c r="B62" s="2">
        <f t="shared" si="5"/>
        <v>636619.77236758138</v>
      </c>
      <c r="D62">
        <f t="shared" si="6"/>
        <v>1.531435568635775E-17</v>
      </c>
      <c r="E62">
        <f t="shared" si="0"/>
        <v>-0.25</v>
      </c>
      <c r="F62">
        <f t="shared" si="7"/>
        <v>1.0854373732671102E-3</v>
      </c>
      <c r="G62" s="2">
        <f t="shared" si="8"/>
        <v>-2.1302907918419457E-3</v>
      </c>
      <c r="H62">
        <f t="shared" si="9"/>
        <v>50.00108543737327</v>
      </c>
      <c r="I62">
        <f t="shared" si="10"/>
        <v>-2.1302907918419457E-3</v>
      </c>
      <c r="J62">
        <f t="shared" si="11"/>
        <v>1.531435568635775E-17</v>
      </c>
      <c r="K62">
        <f t="shared" si="11"/>
        <v>-0.25</v>
      </c>
      <c r="L62">
        <f t="shared" si="12"/>
        <v>50.00108543737327</v>
      </c>
      <c r="M62">
        <f t="shared" si="13"/>
        <v>0.25213029079184196</v>
      </c>
      <c r="N62" s="2">
        <f t="shared" si="14"/>
        <v>-2347362421.0057583</v>
      </c>
      <c r="O62" s="2">
        <f t="shared" si="15"/>
        <v>2350.3557412398932</v>
      </c>
      <c r="P62">
        <f t="shared" si="16"/>
        <v>1.0012499410826909</v>
      </c>
      <c r="Q62">
        <f t="shared" si="17"/>
        <v>0.24999369717665337</v>
      </c>
      <c r="Z62" s="2"/>
      <c r="AA62" s="2"/>
      <c r="AD62">
        <f t="shared" si="18"/>
        <v>1.0000000000000001E-60</v>
      </c>
      <c r="AE62">
        <f t="shared" si="4"/>
        <v>0</v>
      </c>
      <c r="AF62">
        <f t="shared" si="19"/>
        <v>1.0000000000000002E-120</v>
      </c>
      <c r="AG62">
        <f t="shared" si="20"/>
        <v>0</v>
      </c>
      <c r="AK62" s="2"/>
      <c r="AO62" s="2"/>
      <c r="AP62" s="2"/>
      <c r="AQ62" s="2"/>
      <c r="AU62" s="2"/>
      <c r="BA62" s="2"/>
      <c r="BD62" s="2"/>
    </row>
    <row r="63" spans="1:56" x14ac:dyDescent="0.25">
      <c r="A63" s="2">
        <v>3900000</v>
      </c>
      <c r="B63" s="2">
        <f t="shared" si="5"/>
        <v>620704.27805839188</v>
      </c>
      <c r="D63">
        <f t="shared" si="6"/>
        <v>1.5707031473187438E-17</v>
      </c>
      <c r="E63">
        <f t="shared" si="0"/>
        <v>-0.25641025641025644</v>
      </c>
      <c r="F63">
        <f t="shared" si="7"/>
        <v>1.1048454714587055E-3</v>
      </c>
      <c r="G63" s="2">
        <f t="shared" si="8"/>
        <v>-2.1683813292446463E-3</v>
      </c>
      <c r="H63">
        <f t="shared" si="9"/>
        <v>50.00110484547146</v>
      </c>
      <c r="I63">
        <f t="shared" si="10"/>
        <v>-2.1683813292446463E-3</v>
      </c>
      <c r="J63">
        <f t="shared" si="11"/>
        <v>1.5707031473187438E-17</v>
      </c>
      <c r="K63">
        <f t="shared" si="11"/>
        <v>-0.25641025641025644</v>
      </c>
      <c r="L63">
        <f t="shared" si="12"/>
        <v>50.00110484547146</v>
      </c>
      <c r="M63">
        <f t="shared" si="13"/>
        <v>0.25857863773950107</v>
      </c>
      <c r="N63" s="2">
        <f t="shared" si="14"/>
        <v>-2399940592.3073864</v>
      </c>
      <c r="O63" s="2">
        <f t="shared" si="15"/>
        <v>2403.1599080165229</v>
      </c>
      <c r="P63">
        <f t="shared" si="16"/>
        <v>1.0013148601721265</v>
      </c>
      <c r="Q63">
        <f t="shared" si="17"/>
        <v>0.25640345666546727</v>
      </c>
      <c r="Z63" s="2"/>
      <c r="AA63" s="2"/>
      <c r="AD63">
        <f t="shared" si="18"/>
        <v>1.0000000000000001E-60</v>
      </c>
      <c r="AE63">
        <f t="shared" si="4"/>
        <v>0</v>
      </c>
      <c r="AF63">
        <f t="shared" si="19"/>
        <v>1.0000000000000002E-120</v>
      </c>
      <c r="AG63">
        <f t="shared" si="20"/>
        <v>0</v>
      </c>
      <c r="AK63" s="2"/>
      <c r="AO63" s="2"/>
      <c r="AP63" s="2"/>
      <c r="AQ63" s="2"/>
      <c r="AU63" s="2"/>
      <c r="BA63" s="2"/>
      <c r="BD63" s="2"/>
    </row>
    <row r="64" spans="1:56" x14ac:dyDescent="0.25">
      <c r="A64" s="2">
        <v>3800000</v>
      </c>
      <c r="B64" s="2">
        <f t="shared" si="5"/>
        <v>604788.78374920227</v>
      </c>
      <c r="D64">
        <f t="shared" si="6"/>
        <v>1.6120374406692368E-17</v>
      </c>
      <c r="E64">
        <f t="shared" si="0"/>
        <v>-0.26315789473684209</v>
      </c>
      <c r="F64">
        <f t="shared" si="7"/>
        <v>1.1251184520660114E-3</v>
      </c>
      <c r="G64" s="2">
        <f t="shared" si="8"/>
        <v>-2.2081692939624467E-3</v>
      </c>
      <c r="H64">
        <f t="shared" si="9"/>
        <v>50.001125118452066</v>
      </c>
      <c r="I64">
        <f t="shared" si="10"/>
        <v>-2.2081692939624467E-3</v>
      </c>
      <c r="J64">
        <f t="shared" si="11"/>
        <v>1.6120374406692368E-17</v>
      </c>
      <c r="K64">
        <f t="shared" si="11"/>
        <v>-0.26315789473684209</v>
      </c>
      <c r="L64">
        <f t="shared" si="12"/>
        <v>50.001125118452066</v>
      </c>
      <c r="M64">
        <f t="shared" si="13"/>
        <v>0.26536606403080454</v>
      </c>
      <c r="N64" s="2">
        <f t="shared" si="14"/>
        <v>-2454716584.1143641</v>
      </c>
      <c r="O64" s="2">
        <f t="shared" si="15"/>
        <v>2458.1849564383242</v>
      </c>
      <c r="P64">
        <f t="shared" si="16"/>
        <v>1.0013849713755858</v>
      </c>
      <c r="Q64">
        <f t="shared" si="17"/>
        <v>0.26315054441418717</v>
      </c>
      <c r="Z64" s="2"/>
      <c r="AA64" s="2"/>
      <c r="AD64">
        <f t="shared" si="18"/>
        <v>1.0000000000000001E-60</v>
      </c>
      <c r="AE64">
        <f t="shared" si="4"/>
        <v>0</v>
      </c>
      <c r="AF64">
        <f t="shared" si="19"/>
        <v>1.0000000000000002E-120</v>
      </c>
      <c r="AG64">
        <f t="shared" si="20"/>
        <v>0</v>
      </c>
      <c r="AK64" s="2"/>
      <c r="AO64" s="2"/>
      <c r="AP64" s="2"/>
      <c r="AQ64" s="2"/>
      <c r="AU64" s="2"/>
      <c r="BA64" s="2"/>
      <c r="BD64" s="2"/>
    </row>
    <row r="65" spans="1:56" x14ac:dyDescent="0.25">
      <c r="A65" s="2">
        <v>3700000</v>
      </c>
      <c r="B65" s="2">
        <f t="shared" si="5"/>
        <v>588873.28944001277</v>
      </c>
      <c r="D65">
        <f t="shared" si="6"/>
        <v>1.6556060201467839E-17</v>
      </c>
      <c r="E65">
        <f t="shared" si="0"/>
        <v>-0.27027027027027029</v>
      </c>
      <c r="F65">
        <f t="shared" si="7"/>
        <v>1.1463191773670757E-3</v>
      </c>
      <c r="G65" s="2">
        <f t="shared" si="8"/>
        <v>-2.2497780601626444E-3</v>
      </c>
      <c r="H65">
        <f t="shared" si="9"/>
        <v>50.001146319177366</v>
      </c>
      <c r="I65">
        <f t="shared" si="10"/>
        <v>-2.2497780601626444E-3</v>
      </c>
      <c r="J65">
        <f t="shared" si="11"/>
        <v>1.6556060201467839E-17</v>
      </c>
      <c r="K65">
        <f t="shared" si="11"/>
        <v>-0.27027027027027029</v>
      </c>
      <c r="L65">
        <f t="shared" si="12"/>
        <v>50.001146319177366</v>
      </c>
      <c r="M65">
        <f t="shared" si="13"/>
        <v>0.27252004833043292</v>
      </c>
      <c r="N65" s="2">
        <f t="shared" si="14"/>
        <v>-2511811941.4367695</v>
      </c>
      <c r="O65" s="2">
        <f t="shared" si="15"/>
        <v>2515.5554123196134</v>
      </c>
      <c r="P65">
        <f t="shared" si="16"/>
        <v>1.0014608434918872</v>
      </c>
      <c r="Q65">
        <f t="shared" si="17"/>
        <v>0.27026230827002989</v>
      </c>
      <c r="Z65" s="2"/>
      <c r="AA65" s="2"/>
      <c r="AD65">
        <f t="shared" si="18"/>
        <v>1.0000000000000001E-60</v>
      </c>
      <c r="AE65">
        <f t="shared" si="4"/>
        <v>0</v>
      </c>
      <c r="AF65">
        <f t="shared" si="19"/>
        <v>1.0000000000000002E-120</v>
      </c>
      <c r="AG65">
        <f t="shared" si="20"/>
        <v>0</v>
      </c>
      <c r="AK65" s="2"/>
      <c r="AO65" s="2"/>
      <c r="AP65" s="2"/>
      <c r="AQ65" s="2"/>
      <c r="AU65" s="2"/>
      <c r="BA65" s="2"/>
      <c r="BD65" s="2"/>
    </row>
    <row r="66" spans="1:56" x14ac:dyDescent="0.25">
      <c r="A66" s="2">
        <v>3600000</v>
      </c>
      <c r="B66" s="2">
        <f t="shared" si="5"/>
        <v>572957.79513082327</v>
      </c>
      <c r="D66">
        <f t="shared" si="6"/>
        <v>1.7015950762619721E-17</v>
      </c>
      <c r="E66">
        <f t="shared" ref="E66:E129" si="21">-($T$2^-1)*A66^(-$U$2)*SIN($U$2*PI()/2)</f>
        <v>-0.27777777777777773</v>
      </c>
      <c r="F66">
        <f t="shared" si="7"/>
        <v>1.1685169442275682E-3</v>
      </c>
      <c r="G66" s="2">
        <f t="shared" si="8"/>
        <v>-2.293343630601801E-3</v>
      </c>
      <c r="H66">
        <f t="shared" si="9"/>
        <v>50.001168516944226</v>
      </c>
      <c r="I66">
        <f t="shared" si="10"/>
        <v>-2.293343630601801E-3</v>
      </c>
      <c r="J66">
        <f t="shared" si="11"/>
        <v>1.7015950762619721E-17</v>
      </c>
      <c r="K66">
        <f t="shared" si="11"/>
        <v>-0.27777777777777773</v>
      </c>
      <c r="L66">
        <f t="shared" si="12"/>
        <v>50.001168516944226</v>
      </c>
      <c r="M66">
        <f t="shared" si="13"/>
        <v>0.28007112140837953</v>
      </c>
      <c r="N66" s="2">
        <f t="shared" si="14"/>
        <v>-2571354721.4616942</v>
      </c>
      <c r="O66" s="2">
        <f t="shared" si="15"/>
        <v>2575.4027819716616</v>
      </c>
      <c r="P66">
        <f t="shared" si="16"/>
        <v>1.0015431253973119</v>
      </c>
      <c r="Q66">
        <f t="shared" si="17"/>
        <v>0.27776913428256916</v>
      </c>
      <c r="Z66" s="2"/>
      <c r="AA66" s="2"/>
      <c r="AD66">
        <f t="shared" si="18"/>
        <v>1.0000000000000001E-60</v>
      </c>
      <c r="AE66">
        <f t="shared" ref="AE66:AE129" si="22">-($T$4^-1)*A66^(-$U$4)*SIN($U$4*PI()/2)</f>
        <v>0</v>
      </c>
      <c r="AF66">
        <f t="shared" si="19"/>
        <v>1.0000000000000002E-120</v>
      </c>
      <c r="AG66">
        <f t="shared" si="20"/>
        <v>0</v>
      </c>
      <c r="AK66" s="2"/>
      <c r="AO66" s="2"/>
      <c r="AP66" s="2"/>
      <c r="AQ66" s="2"/>
      <c r="AU66" s="2"/>
      <c r="BA66" s="2"/>
      <c r="BD66" s="2"/>
    </row>
    <row r="67" spans="1:56" x14ac:dyDescent="0.25">
      <c r="A67" s="2">
        <v>3500000</v>
      </c>
      <c r="B67" s="2">
        <f t="shared" ref="B67:B130" si="23">A67/(2*PI())</f>
        <v>557042.30082163366</v>
      </c>
      <c r="D67">
        <f t="shared" ref="D67:D130" si="24">($T$2^-1)*A67^(-$U$2)*COS($U$2*PI()/2)</f>
        <v>1.7502120784408856E-17</v>
      </c>
      <c r="E67">
        <f t="shared" si="21"/>
        <v>-0.2857142857142857</v>
      </c>
      <c r="F67">
        <f t="shared" ref="F67:F130" si="25">($V$2^-1)*A67^(-$W$2)*COS($W$2*PI()/2)</f>
        <v>1.1917883445797701E-3</v>
      </c>
      <c r="G67" s="2">
        <f t="shared" ref="G67:G130" si="26">-($V$2^-1)*A67^(-$W$2)*SIN($W$2*PI()/2)</f>
        <v>-2.3390163254108491E-3</v>
      </c>
      <c r="H67">
        <f t="shared" ref="H67:H130" si="27">F67+$R$2</f>
        <v>50.001191788344578</v>
      </c>
      <c r="I67">
        <f t="shared" ref="I67:I130" si="28">G67</f>
        <v>-2.3390163254108491E-3</v>
      </c>
      <c r="J67">
        <f t="shared" ref="J67:K130" si="29">D67</f>
        <v>1.7502120784408856E-17</v>
      </c>
      <c r="K67">
        <f t="shared" si="29"/>
        <v>-0.2857142857142857</v>
      </c>
      <c r="L67">
        <f t="shared" ref="L67:L130" si="30">F67+$R$2+D67</f>
        <v>50.001191788344578</v>
      </c>
      <c r="M67">
        <f t="shared" ref="M67:M130" si="31">-G67-E67</f>
        <v>0.28805330203969653</v>
      </c>
      <c r="N67" s="2">
        <f t="shared" ref="N67:N130" si="32">-Q67/($T$6*(P67^2+Q67^2))</f>
        <v>-2633479403.9581809</v>
      </c>
      <c r="O67" s="2">
        <f t="shared" ref="O67:O130" si="33">P67/($T$6*A67*(P67^2+Q67^2))</f>
        <v>2637.8655495089192</v>
      </c>
      <c r="P67">
        <f t="shared" ref="P67:P130" si="34">$S$2+(1/((F67+$R$2+D67)^2+(G67+E67)^2))*(L67*(H67*J67-I67*K67)-M67*(H67*K67+I67*J67))+($R$4/(($R$4+AD67)^2+(AE67)^2))*AF67</f>
        <v>1.0016325599647249</v>
      </c>
      <c r="Q67">
        <f t="shared" ref="Q67:Q130" si="35">ABS((1/((F67+$R$2+D67)^2+(G67+E67)^2))*(M67*(H67*J67-I67*K67)+L67*(H67*K67+I67*J67))+($R$4/(($R$4+AD67)^2+(AE67)^2))*AG67)</f>
        <v>0.28570488065269017</v>
      </c>
      <c r="Z67" s="2"/>
      <c r="AA67" s="2"/>
      <c r="AD67">
        <f t="shared" ref="AD67:AD130" si="36">($T$4^-1)*A67^(-$U$4)*COS($U$4*PI()/2)</f>
        <v>1.0000000000000001E-60</v>
      </c>
      <c r="AE67">
        <f t="shared" si="22"/>
        <v>0</v>
      </c>
      <c r="AF67">
        <f t="shared" ref="AF67:AF130" si="37">($R$4+AD67)*AD67+AE67^2</f>
        <v>1.0000000000000002E-120</v>
      </c>
      <c r="AG67">
        <f t="shared" ref="AG67:AG130" si="38">($R$4+AD67)*AE67-AD67*AE67</f>
        <v>0</v>
      </c>
      <c r="AK67" s="2"/>
      <c r="AO67" s="2"/>
      <c r="AP67" s="2"/>
      <c r="AQ67" s="2"/>
      <c r="AU67" s="2"/>
      <c r="BA67" s="2"/>
      <c r="BD67" s="2"/>
    </row>
    <row r="68" spans="1:56" x14ac:dyDescent="0.25">
      <c r="A68" s="2">
        <v>3400000</v>
      </c>
      <c r="B68" s="2">
        <f t="shared" si="23"/>
        <v>541126.80651244416</v>
      </c>
      <c r="D68">
        <f t="shared" si="24"/>
        <v>1.8016889042773822E-17</v>
      </c>
      <c r="E68">
        <f t="shared" si="21"/>
        <v>-0.29411764705882348</v>
      </c>
      <c r="F68">
        <f t="shared" si="25"/>
        <v>1.2162182695437589E-3</v>
      </c>
      <c r="G68" s="2">
        <f t="shared" si="26"/>
        <v>-2.3869627527938757E-3</v>
      </c>
      <c r="H68">
        <f t="shared" si="27"/>
        <v>50.001216218269541</v>
      </c>
      <c r="I68">
        <f t="shared" si="28"/>
        <v>-2.3869627527938757E-3</v>
      </c>
      <c r="J68">
        <f t="shared" si="29"/>
        <v>1.8016889042773822E-17</v>
      </c>
      <c r="K68">
        <f t="shared" si="29"/>
        <v>-0.29411764705882348</v>
      </c>
      <c r="L68">
        <f t="shared" si="30"/>
        <v>50.001216218269541</v>
      </c>
      <c r="M68">
        <f t="shared" si="31"/>
        <v>0.29650460981161736</v>
      </c>
      <c r="N68" s="2">
        <f t="shared" si="32"/>
        <v>-2698326617.1980934</v>
      </c>
      <c r="O68" s="2">
        <f t="shared" si="33"/>
        <v>2703.0890083139338</v>
      </c>
      <c r="P68">
        <f t="shared" si="34"/>
        <v>1.0017300008893344</v>
      </c>
      <c r="Q68">
        <f t="shared" si="35"/>
        <v>0.29410738824358929</v>
      </c>
      <c r="Z68" s="2"/>
      <c r="AA68" s="2"/>
      <c r="AD68">
        <f t="shared" si="36"/>
        <v>1.0000000000000001E-60</v>
      </c>
      <c r="AE68">
        <f t="shared" si="22"/>
        <v>0</v>
      </c>
      <c r="AF68">
        <f t="shared" si="37"/>
        <v>1.0000000000000002E-120</v>
      </c>
      <c r="AG68">
        <f t="shared" si="38"/>
        <v>0</v>
      </c>
      <c r="AK68" s="2"/>
      <c r="AO68" s="2"/>
      <c r="AP68" s="2"/>
      <c r="AQ68" s="2"/>
      <c r="AU68" s="2"/>
      <c r="BA68" s="2"/>
      <c r="BD68" s="2"/>
    </row>
    <row r="69" spans="1:56" x14ac:dyDescent="0.25">
      <c r="A69" s="2">
        <v>3300000</v>
      </c>
      <c r="B69" s="2">
        <f t="shared" si="23"/>
        <v>525211.31220325467</v>
      </c>
      <c r="D69">
        <f t="shared" si="24"/>
        <v>1.8562855377403334E-17</v>
      </c>
      <c r="E69">
        <f t="shared" si="21"/>
        <v>-0.30303030303030304</v>
      </c>
      <c r="F69">
        <f t="shared" si="25"/>
        <v>1.2419010862272303E-3</v>
      </c>
      <c r="G69" s="2">
        <f t="shared" si="26"/>
        <v>-2.4373681186278199E-3</v>
      </c>
      <c r="H69">
        <f t="shared" si="27"/>
        <v>50.001241901086225</v>
      </c>
      <c r="I69">
        <f t="shared" si="28"/>
        <v>-2.4373681186278199E-3</v>
      </c>
      <c r="J69">
        <f t="shared" si="29"/>
        <v>1.8562855377403334E-17</v>
      </c>
      <c r="K69">
        <f t="shared" si="29"/>
        <v>-0.30303030303030304</v>
      </c>
      <c r="L69">
        <f t="shared" si="30"/>
        <v>50.001241901086225</v>
      </c>
      <c r="M69">
        <f t="shared" si="31"/>
        <v>0.30546767114893086</v>
      </c>
      <c r="N69" s="2">
        <f t="shared" si="32"/>
        <v>-2766042610.0239625</v>
      </c>
      <c r="O69" s="2">
        <f t="shared" si="33"/>
        <v>2771.224861839386</v>
      </c>
      <c r="P69">
        <f t="shared" si="34"/>
        <v>1.0018364331360328</v>
      </c>
      <c r="Q69">
        <f t="shared" si="35"/>
        <v>0.30301908388989862</v>
      </c>
      <c r="Z69" s="2"/>
      <c r="AA69" s="2"/>
      <c r="AD69">
        <f t="shared" si="36"/>
        <v>1.0000000000000001E-60</v>
      </c>
      <c r="AE69">
        <f t="shared" si="22"/>
        <v>0</v>
      </c>
      <c r="AF69">
        <f t="shared" si="37"/>
        <v>1.0000000000000002E-120</v>
      </c>
      <c r="AG69">
        <f t="shared" si="38"/>
        <v>0</v>
      </c>
      <c r="AK69" s="2"/>
      <c r="AO69" s="2"/>
      <c r="AP69" s="2"/>
      <c r="AQ69" s="2"/>
      <c r="AU69" s="2"/>
      <c r="BA69" s="2"/>
      <c r="BD69" s="2"/>
    </row>
    <row r="70" spans="1:56" x14ac:dyDescent="0.25">
      <c r="A70" s="2">
        <v>3200000</v>
      </c>
      <c r="B70" s="2">
        <f t="shared" si="23"/>
        <v>509295.81789406511</v>
      </c>
      <c r="D70">
        <f t="shared" si="24"/>
        <v>1.9142944607947188E-17</v>
      </c>
      <c r="E70">
        <f t="shared" si="21"/>
        <v>-0.3125</v>
      </c>
      <c r="F70">
        <f t="shared" si="25"/>
        <v>1.2689420231959093E-3</v>
      </c>
      <c r="G70" s="2">
        <f t="shared" si="26"/>
        <v>-2.4904389456012516E-3</v>
      </c>
      <c r="H70">
        <f t="shared" si="27"/>
        <v>50.001268942023195</v>
      </c>
      <c r="I70">
        <f t="shared" si="28"/>
        <v>-2.4904389456012516E-3</v>
      </c>
      <c r="J70">
        <f t="shared" si="29"/>
        <v>1.9142944607947188E-17</v>
      </c>
      <c r="K70">
        <f t="shared" si="29"/>
        <v>-0.3125</v>
      </c>
      <c r="L70">
        <f t="shared" si="30"/>
        <v>50.001268942023195</v>
      </c>
      <c r="M70">
        <f t="shared" si="31"/>
        <v>0.31499043894560125</v>
      </c>
      <c r="N70" s="2">
        <f t="shared" si="32"/>
        <v>-2836778377.875833</v>
      </c>
      <c r="O70" s="2">
        <f t="shared" si="33"/>
        <v>2842.4305073508099</v>
      </c>
      <c r="P70">
        <f t="shared" si="34"/>
        <v>1.001952997927362</v>
      </c>
      <c r="Q70">
        <f t="shared" si="35"/>
        <v>0.31248769679875299</v>
      </c>
      <c r="Z70" s="2"/>
      <c r="AA70" s="2"/>
      <c r="AD70">
        <f t="shared" si="36"/>
        <v>1.0000000000000001E-60</v>
      </c>
      <c r="AE70">
        <f t="shared" si="22"/>
        <v>0</v>
      </c>
      <c r="AF70">
        <f t="shared" si="37"/>
        <v>1.0000000000000002E-120</v>
      </c>
      <c r="AG70">
        <f t="shared" si="38"/>
        <v>0</v>
      </c>
      <c r="AK70" s="2"/>
      <c r="AO70" s="2"/>
      <c r="AP70" s="2"/>
      <c r="AQ70" s="2"/>
      <c r="AU70" s="2"/>
      <c r="BA70" s="2"/>
      <c r="BD70" s="2"/>
    </row>
    <row r="71" spans="1:56" x14ac:dyDescent="0.25">
      <c r="A71" s="2">
        <v>3100000</v>
      </c>
      <c r="B71" s="2">
        <f t="shared" si="23"/>
        <v>493380.32358487556</v>
      </c>
      <c r="D71">
        <f t="shared" si="24"/>
        <v>1.9760458950139032E-17</v>
      </c>
      <c r="E71">
        <f t="shared" si="21"/>
        <v>-0.32258064516129031</v>
      </c>
      <c r="F71">
        <f t="shared" si="25"/>
        <v>1.2974588095052187E-3</v>
      </c>
      <c r="G71" s="2">
        <f t="shared" si="26"/>
        <v>-2.5464062899951479E-3</v>
      </c>
      <c r="H71">
        <f t="shared" si="27"/>
        <v>50.001297458809503</v>
      </c>
      <c r="I71">
        <f t="shared" si="28"/>
        <v>-2.5464062899951479E-3</v>
      </c>
      <c r="J71">
        <f t="shared" si="29"/>
        <v>1.9760458950139032E-17</v>
      </c>
      <c r="K71">
        <f t="shared" si="29"/>
        <v>-0.32258064516129031</v>
      </c>
      <c r="L71">
        <f t="shared" si="30"/>
        <v>50.001297458809503</v>
      </c>
      <c r="M71">
        <f t="shared" si="31"/>
        <v>0.32512705145128545</v>
      </c>
      <c r="N71" s="2">
        <f t="shared" si="32"/>
        <v>-2910688320.3114948</v>
      </c>
      <c r="O71" s="2">
        <f t="shared" si="33"/>
        <v>2916.867887557727</v>
      </c>
      <c r="P71">
        <f t="shared" si="34"/>
        <v>1.0020810234620943</v>
      </c>
      <c r="Q71">
        <f t="shared" si="35"/>
        <v>0.32256711357197926</v>
      </c>
      <c r="AD71">
        <f t="shared" si="36"/>
        <v>1.0000000000000001E-60</v>
      </c>
      <c r="AE71">
        <f t="shared" si="22"/>
        <v>0</v>
      </c>
      <c r="AF71">
        <f t="shared" si="37"/>
        <v>1.0000000000000002E-120</v>
      </c>
      <c r="AG71">
        <f t="shared" si="38"/>
        <v>0</v>
      </c>
      <c r="AO71" s="2"/>
      <c r="AP71" s="2"/>
      <c r="AQ71" s="2"/>
      <c r="AU71" s="2"/>
      <c r="BA71" s="2"/>
      <c r="BD71" s="2"/>
    </row>
    <row r="72" spans="1:56" x14ac:dyDescent="0.25">
      <c r="A72" s="2">
        <v>3000000</v>
      </c>
      <c r="B72" s="2">
        <f t="shared" si="23"/>
        <v>477464.829275686</v>
      </c>
      <c r="D72">
        <f t="shared" si="24"/>
        <v>2.0419140915143668E-17</v>
      </c>
      <c r="E72">
        <f t="shared" si="21"/>
        <v>-0.33333333333333337</v>
      </c>
      <c r="F72">
        <f t="shared" si="25"/>
        <v>1.3275836236509484E-3</v>
      </c>
      <c r="G72" s="2">
        <f t="shared" si="26"/>
        <v>-2.6055295667139471E-3</v>
      </c>
      <c r="H72">
        <f t="shared" si="27"/>
        <v>50.001327583623649</v>
      </c>
      <c r="I72">
        <f t="shared" si="28"/>
        <v>-2.6055295667139471E-3</v>
      </c>
      <c r="J72">
        <f t="shared" si="29"/>
        <v>2.0419140915143668E-17</v>
      </c>
      <c r="K72">
        <f t="shared" si="29"/>
        <v>-0.33333333333333337</v>
      </c>
      <c r="L72">
        <f t="shared" si="30"/>
        <v>50.001327583623649</v>
      </c>
      <c r="M72">
        <f t="shared" si="31"/>
        <v>0.33593886290004732</v>
      </c>
      <c r="N72" s="2">
        <f t="shared" si="32"/>
        <v>-2987928267.3320045</v>
      </c>
      <c r="O72" s="2">
        <f t="shared" si="33"/>
        <v>2994.7017569836244</v>
      </c>
      <c r="P72">
        <f t="shared" si="34"/>
        <v>1.0022220629171059</v>
      </c>
      <c r="Q72">
        <f t="shared" si="35"/>
        <v>0.33331840418393405</v>
      </c>
      <c r="AD72">
        <f t="shared" si="36"/>
        <v>1.0000000000000001E-60</v>
      </c>
      <c r="AE72">
        <f t="shared" si="22"/>
        <v>0</v>
      </c>
      <c r="AF72">
        <f t="shared" si="37"/>
        <v>1.0000000000000002E-120</v>
      </c>
      <c r="AG72">
        <f t="shared" si="38"/>
        <v>0</v>
      </c>
      <c r="AO72" s="2"/>
      <c r="AP72" s="2"/>
      <c r="AQ72" s="2"/>
      <c r="AU72" s="2"/>
      <c r="BA72" s="2"/>
      <c r="BD72" s="2"/>
    </row>
    <row r="73" spans="1:56" x14ac:dyDescent="0.25">
      <c r="A73" s="2">
        <v>2900000</v>
      </c>
      <c r="B73" s="2">
        <f t="shared" si="23"/>
        <v>461549.33496649651</v>
      </c>
      <c r="D73">
        <f t="shared" si="24"/>
        <v>2.1123249222562416E-17</v>
      </c>
      <c r="E73">
        <f t="shared" si="21"/>
        <v>-0.34482758620689657</v>
      </c>
      <c r="F73">
        <f t="shared" si="25"/>
        <v>1.3594654236869879E-3</v>
      </c>
      <c r="G73" s="2">
        <f t="shared" si="26"/>
        <v>-2.668101122399093E-3</v>
      </c>
      <c r="H73">
        <f t="shared" si="27"/>
        <v>50.00135946542369</v>
      </c>
      <c r="I73">
        <f t="shared" si="28"/>
        <v>-2.668101122399093E-3</v>
      </c>
      <c r="J73">
        <f t="shared" si="29"/>
        <v>2.1123249222562416E-17</v>
      </c>
      <c r="K73">
        <f t="shared" si="29"/>
        <v>-0.34482758620689657</v>
      </c>
      <c r="L73">
        <f t="shared" si="30"/>
        <v>50.00135946542369</v>
      </c>
      <c r="M73">
        <f t="shared" si="31"/>
        <v>0.34749568732929564</v>
      </c>
      <c r="N73" s="2">
        <f t="shared" si="32"/>
        <v>-3068652658.3321948</v>
      </c>
      <c r="O73" s="2">
        <f t="shared" si="33"/>
        <v>3076.0971592331571</v>
      </c>
      <c r="P73">
        <f t="shared" si="34"/>
        <v>1.0023779417750343</v>
      </c>
      <c r="Q73">
        <f t="shared" si="35"/>
        <v>0.34481106016599727</v>
      </c>
      <c r="AD73">
        <f t="shared" si="36"/>
        <v>1.0000000000000001E-60</v>
      </c>
      <c r="AE73">
        <f t="shared" si="22"/>
        <v>0</v>
      </c>
      <c r="AF73">
        <f t="shared" si="37"/>
        <v>1.0000000000000002E-120</v>
      </c>
      <c r="AG73">
        <f t="shared" si="38"/>
        <v>0</v>
      </c>
      <c r="AO73" s="2"/>
      <c r="AP73" s="2"/>
      <c r="AQ73" s="2"/>
      <c r="AU73" s="2"/>
      <c r="BA73" s="2"/>
      <c r="BD73" s="2"/>
    </row>
    <row r="74" spans="1:56" x14ac:dyDescent="0.25">
      <c r="A74" s="2">
        <v>2800000</v>
      </c>
      <c r="B74" s="2">
        <f t="shared" si="23"/>
        <v>445633.84065730695</v>
      </c>
      <c r="D74">
        <f t="shared" si="24"/>
        <v>2.1877650980511071E-17</v>
      </c>
      <c r="E74">
        <f t="shared" si="21"/>
        <v>-0.35714285714285715</v>
      </c>
      <c r="F74">
        <f t="shared" si="25"/>
        <v>1.3932727492516508E-3</v>
      </c>
      <c r="G74" s="2">
        <f t="shared" si="26"/>
        <v>-2.734451734715333E-3</v>
      </c>
      <c r="H74">
        <f t="shared" si="27"/>
        <v>50.001393272749254</v>
      </c>
      <c r="I74">
        <f t="shared" si="28"/>
        <v>-2.734451734715333E-3</v>
      </c>
      <c r="J74">
        <f t="shared" si="29"/>
        <v>2.1877650980511071E-17</v>
      </c>
      <c r="K74">
        <f t="shared" si="29"/>
        <v>-0.35714285714285715</v>
      </c>
      <c r="L74">
        <f t="shared" si="30"/>
        <v>50.001393272749254</v>
      </c>
      <c r="M74">
        <f t="shared" si="31"/>
        <v>0.35987730887757247</v>
      </c>
      <c r="N74" s="2">
        <f t="shared" si="32"/>
        <v>-3153010586.2926245</v>
      </c>
      <c r="O74" s="2">
        <f t="shared" si="33"/>
        <v>3161.2158438219849</v>
      </c>
      <c r="P74">
        <f t="shared" si="34"/>
        <v>1.0025508171879187</v>
      </c>
      <c r="Q74">
        <f t="shared" si="35"/>
        <v>0.35712449802994167</v>
      </c>
      <c r="AD74">
        <f t="shared" si="36"/>
        <v>1.0000000000000001E-60</v>
      </c>
      <c r="AE74">
        <f t="shared" si="22"/>
        <v>0</v>
      </c>
      <c r="AF74">
        <f t="shared" si="37"/>
        <v>1.0000000000000002E-120</v>
      </c>
      <c r="AG74">
        <f t="shared" si="38"/>
        <v>0</v>
      </c>
      <c r="AO74" s="2"/>
      <c r="AP74" s="2"/>
      <c r="AQ74" s="2"/>
      <c r="AU74" s="2"/>
      <c r="BA74" s="2"/>
      <c r="BD74" s="2"/>
    </row>
    <row r="75" spans="1:56" x14ac:dyDescent="0.25">
      <c r="A75" s="2">
        <v>2700000</v>
      </c>
      <c r="B75" s="2">
        <f t="shared" si="23"/>
        <v>429718.3463481174</v>
      </c>
      <c r="D75">
        <f t="shared" si="24"/>
        <v>2.2687934350159628E-17</v>
      </c>
      <c r="E75">
        <f t="shared" si="21"/>
        <v>-0.37037037037037035</v>
      </c>
      <c r="F75">
        <f t="shared" si="25"/>
        <v>1.4291971119861327E-3</v>
      </c>
      <c r="G75" s="2">
        <f t="shared" si="26"/>
        <v>-2.8049572664216047E-3</v>
      </c>
      <c r="H75">
        <f t="shared" si="27"/>
        <v>50.001429197111989</v>
      </c>
      <c r="I75">
        <f t="shared" si="28"/>
        <v>-2.8049572664216047E-3</v>
      </c>
      <c r="J75">
        <f t="shared" si="29"/>
        <v>2.2687934350159628E-17</v>
      </c>
      <c r="K75">
        <f t="shared" si="29"/>
        <v>-0.37037037037037035</v>
      </c>
      <c r="L75">
        <f t="shared" si="30"/>
        <v>50.001429197111989</v>
      </c>
      <c r="M75">
        <f t="shared" si="31"/>
        <v>0.37317532763679195</v>
      </c>
      <c r="N75" s="2">
        <f t="shared" si="32"/>
        <v>-3241140325.0011711</v>
      </c>
      <c r="O75" s="2">
        <f t="shared" si="33"/>
        <v>3250.2112613514018</v>
      </c>
      <c r="P75">
        <f t="shared" si="34"/>
        <v>1.0027432530063745</v>
      </c>
      <c r="Q75">
        <f t="shared" si="35"/>
        <v>0.37034989666880058</v>
      </c>
      <c r="AD75">
        <f t="shared" si="36"/>
        <v>1.0000000000000001E-60</v>
      </c>
      <c r="AE75">
        <f t="shared" si="22"/>
        <v>0</v>
      </c>
      <c r="AF75">
        <f t="shared" si="37"/>
        <v>1.0000000000000002E-120</v>
      </c>
      <c r="AG75">
        <f t="shared" si="38"/>
        <v>0</v>
      </c>
      <c r="AO75" s="2"/>
      <c r="AP75" s="2"/>
      <c r="AQ75" s="2"/>
      <c r="AU75" s="2"/>
      <c r="BA75" s="2"/>
      <c r="BD75" s="2"/>
    </row>
    <row r="76" spans="1:56" x14ac:dyDescent="0.25">
      <c r="A76" s="2">
        <v>2600000</v>
      </c>
      <c r="B76" s="2">
        <f t="shared" si="23"/>
        <v>413802.8520389279</v>
      </c>
      <c r="D76">
        <f t="shared" si="24"/>
        <v>2.3560547209781155E-17</v>
      </c>
      <c r="E76">
        <f t="shared" si="21"/>
        <v>-0.38461538461538464</v>
      </c>
      <c r="F76">
        <f t="shared" si="25"/>
        <v>1.4674571251372306E-3</v>
      </c>
      <c r="G76" s="2">
        <f t="shared" si="26"/>
        <v>-2.8800467701727149E-3</v>
      </c>
      <c r="H76">
        <f t="shared" si="27"/>
        <v>50.001467457125138</v>
      </c>
      <c r="I76">
        <f t="shared" si="28"/>
        <v>-2.8800467701727149E-3</v>
      </c>
      <c r="J76">
        <f t="shared" si="29"/>
        <v>2.3560547209781155E-17</v>
      </c>
      <c r="K76">
        <f t="shared" si="29"/>
        <v>-0.38461538461538464</v>
      </c>
      <c r="L76">
        <f t="shared" si="30"/>
        <v>50.001467457125138</v>
      </c>
      <c r="M76">
        <f t="shared" si="31"/>
        <v>0.38749543138555737</v>
      </c>
      <c r="N76" s="2">
        <f t="shared" si="32"/>
        <v>-3333161830.802587</v>
      </c>
      <c r="O76" s="2">
        <f t="shared" si="33"/>
        <v>3343.2216561497726</v>
      </c>
      <c r="P76">
        <f t="shared" si="34"/>
        <v>1.0029583153832238</v>
      </c>
      <c r="Q76">
        <f t="shared" si="35"/>
        <v>0.38459245861433117</v>
      </c>
      <c r="AD76">
        <f t="shared" si="36"/>
        <v>1.0000000000000001E-60</v>
      </c>
      <c r="AE76">
        <f t="shared" si="22"/>
        <v>0</v>
      </c>
      <c r="AF76">
        <f t="shared" si="37"/>
        <v>1.0000000000000002E-120</v>
      </c>
      <c r="AG76">
        <f t="shared" si="38"/>
        <v>0</v>
      </c>
      <c r="AO76" s="2"/>
      <c r="AP76" s="2"/>
      <c r="AQ76" s="2"/>
      <c r="AU76" s="2"/>
      <c r="BA76" s="2"/>
      <c r="BD76" s="2"/>
    </row>
    <row r="77" spans="1:56" x14ac:dyDescent="0.25">
      <c r="A77" s="2">
        <v>2500000</v>
      </c>
      <c r="B77" s="2">
        <f t="shared" si="23"/>
        <v>397887.35772973835</v>
      </c>
      <c r="D77">
        <f t="shared" si="24"/>
        <v>2.4502969098172397E-17</v>
      </c>
      <c r="E77">
        <f t="shared" si="21"/>
        <v>-0.39999999999999997</v>
      </c>
      <c r="F77">
        <f t="shared" si="25"/>
        <v>1.5083035693173005E-3</v>
      </c>
      <c r="G77" s="2">
        <f t="shared" si="26"/>
        <v>-2.9602124306330494E-3</v>
      </c>
      <c r="H77">
        <f t="shared" si="27"/>
        <v>50.001508303569317</v>
      </c>
      <c r="I77">
        <f t="shared" si="28"/>
        <v>-2.9602124306330494E-3</v>
      </c>
      <c r="J77">
        <f t="shared" si="29"/>
        <v>2.4502969098172397E-17</v>
      </c>
      <c r="K77">
        <f t="shared" si="29"/>
        <v>-0.39999999999999997</v>
      </c>
      <c r="L77">
        <f t="shared" si="30"/>
        <v>50.001508303569317</v>
      </c>
      <c r="M77">
        <f t="shared" si="31"/>
        <v>0.40296021243063301</v>
      </c>
      <c r="N77" s="2">
        <f t="shared" si="32"/>
        <v>-3429166542.3199348</v>
      </c>
      <c r="O77" s="2">
        <f t="shared" si="33"/>
        <v>3440.3606163924474</v>
      </c>
      <c r="P77">
        <f t="shared" si="34"/>
        <v>1.0031996956613143</v>
      </c>
      <c r="Q77">
        <f t="shared" si="35"/>
        <v>0.3999742137770011</v>
      </c>
      <c r="AD77">
        <f t="shared" si="36"/>
        <v>1.0000000000000001E-60</v>
      </c>
      <c r="AE77">
        <f t="shared" si="22"/>
        <v>0</v>
      </c>
      <c r="AF77">
        <f t="shared" si="37"/>
        <v>1.0000000000000002E-120</v>
      </c>
      <c r="AG77">
        <f t="shared" si="38"/>
        <v>0</v>
      </c>
      <c r="AO77" s="2"/>
      <c r="AP77" s="2"/>
      <c r="AQ77" s="2"/>
      <c r="AU77" s="2"/>
      <c r="BA77" s="2"/>
      <c r="BD77" s="2"/>
    </row>
    <row r="78" spans="1:56" x14ac:dyDescent="0.25">
      <c r="A78" s="2">
        <v>2400000</v>
      </c>
      <c r="B78" s="2">
        <f t="shared" si="23"/>
        <v>381971.86342054885</v>
      </c>
      <c r="D78">
        <f t="shared" si="24"/>
        <v>2.5523926143929586E-17</v>
      </c>
      <c r="E78">
        <f t="shared" si="21"/>
        <v>-0.41666666666666669</v>
      </c>
      <c r="F78">
        <f t="shared" si="25"/>
        <v>1.5520256542178523E-3</v>
      </c>
      <c r="G78" s="2">
        <f t="shared" si="26"/>
        <v>-3.0460218537814608E-3</v>
      </c>
      <c r="H78">
        <f t="shared" si="27"/>
        <v>50.00155202565422</v>
      </c>
      <c r="I78">
        <f t="shared" si="28"/>
        <v>-3.0460218537814608E-3</v>
      </c>
      <c r="J78">
        <f t="shared" si="29"/>
        <v>2.5523926143929586E-17</v>
      </c>
      <c r="K78">
        <f t="shared" si="29"/>
        <v>-0.41666666666666669</v>
      </c>
      <c r="L78">
        <f t="shared" si="30"/>
        <v>50.00155202565422</v>
      </c>
      <c r="M78">
        <f t="shared" si="31"/>
        <v>0.41971268852044813</v>
      </c>
      <c r="N78" s="2">
        <f t="shared" si="32"/>
        <v>-3529203578.3941612</v>
      </c>
      <c r="O78" s="2">
        <f t="shared" si="33"/>
        <v>3541.7042306575504</v>
      </c>
      <c r="P78">
        <f t="shared" si="34"/>
        <v>1.0034718698211087</v>
      </c>
      <c r="Q78">
        <f t="shared" si="35"/>
        <v>0.41663752381493946</v>
      </c>
      <c r="AD78">
        <f t="shared" si="36"/>
        <v>1.0000000000000001E-60</v>
      </c>
      <c r="AE78">
        <f t="shared" si="22"/>
        <v>0</v>
      </c>
      <c r="AF78">
        <f t="shared" si="37"/>
        <v>1.0000000000000002E-120</v>
      </c>
      <c r="AG78">
        <f t="shared" si="38"/>
        <v>0</v>
      </c>
      <c r="AO78" s="2"/>
      <c r="AP78" s="2"/>
      <c r="AQ78" s="2"/>
      <c r="AU78" s="2"/>
      <c r="BA78" s="2"/>
      <c r="BD78" s="2"/>
    </row>
    <row r="79" spans="1:56" x14ac:dyDescent="0.25">
      <c r="A79" s="2">
        <v>2300000</v>
      </c>
      <c r="B79" s="2">
        <f t="shared" si="23"/>
        <v>366056.36911135929</v>
      </c>
      <c r="D79">
        <f t="shared" si="24"/>
        <v>2.6633662063230869E-17</v>
      </c>
      <c r="E79">
        <f t="shared" si="21"/>
        <v>-0.43478260869565216</v>
      </c>
      <c r="F79">
        <f t="shared" si="25"/>
        <v>1.5989588225150382E-3</v>
      </c>
      <c r="G79" s="2">
        <f t="shared" si="26"/>
        <v>-3.138133382938159E-3</v>
      </c>
      <c r="H79">
        <f t="shared" si="27"/>
        <v>50.001598958822512</v>
      </c>
      <c r="I79">
        <f t="shared" si="28"/>
        <v>-3.138133382938159E-3</v>
      </c>
      <c r="J79">
        <f t="shared" si="29"/>
        <v>2.6633662063230869E-17</v>
      </c>
      <c r="K79">
        <f t="shared" si="29"/>
        <v>-0.43478260869565216</v>
      </c>
      <c r="L79">
        <f t="shared" si="30"/>
        <v>50.001598958822512</v>
      </c>
      <c r="M79">
        <f t="shared" si="31"/>
        <v>0.43792074207859033</v>
      </c>
      <c r="N79" s="2">
        <f t="shared" si="32"/>
        <v>-3633261139.0979443</v>
      </c>
      <c r="O79" s="2">
        <f t="shared" si="33"/>
        <v>3647.2737210830333</v>
      </c>
      <c r="P79">
        <f t="shared" si="34"/>
        <v>1.0037803074678924</v>
      </c>
      <c r="Q79">
        <f t="shared" si="35"/>
        <v>0.43474950025340037</v>
      </c>
      <c r="AD79">
        <f t="shared" si="36"/>
        <v>1.0000000000000001E-60</v>
      </c>
      <c r="AE79">
        <f t="shared" si="22"/>
        <v>0</v>
      </c>
      <c r="AF79">
        <f t="shared" si="37"/>
        <v>1.0000000000000002E-120</v>
      </c>
      <c r="AG79">
        <f t="shared" si="38"/>
        <v>0</v>
      </c>
      <c r="AO79" s="2"/>
      <c r="AP79" s="2"/>
      <c r="AQ79" s="2"/>
      <c r="AU79" s="2"/>
      <c r="BA79" s="2"/>
      <c r="BD79" s="2"/>
    </row>
    <row r="80" spans="1:56" x14ac:dyDescent="0.25">
      <c r="A80" s="2">
        <v>2200000</v>
      </c>
      <c r="B80" s="2">
        <f t="shared" si="23"/>
        <v>350140.87480216974</v>
      </c>
      <c r="D80">
        <f t="shared" si="24"/>
        <v>2.7844283066105E-17</v>
      </c>
      <c r="E80">
        <f t="shared" si="21"/>
        <v>-0.45454545454545453</v>
      </c>
      <c r="F80">
        <f t="shared" si="25"/>
        <v>1.6494945626139813E-3</v>
      </c>
      <c r="G80" s="2">
        <f t="shared" si="26"/>
        <v>-3.2373153573598229E-3</v>
      </c>
      <c r="H80">
        <f t="shared" si="27"/>
        <v>50.001649494562614</v>
      </c>
      <c r="I80">
        <f t="shared" si="28"/>
        <v>-3.2373153573598229E-3</v>
      </c>
      <c r="J80">
        <f t="shared" si="29"/>
        <v>2.7844283066105E-17</v>
      </c>
      <c r="K80">
        <f t="shared" si="29"/>
        <v>-0.45454545454545453</v>
      </c>
      <c r="L80">
        <f t="shared" si="30"/>
        <v>50.001649494562614</v>
      </c>
      <c r="M80">
        <f t="shared" si="31"/>
        <v>0.45778276990281436</v>
      </c>
      <c r="N80" s="2">
        <f t="shared" si="32"/>
        <v>-3741241526.0127621</v>
      </c>
      <c r="O80" s="2">
        <f t="shared" si="33"/>
        <v>3757.0120574707744</v>
      </c>
      <c r="P80">
        <f t="shared" si="34"/>
        <v>1.0041317487623638</v>
      </c>
      <c r="Q80">
        <f t="shared" si="35"/>
        <v>0.45450762692552404</v>
      </c>
      <c r="AD80">
        <f t="shared" si="36"/>
        <v>1.0000000000000001E-60</v>
      </c>
      <c r="AE80">
        <f t="shared" si="22"/>
        <v>0</v>
      </c>
      <c r="AF80">
        <f t="shared" si="37"/>
        <v>1.0000000000000002E-120</v>
      </c>
      <c r="AG80">
        <f t="shared" si="38"/>
        <v>0</v>
      </c>
      <c r="AO80" s="2"/>
      <c r="AP80" s="2"/>
      <c r="AQ80" s="2"/>
      <c r="AU80" s="2"/>
      <c r="BA80" s="2"/>
      <c r="BD80" s="2"/>
    </row>
    <row r="81" spans="1:56" x14ac:dyDescent="0.25">
      <c r="A81" s="2">
        <v>2100000</v>
      </c>
      <c r="B81" s="2">
        <f t="shared" si="23"/>
        <v>334225.38049298024</v>
      </c>
      <c r="D81">
        <f t="shared" si="24"/>
        <v>2.9170201307348094E-17</v>
      </c>
      <c r="E81">
        <f t="shared" si="21"/>
        <v>-0.47619047619047616</v>
      </c>
      <c r="F81">
        <f t="shared" si="25"/>
        <v>1.704092866839628E-3</v>
      </c>
      <c r="G81" s="2">
        <f t="shared" si="26"/>
        <v>-3.344470562815843E-3</v>
      </c>
      <c r="H81">
        <f t="shared" si="27"/>
        <v>50.001704092866838</v>
      </c>
      <c r="I81">
        <f t="shared" si="28"/>
        <v>-3.344470562815843E-3</v>
      </c>
      <c r="J81">
        <f t="shared" si="29"/>
        <v>2.9170201307348094E-17</v>
      </c>
      <c r="K81">
        <f t="shared" si="29"/>
        <v>-0.47619047619047616</v>
      </c>
      <c r="L81">
        <f t="shared" si="30"/>
        <v>50.001704092866838</v>
      </c>
      <c r="M81">
        <f t="shared" si="31"/>
        <v>0.479534946753292</v>
      </c>
      <c r="N81" s="2">
        <f t="shared" si="32"/>
        <v>-3852927691.2009721</v>
      </c>
      <c r="O81" s="2">
        <f t="shared" si="33"/>
        <v>3870.7525816148082</v>
      </c>
      <c r="P81">
        <f t="shared" si="34"/>
        <v>1.0045345757626329</v>
      </c>
      <c r="Q81">
        <f t="shared" si="35"/>
        <v>0.47614698792169952</v>
      </c>
      <c r="AD81">
        <f t="shared" si="36"/>
        <v>1.0000000000000001E-60</v>
      </c>
      <c r="AE81">
        <f t="shared" si="22"/>
        <v>0</v>
      </c>
      <c r="AF81">
        <f t="shared" si="37"/>
        <v>1.0000000000000002E-120</v>
      </c>
      <c r="AG81">
        <f t="shared" si="38"/>
        <v>0</v>
      </c>
      <c r="AO81" s="2"/>
      <c r="AP81" s="2"/>
      <c r="AQ81" s="2"/>
      <c r="AU81" s="2"/>
      <c r="BA81" s="2"/>
      <c r="BD81" s="2"/>
    </row>
    <row r="82" spans="1:56" x14ac:dyDescent="0.25">
      <c r="A82" s="2">
        <v>2000000</v>
      </c>
      <c r="B82" s="2">
        <f t="shared" si="23"/>
        <v>318309.88618379069</v>
      </c>
      <c r="D82">
        <f t="shared" si="24"/>
        <v>3.06287113727155E-17</v>
      </c>
      <c r="E82">
        <f t="shared" si="21"/>
        <v>-0.5</v>
      </c>
      <c r="F82">
        <f t="shared" si="25"/>
        <v>1.7632982150616544E-3</v>
      </c>
      <c r="G82" s="2">
        <f t="shared" si="26"/>
        <v>-3.4606676012184832E-3</v>
      </c>
      <c r="H82">
        <f t="shared" si="27"/>
        <v>50.00176329821506</v>
      </c>
      <c r="I82">
        <f t="shared" si="28"/>
        <v>-3.4606676012184832E-3</v>
      </c>
      <c r="J82">
        <f t="shared" si="29"/>
        <v>3.06287113727155E-17</v>
      </c>
      <c r="K82">
        <f t="shared" si="29"/>
        <v>-0.5</v>
      </c>
      <c r="L82">
        <f t="shared" si="30"/>
        <v>50.00176329821506</v>
      </c>
      <c r="M82">
        <f t="shared" si="31"/>
        <v>0.50346066760121844</v>
      </c>
      <c r="N82" s="2">
        <f t="shared" si="32"/>
        <v>-3967938572.7989154</v>
      </c>
      <c r="O82" s="2">
        <f t="shared" si="33"/>
        <v>3988.1770639397105</v>
      </c>
      <c r="P82">
        <f t="shared" si="34"/>
        <v>1.0049993168361235</v>
      </c>
      <c r="Q82">
        <f t="shared" si="35"/>
        <v>0.49994966258736007</v>
      </c>
      <c r="AD82">
        <f t="shared" si="36"/>
        <v>1.0000000000000001E-60</v>
      </c>
      <c r="AE82">
        <f t="shared" si="22"/>
        <v>0</v>
      </c>
      <c r="AF82">
        <f t="shared" si="37"/>
        <v>1.0000000000000002E-120</v>
      </c>
      <c r="AG82">
        <f t="shared" si="38"/>
        <v>0</v>
      </c>
      <c r="AO82" s="2"/>
      <c r="AP82" s="2"/>
      <c r="AQ82" s="2"/>
      <c r="AU82" s="2"/>
      <c r="BA82" s="2"/>
      <c r="BD82" s="2"/>
    </row>
    <row r="83" spans="1:56" x14ac:dyDescent="0.25">
      <c r="A83" s="2">
        <v>1900000</v>
      </c>
      <c r="B83" s="2">
        <f t="shared" si="23"/>
        <v>302394.39187460113</v>
      </c>
      <c r="D83">
        <f t="shared" si="24"/>
        <v>3.2240748813384735E-17</v>
      </c>
      <c r="E83">
        <f t="shared" si="21"/>
        <v>-0.52631578947368418</v>
      </c>
      <c r="F83">
        <f t="shared" si="25"/>
        <v>1.8277603177504706E-3</v>
      </c>
      <c r="G83" s="2">
        <f t="shared" si="26"/>
        <v>-3.5871816011625052E-3</v>
      </c>
      <c r="H83">
        <f t="shared" si="27"/>
        <v>50.001827760317752</v>
      </c>
      <c r="I83">
        <f t="shared" si="28"/>
        <v>-3.5871816011625052E-3</v>
      </c>
      <c r="J83">
        <f t="shared" si="29"/>
        <v>3.2240748813384735E-17</v>
      </c>
      <c r="K83">
        <f t="shared" si="29"/>
        <v>-0.52631578947368418</v>
      </c>
      <c r="L83">
        <f t="shared" si="30"/>
        <v>50.001827760317752</v>
      </c>
      <c r="M83">
        <f t="shared" si="31"/>
        <v>0.52990297107484674</v>
      </c>
      <c r="N83" s="2">
        <f t="shared" si="32"/>
        <v>-4085669655.5851583</v>
      </c>
      <c r="O83" s="2">
        <f t="shared" si="33"/>
        <v>4108.7598575128113</v>
      </c>
      <c r="P83">
        <f t="shared" si="34"/>
        <v>1.0055393415634062</v>
      </c>
      <c r="Q83">
        <f t="shared" si="35"/>
        <v>0.52625708534858062</v>
      </c>
      <c r="AD83">
        <f t="shared" si="36"/>
        <v>1.0000000000000001E-60</v>
      </c>
      <c r="AE83">
        <f t="shared" si="22"/>
        <v>0</v>
      </c>
      <c r="AF83">
        <f t="shared" si="37"/>
        <v>1.0000000000000002E-120</v>
      </c>
      <c r="AG83">
        <f t="shared" si="38"/>
        <v>0</v>
      </c>
      <c r="AO83" s="2"/>
      <c r="AP83" s="2"/>
      <c r="AQ83" s="2"/>
      <c r="AU83" s="2"/>
      <c r="BA83" s="2"/>
      <c r="BD83" s="2"/>
    </row>
    <row r="84" spans="1:56" x14ac:dyDescent="0.25">
      <c r="A84" s="2">
        <v>1800000</v>
      </c>
      <c r="B84" s="2">
        <f t="shared" si="23"/>
        <v>286478.89756541164</v>
      </c>
      <c r="D84">
        <f t="shared" si="24"/>
        <v>3.4031901525239441E-17</v>
      </c>
      <c r="E84">
        <f t="shared" si="21"/>
        <v>-0.55555555555555547</v>
      </c>
      <c r="F84">
        <f t="shared" si="25"/>
        <v>1.8982613762634176E-3</v>
      </c>
      <c r="G84" s="2">
        <f t="shared" si="26"/>
        <v>-3.7255477192492483E-3</v>
      </c>
      <c r="H84">
        <f t="shared" si="27"/>
        <v>50.001898261376262</v>
      </c>
      <c r="I84">
        <f t="shared" si="28"/>
        <v>-3.7255477192492483E-3</v>
      </c>
      <c r="J84">
        <f t="shared" si="29"/>
        <v>3.4031901525239441E-17</v>
      </c>
      <c r="K84">
        <f t="shared" si="29"/>
        <v>-0.55555555555555547</v>
      </c>
      <c r="L84">
        <f t="shared" si="30"/>
        <v>50.001898261376262</v>
      </c>
      <c r="M84">
        <f t="shared" si="31"/>
        <v>0.55928110327480474</v>
      </c>
      <c r="N84" s="2">
        <f t="shared" si="32"/>
        <v>-4205214198.9482646</v>
      </c>
      <c r="O84" s="2">
        <f t="shared" si="33"/>
        <v>4231.6939078105206</v>
      </c>
      <c r="P84">
        <f t="shared" si="34"/>
        <v>1.0061718330121712</v>
      </c>
      <c r="Q84">
        <f t="shared" si="35"/>
        <v>0.55548652238488994</v>
      </c>
      <c r="AD84">
        <f t="shared" si="36"/>
        <v>1.0000000000000001E-60</v>
      </c>
      <c r="AE84">
        <f t="shared" si="22"/>
        <v>0</v>
      </c>
      <c r="AF84">
        <f t="shared" si="37"/>
        <v>1.0000000000000002E-120</v>
      </c>
      <c r="AG84">
        <f t="shared" si="38"/>
        <v>0</v>
      </c>
      <c r="AO84" s="2"/>
      <c r="AP84" s="2"/>
      <c r="AQ84" s="2"/>
      <c r="AU84" s="2"/>
      <c r="BA84" s="2"/>
      <c r="BD84" s="2"/>
    </row>
    <row r="85" spans="1:56" x14ac:dyDescent="0.25">
      <c r="A85" s="2">
        <v>1700000</v>
      </c>
      <c r="B85" s="2">
        <f t="shared" si="23"/>
        <v>270563.40325622208</v>
      </c>
      <c r="D85">
        <f t="shared" si="24"/>
        <v>3.6033778085547643E-17</v>
      </c>
      <c r="E85">
        <f t="shared" si="21"/>
        <v>-0.58823529411764697</v>
      </c>
      <c r="F85">
        <f t="shared" si="25"/>
        <v>1.9757524078583021E-3</v>
      </c>
      <c r="G85" s="2">
        <f t="shared" si="26"/>
        <v>-3.8776324319398005E-3</v>
      </c>
      <c r="H85">
        <f t="shared" si="27"/>
        <v>50.001975752407859</v>
      </c>
      <c r="I85">
        <f t="shared" si="28"/>
        <v>-3.8776324319398005E-3</v>
      </c>
      <c r="J85">
        <f t="shared" si="29"/>
        <v>3.6033778085547643E-17</v>
      </c>
      <c r="K85">
        <f t="shared" si="29"/>
        <v>-0.58823529411764697</v>
      </c>
      <c r="L85">
        <f t="shared" si="30"/>
        <v>50.001975752407859</v>
      </c>
      <c r="M85">
        <f t="shared" si="31"/>
        <v>0.5921129265495868</v>
      </c>
      <c r="N85" s="2">
        <f t="shared" si="32"/>
        <v>-4325259433.014637</v>
      </c>
      <c r="O85" s="2">
        <f t="shared" si="33"/>
        <v>4355.7933639674402</v>
      </c>
      <c r="P85">
        <f t="shared" si="34"/>
        <v>1.0069191715135628</v>
      </c>
      <c r="Q85">
        <f t="shared" si="35"/>
        <v>0.58815335873744368</v>
      </c>
      <c r="AD85">
        <f t="shared" si="36"/>
        <v>1.0000000000000001E-60</v>
      </c>
      <c r="AE85">
        <f t="shared" si="22"/>
        <v>0</v>
      </c>
      <c r="AF85">
        <f t="shared" si="37"/>
        <v>1.0000000000000002E-120</v>
      </c>
      <c r="AG85">
        <f t="shared" si="38"/>
        <v>0</v>
      </c>
      <c r="AO85" s="2"/>
      <c r="AP85" s="2"/>
      <c r="AQ85" s="2"/>
      <c r="AU85" s="2"/>
      <c r="BA85" s="2"/>
      <c r="BD85" s="2"/>
    </row>
    <row r="86" spans="1:56" x14ac:dyDescent="0.25">
      <c r="A86" s="2">
        <v>1600000</v>
      </c>
      <c r="B86" s="2">
        <f t="shared" si="23"/>
        <v>254647.90894703256</v>
      </c>
      <c r="D86">
        <f t="shared" si="24"/>
        <v>3.8285889215894375E-17</v>
      </c>
      <c r="E86">
        <f t="shared" si="21"/>
        <v>-0.625</v>
      </c>
      <c r="F86">
        <f t="shared" si="25"/>
        <v>2.0614023983560126E-3</v>
      </c>
      <c r="G86" s="2">
        <f t="shared" si="26"/>
        <v>-4.0457300030870237E-3</v>
      </c>
      <c r="H86">
        <f t="shared" si="27"/>
        <v>50.002061402398354</v>
      </c>
      <c r="I86">
        <f t="shared" si="28"/>
        <v>-4.0457300030870237E-3</v>
      </c>
      <c r="J86">
        <f t="shared" si="29"/>
        <v>3.8285889215894375E-17</v>
      </c>
      <c r="K86">
        <f t="shared" si="29"/>
        <v>-0.625</v>
      </c>
      <c r="L86">
        <f t="shared" si="30"/>
        <v>50.002061402398354</v>
      </c>
      <c r="M86">
        <f t="shared" si="31"/>
        <v>0.62904573000308706</v>
      </c>
      <c r="N86" s="2">
        <f t="shared" si="32"/>
        <v>-4443950851.6787128</v>
      </c>
      <c r="O86" s="2">
        <f t="shared" si="33"/>
        <v>4479.3665548015333</v>
      </c>
      <c r="P86">
        <f t="shared" si="34"/>
        <v>1.0078109417098269</v>
      </c>
      <c r="Q86">
        <f t="shared" si="35"/>
        <v>0.62490173526066606</v>
      </c>
      <c r="AD86">
        <f t="shared" si="36"/>
        <v>1.0000000000000001E-60</v>
      </c>
      <c r="AE86">
        <f t="shared" si="22"/>
        <v>0</v>
      </c>
      <c r="AF86">
        <f t="shared" si="37"/>
        <v>1.0000000000000002E-120</v>
      </c>
      <c r="AG86">
        <f t="shared" si="38"/>
        <v>0</v>
      </c>
      <c r="AO86" s="2"/>
      <c r="AP86" s="2"/>
      <c r="AQ86" s="2"/>
      <c r="AU86" s="2"/>
      <c r="BA86" s="2"/>
      <c r="BD86" s="2"/>
    </row>
    <row r="87" spans="1:56" x14ac:dyDescent="0.25">
      <c r="A87" s="2">
        <v>1500000</v>
      </c>
      <c r="B87" s="2">
        <f t="shared" si="23"/>
        <v>238732.414637843</v>
      </c>
      <c r="D87">
        <f t="shared" si="24"/>
        <v>4.0838281830287336E-17</v>
      </c>
      <c r="E87">
        <f t="shared" si="21"/>
        <v>-0.66666666666666674</v>
      </c>
      <c r="F87">
        <f t="shared" si="25"/>
        <v>2.156665959347557E-3</v>
      </c>
      <c r="G87" s="2">
        <f t="shared" si="26"/>
        <v>-4.2326952686808587E-3</v>
      </c>
      <c r="H87">
        <f t="shared" si="27"/>
        <v>50.002156665959347</v>
      </c>
      <c r="I87">
        <f t="shared" si="28"/>
        <v>-4.2326952686808587E-3</v>
      </c>
      <c r="J87">
        <f t="shared" si="29"/>
        <v>4.0838281830287336E-17</v>
      </c>
      <c r="K87">
        <f t="shared" si="29"/>
        <v>-0.66666666666666674</v>
      </c>
      <c r="L87">
        <f t="shared" si="30"/>
        <v>50.002156665959347</v>
      </c>
      <c r="M87">
        <f t="shared" si="31"/>
        <v>0.6708993619353476</v>
      </c>
      <c r="N87" s="2">
        <f t="shared" si="32"/>
        <v>-4558716812.5780792</v>
      </c>
      <c r="O87" s="2">
        <f t="shared" si="33"/>
        <v>4600.0524587830732</v>
      </c>
      <c r="P87">
        <f t="shared" si="34"/>
        <v>1.008886905616512</v>
      </c>
      <c r="Q87">
        <f t="shared" si="35"/>
        <v>0.66654742742369721</v>
      </c>
      <c r="AD87">
        <f t="shared" si="36"/>
        <v>1.0000000000000001E-60</v>
      </c>
      <c r="AE87">
        <f t="shared" si="22"/>
        <v>0</v>
      </c>
      <c r="AF87">
        <f t="shared" si="37"/>
        <v>1.0000000000000002E-120</v>
      </c>
      <c r="AG87">
        <f t="shared" si="38"/>
        <v>0</v>
      </c>
      <c r="AO87" s="2"/>
      <c r="AP87" s="2"/>
      <c r="AQ87" s="2"/>
      <c r="AU87" s="2"/>
      <c r="BA87" s="2"/>
      <c r="BD87" s="2"/>
    </row>
    <row r="88" spans="1:56" x14ac:dyDescent="0.25">
      <c r="A88" s="2">
        <v>1400000</v>
      </c>
      <c r="B88" s="2">
        <f t="shared" si="23"/>
        <v>222816.92032865348</v>
      </c>
      <c r="D88">
        <f t="shared" si="24"/>
        <v>4.3755301961022141E-17</v>
      </c>
      <c r="E88">
        <f t="shared" si="21"/>
        <v>-0.7142857142857143</v>
      </c>
      <c r="F88">
        <f t="shared" si="25"/>
        <v>2.2633782587149856E-3</v>
      </c>
      <c r="G88" s="2">
        <f t="shared" si="26"/>
        <v>-4.4421299484859846E-3</v>
      </c>
      <c r="H88">
        <f t="shared" si="27"/>
        <v>50.002263378258718</v>
      </c>
      <c r="I88">
        <f t="shared" si="28"/>
        <v>-4.4421299484859846E-3</v>
      </c>
      <c r="J88">
        <f t="shared" si="29"/>
        <v>4.3755301961022141E-17</v>
      </c>
      <c r="K88">
        <f t="shared" si="29"/>
        <v>-0.7142857142857143</v>
      </c>
      <c r="L88">
        <f t="shared" si="30"/>
        <v>50.002263378258718</v>
      </c>
      <c r="M88">
        <f t="shared" si="31"/>
        <v>0.71872784423420033</v>
      </c>
      <c r="N88" s="2">
        <f t="shared" si="32"/>
        <v>-4666045585.0757971</v>
      </c>
      <c r="O88" s="2">
        <f t="shared" si="33"/>
        <v>4714.6141674036671</v>
      </c>
      <c r="P88">
        <f t="shared" si="34"/>
        <v>1.0102015120136014</v>
      </c>
      <c r="Q88">
        <f t="shared" si="35"/>
        <v>0.71413907870880056</v>
      </c>
      <c r="AD88">
        <f t="shared" si="36"/>
        <v>1.0000000000000001E-60</v>
      </c>
      <c r="AE88">
        <f t="shared" si="22"/>
        <v>0</v>
      </c>
      <c r="AF88">
        <f t="shared" si="37"/>
        <v>1.0000000000000002E-120</v>
      </c>
      <c r="AG88">
        <f t="shared" si="38"/>
        <v>0</v>
      </c>
      <c r="AO88" s="2"/>
      <c r="AP88" s="2"/>
      <c r="AQ88" s="2"/>
      <c r="AU88" s="2"/>
      <c r="BA88" s="2"/>
      <c r="BD88" s="2"/>
    </row>
    <row r="89" spans="1:56" x14ac:dyDescent="0.25">
      <c r="A89" s="2">
        <v>1300000</v>
      </c>
      <c r="B89" s="2">
        <f t="shared" si="23"/>
        <v>206901.42601946395</v>
      </c>
      <c r="D89">
        <f t="shared" si="24"/>
        <v>4.7121094419562311E-17</v>
      </c>
      <c r="E89">
        <f t="shared" si="21"/>
        <v>-0.76923076923076927</v>
      </c>
      <c r="F89">
        <f t="shared" si="25"/>
        <v>2.3838911328854938E-3</v>
      </c>
      <c r="G89" s="2">
        <f t="shared" si="26"/>
        <v>-4.6786497813816443E-3</v>
      </c>
      <c r="H89">
        <f t="shared" si="27"/>
        <v>50.002383891132887</v>
      </c>
      <c r="I89">
        <f t="shared" si="28"/>
        <v>-4.6786497813816443E-3</v>
      </c>
      <c r="J89">
        <f t="shared" si="29"/>
        <v>4.7121094419562311E-17</v>
      </c>
      <c r="K89">
        <f t="shared" si="29"/>
        <v>-0.76923076923076927</v>
      </c>
      <c r="L89">
        <f t="shared" si="30"/>
        <v>50.002383891132887</v>
      </c>
      <c r="M89">
        <f t="shared" si="31"/>
        <v>0.77390941901215093</v>
      </c>
      <c r="N89" s="2">
        <f t="shared" si="32"/>
        <v>-4761208911.1331034</v>
      </c>
      <c r="O89" s="2">
        <f t="shared" si="33"/>
        <v>4818.6854685832468</v>
      </c>
      <c r="P89">
        <f t="shared" si="34"/>
        <v>1.0118309212043455</v>
      </c>
      <c r="Q89">
        <f t="shared" si="35"/>
        <v>0.76904765673406172</v>
      </c>
      <c r="AD89">
        <f t="shared" si="36"/>
        <v>1.0000000000000001E-60</v>
      </c>
      <c r="AE89">
        <f t="shared" si="22"/>
        <v>0</v>
      </c>
      <c r="AF89">
        <f t="shared" si="37"/>
        <v>1.0000000000000002E-120</v>
      </c>
      <c r="AG89">
        <f t="shared" si="38"/>
        <v>0</v>
      </c>
      <c r="AO89" s="2"/>
      <c r="AP89" s="2"/>
      <c r="AQ89" s="2"/>
      <c r="AU89" s="2"/>
      <c r="BA89" s="2"/>
      <c r="BD89" s="2"/>
    </row>
    <row r="90" spans="1:56" x14ac:dyDescent="0.25">
      <c r="A90" s="2">
        <v>1200000</v>
      </c>
      <c r="B90" s="2">
        <f t="shared" si="23"/>
        <v>190985.93171027442</v>
      </c>
      <c r="D90">
        <f t="shared" si="24"/>
        <v>5.1047852287859171E-17</v>
      </c>
      <c r="E90">
        <f t="shared" si="21"/>
        <v>-0.83333333333333337</v>
      </c>
      <c r="F90">
        <f t="shared" si="25"/>
        <v>2.5212731136896073E-3</v>
      </c>
      <c r="G90" s="2">
        <f t="shared" si="26"/>
        <v>-4.9482771001749049E-3</v>
      </c>
      <c r="H90">
        <f t="shared" si="27"/>
        <v>50.002521273113686</v>
      </c>
      <c r="I90">
        <f t="shared" si="28"/>
        <v>-4.9482771001749049E-3</v>
      </c>
      <c r="J90">
        <f t="shared" si="29"/>
        <v>5.1047852287859171E-17</v>
      </c>
      <c r="K90">
        <f t="shared" si="29"/>
        <v>-0.83333333333333337</v>
      </c>
      <c r="L90">
        <f t="shared" si="30"/>
        <v>50.002521273113686</v>
      </c>
      <c r="M90">
        <f t="shared" si="31"/>
        <v>0.83828161043350824</v>
      </c>
      <c r="N90" s="2">
        <f t="shared" si="32"/>
        <v>-4837932094.1574812</v>
      </c>
      <c r="O90" s="2">
        <f t="shared" si="33"/>
        <v>4906.4738071690927</v>
      </c>
      <c r="P90">
        <f t="shared" si="34"/>
        <v>1.0138842862797484</v>
      </c>
      <c r="Q90">
        <f t="shared" si="35"/>
        <v>0.83310056623347573</v>
      </c>
      <c r="AD90">
        <f t="shared" si="36"/>
        <v>1.0000000000000001E-60</v>
      </c>
      <c r="AE90">
        <f t="shared" si="22"/>
        <v>0</v>
      </c>
      <c r="AF90">
        <f t="shared" si="37"/>
        <v>1.0000000000000002E-120</v>
      </c>
      <c r="AG90">
        <f t="shared" si="38"/>
        <v>0</v>
      </c>
      <c r="AO90" s="2"/>
      <c r="AP90" s="2"/>
      <c r="AQ90" s="2"/>
      <c r="AU90" s="2"/>
      <c r="BA90" s="2"/>
      <c r="BD90" s="2"/>
    </row>
    <row r="91" spans="1:56" x14ac:dyDescent="0.25">
      <c r="A91" s="2">
        <v>1100000</v>
      </c>
      <c r="B91" s="2">
        <f t="shared" si="23"/>
        <v>175070.43740108487</v>
      </c>
      <c r="D91">
        <f t="shared" si="24"/>
        <v>5.5688566132209999E-17</v>
      </c>
      <c r="E91">
        <f t="shared" si="21"/>
        <v>-0.90909090909090906</v>
      </c>
      <c r="F91">
        <f t="shared" si="25"/>
        <v>2.6796118225195765E-3</v>
      </c>
      <c r="G91" s="2">
        <f t="shared" si="26"/>
        <v>-5.259034313552723E-3</v>
      </c>
      <c r="H91">
        <f t="shared" si="27"/>
        <v>50.002679611822522</v>
      </c>
      <c r="I91">
        <f t="shared" si="28"/>
        <v>-5.259034313552723E-3</v>
      </c>
      <c r="J91">
        <f t="shared" si="29"/>
        <v>5.5688566132209999E-17</v>
      </c>
      <c r="K91">
        <f t="shared" si="29"/>
        <v>-0.90909090909090906</v>
      </c>
      <c r="L91">
        <f t="shared" si="30"/>
        <v>50.002679611822522</v>
      </c>
      <c r="M91">
        <f t="shared" si="31"/>
        <v>0.91434994340446174</v>
      </c>
      <c r="N91" s="2">
        <f t="shared" si="32"/>
        <v>-4888023953.2328682</v>
      </c>
      <c r="O91" s="2">
        <f t="shared" si="33"/>
        <v>4970.4382986368419</v>
      </c>
      <c r="P91">
        <f t="shared" si="34"/>
        <v>1.0165225150716333</v>
      </c>
      <c r="Q91">
        <f t="shared" si="35"/>
        <v>0.90878877806837344</v>
      </c>
      <c r="AD91">
        <f t="shared" si="36"/>
        <v>1.0000000000000001E-60</v>
      </c>
      <c r="AE91">
        <f t="shared" si="22"/>
        <v>0</v>
      </c>
      <c r="AF91">
        <f t="shared" si="37"/>
        <v>1.0000000000000002E-120</v>
      </c>
      <c r="AG91">
        <f t="shared" si="38"/>
        <v>0</v>
      </c>
      <c r="AO91" s="2"/>
      <c r="AP91" s="2"/>
      <c r="AQ91" s="2"/>
      <c r="AU91" s="2"/>
      <c r="BA91" s="2"/>
      <c r="BD91" s="2"/>
    </row>
    <row r="92" spans="1:56" x14ac:dyDescent="0.25">
      <c r="A92" s="2">
        <v>1000000</v>
      </c>
      <c r="B92" s="2">
        <f t="shared" si="23"/>
        <v>159154.94309189534</v>
      </c>
      <c r="D92">
        <f t="shared" si="24"/>
        <v>6.1257422745431001E-17</v>
      </c>
      <c r="E92">
        <f t="shared" si="21"/>
        <v>-1</v>
      </c>
      <c r="F92">
        <f t="shared" si="25"/>
        <v>2.864486401349006E-3</v>
      </c>
      <c r="G92" s="2">
        <f t="shared" si="26"/>
        <v>-5.6218711041642021E-3</v>
      </c>
      <c r="H92">
        <f t="shared" si="27"/>
        <v>50.00286448640135</v>
      </c>
      <c r="I92">
        <f t="shared" si="28"/>
        <v>-5.6218711041642021E-3</v>
      </c>
      <c r="J92">
        <f t="shared" si="29"/>
        <v>6.1257422745431001E-17</v>
      </c>
      <c r="K92">
        <f t="shared" si="29"/>
        <v>-1</v>
      </c>
      <c r="L92">
        <f t="shared" si="30"/>
        <v>50.00286448640135</v>
      </c>
      <c r="M92">
        <f t="shared" si="31"/>
        <v>1.0056218711041642</v>
      </c>
      <c r="N92" s="2">
        <f t="shared" si="32"/>
        <v>-4901005637.4871998</v>
      </c>
      <c r="O92" s="2">
        <f t="shared" si="33"/>
        <v>5000.9911064513162</v>
      </c>
      <c r="P92">
        <f t="shared" si="34"/>
        <v>1.0199907687289032</v>
      </c>
      <c r="Q92">
        <f t="shared" si="35"/>
        <v>0.99959795994768608</v>
      </c>
      <c r="AD92">
        <f t="shared" si="36"/>
        <v>1.0000000000000001E-60</v>
      </c>
      <c r="AE92">
        <f t="shared" si="22"/>
        <v>0</v>
      </c>
      <c r="AF92">
        <f t="shared" si="37"/>
        <v>1.0000000000000002E-120</v>
      </c>
      <c r="AG92">
        <f t="shared" si="38"/>
        <v>0</v>
      </c>
      <c r="AO92" s="2"/>
      <c r="AP92" s="2"/>
      <c r="AQ92" s="2"/>
      <c r="AU92" s="2"/>
      <c r="BA92" s="2"/>
      <c r="BD92" s="2"/>
    </row>
    <row r="93" spans="1:56" x14ac:dyDescent="0.25">
      <c r="A93" s="2">
        <v>900000</v>
      </c>
      <c r="B93" s="2">
        <f t="shared" si="23"/>
        <v>143239.44878270582</v>
      </c>
      <c r="D93">
        <f t="shared" si="24"/>
        <v>6.8063803050478883E-17</v>
      </c>
      <c r="E93">
        <f t="shared" si="21"/>
        <v>-1.1111111111111109</v>
      </c>
      <c r="F93">
        <f t="shared" si="25"/>
        <v>3.0837347035608904E-3</v>
      </c>
      <c r="G93" s="2">
        <f t="shared" si="26"/>
        <v>-6.0521701253994139E-3</v>
      </c>
      <c r="H93">
        <f t="shared" si="27"/>
        <v>50.003083734703559</v>
      </c>
      <c r="I93">
        <f t="shared" si="28"/>
        <v>-6.0521701253994139E-3</v>
      </c>
      <c r="J93">
        <f t="shared" si="29"/>
        <v>6.8063803050478883E-17</v>
      </c>
      <c r="K93">
        <f t="shared" si="29"/>
        <v>-1.1111111111111109</v>
      </c>
      <c r="L93">
        <f t="shared" si="30"/>
        <v>50.003083734703559</v>
      </c>
      <c r="M93">
        <f t="shared" si="31"/>
        <v>1.1171632812365104</v>
      </c>
      <c r="N93" s="2">
        <f t="shared" si="32"/>
        <v>-4863821473.7282543</v>
      </c>
      <c r="O93" s="2">
        <f t="shared" si="33"/>
        <v>4986.3227657704765</v>
      </c>
      <c r="P93">
        <f t="shared" si="34"/>
        <v>1.0246775172584761</v>
      </c>
      <c r="Q93">
        <f t="shared" si="35"/>
        <v>1.1105597687919149</v>
      </c>
      <c r="AD93">
        <f t="shared" si="36"/>
        <v>1.0000000000000001E-60</v>
      </c>
      <c r="AE93">
        <f t="shared" si="22"/>
        <v>0</v>
      </c>
      <c r="AF93">
        <f t="shared" si="37"/>
        <v>1.0000000000000002E-120</v>
      </c>
      <c r="AG93">
        <f t="shared" si="38"/>
        <v>0</v>
      </c>
      <c r="AO93" s="2"/>
      <c r="AP93" s="2"/>
      <c r="AQ93" s="2"/>
      <c r="AU93" s="2"/>
      <c r="BA93" s="2"/>
      <c r="BD93" s="2"/>
    </row>
    <row r="94" spans="1:56" x14ac:dyDescent="0.25">
      <c r="A94" s="2">
        <v>800000</v>
      </c>
      <c r="B94" s="2">
        <f t="shared" si="23"/>
        <v>127323.95447351628</v>
      </c>
      <c r="D94">
        <f t="shared" si="24"/>
        <v>7.6571778431788751E-17</v>
      </c>
      <c r="E94">
        <f t="shared" si="21"/>
        <v>-1.25</v>
      </c>
      <c r="F94">
        <f t="shared" si="25"/>
        <v>3.3487580758383281E-3</v>
      </c>
      <c r="G94" s="2">
        <f t="shared" si="26"/>
        <v>-6.5723077800355157E-3</v>
      </c>
      <c r="H94">
        <f t="shared" si="27"/>
        <v>50.003348758075838</v>
      </c>
      <c r="I94">
        <f t="shared" si="28"/>
        <v>-6.5723077800355157E-3</v>
      </c>
      <c r="J94">
        <f t="shared" si="29"/>
        <v>7.6571778431788751E-17</v>
      </c>
      <c r="K94">
        <f t="shared" si="29"/>
        <v>-1.25</v>
      </c>
      <c r="L94">
        <f t="shared" si="30"/>
        <v>50.003348758075838</v>
      </c>
      <c r="M94">
        <f t="shared" si="31"/>
        <v>1.2565723077800355</v>
      </c>
      <c r="N94" s="2">
        <f t="shared" si="32"/>
        <v>-4760782715.3743343</v>
      </c>
      <c r="O94" s="2">
        <f t="shared" si="33"/>
        <v>4912.5374436979837</v>
      </c>
      <c r="P94">
        <f t="shared" si="34"/>
        <v>1.031228186410738</v>
      </c>
      <c r="Q94">
        <f t="shared" si="35"/>
        <v>1.2492152430739034</v>
      </c>
      <c r="AD94">
        <f t="shared" si="36"/>
        <v>1.0000000000000001E-60</v>
      </c>
      <c r="AE94">
        <f t="shared" si="22"/>
        <v>0</v>
      </c>
      <c r="AF94">
        <f t="shared" si="37"/>
        <v>1.0000000000000002E-120</v>
      </c>
      <c r="AG94">
        <f t="shared" si="38"/>
        <v>0</v>
      </c>
      <c r="AO94" s="2"/>
      <c r="AP94" s="2"/>
      <c r="AQ94" s="2"/>
      <c r="AU94" s="2"/>
      <c r="BA94" s="2"/>
      <c r="BD94" s="2"/>
    </row>
    <row r="95" spans="1:56" x14ac:dyDescent="0.25">
      <c r="A95" s="2">
        <v>700000</v>
      </c>
      <c r="B95" s="2">
        <f t="shared" si="23"/>
        <v>111408.46016432674</v>
      </c>
      <c r="D95">
        <f t="shared" si="24"/>
        <v>8.7510603922044283E-17</v>
      </c>
      <c r="E95">
        <f t="shared" si="21"/>
        <v>-1.4285714285714286</v>
      </c>
      <c r="F95">
        <f t="shared" si="25"/>
        <v>3.676868829003704E-3</v>
      </c>
      <c r="G95" s="2">
        <f t="shared" si="26"/>
        <v>-7.2162613911670899E-3</v>
      </c>
      <c r="H95">
        <f t="shared" si="27"/>
        <v>50.003676868829004</v>
      </c>
      <c r="I95">
        <f t="shared" si="28"/>
        <v>-7.2162613911670899E-3</v>
      </c>
      <c r="J95">
        <f t="shared" si="29"/>
        <v>8.7510603922044283E-17</v>
      </c>
      <c r="K95">
        <f t="shared" si="29"/>
        <v>-1.4285714285714286</v>
      </c>
      <c r="L95">
        <f t="shared" si="30"/>
        <v>50.003676868829004</v>
      </c>
      <c r="M95">
        <f t="shared" si="31"/>
        <v>1.4357876899625956</v>
      </c>
      <c r="N95" s="2">
        <f t="shared" si="32"/>
        <v>-4573983341.4996872</v>
      </c>
      <c r="O95" s="2">
        <f t="shared" si="33"/>
        <v>4764.4141953452126</v>
      </c>
      <c r="P95">
        <f t="shared" si="34"/>
        <v>1.0407797034510013</v>
      </c>
      <c r="Q95">
        <f t="shared" si="35"/>
        <v>1.4274004947545242</v>
      </c>
      <c r="AD95">
        <f t="shared" si="36"/>
        <v>1.0000000000000001E-60</v>
      </c>
      <c r="AE95">
        <f t="shared" si="22"/>
        <v>0</v>
      </c>
      <c r="AF95">
        <f t="shared" si="37"/>
        <v>1.0000000000000002E-120</v>
      </c>
      <c r="AG95">
        <f t="shared" si="38"/>
        <v>0</v>
      </c>
      <c r="AO95" s="2"/>
      <c r="AP95" s="2"/>
      <c r="AQ95" s="2"/>
      <c r="AU95" s="2"/>
      <c r="BA95" s="2"/>
      <c r="BD95" s="2"/>
    </row>
    <row r="96" spans="1:56" x14ac:dyDescent="0.25">
      <c r="A96" s="2">
        <v>600000</v>
      </c>
      <c r="B96" s="2">
        <f t="shared" si="23"/>
        <v>95492.965855137212</v>
      </c>
      <c r="D96">
        <f t="shared" si="24"/>
        <v>1.0209570457571834E-16</v>
      </c>
      <c r="E96">
        <f t="shared" si="21"/>
        <v>-1.6666666666666667</v>
      </c>
      <c r="F96">
        <f t="shared" si="25"/>
        <v>4.095820256925866E-3</v>
      </c>
      <c r="G96" s="2">
        <f t="shared" si="26"/>
        <v>-8.0384998649035092E-3</v>
      </c>
      <c r="H96">
        <f t="shared" si="27"/>
        <v>50.004095820256929</v>
      </c>
      <c r="I96">
        <f t="shared" si="28"/>
        <v>-8.0384998649035092E-3</v>
      </c>
      <c r="J96">
        <f t="shared" si="29"/>
        <v>1.0209570457571834E-16</v>
      </c>
      <c r="K96">
        <f t="shared" si="29"/>
        <v>-1.6666666666666667</v>
      </c>
      <c r="L96">
        <f t="shared" si="30"/>
        <v>50.004095820256929</v>
      </c>
      <c r="M96">
        <f t="shared" si="31"/>
        <v>1.6747051665315702</v>
      </c>
      <c r="N96" s="2">
        <f t="shared" si="32"/>
        <v>-4284511527.1888895</v>
      </c>
      <c r="O96" s="2">
        <f t="shared" si="33"/>
        <v>4527.3018868137842</v>
      </c>
      <c r="P96">
        <f t="shared" si="34"/>
        <v>1.0554887648683424</v>
      </c>
      <c r="Q96">
        <f t="shared" si="35"/>
        <v>1.6648082724754485</v>
      </c>
      <c r="AD96">
        <f t="shared" si="36"/>
        <v>1.0000000000000001E-60</v>
      </c>
      <c r="AE96">
        <f t="shared" si="22"/>
        <v>0</v>
      </c>
      <c r="AF96">
        <f t="shared" si="37"/>
        <v>1.0000000000000002E-120</v>
      </c>
      <c r="AG96">
        <f t="shared" si="38"/>
        <v>0</v>
      </c>
      <c r="AO96" s="2"/>
      <c r="AP96" s="2"/>
      <c r="AQ96" s="2"/>
      <c r="AU96" s="2"/>
      <c r="BA96" s="2"/>
      <c r="BD96" s="2"/>
    </row>
    <row r="97" spans="1:56" x14ac:dyDescent="0.25">
      <c r="A97" s="2">
        <v>500000</v>
      </c>
      <c r="B97" s="2">
        <f t="shared" si="23"/>
        <v>79577.471545947672</v>
      </c>
      <c r="D97">
        <f t="shared" si="24"/>
        <v>1.22514845490862E-16</v>
      </c>
      <c r="E97">
        <f t="shared" si="21"/>
        <v>-2</v>
      </c>
      <c r="F97">
        <f t="shared" si="25"/>
        <v>4.6533718876511556E-3</v>
      </c>
      <c r="G97" s="2">
        <f t="shared" si="26"/>
        <v>-9.1327565527264901E-3</v>
      </c>
      <c r="H97">
        <f t="shared" si="27"/>
        <v>50.004653371887649</v>
      </c>
      <c r="I97">
        <f t="shared" si="28"/>
        <v>-9.1327565527264901E-3</v>
      </c>
      <c r="J97">
        <f t="shared" si="29"/>
        <v>1.22514845490862E-16</v>
      </c>
      <c r="K97">
        <f t="shared" si="29"/>
        <v>-2</v>
      </c>
      <c r="L97">
        <f t="shared" si="30"/>
        <v>50.004653371887649</v>
      </c>
      <c r="M97">
        <f t="shared" si="31"/>
        <v>2.0091327565527264</v>
      </c>
      <c r="N97" s="2">
        <f t="shared" si="32"/>
        <v>-3874796256.0908284</v>
      </c>
      <c r="O97" s="2">
        <f t="shared" si="33"/>
        <v>4190.9756146692125</v>
      </c>
      <c r="P97">
        <f t="shared" si="34"/>
        <v>1.0798636278277356</v>
      </c>
      <c r="Q97">
        <f t="shared" si="35"/>
        <v>1.9967911660234399</v>
      </c>
      <c r="AD97">
        <f t="shared" si="36"/>
        <v>1.0000000000000001E-60</v>
      </c>
      <c r="AE97">
        <f t="shared" si="22"/>
        <v>0</v>
      </c>
      <c r="AF97">
        <f t="shared" si="37"/>
        <v>1.0000000000000002E-120</v>
      </c>
      <c r="AG97">
        <f t="shared" si="38"/>
        <v>0</v>
      </c>
      <c r="AO97" s="2"/>
      <c r="AP97" s="2"/>
      <c r="AQ97" s="2"/>
      <c r="AU97" s="2"/>
      <c r="BA97" s="2"/>
      <c r="BD97" s="2"/>
    </row>
    <row r="98" spans="1:56" x14ac:dyDescent="0.25">
      <c r="A98" s="2">
        <v>400000</v>
      </c>
      <c r="B98" s="2">
        <f t="shared" si="23"/>
        <v>63661.977236758139</v>
      </c>
      <c r="D98">
        <f t="shared" si="24"/>
        <v>1.531435568635775E-16</v>
      </c>
      <c r="E98">
        <f t="shared" si="21"/>
        <v>-2.5</v>
      </c>
      <c r="F98">
        <f t="shared" si="25"/>
        <v>5.4400735438339528E-3</v>
      </c>
      <c r="G98" s="2">
        <f t="shared" si="26"/>
        <v>-1.067674548784915E-2</v>
      </c>
      <c r="H98">
        <f t="shared" si="27"/>
        <v>50.005440073543831</v>
      </c>
      <c r="I98">
        <f t="shared" si="28"/>
        <v>-1.067674548784915E-2</v>
      </c>
      <c r="J98">
        <f t="shared" si="29"/>
        <v>1.531435568635775E-16</v>
      </c>
      <c r="K98">
        <f t="shared" si="29"/>
        <v>-2.5</v>
      </c>
      <c r="L98">
        <f t="shared" si="30"/>
        <v>50.005440073543831</v>
      </c>
      <c r="M98">
        <f t="shared" si="31"/>
        <v>2.5106767454878494</v>
      </c>
      <c r="N98" s="2">
        <f t="shared" si="32"/>
        <v>-3332261006.3747792</v>
      </c>
      <c r="O98" s="2">
        <f t="shared" si="33"/>
        <v>3757.1081733731125</v>
      </c>
      <c r="P98">
        <f t="shared" si="34"/>
        <v>1.1246721215141235</v>
      </c>
      <c r="Q98">
        <f t="shared" si="35"/>
        <v>2.4937404531219847</v>
      </c>
      <c r="AD98">
        <f t="shared" si="36"/>
        <v>1.0000000000000001E-60</v>
      </c>
      <c r="AE98">
        <f t="shared" si="22"/>
        <v>0</v>
      </c>
      <c r="AF98">
        <f t="shared" si="37"/>
        <v>1.0000000000000002E-120</v>
      </c>
      <c r="AG98">
        <f t="shared" si="38"/>
        <v>0</v>
      </c>
      <c r="AO98" s="2"/>
      <c r="AP98" s="2"/>
      <c r="AQ98" s="2"/>
      <c r="AU98" s="2"/>
      <c r="BA98" s="2"/>
      <c r="BD98" s="2"/>
    </row>
    <row r="99" spans="1:56" x14ac:dyDescent="0.25">
      <c r="A99" s="2">
        <v>300000</v>
      </c>
      <c r="B99" s="2">
        <f t="shared" si="23"/>
        <v>47746.482927568606</v>
      </c>
      <c r="D99">
        <f t="shared" si="24"/>
        <v>2.0419140915143668E-16</v>
      </c>
      <c r="E99">
        <f t="shared" si="21"/>
        <v>-3.3333333333333335</v>
      </c>
      <c r="F99">
        <f t="shared" si="25"/>
        <v>6.6536796374648891E-3</v>
      </c>
      <c r="G99" s="2">
        <f t="shared" si="26"/>
        <v>-1.3058581556754292E-2</v>
      </c>
      <c r="H99">
        <f t="shared" si="27"/>
        <v>50.006653679637466</v>
      </c>
      <c r="I99">
        <f t="shared" si="28"/>
        <v>-1.3058581556754292E-2</v>
      </c>
      <c r="J99">
        <f t="shared" si="29"/>
        <v>2.0419140915143668E-16</v>
      </c>
      <c r="K99">
        <f t="shared" si="29"/>
        <v>-3.3333333333333335</v>
      </c>
      <c r="L99">
        <f t="shared" si="30"/>
        <v>50.006653679637466</v>
      </c>
      <c r="M99">
        <f t="shared" si="31"/>
        <v>3.3463919148900878</v>
      </c>
      <c r="N99" s="2">
        <f t="shared" si="32"/>
        <v>-2653979405.3476329</v>
      </c>
      <c r="O99" s="2">
        <f t="shared" si="33"/>
        <v>3255.5021447624417</v>
      </c>
      <c r="P99">
        <f t="shared" si="34"/>
        <v>1.2212020795672898</v>
      </c>
      <c r="Q99">
        <f t="shared" si="35"/>
        <v>3.3185307261570363</v>
      </c>
      <c r="AD99">
        <f t="shared" si="36"/>
        <v>1.0000000000000001E-60</v>
      </c>
      <c r="AE99">
        <f t="shared" si="22"/>
        <v>0</v>
      </c>
      <c r="AF99">
        <f t="shared" si="37"/>
        <v>1.0000000000000002E-120</v>
      </c>
      <c r="AG99">
        <f t="shared" si="38"/>
        <v>0</v>
      </c>
      <c r="AO99" s="2"/>
      <c r="AP99" s="2"/>
      <c r="AQ99" s="2"/>
      <c r="AU99" s="2"/>
      <c r="BA99" s="2"/>
      <c r="BD99" s="2"/>
    </row>
    <row r="100" spans="1:56" x14ac:dyDescent="0.25">
      <c r="A100" s="2">
        <v>200000</v>
      </c>
      <c r="B100" s="2">
        <f t="shared" si="23"/>
        <v>31830.98861837907</v>
      </c>
      <c r="D100">
        <f t="shared" si="24"/>
        <v>3.06287113727155E-16</v>
      </c>
      <c r="E100">
        <f t="shared" si="21"/>
        <v>-5</v>
      </c>
      <c r="F100">
        <f t="shared" si="25"/>
        <v>8.8374255446665821E-3</v>
      </c>
      <c r="G100" s="2">
        <f t="shared" si="26"/>
        <v>-1.7344424215582209E-2</v>
      </c>
      <c r="H100">
        <f t="shared" si="27"/>
        <v>50.008837425544669</v>
      </c>
      <c r="I100">
        <f t="shared" si="28"/>
        <v>-1.7344424215582209E-2</v>
      </c>
      <c r="J100">
        <f t="shared" si="29"/>
        <v>3.06287113727155E-16</v>
      </c>
      <c r="K100">
        <f t="shared" si="29"/>
        <v>-5</v>
      </c>
      <c r="L100">
        <f t="shared" si="30"/>
        <v>50.008837425544669</v>
      </c>
      <c r="M100">
        <f t="shared" si="31"/>
        <v>5.0173444242155822</v>
      </c>
      <c r="N100" s="2">
        <f t="shared" si="32"/>
        <v>-1851238036.0229349</v>
      </c>
      <c r="O100" s="2">
        <f t="shared" si="33"/>
        <v>2795.2306658103612</v>
      </c>
      <c r="P100">
        <f t="shared" si="34"/>
        <v>1.4949297088878555</v>
      </c>
      <c r="Q100">
        <f t="shared" si="35"/>
        <v>4.9503441202974532</v>
      </c>
      <c r="AD100">
        <f t="shared" si="36"/>
        <v>1.0000000000000001E-60</v>
      </c>
      <c r="AE100">
        <f t="shared" si="22"/>
        <v>0</v>
      </c>
      <c r="AF100">
        <f t="shared" si="37"/>
        <v>1.0000000000000002E-120</v>
      </c>
      <c r="AG100">
        <f t="shared" si="38"/>
        <v>0</v>
      </c>
      <c r="AO100" s="2"/>
      <c r="AP100" s="2"/>
      <c r="AQ100" s="2"/>
      <c r="AU100" s="2"/>
      <c r="BA100" s="2"/>
      <c r="BD100" s="2"/>
    </row>
    <row r="101" spans="1:56" x14ac:dyDescent="0.25">
      <c r="A101" s="2">
        <v>100000</v>
      </c>
      <c r="B101" s="2">
        <f t="shared" si="23"/>
        <v>15915.494309189535</v>
      </c>
      <c r="D101">
        <f t="shared" si="24"/>
        <v>6.1257422745431001E-16</v>
      </c>
      <c r="E101">
        <f t="shared" si="21"/>
        <v>-10</v>
      </c>
      <c r="F101">
        <f t="shared" si="25"/>
        <v>1.4356440152550469E-2</v>
      </c>
      <c r="G101" s="2">
        <f t="shared" si="26"/>
        <v>-2.8176100265051515E-2</v>
      </c>
      <c r="H101">
        <f t="shared" si="27"/>
        <v>50.014356440152554</v>
      </c>
      <c r="I101">
        <f t="shared" si="28"/>
        <v>-2.8176100265051515E-2</v>
      </c>
      <c r="J101">
        <f t="shared" si="29"/>
        <v>6.1257422745431001E-16</v>
      </c>
      <c r="K101">
        <f t="shared" si="29"/>
        <v>-10</v>
      </c>
      <c r="L101">
        <f t="shared" si="30"/>
        <v>50.014356440152554</v>
      </c>
      <c r="M101">
        <f t="shared" si="31"/>
        <v>10.028176100265052</v>
      </c>
      <c r="N101" s="2">
        <f t="shared" si="32"/>
        <v>-952134099.19551766</v>
      </c>
      <c r="O101" s="2">
        <f t="shared" si="33"/>
        <v>2893.8071092488017</v>
      </c>
      <c r="P101">
        <f t="shared" si="34"/>
        <v>2.9221503938888462</v>
      </c>
      <c r="Q101">
        <f t="shared" si="35"/>
        <v>9.6145974073628917</v>
      </c>
      <c r="AD101">
        <f t="shared" si="36"/>
        <v>1.0000000000000001E-60</v>
      </c>
      <c r="AE101">
        <f t="shared" si="22"/>
        <v>0</v>
      </c>
      <c r="AF101">
        <f t="shared" si="37"/>
        <v>1.0000000000000002E-120</v>
      </c>
      <c r="AG101">
        <f t="shared" si="38"/>
        <v>0</v>
      </c>
      <c r="AO101" s="2"/>
      <c r="AP101" s="2"/>
      <c r="AQ101" s="2"/>
      <c r="AU101" s="2"/>
      <c r="BA101" s="2"/>
      <c r="BD101" s="2"/>
    </row>
    <row r="102" spans="1:56" x14ac:dyDescent="0.25">
      <c r="A102" s="2">
        <v>99000</v>
      </c>
      <c r="B102" s="2">
        <f t="shared" si="23"/>
        <v>15756.339366097638</v>
      </c>
      <c r="D102">
        <f t="shared" si="24"/>
        <v>6.1876184591344451E-16</v>
      </c>
      <c r="E102">
        <f t="shared" si="21"/>
        <v>-10.101010101010102</v>
      </c>
      <c r="F102">
        <f t="shared" si="25"/>
        <v>1.4457797201468805E-2</v>
      </c>
      <c r="G102" s="2">
        <f t="shared" si="26"/>
        <v>-2.8375024674065639E-2</v>
      </c>
      <c r="H102">
        <f t="shared" si="27"/>
        <v>50.014457797201466</v>
      </c>
      <c r="I102">
        <f t="shared" si="28"/>
        <v>-2.8375024674065639E-2</v>
      </c>
      <c r="J102">
        <f t="shared" si="29"/>
        <v>6.1876184591344451E-16</v>
      </c>
      <c r="K102">
        <f t="shared" si="29"/>
        <v>-10.101010101010102</v>
      </c>
      <c r="L102">
        <f t="shared" si="30"/>
        <v>50.014457797201466</v>
      </c>
      <c r="M102">
        <f t="shared" si="31"/>
        <v>10.129385125684168</v>
      </c>
      <c r="N102" s="2">
        <f t="shared" si="32"/>
        <v>-942793283.008178</v>
      </c>
      <c r="O102" s="2">
        <f t="shared" si="33"/>
        <v>2904.4465732211343</v>
      </c>
      <c r="P102">
        <f t="shared" si="34"/>
        <v>2.9596376958286261</v>
      </c>
      <c r="Q102">
        <f t="shared" si="35"/>
        <v>9.7041263637446917</v>
      </c>
      <c r="AD102">
        <f t="shared" si="36"/>
        <v>1.0000000000000001E-60</v>
      </c>
      <c r="AE102">
        <f t="shared" si="22"/>
        <v>0</v>
      </c>
      <c r="AF102">
        <f t="shared" si="37"/>
        <v>1.0000000000000002E-120</v>
      </c>
      <c r="AG102">
        <f t="shared" si="38"/>
        <v>0</v>
      </c>
      <c r="AO102" s="2"/>
      <c r="AP102" s="2"/>
      <c r="AQ102" s="2"/>
      <c r="AU102" s="2"/>
      <c r="BA102" s="2"/>
      <c r="BD102" s="2"/>
    </row>
    <row r="103" spans="1:56" x14ac:dyDescent="0.25">
      <c r="A103" s="2">
        <v>98000</v>
      </c>
      <c r="B103" s="2">
        <f t="shared" si="23"/>
        <v>15597.184423005743</v>
      </c>
      <c r="D103">
        <f t="shared" si="24"/>
        <v>6.250757423003163E-16</v>
      </c>
      <c r="E103">
        <f t="shared" si="21"/>
        <v>-10.204081632653061</v>
      </c>
      <c r="F103">
        <f t="shared" si="25"/>
        <v>1.4560909810042516E-2</v>
      </c>
      <c r="G103" s="2">
        <f t="shared" si="26"/>
        <v>-2.8577394562902446E-2</v>
      </c>
      <c r="H103">
        <f t="shared" si="27"/>
        <v>50.014560909810044</v>
      </c>
      <c r="I103">
        <f t="shared" si="28"/>
        <v>-2.8577394562902446E-2</v>
      </c>
      <c r="J103">
        <f t="shared" si="29"/>
        <v>6.250757423003163E-16</v>
      </c>
      <c r="K103">
        <f t="shared" si="29"/>
        <v>-10.204081632653061</v>
      </c>
      <c r="L103">
        <f t="shared" si="30"/>
        <v>50.014560909810044</v>
      </c>
      <c r="M103">
        <f t="shared" si="31"/>
        <v>10.232659027215963</v>
      </c>
      <c r="N103" s="2">
        <f t="shared" si="32"/>
        <v>-933447161.00221777</v>
      </c>
      <c r="O103" s="2">
        <f t="shared" si="33"/>
        <v>2915.4847869377427</v>
      </c>
      <c r="P103">
        <f t="shared" si="34"/>
        <v>2.9982169194973149</v>
      </c>
      <c r="Q103">
        <f t="shared" si="35"/>
        <v>9.795259241179874</v>
      </c>
      <c r="AD103">
        <f t="shared" si="36"/>
        <v>1.0000000000000001E-60</v>
      </c>
      <c r="AE103">
        <f t="shared" si="22"/>
        <v>0</v>
      </c>
      <c r="AF103">
        <f t="shared" si="37"/>
        <v>1.0000000000000002E-120</v>
      </c>
      <c r="AG103">
        <f t="shared" si="38"/>
        <v>0</v>
      </c>
      <c r="AO103" s="2"/>
      <c r="AP103" s="2"/>
      <c r="AQ103" s="2"/>
      <c r="AU103" s="2"/>
      <c r="BA103" s="2"/>
      <c r="BD103" s="2"/>
    </row>
    <row r="104" spans="1:56" x14ac:dyDescent="0.25">
      <c r="A104" s="2">
        <v>97000</v>
      </c>
      <c r="B104" s="2">
        <f t="shared" si="23"/>
        <v>15438.029479913848</v>
      </c>
      <c r="D104">
        <f t="shared" si="24"/>
        <v>6.3151982211784539E-16</v>
      </c>
      <c r="E104">
        <f t="shared" si="21"/>
        <v>-10.309278350515465</v>
      </c>
      <c r="F104">
        <f t="shared" si="25"/>
        <v>1.4665826769387281E-2</v>
      </c>
      <c r="G104" s="2">
        <f t="shared" si="26"/>
        <v>-2.8783305689518139E-2</v>
      </c>
      <c r="H104">
        <f t="shared" si="27"/>
        <v>50.014665826769388</v>
      </c>
      <c r="I104">
        <f t="shared" si="28"/>
        <v>-2.8783305689518139E-2</v>
      </c>
      <c r="J104">
        <f t="shared" si="29"/>
        <v>6.3151982211784539E-16</v>
      </c>
      <c r="K104">
        <f t="shared" si="29"/>
        <v>-10.309278350515465</v>
      </c>
      <c r="L104">
        <f t="shared" si="30"/>
        <v>50.014665826769388</v>
      </c>
      <c r="M104">
        <f t="shared" si="31"/>
        <v>10.338061656204983</v>
      </c>
      <c r="N104" s="2">
        <f t="shared" si="32"/>
        <v>-924095783.96624887</v>
      </c>
      <c r="O104" s="2">
        <f t="shared" si="33"/>
        <v>2926.9342915599959</v>
      </c>
      <c r="P104">
        <f t="shared" si="34"/>
        <v>3.0379302492671063</v>
      </c>
      <c r="Q104">
        <f t="shared" si="35"/>
        <v>9.8880369362282945</v>
      </c>
      <c r="AD104">
        <f t="shared" si="36"/>
        <v>1.0000000000000001E-60</v>
      </c>
      <c r="AE104">
        <f t="shared" si="22"/>
        <v>0</v>
      </c>
      <c r="AF104">
        <f t="shared" si="37"/>
        <v>1.0000000000000002E-120</v>
      </c>
      <c r="AG104">
        <f t="shared" si="38"/>
        <v>0</v>
      </c>
      <c r="AO104" s="2"/>
      <c r="AP104" s="2"/>
      <c r="AQ104" s="2"/>
      <c r="AU104" s="2"/>
      <c r="BA104" s="2"/>
      <c r="BD104" s="2"/>
    </row>
    <row r="105" spans="1:56" x14ac:dyDescent="0.25">
      <c r="A105" s="2">
        <v>96000</v>
      </c>
      <c r="B105" s="2">
        <f t="shared" si="23"/>
        <v>15278.874536821953</v>
      </c>
      <c r="D105">
        <f t="shared" si="24"/>
        <v>6.3809815359823952E-16</v>
      </c>
      <c r="E105">
        <f t="shared" si="21"/>
        <v>-10.416666666666666</v>
      </c>
      <c r="F105">
        <f t="shared" si="25"/>
        <v>1.4772598748199495E-2</v>
      </c>
      <c r="G105" s="2">
        <f t="shared" si="26"/>
        <v>-2.8992857496828565E-2</v>
      </c>
      <c r="H105">
        <f t="shared" si="27"/>
        <v>50.014772598748202</v>
      </c>
      <c r="I105">
        <f t="shared" si="28"/>
        <v>-2.8992857496828565E-2</v>
      </c>
      <c r="J105">
        <f t="shared" si="29"/>
        <v>6.3809815359823952E-16</v>
      </c>
      <c r="K105">
        <f t="shared" si="29"/>
        <v>-10.416666666666666</v>
      </c>
      <c r="L105">
        <f t="shared" si="30"/>
        <v>50.014772598748202</v>
      </c>
      <c r="M105">
        <f t="shared" si="31"/>
        <v>10.445659524163494</v>
      </c>
      <c r="N105" s="2">
        <f t="shared" si="32"/>
        <v>-914739202.80079031</v>
      </c>
      <c r="O105" s="2">
        <f t="shared" si="33"/>
        <v>2938.8081487560976</v>
      </c>
      <c r="P105">
        <f t="shared" si="34"/>
        <v>3.0788218933070346</v>
      </c>
      <c r="Q105">
        <f t="shared" si="35"/>
        <v>9.9825016274077303</v>
      </c>
      <c r="AD105">
        <f t="shared" si="36"/>
        <v>1.0000000000000001E-60</v>
      </c>
      <c r="AE105">
        <f t="shared" si="22"/>
        <v>0</v>
      </c>
      <c r="AF105">
        <f t="shared" si="37"/>
        <v>1.0000000000000002E-120</v>
      </c>
      <c r="AG105">
        <f t="shared" si="38"/>
        <v>0</v>
      </c>
      <c r="AO105" s="2"/>
      <c r="AP105" s="2"/>
      <c r="AQ105" s="2"/>
      <c r="AU105" s="2"/>
      <c r="BA105" s="2"/>
      <c r="BD105" s="2"/>
    </row>
    <row r="106" spans="1:56" x14ac:dyDescent="0.25">
      <c r="A106" s="2">
        <v>95000</v>
      </c>
      <c r="B106" s="2">
        <f t="shared" si="23"/>
        <v>15119.719593730057</v>
      </c>
      <c r="D106">
        <f t="shared" si="24"/>
        <v>6.4481497626769475E-16</v>
      </c>
      <c r="E106">
        <f t="shared" si="21"/>
        <v>-10.526315789473685</v>
      </c>
      <c r="F106">
        <f t="shared" si="25"/>
        <v>1.4881278385502E-2</v>
      </c>
      <c r="G106" s="2">
        <f t="shared" si="26"/>
        <v>-2.9206153294732948E-2</v>
      </c>
      <c r="H106">
        <f t="shared" si="27"/>
        <v>50.014881278385502</v>
      </c>
      <c r="I106">
        <f t="shared" si="28"/>
        <v>-2.9206153294732948E-2</v>
      </c>
      <c r="J106">
        <f t="shared" si="29"/>
        <v>6.4481497626769475E-16</v>
      </c>
      <c r="K106">
        <f t="shared" si="29"/>
        <v>-10.526315789473685</v>
      </c>
      <c r="L106">
        <f t="shared" si="30"/>
        <v>50.014881278385502</v>
      </c>
      <c r="M106">
        <f t="shared" si="31"/>
        <v>10.555521942768419</v>
      </c>
      <c r="N106" s="2">
        <f t="shared" si="32"/>
        <v>-905377468.51808488</v>
      </c>
      <c r="O106" s="2">
        <f t="shared" si="33"/>
        <v>2951.1199680864174</v>
      </c>
      <c r="P106">
        <f t="shared" si="34"/>
        <v>3.1209381991192422</v>
      </c>
      <c r="Q106">
        <f t="shared" si="35"/>
        <v>10.078696818322914</v>
      </c>
      <c r="AD106">
        <f t="shared" si="36"/>
        <v>1.0000000000000001E-60</v>
      </c>
      <c r="AE106">
        <f t="shared" si="22"/>
        <v>0</v>
      </c>
      <c r="AF106">
        <f t="shared" si="37"/>
        <v>1.0000000000000002E-120</v>
      </c>
      <c r="AG106">
        <f t="shared" si="38"/>
        <v>0</v>
      </c>
      <c r="AO106" s="2"/>
      <c r="AP106" s="2"/>
      <c r="AQ106" s="2"/>
      <c r="AU106" s="2"/>
      <c r="BA106" s="2"/>
      <c r="BD106" s="2"/>
    </row>
    <row r="107" spans="1:56" x14ac:dyDescent="0.25">
      <c r="A107" s="2">
        <v>94000</v>
      </c>
      <c r="B107" s="2">
        <f t="shared" si="23"/>
        <v>14960.564650638162</v>
      </c>
      <c r="D107">
        <f t="shared" si="24"/>
        <v>6.516747100577766E-16</v>
      </c>
      <c r="E107">
        <f t="shared" si="21"/>
        <v>-10.638297872340425</v>
      </c>
      <c r="F107">
        <f t="shared" si="25"/>
        <v>1.4991920389005023E-2</v>
      </c>
      <c r="G107" s="2">
        <f t="shared" si="26"/>
        <v>-2.9423300453158118E-2</v>
      </c>
      <c r="H107">
        <f t="shared" si="27"/>
        <v>50.014991920389008</v>
      </c>
      <c r="I107">
        <f t="shared" si="28"/>
        <v>-2.9423300453158118E-2</v>
      </c>
      <c r="J107">
        <f t="shared" si="29"/>
        <v>6.516747100577766E-16</v>
      </c>
      <c r="K107">
        <f t="shared" si="29"/>
        <v>-10.638297872340425</v>
      </c>
      <c r="L107">
        <f t="shared" si="30"/>
        <v>50.014991920389008</v>
      </c>
      <c r="M107">
        <f t="shared" si="31"/>
        <v>10.667721172793584</v>
      </c>
      <c r="N107" s="2">
        <f t="shared" si="32"/>
        <v>-896010632.24196303</v>
      </c>
      <c r="O107" s="2">
        <f t="shared" si="33"/>
        <v>2963.883936136649</v>
      </c>
      <c r="P107">
        <f t="shared" si="34"/>
        <v>3.1643277766866063</v>
      </c>
      <c r="Q107">
        <f t="shared" si="35"/>
        <v>10.176667381927153</v>
      </c>
      <c r="AD107">
        <f t="shared" si="36"/>
        <v>1.0000000000000001E-60</v>
      </c>
      <c r="AE107">
        <f t="shared" si="22"/>
        <v>0</v>
      </c>
      <c r="AF107">
        <f t="shared" si="37"/>
        <v>1.0000000000000002E-120</v>
      </c>
      <c r="AG107">
        <f t="shared" si="38"/>
        <v>0</v>
      </c>
      <c r="AO107" s="2"/>
      <c r="AP107" s="2"/>
      <c r="AQ107" s="2"/>
      <c r="AU107" s="2"/>
      <c r="BA107" s="2"/>
      <c r="BD107" s="2"/>
    </row>
    <row r="108" spans="1:56" x14ac:dyDescent="0.25">
      <c r="A108" s="2">
        <v>93000</v>
      </c>
      <c r="B108" s="2">
        <f t="shared" si="23"/>
        <v>14801.409707546267</v>
      </c>
      <c r="D108">
        <f t="shared" si="24"/>
        <v>6.5868196500463439E-16</v>
      </c>
      <c r="E108">
        <f t="shared" si="21"/>
        <v>-10.75268817204301</v>
      </c>
      <c r="F108">
        <f t="shared" si="25"/>
        <v>1.5104581639486015E-2</v>
      </c>
      <c r="G108" s="2">
        <f t="shared" si="26"/>
        <v>-2.9644410606915462E-2</v>
      </c>
      <c r="H108">
        <f t="shared" si="27"/>
        <v>50.015104581639484</v>
      </c>
      <c r="I108">
        <f t="shared" si="28"/>
        <v>-2.9644410606915462E-2</v>
      </c>
      <c r="J108">
        <f t="shared" si="29"/>
        <v>6.5868196500463439E-16</v>
      </c>
      <c r="K108">
        <f t="shared" si="29"/>
        <v>-10.75268817204301</v>
      </c>
      <c r="L108">
        <f t="shared" si="30"/>
        <v>50.015104581639484</v>
      </c>
      <c r="M108">
        <f t="shared" si="31"/>
        <v>10.782332582649925</v>
      </c>
      <c r="N108" s="2">
        <f t="shared" si="32"/>
        <v>-886638745.20774007</v>
      </c>
      <c r="O108" s="2">
        <f t="shared" si="33"/>
        <v>2977.1148475303062</v>
      </c>
      <c r="P108">
        <f t="shared" si="34"/>
        <v>3.2090416297965594</v>
      </c>
      <c r="Q108">
        <f t="shared" si="35"/>
        <v>10.276459605880431</v>
      </c>
      <c r="AD108">
        <f t="shared" si="36"/>
        <v>1.0000000000000001E-60</v>
      </c>
      <c r="AE108">
        <f t="shared" si="22"/>
        <v>0</v>
      </c>
      <c r="AF108">
        <f t="shared" si="37"/>
        <v>1.0000000000000002E-120</v>
      </c>
      <c r="AG108">
        <f t="shared" si="38"/>
        <v>0</v>
      </c>
      <c r="AO108" s="2"/>
      <c r="AP108" s="2"/>
      <c r="AQ108" s="2"/>
      <c r="AU108" s="2"/>
      <c r="BA108" s="2"/>
      <c r="BD108" s="2"/>
    </row>
    <row r="109" spans="1:56" x14ac:dyDescent="0.25">
      <c r="A109" s="2">
        <v>92000</v>
      </c>
      <c r="B109" s="2">
        <f t="shared" si="23"/>
        <v>14642.254764454372</v>
      </c>
      <c r="D109">
        <f t="shared" si="24"/>
        <v>6.6584155158077175E-16</v>
      </c>
      <c r="E109">
        <f t="shared" si="21"/>
        <v>-10.869565217391305</v>
      </c>
      <c r="F109">
        <f t="shared" si="25"/>
        <v>1.5219321301626263E-2</v>
      </c>
      <c r="G109" s="2">
        <f t="shared" si="26"/>
        <v>-2.9869599873230023E-2</v>
      </c>
      <c r="H109">
        <f t="shared" si="27"/>
        <v>50.015219321301629</v>
      </c>
      <c r="I109">
        <f t="shared" si="28"/>
        <v>-2.9869599873230023E-2</v>
      </c>
      <c r="J109">
        <f t="shared" si="29"/>
        <v>6.6584155158077175E-16</v>
      </c>
      <c r="K109">
        <f t="shared" si="29"/>
        <v>-10.869565217391305</v>
      </c>
      <c r="L109">
        <f t="shared" si="30"/>
        <v>50.015219321301629</v>
      </c>
      <c r="M109">
        <f t="shared" si="31"/>
        <v>10.899434817264535</v>
      </c>
      <c r="N109" s="2">
        <f t="shared" si="32"/>
        <v>-877261858.76216328</v>
      </c>
      <c r="O109" s="2">
        <f t="shared" si="33"/>
        <v>2990.8281379635673</v>
      </c>
      <c r="P109">
        <f t="shared" si="34"/>
        <v>3.2551332961520236</v>
      </c>
      <c r="Q109">
        <f t="shared" si="35"/>
        <v>10.378121238954456</v>
      </c>
      <c r="AD109">
        <f t="shared" si="36"/>
        <v>1.0000000000000001E-60</v>
      </c>
      <c r="AE109">
        <f t="shared" si="22"/>
        <v>0</v>
      </c>
      <c r="AF109">
        <f t="shared" si="37"/>
        <v>1.0000000000000002E-120</v>
      </c>
      <c r="AG109">
        <f t="shared" si="38"/>
        <v>0</v>
      </c>
      <c r="AO109" s="2"/>
      <c r="AP109" s="2"/>
      <c r="AQ109" s="2"/>
      <c r="AU109" s="2"/>
      <c r="BA109" s="2"/>
      <c r="BD109" s="2"/>
    </row>
    <row r="110" spans="1:56" x14ac:dyDescent="0.25">
      <c r="A110" s="2">
        <v>91000</v>
      </c>
      <c r="B110" s="2">
        <f t="shared" si="23"/>
        <v>14483.099821362475</v>
      </c>
      <c r="D110">
        <f t="shared" si="24"/>
        <v>6.7315849170803301E-16</v>
      </c>
      <c r="E110">
        <f t="shared" si="21"/>
        <v>-10.989010989010989</v>
      </c>
      <c r="F110">
        <f t="shared" si="25"/>
        <v>1.5336200941778509E-2</v>
      </c>
      <c r="G110" s="2">
        <f t="shared" si="26"/>
        <v>-3.0098989082872479E-2</v>
      </c>
      <c r="H110">
        <f t="shared" si="27"/>
        <v>50.015336200941782</v>
      </c>
      <c r="I110">
        <f t="shared" si="28"/>
        <v>-3.0098989082872479E-2</v>
      </c>
      <c r="J110">
        <f t="shared" si="29"/>
        <v>6.7315849170803301E-16</v>
      </c>
      <c r="K110">
        <f t="shared" si="29"/>
        <v>-10.989010989010989</v>
      </c>
      <c r="L110">
        <f t="shared" si="30"/>
        <v>50.015336200941782</v>
      </c>
      <c r="M110">
        <f t="shared" si="31"/>
        <v>11.019109978093862</v>
      </c>
      <c r="N110" s="2">
        <f t="shared" si="32"/>
        <v>-867880024.36340582</v>
      </c>
      <c r="O110" s="2">
        <f t="shared" si="33"/>
        <v>3005.0399194179818</v>
      </c>
      <c r="P110">
        <f t="shared" si="34"/>
        <v>3.3026589969307527</v>
      </c>
      <c r="Q110">
        <f t="shared" si="35"/>
        <v>10.481701538419921</v>
      </c>
      <c r="AD110">
        <f t="shared" si="36"/>
        <v>1.0000000000000001E-60</v>
      </c>
      <c r="AE110">
        <f t="shared" si="22"/>
        <v>0</v>
      </c>
      <c r="AF110">
        <f t="shared" si="37"/>
        <v>1.0000000000000002E-120</v>
      </c>
      <c r="AG110">
        <f t="shared" si="38"/>
        <v>0</v>
      </c>
      <c r="AO110" s="2"/>
      <c r="AP110" s="2"/>
      <c r="AQ110" s="2"/>
      <c r="AU110" s="2"/>
      <c r="BA110" s="2"/>
      <c r="BD110" s="2"/>
    </row>
    <row r="111" spans="1:56" x14ac:dyDescent="0.25">
      <c r="A111" s="2">
        <v>90000</v>
      </c>
      <c r="B111" s="2">
        <f t="shared" si="23"/>
        <v>14323.94487827058</v>
      </c>
      <c r="D111">
        <f t="shared" si="24"/>
        <v>6.8063803050478895E-16</v>
      </c>
      <c r="E111">
        <f t="shared" si="21"/>
        <v>-11.111111111111112</v>
      </c>
      <c r="F111">
        <f t="shared" si="25"/>
        <v>1.5455284653180986E-2</v>
      </c>
      <c r="G111" s="2">
        <f t="shared" si="26"/>
        <v>-3.033270402590553E-2</v>
      </c>
      <c r="H111">
        <f t="shared" si="27"/>
        <v>50.015455284653179</v>
      </c>
      <c r="I111">
        <f t="shared" si="28"/>
        <v>-3.033270402590553E-2</v>
      </c>
      <c r="J111">
        <f t="shared" si="29"/>
        <v>6.8063803050478895E-16</v>
      </c>
      <c r="K111">
        <f t="shared" si="29"/>
        <v>-11.111111111111112</v>
      </c>
      <c r="L111">
        <f t="shared" si="30"/>
        <v>50.015455284653179</v>
      </c>
      <c r="M111">
        <f t="shared" si="31"/>
        <v>11.141443815137018</v>
      </c>
      <c r="N111" s="2">
        <f t="shared" si="32"/>
        <v>-858493293.58111155</v>
      </c>
      <c r="O111" s="2">
        <f t="shared" si="33"/>
        <v>3019.76701772043</v>
      </c>
      <c r="P111">
        <f t="shared" si="34"/>
        <v>3.3516777965090965</v>
      </c>
      <c r="Q111">
        <f t="shared" si="35"/>
        <v>10.5872513183332</v>
      </c>
      <c r="AD111">
        <f t="shared" si="36"/>
        <v>1.0000000000000001E-60</v>
      </c>
      <c r="AE111">
        <f t="shared" si="22"/>
        <v>0</v>
      </c>
      <c r="AF111">
        <f t="shared" si="37"/>
        <v>1.0000000000000002E-120</v>
      </c>
      <c r="AG111">
        <f t="shared" si="38"/>
        <v>0</v>
      </c>
      <c r="AO111" s="2"/>
      <c r="AP111" s="2"/>
      <c r="AQ111" s="2"/>
      <c r="AU111" s="2"/>
      <c r="BA111" s="2"/>
      <c r="BD111" s="2"/>
    </row>
    <row r="112" spans="1:56" x14ac:dyDescent="0.25">
      <c r="A112" s="2">
        <v>89000</v>
      </c>
      <c r="B112" s="2">
        <f t="shared" si="23"/>
        <v>14164.789935178685</v>
      </c>
      <c r="D112">
        <f t="shared" si="24"/>
        <v>6.8828564882506749E-16</v>
      </c>
      <c r="E112">
        <f t="shared" si="21"/>
        <v>-11.235955056179776</v>
      </c>
      <c r="F112">
        <f t="shared" si="25"/>
        <v>1.5576639189177659E-2</v>
      </c>
      <c r="G112" s="2">
        <f t="shared" si="26"/>
        <v>-3.0570875713143302E-2</v>
      </c>
      <c r="H112">
        <f t="shared" si="27"/>
        <v>50.015576639189177</v>
      </c>
      <c r="I112">
        <f t="shared" si="28"/>
        <v>-3.0570875713143302E-2</v>
      </c>
      <c r="J112">
        <f t="shared" si="29"/>
        <v>6.8828564882506749E-16</v>
      </c>
      <c r="K112">
        <f t="shared" si="29"/>
        <v>-11.235955056179776</v>
      </c>
      <c r="L112">
        <f t="shared" si="30"/>
        <v>50.015576639189177</v>
      </c>
      <c r="M112">
        <f t="shared" si="31"/>
        <v>11.26652593189292</v>
      </c>
      <c r="N112" s="2">
        <f t="shared" si="32"/>
        <v>-849101718.09649754</v>
      </c>
      <c r="O112" s="2">
        <f t="shared" si="33"/>
        <v>3035.027012634906</v>
      </c>
      <c r="P112">
        <f t="shared" si="34"/>
        <v>3.4022517731258444</v>
      </c>
      <c r="Q112">
        <f t="shared" si="35"/>
        <v>10.694822998618903</v>
      </c>
      <c r="AD112">
        <f t="shared" si="36"/>
        <v>1.0000000000000001E-60</v>
      </c>
      <c r="AE112">
        <f t="shared" si="22"/>
        <v>0</v>
      </c>
      <c r="AF112">
        <f t="shared" si="37"/>
        <v>1.0000000000000002E-120</v>
      </c>
      <c r="AG112">
        <f t="shared" si="38"/>
        <v>0</v>
      </c>
      <c r="AO112" s="2"/>
      <c r="AP112" s="2"/>
      <c r="AQ112" s="2"/>
      <c r="AU112" s="2"/>
      <c r="BA112" s="2"/>
      <c r="BD112" s="2"/>
    </row>
    <row r="113" spans="1:56" x14ac:dyDescent="0.25">
      <c r="A113" s="2">
        <v>88000</v>
      </c>
      <c r="B113" s="2">
        <f t="shared" si="23"/>
        <v>14005.634992086791</v>
      </c>
      <c r="D113">
        <f t="shared" si="24"/>
        <v>6.9610707665262496E-16</v>
      </c>
      <c r="E113">
        <f t="shared" si="21"/>
        <v>-11.363636363636363</v>
      </c>
      <c r="F113">
        <f t="shared" si="25"/>
        <v>1.570033410505265E-2</v>
      </c>
      <c r="G113" s="2">
        <f t="shared" si="26"/>
        <v>-3.0813640654517138E-2</v>
      </c>
      <c r="H113">
        <f t="shared" si="27"/>
        <v>50.015700334105055</v>
      </c>
      <c r="I113">
        <f t="shared" si="28"/>
        <v>-3.0813640654517138E-2</v>
      </c>
      <c r="J113">
        <f t="shared" si="29"/>
        <v>6.9610707665262496E-16</v>
      </c>
      <c r="K113">
        <f t="shared" si="29"/>
        <v>-11.363636363636363</v>
      </c>
      <c r="L113">
        <f t="shared" si="30"/>
        <v>50.015700334105055</v>
      </c>
      <c r="M113">
        <f t="shared" si="31"/>
        <v>11.39445000429088</v>
      </c>
      <c r="N113" s="2">
        <f t="shared" si="32"/>
        <v>-839705349.70251751</v>
      </c>
      <c r="O113" s="2">
        <f t="shared" si="33"/>
        <v>3050.8382806875111</v>
      </c>
      <c r="P113">
        <f t="shared" si="34"/>
        <v>3.4544462013267836</v>
      </c>
      <c r="Q113">
        <f t="shared" si="35"/>
        <v>10.804470654820539</v>
      </c>
      <c r="AD113">
        <f t="shared" si="36"/>
        <v>1.0000000000000001E-60</v>
      </c>
      <c r="AE113">
        <f t="shared" si="22"/>
        <v>0</v>
      </c>
      <c r="AF113">
        <f t="shared" si="37"/>
        <v>1.0000000000000002E-120</v>
      </c>
      <c r="AG113">
        <f t="shared" si="38"/>
        <v>0</v>
      </c>
      <c r="AO113" s="2"/>
      <c r="AP113" s="2"/>
      <c r="AQ113" s="2"/>
      <c r="AU113" s="2"/>
      <c r="BA113" s="2"/>
      <c r="BD113" s="2"/>
    </row>
    <row r="114" spans="1:56" x14ac:dyDescent="0.25">
      <c r="A114" s="2">
        <v>87000</v>
      </c>
      <c r="B114" s="2">
        <f t="shared" si="23"/>
        <v>13846.480048994894</v>
      </c>
      <c r="D114">
        <f t="shared" si="24"/>
        <v>7.0410830741874706E-16</v>
      </c>
      <c r="E114">
        <f t="shared" si="21"/>
        <v>-11.494252873563218</v>
      </c>
      <c r="F114">
        <f t="shared" si="25"/>
        <v>1.5826441909141776E-2</v>
      </c>
      <c r="G114" s="2">
        <f t="shared" si="26"/>
        <v>-3.1061141155648637E-2</v>
      </c>
      <c r="H114">
        <f t="shared" si="27"/>
        <v>50.015826441909141</v>
      </c>
      <c r="I114">
        <f t="shared" si="28"/>
        <v>-3.1061141155648637E-2</v>
      </c>
      <c r="J114">
        <f t="shared" si="29"/>
        <v>7.0410830741874706E-16</v>
      </c>
      <c r="K114">
        <f t="shared" si="29"/>
        <v>-11.494252873563218</v>
      </c>
      <c r="L114">
        <f t="shared" si="30"/>
        <v>50.015826441909141</v>
      </c>
      <c r="M114">
        <f t="shared" si="31"/>
        <v>11.525314014718866</v>
      </c>
      <c r="N114" s="2">
        <f t="shared" si="32"/>
        <v>-830304240.30408883</v>
      </c>
      <c r="O114" s="2">
        <f t="shared" si="33"/>
        <v>3067.2200409445313</v>
      </c>
      <c r="P114">
        <f t="shared" si="34"/>
        <v>3.5083297471014023</v>
      </c>
      <c r="Q114">
        <f t="shared" si="35"/>
        <v>10.916250068363532</v>
      </c>
      <c r="AD114">
        <f t="shared" si="36"/>
        <v>1.0000000000000001E-60</v>
      </c>
      <c r="AE114">
        <f t="shared" si="22"/>
        <v>0</v>
      </c>
      <c r="AF114">
        <f t="shared" si="37"/>
        <v>1.0000000000000002E-120</v>
      </c>
      <c r="AG114">
        <f t="shared" si="38"/>
        <v>0</v>
      </c>
      <c r="AO114" s="2"/>
      <c r="AP114" s="2"/>
      <c r="AQ114" s="2"/>
      <c r="AU114" s="2"/>
      <c r="BA114" s="2"/>
      <c r="BD114" s="2"/>
    </row>
    <row r="115" spans="1:56" x14ac:dyDescent="0.25">
      <c r="A115" s="2">
        <v>86000</v>
      </c>
      <c r="B115" s="2">
        <f t="shared" si="23"/>
        <v>13687.325105902999</v>
      </c>
      <c r="D115">
        <f t="shared" si="24"/>
        <v>7.1229561331896508E-16</v>
      </c>
      <c r="E115">
        <f t="shared" si="21"/>
        <v>-11.627906976744185</v>
      </c>
      <c r="F115">
        <f t="shared" si="25"/>
        <v>1.5955038223942182E-2</v>
      </c>
      <c r="G115" s="2">
        <f t="shared" si="26"/>
        <v>-3.1313525634045158E-2</v>
      </c>
      <c r="H115">
        <f t="shared" si="27"/>
        <v>50.015955038223943</v>
      </c>
      <c r="I115">
        <f t="shared" si="28"/>
        <v>-3.1313525634045158E-2</v>
      </c>
      <c r="J115">
        <f t="shared" si="29"/>
        <v>7.1229561331896508E-16</v>
      </c>
      <c r="K115">
        <f t="shared" si="29"/>
        <v>-11.627906976744185</v>
      </c>
      <c r="L115">
        <f t="shared" si="30"/>
        <v>50.015955038223943</v>
      </c>
      <c r="M115">
        <f t="shared" si="31"/>
        <v>11.659220502378231</v>
      </c>
      <c r="N115" s="2">
        <f t="shared" si="32"/>
        <v>-820898441.91839409</v>
      </c>
      <c r="O115" s="2">
        <f t="shared" si="33"/>
        <v>3084.1924039839223</v>
      </c>
      <c r="P115">
        <f t="shared" si="34"/>
        <v>3.5639746767003353</v>
      </c>
      <c r="Q115">
        <f t="shared" si="35"/>
        <v>11.030218777142338</v>
      </c>
      <c r="AD115">
        <f t="shared" si="36"/>
        <v>1.0000000000000001E-60</v>
      </c>
      <c r="AE115">
        <f t="shared" si="22"/>
        <v>0</v>
      </c>
      <c r="AF115">
        <f t="shared" si="37"/>
        <v>1.0000000000000002E-120</v>
      </c>
      <c r="AG115">
        <f t="shared" si="38"/>
        <v>0</v>
      </c>
      <c r="AO115" s="2"/>
      <c r="AP115" s="2"/>
      <c r="AQ115" s="2"/>
      <c r="AU115" s="2"/>
      <c r="BA115" s="2"/>
      <c r="BD115" s="2"/>
    </row>
    <row r="116" spans="1:56" x14ac:dyDescent="0.25">
      <c r="A116" s="2">
        <v>85000</v>
      </c>
      <c r="B116" s="2">
        <f t="shared" si="23"/>
        <v>13528.170162811104</v>
      </c>
      <c r="D116">
        <f t="shared" si="24"/>
        <v>7.2067556171095304E-16</v>
      </c>
      <c r="E116">
        <f t="shared" si="21"/>
        <v>-11.764705882352942</v>
      </c>
      <c r="F116">
        <f t="shared" si="25"/>
        <v>1.6086201958007095E-2</v>
      </c>
      <c r="G116" s="2">
        <f t="shared" si="26"/>
        <v>-3.1570948956462244E-2</v>
      </c>
      <c r="H116">
        <f t="shared" si="27"/>
        <v>50.016086201958004</v>
      </c>
      <c r="I116">
        <f t="shared" si="28"/>
        <v>-3.1570948956462244E-2</v>
      </c>
      <c r="J116">
        <f t="shared" si="29"/>
        <v>7.2067556171095304E-16</v>
      </c>
      <c r="K116">
        <f t="shared" si="29"/>
        <v>-11.764705882352942</v>
      </c>
      <c r="L116">
        <f t="shared" si="30"/>
        <v>50.016086201958004</v>
      </c>
      <c r="M116">
        <f t="shared" si="31"/>
        <v>11.796276831309404</v>
      </c>
      <c r="N116" s="2">
        <f t="shared" si="32"/>
        <v>-811488006.67526019</v>
      </c>
      <c r="O116" s="2">
        <f t="shared" si="33"/>
        <v>3101.7764243232032</v>
      </c>
      <c r="P116">
        <f t="shared" si="34"/>
        <v>3.6214570802063548</v>
      </c>
      <c r="Q116">
        <f t="shared" si="35"/>
        <v>11.146436126205975</v>
      </c>
      <c r="AD116">
        <f t="shared" si="36"/>
        <v>1.0000000000000001E-60</v>
      </c>
      <c r="AE116">
        <f t="shared" si="22"/>
        <v>0</v>
      </c>
      <c r="AF116">
        <f t="shared" si="37"/>
        <v>1.0000000000000002E-120</v>
      </c>
      <c r="AG116">
        <f t="shared" si="38"/>
        <v>0</v>
      </c>
      <c r="AO116" s="2"/>
      <c r="AP116" s="2"/>
      <c r="AQ116" s="2"/>
      <c r="AU116" s="2"/>
      <c r="BA116" s="2"/>
      <c r="BD116" s="2"/>
    </row>
    <row r="117" spans="1:56" x14ac:dyDescent="0.25">
      <c r="A117" s="2">
        <v>84000</v>
      </c>
      <c r="B117" s="2">
        <f t="shared" si="23"/>
        <v>13369.015219719209</v>
      </c>
      <c r="D117">
        <f t="shared" si="24"/>
        <v>7.2925503268370238E-16</v>
      </c>
      <c r="E117">
        <f t="shared" si="21"/>
        <v>-11.904761904761905</v>
      </c>
      <c r="F117">
        <f t="shared" si="25"/>
        <v>1.6220015489484464E-2</v>
      </c>
      <c r="G117" s="2">
        <f t="shared" si="26"/>
        <v>-3.183357279911847E-2</v>
      </c>
      <c r="H117">
        <f t="shared" si="27"/>
        <v>50.016220015489488</v>
      </c>
      <c r="I117">
        <f t="shared" si="28"/>
        <v>-3.183357279911847E-2</v>
      </c>
      <c r="J117">
        <f t="shared" si="29"/>
        <v>7.2925503268370238E-16</v>
      </c>
      <c r="K117">
        <f t="shared" si="29"/>
        <v>-11.904761904761905</v>
      </c>
      <c r="L117">
        <f t="shared" si="30"/>
        <v>50.016220015489488</v>
      </c>
      <c r="M117">
        <f t="shared" si="31"/>
        <v>11.936595477561024</v>
      </c>
      <c r="N117" s="2">
        <f t="shared" si="32"/>
        <v>-802072986.81761503</v>
      </c>
      <c r="O117" s="2">
        <f t="shared" si="33"/>
        <v>3119.9941565916574</v>
      </c>
      <c r="P117">
        <f t="shared" si="34"/>
        <v>3.6808571110234154</v>
      </c>
      <c r="Q117">
        <f t="shared" si="35"/>
        <v>11.264963318272978</v>
      </c>
      <c r="AD117">
        <f t="shared" si="36"/>
        <v>1.0000000000000001E-60</v>
      </c>
      <c r="AE117">
        <f t="shared" si="22"/>
        <v>0</v>
      </c>
      <c r="AF117">
        <f t="shared" si="37"/>
        <v>1.0000000000000002E-120</v>
      </c>
      <c r="AG117">
        <f t="shared" si="38"/>
        <v>0</v>
      </c>
      <c r="AO117" s="2"/>
      <c r="AP117" s="2"/>
      <c r="AQ117" s="2"/>
      <c r="AU117" s="2"/>
      <c r="BA117" s="2"/>
      <c r="BD117" s="2"/>
    </row>
    <row r="118" spans="1:56" x14ac:dyDescent="0.25">
      <c r="A118" s="2">
        <v>83000</v>
      </c>
      <c r="B118" s="2">
        <f t="shared" si="23"/>
        <v>13209.860276627312</v>
      </c>
      <c r="D118">
        <f t="shared" si="24"/>
        <v>7.38041237896759E-16</v>
      </c>
      <c r="E118">
        <f t="shared" si="21"/>
        <v>-12.048192771084336</v>
      </c>
      <c r="F118">
        <f t="shared" si="25"/>
        <v>1.6356564862237313E-2</v>
      </c>
      <c r="G118" s="2">
        <f t="shared" si="26"/>
        <v>-3.2101566032603356E-2</v>
      </c>
      <c r="H118">
        <f t="shared" si="27"/>
        <v>50.016356564862235</v>
      </c>
      <c r="I118">
        <f t="shared" si="28"/>
        <v>-3.2101566032603356E-2</v>
      </c>
      <c r="J118">
        <f t="shared" si="29"/>
        <v>7.38041237896759E-16</v>
      </c>
      <c r="K118">
        <f t="shared" si="29"/>
        <v>-12.048192771084336</v>
      </c>
      <c r="L118">
        <f t="shared" si="30"/>
        <v>50.016356564862235</v>
      </c>
      <c r="M118">
        <f t="shared" si="31"/>
        <v>12.080294337116939</v>
      </c>
      <c r="N118" s="2">
        <f t="shared" si="32"/>
        <v>-792653434.70204401</v>
      </c>
      <c r="O118" s="2">
        <f t="shared" si="33"/>
        <v>3138.8687157626978</v>
      </c>
      <c r="P118">
        <f t="shared" si="34"/>
        <v>3.7422592425484158</v>
      </c>
      <c r="Q118">
        <f t="shared" si="35"/>
        <v>11.385863463756561</v>
      </c>
      <c r="AD118">
        <f t="shared" si="36"/>
        <v>1.0000000000000001E-60</v>
      </c>
      <c r="AE118">
        <f t="shared" si="22"/>
        <v>0</v>
      </c>
      <c r="AF118">
        <f t="shared" si="37"/>
        <v>1.0000000000000002E-120</v>
      </c>
      <c r="AG118">
        <f t="shared" si="38"/>
        <v>0</v>
      </c>
      <c r="AO118" s="2"/>
      <c r="AP118" s="2"/>
      <c r="AQ118" s="2"/>
      <c r="AU118" s="2"/>
      <c r="BA118" s="2"/>
      <c r="BD118" s="2"/>
    </row>
    <row r="119" spans="1:56" x14ac:dyDescent="0.25">
      <c r="A119" s="2">
        <v>82000</v>
      </c>
      <c r="B119" s="2">
        <f t="shared" si="23"/>
        <v>13050.705333535418</v>
      </c>
      <c r="D119">
        <f t="shared" si="24"/>
        <v>7.4704174079793901E-16</v>
      </c>
      <c r="E119">
        <f t="shared" si="21"/>
        <v>-12.195121951219512</v>
      </c>
      <c r="F119">
        <f t="shared" si="25"/>
        <v>1.6495939995572608E-2</v>
      </c>
      <c r="G119" s="2">
        <f t="shared" si="26"/>
        <v>-3.2375105133493384E-2</v>
      </c>
      <c r="H119">
        <f t="shared" si="27"/>
        <v>50.016495939995572</v>
      </c>
      <c r="I119">
        <f t="shared" si="28"/>
        <v>-3.2375105133493384E-2</v>
      </c>
      <c r="J119">
        <f t="shared" si="29"/>
        <v>7.4704174079793901E-16</v>
      </c>
      <c r="K119">
        <f t="shared" si="29"/>
        <v>-12.195121951219512</v>
      </c>
      <c r="L119">
        <f t="shared" si="30"/>
        <v>50.016495939995572</v>
      </c>
      <c r="M119">
        <f t="shared" si="31"/>
        <v>12.227497056353005</v>
      </c>
      <c r="N119" s="2">
        <f t="shared" si="32"/>
        <v>-783229402.79943657</v>
      </c>
      <c r="O119" s="2">
        <f t="shared" si="33"/>
        <v>3158.4243417928465</v>
      </c>
      <c r="P119">
        <f t="shared" si="34"/>
        <v>3.8057525433995112</v>
      </c>
      <c r="Q119">
        <f t="shared" si="35"/>
        <v>11.509201629923302</v>
      </c>
      <c r="AD119">
        <f t="shared" si="36"/>
        <v>1.0000000000000001E-60</v>
      </c>
      <c r="AE119">
        <f t="shared" si="22"/>
        <v>0</v>
      </c>
      <c r="AF119">
        <f t="shared" si="37"/>
        <v>1.0000000000000002E-120</v>
      </c>
      <c r="AG119">
        <f t="shared" si="38"/>
        <v>0</v>
      </c>
      <c r="AO119" s="2"/>
      <c r="AP119" s="2"/>
      <c r="AQ119" s="2"/>
      <c r="AU119" s="2"/>
      <c r="BA119" s="2"/>
      <c r="BD119" s="2"/>
    </row>
    <row r="120" spans="1:56" x14ac:dyDescent="0.25">
      <c r="A120" s="2">
        <v>81000</v>
      </c>
      <c r="B120" s="2">
        <f t="shared" si="23"/>
        <v>12891.550390443523</v>
      </c>
      <c r="D120">
        <f t="shared" si="24"/>
        <v>7.5626447833865427E-16</v>
      </c>
      <c r="E120">
        <f t="shared" si="21"/>
        <v>-12.345679012345679</v>
      </c>
      <c r="F120">
        <f t="shared" si="25"/>
        <v>1.6638234908701682E-2</v>
      </c>
      <c r="G120" s="2">
        <f t="shared" si="26"/>
        <v>-3.2654374624880446E-2</v>
      </c>
      <c r="H120">
        <f t="shared" si="27"/>
        <v>50.016638234908704</v>
      </c>
      <c r="I120">
        <f t="shared" si="28"/>
        <v>-3.2654374624880446E-2</v>
      </c>
      <c r="J120">
        <f t="shared" si="29"/>
        <v>7.5626447833865427E-16</v>
      </c>
      <c r="K120">
        <f t="shared" si="29"/>
        <v>-12.345679012345679</v>
      </c>
      <c r="L120">
        <f t="shared" si="30"/>
        <v>50.016638234908704</v>
      </c>
      <c r="M120">
        <f t="shared" si="31"/>
        <v>12.37833338697056</v>
      </c>
      <c r="N120" s="2">
        <f t="shared" si="32"/>
        <v>-773800943.69574666</v>
      </c>
      <c r="O120" s="2">
        <f t="shared" si="33"/>
        <v>3178.6864690481648</v>
      </c>
      <c r="P120">
        <f t="shared" si="34"/>
        <v>3.8714309726939553</v>
      </c>
      <c r="Q120">
        <f t="shared" si="35"/>
        <v>11.635044888741753</v>
      </c>
      <c r="AD120">
        <f t="shared" si="36"/>
        <v>1.0000000000000001E-60</v>
      </c>
      <c r="AE120">
        <f t="shared" si="22"/>
        <v>0</v>
      </c>
      <c r="AF120">
        <f t="shared" si="37"/>
        <v>1.0000000000000002E-120</v>
      </c>
      <c r="AG120">
        <f t="shared" si="38"/>
        <v>0</v>
      </c>
      <c r="AO120" s="2"/>
      <c r="AP120" s="2"/>
      <c r="AQ120" s="2"/>
      <c r="AU120" s="2"/>
      <c r="BA120" s="2"/>
      <c r="BD120" s="2"/>
    </row>
    <row r="121" spans="1:56" x14ac:dyDescent="0.25">
      <c r="A121" s="2">
        <v>80000</v>
      </c>
      <c r="B121" s="2">
        <f t="shared" si="23"/>
        <v>12732.395447351628</v>
      </c>
      <c r="D121">
        <f t="shared" si="24"/>
        <v>7.6571778431788751E-16</v>
      </c>
      <c r="E121">
        <f t="shared" si="21"/>
        <v>-12.5</v>
      </c>
      <c r="F121">
        <f t="shared" si="25"/>
        <v>1.6783547961163998E-2</v>
      </c>
      <c r="G121" s="2">
        <f t="shared" si="26"/>
        <v>-3.2939567548230013E-2</v>
      </c>
      <c r="H121">
        <f t="shared" si="27"/>
        <v>50.016783547961161</v>
      </c>
      <c r="I121">
        <f t="shared" si="28"/>
        <v>-3.2939567548230013E-2</v>
      </c>
      <c r="J121">
        <f t="shared" si="29"/>
        <v>7.6571778431788751E-16</v>
      </c>
      <c r="K121">
        <f t="shared" si="29"/>
        <v>-12.5</v>
      </c>
      <c r="L121">
        <f t="shared" si="30"/>
        <v>50.016783547961161</v>
      </c>
      <c r="M121">
        <f t="shared" si="31"/>
        <v>12.53293956754823</v>
      </c>
      <c r="N121" s="2">
        <f t="shared" si="32"/>
        <v>-764368110.09286392</v>
      </c>
      <c r="O121" s="2">
        <f t="shared" si="33"/>
        <v>3199.6818009369244</v>
      </c>
      <c r="P121">
        <f t="shared" si="34"/>
        <v>3.9393936969984327</v>
      </c>
      <c r="Q121">
        <f t="shared" si="35"/>
        <v>11.763462362900876</v>
      </c>
      <c r="AD121">
        <f t="shared" si="36"/>
        <v>1.0000000000000001E-60</v>
      </c>
      <c r="AE121">
        <f t="shared" si="22"/>
        <v>0</v>
      </c>
      <c r="AF121">
        <f t="shared" si="37"/>
        <v>1.0000000000000002E-120</v>
      </c>
      <c r="AG121">
        <f t="shared" si="38"/>
        <v>0</v>
      </c>
      <c r="AO121" s="2"/>
      <c r="AP121" s="2"/>
      <c r="AQ121" s="2"/>
      <c r="AU121" s="2"/>
      <c r="BA121" s="2"/>
      <c r="BD121" s="2"/>
    </row>
    <row r="122" spans="1:56" x14ac:dyDescent="0.25">
      <c r="A122" s="2">
        <v>79000</v>
      </c>
      <c r="B122" s="2">
        <f t="shared" si="23"/>
        <v>12573.240504259733</v>
      </c>
      <c r="D122">
        <f t="shared" si="24"/>
        <v>7.7541041449912661E-16</v>
      </c>
      <c r="E122">
        <f t="shared" si="21"/>
        <v>-12.658227848101266</v>
      </c>
      <c r="F122">
        <f t="shared" si="25"/>
        <v>1.6931982110565603E-2</v>
      </c>
      <c r="G122" s="2">
        <f t="shared" si="26"/>
        <v>-3.3230885969221323E-2</v>
      </c>
      <c r="H122">
        <f t="shared" si="27"/>
        <v>50.016931982110563</v>
      </c>
      <c r="I122">
        <f t="shared" si="28"/>
        <v>-3.3230885969221323E-2</v>
      </c>
      <c r="J122">
        <f t="shared" si="29"/>
        <v>7.7541041449912661E-16</v>
      </c>
      <c r="K122">
        <f t="shared" si="29"/>
        <v>-12.658227848101266</v>
      </c>
      <c r="L122">
        <f t="shared" si="30"/>
        <v>50.016931982110563</v>
      </c>
      <c r="M122">
        <f t="shared" si="31"/>
        <v>12.691458734070487</v>
      </c>
      <c r="N122" s="2">
        <f t="shared" si="32"/>
        <v>-754930954.80961418</v>
      </c>
      <c r="O122" s="2">
        <f t="shared" si="33"/>
        <v>3221.4383902097993</v>
      </c>
      <c r="P122">
        <f t="shared" si="34"/>
        <v>4.0097454307166096</v>
      </c>
      <c r="Q122">
        <f t="shared" si="35"/>
        <v>11.894525269389334</v>
      </c>
      <c r="AD122">
        <f t="shared" si="36"/>
        <v>1.0000000000000001E-60</v>
      </c>
      <c r="AE122">
        <f t="shared" si="22"/>
        <v>0</v>
      </c>
      <c r="AF122">
        <f t="shared" si="37"/>
        <v>1.0000000000000002E-120</v>
      </c>
      <c r="AG122">
        <f t="shared" si="38"/>
        <v>0</v>
      </c>
      <c r="AO122" s="2"/>
      <c r="AP122" s="2"/>
      <c r="AQ122" s="2"/>
      <c r="AU122" s="2"/>
      <c r="BA122" s="2"/>
      <c r="BD122" s="2"/>
    </row>
    <row r="123" spans="1:56" x14ac:dyDescent="0.25">
      <c r="A123" s="2">
        <v>78000</v>
      </c>
      <c r="B123" s="2">
        <f t="shared" si="23"/>
        <v>12414.085561167836</v>
      </c>
      <c r="D123">
        <f t="shared" si="24"/>
        <v>7.8535157365937176E-16</v>
      </c>
      <c r="E123">
        <f t="shared" si="21"/>
        <v>-12.820512820512819</v>
      </c>
      <c r="F123">
        <f t="shared" si="25"/>
        <v>1.7083645189116592E-2</v>
      </c>
      <c r="G123" s="2">
        <f t="shared" si="26"/>
        <v>-3.3528541520482742E-2</v>
      </c>
      <c r="H123">
        <f t="shared" si="27"/>
        <v>50.017083645189118</v>
      </c>
      <c r="I123">
        <f t="shared" si="28"/>
        <v>-3.3528541520482742E-2</v>
      </c>
      <c r="J123">
        <f t="shared" si="29"/>
        <v>7.8535157365937176E-16</v>
      </c>
      <c r="K123">
        <f t="shared" si="29"/>
        <v>-12.820512820512819</v>
      </c>
      <c r="L123">
        <f t="shared" si="30"/>
        <v>50.017083645189118</v>
      </c>
      <c r="M123">
        <f t="shared" si="31"/>
        <v>12.854041362033302</v>
      </c>
      <c r="N123" s="2">
        <f t="shared" si="32"/>
        <v>-745489530.78289711</v>
      </c>
      <c r="O123" s="2">
        <f t="shared" si="33"/>
        <v>3243.9857254361227</v>
      </c>
      <c r="P123">
        <f t="shared" si="34"/>
        <v>4.0825968018333416</v>
      </c>
      <c r="Q123">
        <f t="shared" si="35"/>
        <v>12.028306959924853</v>
      </c>
      <c r="AD123">
        <f t="shared" si="36"/>
        <v>1.0000000000000001E-60</v>
      </c>
      <c r="AE123">
        <f t="shared" si="22"/>
        <v>0</v>
      </c>
      <c r="AF123">
        <f t="shared" si="37"/>
        <v>1.0000000000000002E-120</v>
      </c>
      <c r="AG123">
        <f t="shared" si="38"/>
        <v>0</v>
      </c>
      <c r="AO123" s="2"/>
      <c r="AP123" s="2"/>
      <c r="AQ123" s="2"/>
      <c r="AU123" s="2"/>
      <c r="BA123" s="2"/>
      <c r="BD123" s="2"/>
    </row>
    <row r="124" spans="1:56" x14ac:dyDescent="0.25">
      <c r="A124" s="2">
        <v>77000</v>
      </c>
      <c r="B124" s="2">
        <f t="shared" si="23"/>
        <v>12254.930618075941</v>
      </c>
      <c r="D124">
        <f t="shared" si="24"/>
        <v>7.9555094474585713E-16</v>
      </c>
      <c r="E124">
        <f t="shared" si="21"/>
        <v>-12.987012987012987</v>
      </c>
      <c r="F124">
        <f t="shared" si="25"/>
        <v>1.7238650200600183E-2</v>
      </c>
      <c r="G124" s="2">
        <f t="shared" si="26"/>
        <v>-3.3832755984426387E-2</v>
      </c>
      <c r="H124">
        <f t="shared" si="27"/>
        <v>50.017238650200603</v>
      </c>
      <c r="I124">
        <f t="shared" si="28"/>
        <v>-3.3832755984426387E-2</v>
      </c>
      <c r="J124">
        <f t="shared" si="29"/>
        <v>7.9555094474585713E-16</v>
      </c>
      <c r="K124">
        <f t="shared" si="29"/>
        <v>-12.987012987012987</v>
      </c>
      <c r="L124">
        <f t="shared" si="30"/>
        <v>50.017238650200603</v>
      </c>
      <c r="M124">
        <f t="shared" si="31"/>
        <v>13.020845742997412</v>
      </c>
      <c r="N124" s="2">
        <f t="shared" si="32"/>
        <v>-736043891.06897318</v>
      </c>
      <c r="O124" s="2">
        <f t="shared" si="33"/>
        <v>3267.3548242175566</v>
      </c>
      <c r="P124">
        <f t="shared" si="34"/>
        <v>4.1580647451036477</v>
      </c>
      <c r="Q124">
        <f t="shared" si="35"/>
        <v>12.164882957405121</v>
      </c>
      <c r="AD124">
        <f t="shared" si="36"/>
        <v>1.0000000000000001E-60</v>
      </c>
      <c r="AE124">
        <f t="shared" si="22"/>
        <v>0</v>
      </c>
      <c r="AF124">
        <f t="shared" si="37"/>
        <v>1.0000000000000002E-120</v>
      </c>
      <c r="AG124">
        <f t="shared" si="38"/>
        <v>0</v>
      </c>
      <c r="AO124" s="2"/>
      <c r="AP124" s="2"/>
      <c r="AQ124" s="2"/>
      <c r="AU124" s="2"/>
      <c r="BA124" s="2"/>
      <c r="BD124" s="2"/>
    </row>
    <row r="125" spans="1:56" x14ac:dyDescent="0.25">
      <c r="A125" s="2">
        <v>76000</v>
      </c>
      <c r="B125" s="2">
        <f t="shared" si="23"/>
        <v>12095.775674984046</v>
      </c>
      <c r="D125">
        <f t="shared" si="24"/>
        <v>8.0601872033461849E-16</v>
      </c>
      <c r="E125">
        <f t="shared" si="21"/>
        <v>-13.157894736842106</v>
      </c>
      <c r="F125">
        <f t="shared" si="25"/>
        <v>1.7397115639571359E-2</v>
      </c>
      <c r="G125" s="2">
        <f t="shared" si="26"/>
        <v>-3.4143761919710698E-2</v>
      </c>
      <c r="H125">
        <f t="shared" si="27"/>
        <v>50.017397115639568</v>
      </c>
      <c r="I125">
        <f t="shared" si="28"/>
        <v>-3.4143761919710698E-2</v>
      </c>
      <c r="J125">
        <f t="shared" si="29"/>
        <v>8.0601872033461849E-16</v>
      </c>
      <c r="K125">
        <f t="shared" si="29"/>
        <v>-13.157894736842106</v>
      </c>
      <c r="L125">
        <f t="shared" si="30"/>
        <v>50.017397115639568</v>
      </c>
      <c r="M125">
        <f t="shared" si="31"/>
        <v>13.192038498761818</v>
      </c>
      <c r="N125" s="2">
        <f t="shared" si="32"/>
        <v>-726594088.84491253</v>
      </c>
      <c r="O125" s="2">
        <f t="shared" si="33"/>
        <v>3291.5783337596872</v>
      </c>
      <c r="P125">
        <f t="shared" si="34"/>
        <v>4.2362729249585129</v>
      </c>
      <c r="Q125">
        <f t="shared" si="35"/>
        <v>12.304330987416133</v>
      </c>
      <c r="AD125">
        <f t="shared" si="36"/>
        <v>1.0000000000000001E-60</v>
      </c>
      <c r="AE125">
        <f t="shared" si="22"/>
        <v>0</v>
      </c>
      <c r="AF125">
        <f t="shared" si="37"/>
        <v>1.0000000000000002E-120</v>
      </c>
      <c r="AG125">
        <f t="shared" si="38"/>
        <v>0</v>
      </c>
      <c r="AO125" s="2"/>
      <c r="AP125" s="2"/>
      <c r="AQ125" s="2"/>
      <c r="AU125" s="2"/>
      <c r="BA125" s="2"/>
      <c r="BD125" s="2"/>
    </row>
    <row r="126" spans="1:56" x14ac:dyDescent="0.25">
      <c r="A126" s="2">
        <v>75000</v>
      </c>
      <c r="B126" s="2">
        <f t="shared" si="23"/>
        <v>11936.620731892152</v>
      </c>
      <c r="D126">
        <f t="shared" si="24"/>
        <v>8.1676563660574674E-16</v>
      </c>
      <c r="E126">
        <f t="shared" si="21"/>
        <v>-13.333333333333334</v>
      </c>
      <c r="F126">
        <f t="shared" si="25"/>
        <v>1.7559165834766903E-2</v>
      </c>
      <c r="G126" s="2">
        <f t="shared" si="26"/>
        <v>-3.4461803335220635E-2</v>
      </c>
      <c r="H126">
        <f t="shared" si="27"/>
        <v>50.017559165834768</v>
      </c>
      <c r="I126">
        <f t="shared" si="28"/>
        <v>-3.4461803335220635E-2</v>
      </c>
      <c r="J126">
        <f t="shared" si="29"/>
        <v>8.1676563660574674E-16</v>
      </c>
      <c r="K126">
        <f t="shared" si="29"/>
        <v>-13.333333333333334</v>
      </c>
      <c r="L126">
        <f t="shared" si="30"/>
        <v>50.017559165834768</v>
      </c>
      <c r="M126">
        <f t="shared" si="31"/>
        <v>13.367795136668555</v>
      </c>
      <c r="N126" s="2">
        <f t="shared" si="32"/>
        <v>-717140177.41022587</v>
      </c>
      <c r="O126" s="2">
        <f t="shared" si="33"/>
        <v>3316.6906394881207</v>
      </c>
      <c r="P126">
        <f t="shared" si="34"/>
        <v>4.3173521906000127</v>
      </c>
      <c r="Q126">
        <f t="shared" si="35"/>
        <v>12.446731003677659</v>
      </c>
      <c r="AD126">
        <f t="shared" si="36"/>
        <v>1.0000000000000001E-60</v>
      </c>
      <c r="AE126">
        <f t="shared" si="22"/>
        <v>0</v>
      </c>
      <c r="AF126">
        <f t="shared" si="37"/>
        <v>1.0000000000000002E-120</v>
      </c>
      <c r="AG126">
        <f t="shared" si="38"/>
        <v>0</v>
      </c>
      <c r="AO126" s="2"/>
      <c r="AP126" s="2"/>
      <c r="AQ126" s="2"/>
      <c r="AU126" s="2"/>
      <c r="BA126" s="2"/>
      <c r="BD126" s="2"/>
    </row>
    <row r="127" spans="1:56" x14ac:dyDescent="0.25">
      <c r="A127" s="2">
        <v>74000</v>
      </c>
      <c r="B127" s="2">
        <f t="shared" si="23"/>
        <v>11777.465788800255</v>
      </c>
      <c r="D127">
        <f t="shared" si="24"/>
        <v>8.2780301007339188E-16</v>
      </c>
      <c r="E127">
        <f t="shared" si="21"/>
        <v>-13.513513513513514</v>
      </c>
      <c r="F127">
        <f t="shared" si="25"/>
        <v>1.7724931318914377E-2</v>
      </c>
      <c r="G127" s="2">
        <f t="shared" si="26"/>
        <v>-3.4787136415858615E-2</v>
      </c>
      <c r="H127">
        <f t="shared" si="27"/>
        <v>50.017724931318917</v>
      </c>
      <c r="I127">
        <f t="shared" si="28"/>
        <v>-3.4787136415858615E-2</v>
      </c>
      <c r="J127">
        <f t="shared" si="29"/>
        <v>8.2780301007339188E-16</v>
      </c>
      <c r="K127">
        <f t="shared" si="29"/>
        <v>-13.513513513513514</v>
      </c>
      <c r="L127">
        <f t="shared" si="30"/>
        <v>50.017724931318917</v>
      </c>
      <c r="M127">
        <f t="shared" si="31"/>
        <v>13.548300649929372</v>
      </c>
      <c r="N127" s="2">
        <f t="shared" si="32"/>
        <v>-707682210.18868482</v>
      </c>
      <c r="O127" s="2">
        <f t="shared" si="33"/>
        <v>3342.7279824699867</v>
      </c>
      <c r="P127">
        <f t="shared" si="34"/>
        <v>4.40144106597673</v>
      </c>
      <c r="Q127">
        <f t="shared" si="35"/>
        <v>12.592165206125518</v>
      </c>
      <c r="AD127">
        <f t="shared" si="36"/>
        <v>1.0000000000000001E-60</v>
      </c>
      <c r="AE127">
        <f t="shared" si="22"/>
        <v>0</v>
      </c>
      <c r="AF127">
        <f t="shared" si="37"/>
        <v>1.0000000000000002E-120</v>
      </c>
      <c r="AG127">
        <f t="shared" si="38"/>
        <v>0</v>
      </c>
      <c r="AO127" s="2"/>
      <c r="AP127" s="2"/>
      <c r="AQ127" s="2"/>
      <c r="AU127" s="2"/>
      <c r="BA127" s="2"/>
      <c r="BD127" s="2"/>
    </row>
    <row r="128" spans="1:56" x14ac:dyDescent="0.25">
      <c r="A128" s="2">
        <v>73000</v>
      </c>
      <c r="B128" s="2">
        <f t="shared" si="23"/>
        <v>11618.31084570836</v>
      </c>
      <c r="D128">
        <f t="shared" si="24"/>
        <v>8.3914277733467118E-16</v>
      </c>
      <c r="E128">
        <f t="shared" si="21"/>
        <v>-13.698630136986301</v>
      </c>
      <c r="F128">
        <f t="shared" si="25"/>
        <v>1.7894549227358458E-2</v>
      </c>
      <c r="G128" s="2">
        <f t="shared" si="26"/>
        <v>-3.5120030304892781E-2</v>
      </c>
      <c r="H128">
        <f t="shared" si="27"/>
        <v>50.017894549227357</v>
      </c>
      <c r="I128">
        <f t="shared" si="28"/>
        <v>-3.5120030304892781E-2</v>
      </c>
      <c r="J128">
        <f t="shared" si="29"/>
        <v>8.3914277733467118E-16</v>
      </c>
      <c r="K128">
        <f t="shared" si="29"/>
        <v>-13.698630136986301</v>
      </c>
      <c r="L128">
        <f t="shared" si="30"/>
        <v>50.017894549227357</v>
      </c>
      <c r="M128">
        <f t="shared" si="31"/>
        <v>13.733750167291193</v>
      </c>
      <c r="N128" s="2">
        <f t="shared" si="32"/>
        <v>-698220240.73035848</v>
      </c>
      <c r="O128" s="2">
        <f t="shared" si="33"/>
        <v>3369.7285864850342</v>
      </c>
      <c r="P128">
        <f t="shared" si="34"/>
        <v>4.4886862775680525</v>
      </c>
      <c r="Q128">
        <f t="shared" si="35"/>
        <v>12.740718050122645</v>
      </c>
      <c r="AD128">
        <f t="shared" si="36"/>
        <v>1.0000000000000001E-60</v>
      </c>
      <c r="AE128">
        <f t="shared" si="22"/>
        <v>0</v>
      </c>
      <c r="AF128">
        <f t="shared" si="37"/>
        <v>1.0000000000000002E-120</v>
      </c>
      <c r="AG128">
        <f t="shared" si="38"/>
        <v>0</v>
      </c>
      <c r="AO128" s="2"/>
      <c r="AP128" s="2"/>
      <c r="AQ128" s="2"/>
      <c r="AU128" s="2"/>
      <c r="BA128" s="2"/>
      <c r="BD128" s="2"/>
    </row>
    <row r="129" spans="1:56" x14ac:dyDescent="0.25">
      <c r="A129" s="2">
        <v>72000</v>
      </c>
      <c r="B129" s="2">
        <f t="shared" si="23"/>
        <v>11459.155902616465</v>
      </c>
      <c r="C129" s="1"/>
      <c r="D129">
        <f t="shared" si="24"/>
        <v>8.5079753813098616E-16</v>
      </c>
      <c r="E129">
        <f t="shared" si="21"/>
        <v>-13.888888888888889</v>
      </c>
      <c r="F129">
        <f t="shared" si="25"/>
        <v>1.8068163728180358E-2</v>
      </c>
      <c r="G129" s="2">
        <f t="shared" si="26"/>
        <v>-3.5460767948113876E-2</v>
      </c>
      <c r="H129">
        <f t="shared" si="27"/>
        <v>50.018068163728181</v>
      </c>
      <c r="I129">
        <f t="shared" si="28"/>
        <v>-3.5460767948113876E-2</v>
      </c>
      <c r="J129">
        <f t="shared" si="29"/>
        <v>8.5079753813098616E-16</v>
      </c>
      <c r="K129">
        <f t="shared" si="29"/>
        <v>-13.888888888888889</v>
      </c>
      <c r="L129">
        <f t="shared" si="30"/>
        <v>50.018068163728181</v>
      </c>
      <c r="M129">
        <f t="shared" si="31"/>
        <v>13.924349656837004</v>
      </c>
      <c r="N129" s="2">
        <f t="shared" si="32"/>
        <v>-688754322.71388209</v>
      </c>
      <c r="O129" s="2">
        <f t="shared" si="33"/>
        <v>3397.7327956843478</v>
      </c>
      <c r="P129">
        <f t="shared" si="34"/>
        <v>4.5792433231646852</v>
      </c>
      <c r="Q129">
        <f t="shared" si="35"/>
        <v>12.892476245051796</v>
      </c>
      <c r="AD129">
        <f t="shared" si="36"/>
        <v>1.0000000000000001E-60</v>
      </c>
      <c r="AE129">
        <f t="shared" si="22"/>
        <v>0</v>
      </c>
      <c r="AF129">
        <f t="shared" si="37"/>
        <v>1.0000000000000002E-120</v>
      </c>
      <c r="AG129">
        <f t="shared" si="38"/>
        <v>0</v>
      </c>
      <c r="AO129" s="2"/>
      <c r="AP129" s="2"/>
      <c r="AQ129" s="2"/>
      <c r="AU129" s="2"/>
      <c r="BA129" s="2"/>
      <c r="BD129" s="2"/>
    </row>
    <row r="130" spans="1:56" x14ac:dyDescent="0.25">
      <c r="A130" s="2">
        <v>71000</v>
      </c>
      <c r="B130" s="2">
        <f t="shared" si="23"/>
        <v>11300.00095952457</v>
      </c>
      <c r="C130" s="1"/>
      <c r="D130">
        <f t="shared" si="24"/>
        <v>8.6278060204832396E-16</v>
      </c>
      <c r="E130">
        <f t="shared" ref="E130:E193" si="39">-($T$2^-1)*A130^(-$U$2)*SIN($U$2*PI()/2)</f>
        <v>-14.084507042253522</v>
      </c>
      <c r="F130">
        <f t="shared" si="25"/>
        <v>1.8245926486776479E-2</v>
      </c>
      <c r="G130" s="2">
        <f t="shared" si="26"/>
        <v>-3.5809647005622204E-2</v>
      </c>
      <c r="H130">
        <f t="shared" si="27"/>
        <v>50.018245926486777</v>
      </c>
      <c r="I130">
        <f t="shared" si="28"/>
        <v>-3.5809647005622204E-2</v>
      </c>
      <c r="J130">
        <f t="shared" si="29"/>
        <v>8.6278060204832396E-16</v>
      </c>
      <c r="K130">
        <f t="shared" si="29"/>
        <v>-14.084507042253522</v>
      </c>
      <c r="L130">
        <f t="shared" si="30"/>
        <v>50.018245926486777</v>
      </c>
      <c r="M130">
        <f t="shared" si="31"/>
        <v>14.120316689259145</v>
      </c>
      <c r="N130" s="2">
        <f t="shared" si="32"/>
        <v>-679284509.94897926</v>
      </c>
      <c r="O130" s="2">
        <f t="shared" si="33"/>
        <v>3426.7832238803653</v>
      </c>
      <c r="P130">
        <f t="shared" si="34"/>
        <v>4.6732770851137069</v>
      </c>
      <c r="Q130">
        <f t="shared" si="35"/>
        <v>13.047528740266769</v>
      </c>
      <c r="AD130">
        <f t="shared" si="36"/>
        <v>1.0000000000000001E-60</v>
      </c>
      <c r="AE130">
        <f t="shared" ref="AE130:AE193" si="40">-($T$4^-1)*A130^(-$U$4)*SIN($U$4*PI()/2)</f>
        <v>0</v>
      </c>
      <c r="AF130">
        <f t="shared" si="37"/>
        <v>1.0000000000000002E-120</v>
      </c>
      <c r="AG130">
        <f t="shared" si="38"/>
        <v>0</v>
      </c>
      <c r="AO130" s="2"/>
      <c r="AP130" s="2"/>
      <c r="AQ130" s="2"/>
      <c r="AU130" s="2"/>
      <c r="BA130" s="2"/>
      <c r="BD130" s="2"/>
    </row>
    <row r="131" spans="1:56" x14ac:dyDescent="0.25">
      <c r="A131" s="2">
        <v>70000</v>
      </c>
      <c r="B131" s="2">
        <f t="shared" ref="B131:B194" si="41">A131/(2*PI())</f>
        <v>11140.846016432673</v>
      </c>
      <c r="C131" s="1"/>
      <c r="D131">
        <f t="shared" ref="D131:D194" si="42">($T$2^-1)*A131^(-$U$2)*COS($U$2*PI()/2)</f>
        <v>8.7510603922044278E-16</v>
      </c>
      <c r="E131">
        <f t="shared" si="39"/>
        <v>-14.285714285714285</v>
      </c>
      <c r="F131">
        <f t="shared" ref="F131:F194" si="43">($V$2^-1)*A131^(-$W$2)*COS($W$2*PI()/2)</f>
        <v>1.8427997168187139E-2</v>
      </c>
      <c r="G131" s="2">
        <f t="shared" ref="G131:G194" si="44">-($V$2^-1)*A131^(-$W$2)*SIN($W$2*PI()/2)</f>
        <v>-3.6166980837703241E-2</v>
      </c>
      <c r="H131">
        <f t="shared" ref="H131:H194" si="45">F131+$R$2</f>
        <v>50.018427997168189</v>
      </c>
      <c r="I131">
        <f t="shared" ref="I131:I194" si="46">G131</f>
        <v>-3.6166980837703241E-2</v>
      </c>
      <c r="J131">
        <f t="shared" ref="J131:K194" si="47">D131</f>
        <v>8.7510603922044278E-16</v>
      </c>
      <c r="K131">
        <f t="shared" si="47"/>
        <v>-14.285714285714285</v>
      </c>
      <c r="L131">
        <f t="shared" ref="L131:L194" si="48">F131+$R$2+D131</f>
        <v>50.018427997168189</v>
      </c>
      <c r="M131">
        <f t="shared" ref="M131:M194" si="49">-G131-E131</f>
        <v>14.321881266551989</v>
      </c>
      <c r="N131" s="2">
        <f t="shared" ref="N131:N194" si="50">-Q131/($T$6*(P131^2+Q131^2))</f>
        <v>-669810856.37926638</v>
      </c>
      <c r="O131" s="2">
        <f t="shared" ref="O131:O194" si="51">P131/($T$6*A131*(P131^2+Q131^2))</f>
        <v>3456.924916631157</v>
      </c>
      <c r="P131">
        <f t="shared" ref="P131:P194" si="52">$S$2+(1/((F131+$R$2+D131)^2+(G131+E131)^2))*(L131*(H131*J131-I131*K131)-M131*(H131*K131+I131*J131))+($R$4/(($R$4+AD131)^2+(AE131)^2))*AF131</f>
        <v>4.770962491801539</v>
      </c>
      <c r="Q131">
        <f t="shared" ref="Q131:Q194" si="53">ABS((1/((F131+$R$2+D131)^2+(G131+E131)^2))*(M131*(H131*J131-I131*K131)+L131*(H131*K131+I131*J131))+($R$4/(($R$4+AD131)^2+(AE131)^2))*AG131)</f>
        <v>13.205966696060718</v>
      </c>
      <c r="AD131">
        <f t="shared" ref="AD131:AD194" si="54">($T$4^-1)*A131^(-$U$4)*COS($U$4*PI()/2)</f>
        <v>1.0000000000000001E-60</v>
      </c>
      <c r="AE131">
        <f t="shared" si="40"/>
        <v>0</v>
      </c>
      <c r="AF131">
        <f t="shared" ref="AF131:AF194" si="55">($R$4+AD131)*AD131+AE131^2</f>
        <v>1.0000000000000002E-120</v>
      </c>
      <c r="AG131">
        <f t="shared" ref="AG131:AG194" si="56">($R$4+AD131)*AE131-AD131*AE131</f>
        <v>0</v>
      </c>
      <c r="AO131" s="2"/>
      <c r="AP131" s="2"/>
      <c r="AQ131" s="2"/>
      <c r="AU131" s="2"/>
      <c r="BA131" s="2"/>
      <c r="BD131" s="2"/>
    </row>
    <row r="132" spans="1:56" x14ac:dyDescent="0.25">
      <c r="A132" s="2">
        <v>69000</v>
      </c>
      <c r="B132" s="2">
        <f t="shared" si="41"/>
        <v>10981.691073340779</v>
      </c>
      <c r="C132" s="1"/>
      <c r="D132">
        <f t="shared" si="42"/>
        <v>8.8778873544102887E-16</v>
      </c>
      <c r="E132">
        <f t="shared" si="39"/>
        <v>-14.492753623188404</v>
      </c>
      <c r="F132">
        <f t="shared" si="43"/>
        <v>1.8614543980833596E-2</v>
      </c>
      <c r="G132" s="2">
        <f t="shared" si="44"/>
        <v>-3.6533099571971678E-2</v>
      </c>
      <c r="H132">
        <f t="shared" si="45"/>
        <v>50.018614543980831</v>
      </c>
      <c r="I132">
        <f t="shared" si="46"/>
        <v>-3.6533099571971678E-2</v>
      </c>
      <c r="J132">
        <f t="shared" si="47"/>
        <v>8.8778873544102887E-16</v>
      </c>
      <c r="K132">
        <f t="shared" si="47"/>
        <v>-14.492753623188404</v>
      </c>
      <c r="L132">
        <f t="shared" si="48"/>
        <v>50.018614543980831</v>
      </c>
      <c r="M132">
        <f t="shared" si="49"/>
        <v>14.529286722760377</v>
      </c>
      <c r="N132" s="2">
        <f t="shared" si="50"/>
        <v>-660333416.08535993</v>
      </c>
      <c r="O132" s="2">
        <f t="shared" si="51"/>
        <v>3488.2055274166814</v>
      </c>
      <c r="P132">
        <f t="shared" si="52"/>
        <v>4.8724852314788727</v>
      </c>
      <c r="Q132">
        <f t="shared" si="53"/>
        <v>13.367883436943263</v>
      </c>
      <c r="AD132">
        <f t="shared" si="54"/>
        <v>1.0000000000000001E-60</v>
      </c>
      <c r="AE132">
        <f t="shared" si="40"/>
        <v>0</v>
      </c>
      <c r="AF132">
        <f t="shared" si="55"/>
        <v>1.0000000000000002E-120</v>
      </c>
      <c r="AG132">
        <f t="shared" si="56"/>
        <v>0</v>
      </c>
      <c r="AO132" s="2"/>
      <c r="AP132" s="2"/>
      <c r="AQ132" s="2"/>
      <c r="AU132" s="2"/>
      <c r="BA132" s="2"/>
      <c r="BD132" s="2"/>
    </row>
    <row r="133" spans="1:56" x14ac:dyDescent="0.25">
      <c r="A133" s="2">
        <v>68000</v>
      </c>
      <c r="B133" s="2">
        <f t="shared" si="41"/>
        <v>10822.536130248884</v>
      </c>
      <c r="C133" s="1"/>
      <c r="D133">
        <f t="shared" si="42"/>
        <v>9.008444521386913E-16</v>
      </c>
      <c r="E133">
        <f t="shared" si="39"/>
        <v>-14.705882352941178</v>
      </c>
      <c r="F133">
        <f t="shared" si="43"/>
        <v>1.8805744265734208E-2</v>
      </c>
      <c r="G133" s="2">
        <f t="shared" si="44"/>
        <v>-3.6908351259773195E-2</v>
      </c>
      <c r="H133">
        <f t="shared" si="45"/>
        <v>50.018805744265734</v>
      </c>
      <c r="I133">
        <f t="shared" si="46"/>
        <v>-3.6908351259773195E-2</v>
      </c>
      <c r="J133">
        <f t="shared" si="47"/>
        <v>9.008444521386913E-16</v>
      </c>
      <c r="K133">
        <f t="shared" si="47"/>
        <v>-14.705882352941178</v>
      </c>
      <c r="L133">
        <f t="shared" si="48"/>
        <v>50.018805744265734</v>
      </c>
      <c r="M133">
        <f t="shared" si="49"/>
        <v>14.742790704200951</v>
      </c>
      <c r="N133" s="2">
        <f t="shared" si="50"/>
        <v>-650852243.28832698</v>
      </c>
      <c r="O133" s="2">
        <f t="shared" si="51"/>
        <v>3520.6755093575161</v>
      </c>
      <c r="P133">
        <f t="shared" si="52"/>
        <v>4.978042522889246</v>
      </c>
      <c r="Q133">
        <f t="shared" si="53"/>
        <v>13.533374384094058</v>
      </c>
      <c r="AD133">
        <f t="shared" si="54"/>
        <v>1.0000000000000001E-60</v>
      </c>
      <c r="AE133">
        <f t="shared" si="40"/>
        <v>0</v>
      </c>
      <c r="AF133">
        <f t="shared" si="55"/>
        <v>1.0000000000000002E-120</v>
      </c>
      <c r="AG133">
        <f t="shared" si="56"/>
        <v>0</v>
      </c>
      <c r="AO133" s="2"/>
      <c r="AP133" s="2"/>
      <c r="AQ133" s="2"/>
      <c r="AU133" s="2"/>
      <c r="BA133" s="2"/>
      <c r="BD133" s="2"/>
    </row>
    <row r="134" spans="1:56" x14ac:dyDescent="0.25">
      <c r="A134" s="2">
        <v>67000</v>
      </c>
      <c r="B134" s="2">
        <f t="shared" si="41"/>
        <v>10663.381187156989</v>
      </c>
      <c r="C134" s="1"/>
      <c r="D134">
        <f t="shared" si="42"/>
        <v>9.1428989172285085E-16</v>
      </c>
      <c r="E134">
        <f t="shared" si="39"/>
        <v>-14.925373134328359</v>
      </c>
      <c r="F134">
        <f t="shared" si="43"/>
        <v>1.9001785135737751E-2</v>
      </c>
      <c r="G134" s="2">
        <f t="shared" si="44"/>
        <v>-3.7293103130750523E-2</v>
      </c>
      <c r="H134">
        <f t="shared" si="45"/>
        <v>50.019001785135735</v>
      </c>
      <c r="I134">
        <f t="shared" si="46"/>
        <v>-3.7293103130750523E-2</v>
      </c>
      <c r="J134">
        <f t="shared" si="47"/>
        <v>9.1428989172285085E-16</v>
      </c>
      <c r="K134">
        <f t="shared" si="47"/>
        <v>-14.925373134328359</v>
      </c>
      <c r="L134">
        <f t="shared" si="48"/>
        <v>50.019001785135735</v>
      </c>
      <c r="M134">
        <f t="shared" si="49"/>
        <v>14.962666237459109</v>
      </c>
      <c r="N134" s="2">
        <f t="shared" si="50"/>
        <v>-641367392.35350335</v>
      </c>
      <c r="O134" s="2">
        <f t="shared" si="51"/>
        <v>3554.3883240995356</v>
      </c>
      <c r="P134">
        <f t="shared" si="52"/>
        <v>5.0878439475491657</v>
      </c>
      <c r="Q134">
        <f t="shared" si="53"/>
        <v>13.702536963371983</v>
      </c>
      <c r="AD134">
        <f t="shared" si="54"/>
        <v>1.0000000000000001E-60</v>
      </c>
      <c r="AE134">
        <f t="shared" si="40"/>
        <v>0</v>
      </c>
      <c r="AF134">
        <f t="shared" si="55"/>
        <v>1.0000000000000002E-120</v>
      </c>
      <c r="AG134">
        <f t="shared" si="56"/>
        <v>0</v>
      </c>
      <c r="AO134" s="2"/>
      <c r="AP134" s="2"/>
      <c r="AQ134" s="2"/>
      <c r="AU134" s="2"/>
      <c r="BA134" s="2"/>
      <c r="BD134" s="2"/>
    </row>
    <row r="135" spans="1:56" x14ac:dyDescent="0.25">
      <c r="A135" s="2">
        <v>66000</v>
      </c>
      <c r="B135" s="2">
        <f t="shared" si="41"/>
        <v>10504.226244065092</v>
      </c>
      <c r="C135" s="1"/>
      <c r="D135">
        <f t="shared" si="42"/>
        <v>9.2814276887016661E-16</v>
      </c>
      <c r="E135">
        <f t="shared" si="39"/>
        <v>-15.15151515151515</v>
      </c>
      <c r="F135">
        <f t="shared" si="43"/>
        <v>1.9202864169840152E-2</v>
      </c>
      <c r="G135" s="2">
        <f t="shared" si="44"/>
        <v>-3.7687742955516725E-2</v>
      </c>
      <c r="H135">
        <f t="shared" si="45"/>
        <v>50.019202864169841</v>
      </c>
      <c r="I135">
        <f t="shared" si="46"/>
        <v>-3.7687742955516725E-2</v>
      </c>
      <c r="J135">
        <f t="shared" si="47"/>
        <v>9.2814276887016661E-16</v>
      </c>
      <c r="K135">
        <f t="shared" si="47"/>
        <v>-15.15151515151515</v>
      </c>
      <c r="L135">
        <f t="shared" si="48"/>
        <v>50.019202864169841</v>
      </c>
      <c r="M135">
        <f t="shared" si="49"/>
        <v>15.189202894470668</v>
      </c>
      <c r="N135" s="2">
        <f t="shared" si="50"/>
        <v>-631878917.79472089</v>
      </c>
      <c r="O135" s="2">
        <f t="shared" si="51"/>
        <v>3589.4006696849433</v>
      </c>
      <c r="P135">
        <f t="shared" si="52"/>
        <v>5.2021123489435555</v>
      </c>
      <c r="Q135">
        <f t="shared" si="53"/>
        <v>13.875470484694095</v>
      </c>
      <c r="AD135">
        <f t="shared" si="54"/>
        <v>1.0000000000000001E-60</v>
      </c>
      <c r="AE135">
        <f t="shared" si="40"/>
        <v>0</v>
      </c>
      <c r="AF135">
        <f t="shared" si="55"/>
        <v>1.0000000000000002E-120</v>
      </c>
      <c r="AG135">
        <f t="shared" si="56"/>
        <v>0</v>
      </c>
      <c r="AO135" s="2"/>
      <c r="AP135" s="2"/>
      <c r="AQ135" s="2"/>
      <c r="AU135" s="2"/>
      <c r="BA135" s="2"/>
      <c r="BD135" s="2"/>
    </row>
    <row r="136" spans="1:56" x14ac:dyDescent="0.25">
      <c r="A136" s="2">
        <v>65000</v>
      </c>
      <c r="B136" s="2">
        <f t="shared" si="41"/>
        <v>10345.071300973197</v>
      </c>
      <c r="C136" s="1"/>
      <c r="D136">
        <f t="shared" si="42"/>
        <v>9.4242188839124607E-16</v>
      </c>
      <c r="E136">
        <f t="shared" si="39"/>
        <v>-15.384615384615383</v>
      </c>
      <c r="F136">
        <f t="shared" si="43"/>
        <v>1.9409190168249366E-2</v>
      </c>
      <c r="G136" s="2">
        <f t="shared" si="44"/>
        <v>-3.8092680527553484E-2</v>
      </c>
      <c r="H136">
        <f t="shared" si="45"/>
        <v>50.019409190168247</v>
      </c>
      <c r="I136">
        <f t="shared" si="46"/>
        <v>-3.8092680527553484E-2</v>
      </c>
      <c r="J136">
        <f t="shared" si="47"/>
        <v>9.4242188839124607E-16</v>
      </c>
      <c r="K136">
        <f t="shared" si="47"/>
        <v>-15.384615384615383</v>
      </c>
      <c r="L136">
        <f t="shared" si="48"/>
        <v>50.019409190168247</v>
      </c>
      <c r="M136">
        <f t="shared" si="49"/>
        <v>15.422708065142936</v>
      </c>
      <c r="N136" s="2">
        <f t="shared" si="50"/>
        <v>-622386874.27899027</v>
      </c>
      <c r="O136" s="2">
        <f t="shared" si="51"/>
        <v>3625.7727294539718</v>
      </c>
      <c r="P136">
        <f t="shared" si="52"/>
        <v>5.321084804346615</v>
      </c>
      <c r="Q136">
        <f t="shared" si="53"/>
        <v>14.052275987946492</v>
      </c>
      <c r="AD136">
        <f t="shared" si="54"/>
        <v>1.0000000000000001E-60</v>
      </c>
      <c r="AE136">
        <f t="shared" si="40"/>
        <v>0</v>
      </c>
      <c r="AF136">
        <f t="shared" si="55"/>
        <v>1.0000000000000002E-120</v>
      </c>
      <c r="AG136">
        <f t="shared" si="56"/>
        <v>0</v>
      </c>
      <c r="AO136" s="2"/>
      <c r="AP136" s="2"/>
      <c r="AQ136" s="2"/>
      <c r="AU136" s="2"/>
      <c r="BA136" s="2"/>
      <c r="BD136" s="2"/>
    </row>
    <row r="137" spans="1:56" x14ac:dyDescent="0.25">
      <c r="A137" s="2">
        <v>64000</v>
      </c>
      <c r="B137" s="2">
        <f t="shared" si="41"/>
        <v>10185.916357881302</v>
      </c>
      <c r="C137" s="1"/>
      <c r="D137">
        <f t="shared" si="42"/>
        <v>9.5714723039735938E-16</v>
      </c>
      <c r="E137">
        <f t="shared" si="39"/>
        <v>-15.625</v>
      </c>
      <c r="F137">
        <f t="shared" si="43"/>
        <v>1.9620983974543919E-2</v>
      </c>
      <c r="G137" s="2">
        <f t="shared" si="44"/>
        <v>-3.8508349276788097E-2</v>
      </c>
      <c r="H137">
        <f t="shared" si="45"/>
        <v>50.019620983974541</v>
      </c>
      <c r="I137">
        <f t="shared" si="46"/>
        <v>-3.8508349276788097E-2</v>
      </c>
      <c r="J137">
        <f t="shared" si="47"/>
        <v>9.5714723039735938E-16</v>
      </c>
      <c r="K137">
        <f t="shared" si="47"/>
        <v>-15.625</v>
      </c>
      <c r="L137">
        <f t="shared" si="48"/>
        <v>50.019620983974541</v>
      </c>
      <c r="M137">
        <f t="shared" si="49"/>
        <v>15.663508349276787</v>
      </c>
      <c r="N137" s="2">
        <f t="shared" si="50"/>
        <v>-612891316.63168073</v>
      </c>
      <c r="O137" s="2">
        <f t="shared" si="51"/>
        <v>3663.5684442770853</v>
      </c>
      <c r="P137">
        <f t="shared" si="52"/>
        <v>5.4450136754556997</v>
      </c>
      <c r="Q137">
        <f t="shared" si="53"/>
        <v>14.233056049835797</v>
      </c>
      <c r="AD137">
        <f t="shared" si="54"/>
        <v>1.0000000000000001E-60</v>
      </c>
      <c r="AE137">
        <f t="shared" si="40"/>
        <v>0</v>
      </c>
      <c r="AF137">
        <f t="shared" si="55"/>
        <v>1.0000000000000002E-120</v>
      </c>
      <c r="AG137">
        <f t="shared" si="56"/>
        <v>0</v>
      </c>
      <c r="AO137" s="2"/>
      <c r="AP137" s="2"/>
      <c r="AQ137" s="2"/>
      <c r="AU137" s="2"/>
      <c r="BA137" s="2"/>
      <c r="BD137" s="2"/>
    </row>
    <row r="138" spans="1:56" x14ac:dyDescent="0.25">
      <c r="A138" s="2">
        <v>63000</v>
      </c>
      <c r="B138" s="2">
        <f t="shared" si="41"/>
        <v>10026.761414789407</v>
      </c>
      <c r="C138" s="1"/>
      <c r="D138">
        <f t="shared" si="42"/>
        <v>9.7234004357826984E-16</v>
      </c>
      <c r="E138">
        <f t="shared" si="39"/>
        <v>-15.873015873015872</v>
      </c>
      <c r="F138">
        <f t="shared" si="43"/>
        <v>1.9838479372043197E-2</v>
      </c>
      <c r="G138" s="2">
        <f t="shared" si="44"/>
        <v>-3.8935208028819196E-2</v>
      </c>
      <c r="H138">
        <f t="shared" si="45"/>
        <v>50.019838479372041</v>
      </c>
      <c r="I138">
        <f t="shared" si="46"/>
        <v>-3.8935208028819196E-2</v>
      </c>
      <c r="J138">
        <f t="shared" si="47"/>
        <v>9.7234004357826984E-16</v>
      </c>
      <c r="K138">
        <f t="shared" si="47"/>
        <v>-15.873015873015872</v>
      </c>
      <c r="L138">
        <f t="shared" si="48"/>
        <v>50.019838479372041</v>
      </c>
      <c r="M138">
        <f t="shared" si="49"/>
        <v>15.911951081044691</v>
      </c>
      <c r="N138" s="2">
        <f t="shared" si="50"/>
        <v>-603392299.8422538</v>
      </c>
      <c r="O138" s="2">
        <f t="shared" si="51"/>
        <v>3702.8558107095523</v>
      </c>
      <c r="P138">
        <f t="shared" si="52"/>
        <v>5.5741677445340594</v>
      </c>
      <c r="Q138">
        <f t="shared" si="53"/>
        <v>14.417914545219018</v>
      </c>
      <c r="AD138">
        <f t="shared" si="54"/>
        <v>1.0000000000000001E-60</v>
      </c>
      <c r="AE138">
        <f t="shared" si="40"/>
        <v>0</v>
      </c>
      <c r="AF138">
        <f t="shared" si="55"/>
        <v>1.0000000000000002E-120</v>
      </c>
      <c r="AG138">
        <f t="shared" si="56"/>
        <v>0</v>
      </c>
      <c r="AO138" s="2"/>
      <c r="AP138" s="2"/>
      <c r="AQ138" s="2"/>
      <c r="AU138" s="2"/>
      <c r="BA138" s="2"/>
      <c r="BD138" s="2"/>
    </row>
    <row r="139" spans="1:56" x14ac:dyDescent="0.25">
      <c r="A139" s="2">
        <v>62000</v>
      </c>
      <c r="B139" s="2">
        <f t="shared" si="41"/>
        <v>9867.6064716975106</v>
      </c>
      <c r="C139" s="1"/>
      <c r="D139">
        <f t="shared" si="42"/>
        <v>9.8802294750695153E-16</v>
      </c>
      <c r="E139">
        <f t="shared" si="39"/>
        <v>-16.129032258064516</v>
      </c>
      <c r="F139">
        <f t="shared" si="43"/>
        <v>2.0061924062390647E-2</v>
      </c>
      <c r="G139" s="2">
        <f t="shared" si="44"/>
        <v>-3.9373742925494441E-2</v>
      </c>
      <c r="H139">
        <f t="shared" si="45"/>
        <v>50.020061924062389</v>
      </c>
      <c r="I139">
        <f t="shared" si="46"/>
        <v>-3.9373742925494441E-2</v>
      </c>
      <c r="J139">
        <f t="shared" si="47"/>
        <v>9.8802294750695153E-16</v>
      </c>
      <c r="K139">
        <f t="shared" si="47"/>
        <v>-16.129032258064516</v>
      </c>
      <c r="L139">
        <f t="shared" si="48"/>
        <v>50.020061924062389</v>
      </c>
      <c r="M139">
        <f t="shared" si="49"/>
        <v>16.168406000990011</v>
      </c>
      <c r="N139" s="2">
        <f t="shared" si="50"/>
        <v>-593889879.07060814</v>
      </c>
      <c r="O139" s="2">
        <f t="shared" si="51"/>
        <v>3743.7072079945538</v>
      </c>
      <c r="P139">
        <f t="shared" si="52"/>
        <v>5.7088334432962995</v>
      </c>
      <c r="Q139">
        <f t="shared" si="53"/>
        <v>14.606956355442941</v>
      </c>
      <c r="AD139">
        <f t="shared" si="54"/>
        <v>1.0000000000000001E-60</v>
      </c>
      <c r="AE139">
        <f t="shared" si="40"/>
        <v>0</v>
      </c>
      <c r="AF139">
        <f t="shared" si="55"/>
        <v>1.0000000000000002E-120</v>
      </c>
      <c r="AG139">
        <f t="shared" si="56"/>
        <v>0</v>
      </c>
      <c r="AO139" s="2"/>
      <c r="AP139" s="2"/>
      <c r="AQ139" s="2"/>
      <c r="AU139" s="2"/>
      <c r="BA139" s="2"/>
      <c r="BD139" s="2"/>
    </row>
    <row r="140" spans="1:56" x14ac:dyDescent="0.25">
      <c r="A140" s="2">
        <v>61000</v>
      </c>
      <c r="B140" s="2">
        <f t="shared" si="41"/>
        <v>9708.4515286056157</v>
      </c>
      <c r="C140" s="1"/>
      <c r="D140">
        <f t="shared" si="42"/>
        <v>1.0042200450070658E-15</v>
      </c>
      <c r="E140">
        <f t="shared" si="39"/>
        <v>-16.393442622950822</v>
      </c>
      <c r="F140">
        <f t="shared" si="43"/>
        <v>2.0291580735358094E-2</v>
      </c>
      <c r="G140" s="2">
        <f t="shared" si="44"/>
        <v>-3.9824469524519714E-2</v>
      </c>
      <c r="H140">
        <f t="shared" si="45"/>
        <v>50.020291580735361</v>
      </c>
      <c r="I140">
        <f t="shared" si="46"/>
        <v>-3.9824469524519714E-2</v>
      </c>
      <c r="J140">
        <f t="shared" si="47"/>
        <v>1.0042200450070658E-15</v>
      </c>
      <c r="K140">
        <f t="shared" si="47"/>
        <v>-16.393442622950822</v>
      </c>
      <c r="L140">
        <f t="shared" si="48"/>
        <v>50.020291580735361</v>
      </c>
      <c r="M140">
        <f t="shared" si="49"/>
        <v>16.43326709247534</v>
      </c>
      <c r="N140" s="2">
        <f t="shared" si="50"/>
        <v>-584384109.65410793</v>
      </c>
      <c r="O140" s="2">
        <f t="shared" si="51"/>
        <v>3786.1997572247933</v>
      </c>
      <c r="P140">
        <f t="shared" si="52"/>
        <v>5.8493161823361497</v>
      </c>
      <c r="Q140">
        <f t="shared" si="53"/>
        <v>14.800287015059798</v>
      </c>
      <c r="AD140">
        <f t="shared" si="54"/>
        <v>1.0000000000000001E-60</v>
      </c>
      <c r="AE140">
        <f t="shared" si="40"/>
        <v>0</v>
      </c>
      <c r="AF140">
        <f t="shared" si="55"/>
        <v>1.0000000000000002E-120</v>
      </c>
      <c r="AG140">
        <f t="shared" si="56"/>
        <v>0</v>
      </c>
      <c r="AO140" s="2"/>
      <c r="AP140" s="2"/>
      <c r="AQ140" s="2"/>
      <c r="AU140" s="2"/>
      <c r="BA140" s="2"/>
      <c r="BD140" s="2"/>
    </row>
    <row r="141" spans="1:56" x14ac:dyDescent="0.25">
      <c r="A141" s="2">
        <v>60000</v>
      </c>
      <c r="B141" s="2">
        <f t="shared" si="41"/>
        <v>9549.2965855137209</v>
      </c>
      <c r="C141" s="1"/>
      <c r="D141">
        <f t="shared" si="42"/>
        <v>1.0209570457571835E-15</v>
      </c>
      <c r="E141">
        <f t="shared" si="39"/>
        <v>-16.666666666666668</v>
      </c>
      <c r="F141">
        <f t="shared" si="43"/>
        <v>2.052772824003217E-2</v>
      </c>
      <c r="G141" s="2">
        <f t="shared" si="44"/>
        <v>-4.0287935098041891E-2</v>
      </c>
      <c r="H141">
        <f t="shared" si="45"/>
        <v>50.020527728240033</v>
      </c>
      <c r="I141">
        <f t="shared" si="46"/>
        <v>-4.0287935098041891E-2</v>
      </c>
      <c r="J141">
        <f t="shared" si="47"/>
        <v>1.0209570457571835E-15</v>
      </c>
      <c r="K141">
        <f t="shared" si="47"/>
        <v>-16.666666666666668</v>
      </c>
      <c r="L141">
        <f t="shared" si="48"/>
        <v>50.020527728240033</v>
      </c>
      <c r="M141">
        <f t="shared" si="49"/>
        <v>16.706954601764711</v>
      </c>
      <c r="N141" s="2">
        <f t="shared" si="50"/>
        <v>-574875047.11536598</v>
      </c>
      <c r="O141" s="2">
        <f t="shared" si="51"/>
        <v>3830.4157164137323</v>
      </c>
      <c r="P141">
        <f t="shared" si="52"/>
        <v>5.9959417894856299</v>
      </c>
      <c r="Q141">
        <f t="shared" si="53"/>
        <v>14.998012286939428</v>
      </c>
      <c r="AD141">
        <f t="shared" si="54"/>
        <v>1.0000000000000001E-60</v>
      </c>
      <c r="AE141">
        <f t="shared" si="40"/>
        <v>0</v>
      </c>
      <c r="AF141">
        <f t="shared" si="55"/>
        <v>1.0000000000000002E-120</v>
      </c>
      <c r="AG141">
        <f t="shared" si="56"/>
        <v>0</v>
      </c>
      <c r="AO141" s="2"/>
      <c r="AP141" s="2"/>
      <c r="AQ141" s="2"/>
      <c r="AU141" s="2"/>
      <c r="BA141" s="2"/>
      <c r="BD141" s="2"/>
    </row>
    <row r="142" spans="1:56" x14ac:dyDescent="0.25">
      <c r="A142" s="2">
        <v>59000</v>
      </c>
      <c r="B142" s="2">
        <f t="shared" si="41"/>
        <v>9390.141642421826</v>
      </c>
      <c r="C142" s="1"/>
      <c r="D142">
        <f t="shared" si="42"/>
        <v>1.0382614024649323E-15</v>
      </c>
      <c r="E142">
        <f t="shared" si="39"/>
        <v>-16.949152542372882</v>
      </c>
      <c r="F142">
        <f t="shared" si="43"/>
        <v>2.0770662868867765E-2</v>
      </c>
      <c r="G142" s="2">
        <f t="shared" si="44"/>
        <v>-4.0764721152745619E-2</v>
      </c>
      <c r="H142">
        <f t="shared" si="45"/>
        <v>50.02077066286887</v>
      </c>
      <c r="I142">
        <f t="shared" si="46"/>
        <v>-4.0764721152745619E-2</v>
      </c>
      <c r="J142">
        <f t="shared" si="47"/>
        <v>1.0382614024649323E-15</v>
      </c>
      <c r="K142">
        <f t="shared" si="47"/>
        <v>-16.949152542372882</v>
      </c>
      <c r="L142">
        <f t="shared" si="48"/>
        <v>50.02077066286887</v>
      </c>
      <c r="M142">
        <f t="shared" si="49"/>
        <v>16.989917263525626</v>
      </c>
      <c r="N142" s="2">
        <f t="shared" si="50"/>
        <v>-565362747.17086756</v>
      </c>
      <c r="O142" s="2">
        <f t="shared" si="51"/>
        <v>3876.4429157361501</v>
      </c>
      <c r="P142">
        <f t="shared" si="52"/>
        <v>6.1490580661023468</v>
      </c>
      <c r="Q142">
        <f t="shared" si="53"/>
        <v>15.200237654240077</v>
      </c>
      <c r="AD142">
        <f t="shared" si="54"/>
        <v>1.0000000000000001E-60</v>
      </c>
      <c r="AE142">
        <f t="shared" si="40"/>
        <v>0</v>
      </c>
      <c r="AF142">
        <f t="shared" si="55"/>
        <v>1.0000000000000002E-120</v>
      </c>
      <c r="AG142">
        <f t="shared" si="56"/>
        <v>0</v>
      </c>
      <c r="AO142" s="2"/>
      <c r="AP142" s="2"/>
      <c r="AQ142" s="2"/>
      <c r="AU142" s="2"/>
      <c r="BA142" s="2"/>
      <c r="BD142" s="2"/>
    </row>
    <row r="143" spans="1:56" x14ac:dyDescent="0.25">
      <c r="A143" s="2">
        <v>58000</v>
      </c>
      <c r="B143" s="2">
        <f t="shared" si="41"/>
        <v>9230.9866993299293</v>
      </c>
      <c r="C143" s="1"/>
      <c r="D143">
        <f t="shared" si="42"/>
        <v>1.0561624611281207E-15</v>
      </c>
      <c r="E143">
        <f t="shared" si="39"/>
        <v>-17.241379310344829</v>
      </c>
      <c r="F143">
        <f t="shared" si="43"/>
        <v>2.1020699767613261E-2</v>
      </c>
      <c r="G143" s="2">
        <f t="shared" si="44"/>
        <v>-4.1255446196987462E-2</v>
      </c>
      <c r="H143">
        <f t="shared" si="45"/>
        <v>50.021020699767611</v>
      </c>
      <c r="I143">
        <f t="shared" si="46"/>
        <v>-4.1255446196987462E-2</v>
      </c>
      <c r="J143">
        <f t="shared" si="47"/>
        <v>1.0561624611281207E-15</v>
      </c>
      <c r="K143">
        <f t="shared" si="47"/>
        <v>-17.241379310344829</v>
      </c>
      <c r="L143">
        <f t="shared" si="48"/>
        <v>50.021020699767611</v>
      </c>
      <c r="M143">
        <f t="shared" si="49"/>
        <v>17.282634756541817</v>
      </c>
      <c r="N143" s="2">
        <f t="shared" si="50"/>
        <v>-555847265.740538</v>
      </c>
      <c r="O143" s="2">
        <f t="shared" si="51"/>
        <v>3924.3752377852284</v>
      </c>
      <c r="P143">
        <f t="shared" si="52"/>
        <v>6.3090364708988584</v>
      </c>
      <c r="Q143">
        <f t="shared" si="53"/>
        <v>15.407067715896877</v>
      </c>
      <c r="AD143">
        <f t="shared" si="54"/>
        <v>1.0000000000000001E-60</v>
      </c>
      <c r="AE143">
        <f t="shared" si="40"/>
        <v>0</v>
      </c>
      <c r="AF143">
        <f t="shared" si="55"/>
        <v>1.0000000000000002E-120</v>
      </c>
      <c r="AG143">
        <f t="shared" si="56"/>
        <v>0</v>
      </c>
      <c r="AO143" s="2"/>
      <c r="AP143" s="2"/>
      <c r="AQ143" s="2"/>
      <c r="AU143" s="2"/>
      <c r="BA143" s="2"/>
      <c r="BD143" s="2"/>
    </row>
    <row r="144" spans="1:56" x14ac:dyDescent="0.25">
      <c r="A144" s="2">
        <v>57000</v>
      </c>
      <c r="B144" s="2">
        <f t="shared" si="41"/>
        <v>9071.8317562380344</v>
      </c>
      <c r="C144" s="1"/>
      <c r="D144">
        <f t="shared" si="42"/>
        <v>1.0746916271128245E-15</v>
      </c>
      <c r="E144">
        <f t="shared" si="39"/>
        <v>-17.543859649122805</v>
      </c>
      <c r="F144">
        <f t="shared" si="43"/>
        <v>2.1278174485865164E-2</v>
      </c>
      <c r="G144" s="2">
        <f t="shared" si="44"/>
        <v>-4.1760768783930619E-2</v>
      </c>
      <c r="H144">
        <f t="shared" si="45"/>
        <v>50.021278174485865</v>
      </c>
      <c r="I144">
        <f t="shared" si="46"/>
        <v>-4.1760768783930619E-2</v>
      </c>
      <c r="J144">
        <f t="shared" si="47"/>
        <v>1.0746916271128245E-15</v>
      </c>
      <c r="K144">
        <f t="shared" si="47"/>
        <v>-17.543859649122805</v>
      </c>
      <c r="L144">
        <f t="shared" si="48"/>
        <v>50.021278174485865</v>
      </c>
      <c r="M144">
        <f t="shared" si="49"/>
        <v>17.585620417906735</v>
      </c>
      <c r="N144" s="2">
        <f t="shared" si="50"/>
        <v>-546328658.95835841</v>
      </c>
      <c r="O144" s="2">
        <f t="shared" si="51"/>
        <v>3974.3131483734078</v>
      </c>
      <c r="P144">
        <f t="shared" si="52"/>
        <v>6.47627394154296</v>
      </c>
      <c r="Q144">
        <f t="shared" si="53"/>
        <v>15.618605470200812</v>
      </c>
      <c r="AD144">
        <f t="shared" si="54"/>
        <v>1.0000000000000001E-60</v>
      </c>
      <c r="AE144">
        <f t="shared" si="40"/>
        <v>0</v>
      </c>
      <c r="AF144">
        <f t="shared" si="55"/>
        <v>1.0000000000000002E-120</v>
      </c>
      <c r="AG144">
        <f t="shared" si="56"/>
        <v>0</v>
      </c>
      <c r="AO144" s="2"/>
      <c r="AP144" s="2"/>
      <c r="AQ144" s="2"/>
      <c r="AU144" s="2"/>
      <c r="BA144" s="2"/>
      <c r="BD144" s="2"/>
    </row>
    <row r="145" spans="1:56" x14ac:dyDescent="0.25">
      <c r="A145" s="2">
        <v>56000</v>
      </c>
      <c r="B145" s="2">
        <f t="shared" si="41"/>
        <v>8912.6768131461395</v>
      </c>
      <c r="C145" s="1"/>
      <c r="D145">
        <f t="shared" si="42"/>
        <v>1.0938825490255535E-15</v>
      </c>
      <c r="E145">
        <f t="shared" si="39"/>
        <v>-17.857142857142858</v>
      </c>
      <c r="F145">
        <f t="shared" si="43"/>
        <v>2.1543444685033341E-2</v>
      </c>
      <c r="G145" s="2">
        <f t="shared" si="44"/>
        <v>-4.2281390863615528E-2</v>
      </c>
      <c r="H145">
        <f t="shared" si="45"/>
        <v>50.021543444685037</v>
      </c>
      <c r="I145">
        <f t="shared" si="46"/>
        <v>-4.2281390863615528E-2</v>
      </c>
      <c r="J145">
        <f t="shared" si="47"/>
        <v>1.0938825490255535E-15</v>
      </c>
      <c r="K145">
        <f t="shared" si="47"/>
        <v>-17.857142857142858</v>
      </c>
      <c r="L145">
        <f t="shared" si="48"/>
        <v>50.021543444685037</v>
      </c>
      <c r="M145">
        <f t="shared" si="49"/>
        <v>17.899424248006472</v>
      </c>
      <c r="N145" s="2">
        <f t="shared" si="50"/>
        <v>-536806983.18415773</v>
      </c>
      <c r="O145" s="2">
        <f t="shared" si="51"/>
        <v>4026.3642841939036</v>
      </c>
      <c r="P145">
        <f t="shared" si="52"/>
        <v>6.6511948648539923</v>
      </c>
      <c r="Q145">
        <f t="shared" si="53"/>
        <v>15.834951468625732</v>
      </c>
      <c r="AD145">
        <f t="shared" si="54"/>
        <v>1.0000000000000001E-60</v>
      </c>
      <c r="AE145">
        <f t="shared" si="40"/>
        <v>0</v>
      </c>
      <c r="AF145">
        <f t="shared" si="55"/>
        <v>1.0000000000000002E-120</v>
      </c>
      <c r="AG145">
        <f t="shared" si="56"/>
        <v>0</v>
      </c>
      <c r="AO145" s="2"/>
      <c r="AP145" s="2"/>
      <c r="AQ145" s="2"/>
      <c r="AU145" s="2"/>
      <c r="BA145" s="2"/>
      <c r="BD145" s="2"/>
    </row>
    <row r="146" spans="1:56" x14ac:dyDescent="0.25">
      <c r="A146" s="2">
        <v>55000</v>
      </c>
      <c r="B146" s="2">
        <f t="shared" si="41"/>
        <v>8753.5218700542446</v>
      </c>
      <c r="C146" s="1"/>
      <c r="D146">
        <f t="shared" si="42"/>
        <v>1.1137713226442001E-15</v>
      </c>
      <c r="E146">
        <f t="shared" si="39"/>
        <v>-18.181818181818183</v>
      </c>
      <c r="F146">
        <f t="shared" si="43"/>
        <v>2.1816892022841337E-2</v>
      </c>
      <c r="G146" s="2">
        <f t="shared" si="44"/>
        <v>-4.2818061481499921E-2</v>
      </c>
      <c r="H146">
        <f t="shared" si="45"/>
        <v>50.021816892022841</v>
      </c>
      <c r="I146">
        <f t="shared" si="46"/>
        <v>-4.2818061481499921E-2</v>
      </c>
      <c r="J146">
        <f t="shared" si="47"/>
        <v>1.1137713226442001E-15</v>
      </c>
      <c r="K146">
        <f t="shared" si="47"/>
        <v>-18.181818181818183</v>
      </c>
      <c r="L146">
        <f t="shared" si="48"/>
        <v>50.021816892022841</v>
      </c>
      <c r="M146">
        <f t="shared" si="49"/>
        <v>18.224636243299685</v>
      </c>
      <c r="N146" s="2">
        <f t="shared" si="50"/>
        <v>-527282295.01672459</v>
      </c>
      <c r="O146" s="2">
        <f t="shared" si="51"/>
        <v>4080.6441045782594</v>
      </c>
      <c r="P146">
        <f t="shared" si="52"/>
        <v>6.8342532069753954</v>
      </c>
      <c r="Q146">
        <f t="shared" si="53"/>
        <v>16.056202819266499</v>
      </c>
      <c r="AD146">
        <f t="shared" si="54"/>
        <v>1.0000000000000001E-60</v>
      </c>
      <c r="AE146">
        <f t="shared" si="40"/>
        <v>0</v>
      </c>
      <c r="AF146">
        <f t="shared" si="55"/>
        <v>1.0000000000000002E-120</v>
      </c>
      <c r="AG146">
        <f t="shared" si="56"/>
        <v>0</v>
      </c>
      <c r="AO146" s="2"/>
      <c r="AP146" s="2"/>
      <c r="AQ146" s="2"/>
      <c r="AU146" s="2"/>
      <c r="BA146" s="2"/>
      <c r="BD146" s="2"/>
    </row>
    <row r="147" spans="1:56" x14ac:dyDescent="0.25">
      <c r="A147" s="2">
        <v>54000</v>
      </c>
      <c r="B147" s="2">
        <f t="shared" si="41"/>
        <v>8594.3669269623479</v>
      </c>
      <c r="C147" s="1"/>
      <c r="D147">
        <f t="shared" si="42"/>
        <v>1.1343967175079815E-15</v>
      </c>
      <c r="E147">
        <f t="shared" si="39"/>
        <v>-18.518518518518519</v>
      </c>
      <c r="F147">
        <f t="shared" si="43"/>
        <v>2.2098924236206022E-2</v>
      </c>
      <c r="G147" s="2">
        <f t="shared" si="44"/>
        <v>-4.3371580866340319E-2</v>
      </c>
      <c r="H147">
        <f t="shared" si="45"/>
        <v>50.022098924236204</v>
      </c>
      <c r="I147">
        <f t="shared" si="46"/>
        <v>-4.3371580866340319E-2</v>
      </c>
      <c r="J147">
        <f t="shared" si="47"/>
        <v>1.1343967175079815E-15</v>
      </c>
      <c r="K147">
        <f t="shared" si="47"/>
        <v>-18.518518518518519</v>
      </c>
      <c r="L147">
        <f t="shared" si="48"/>
        <v>50.022098924236204</v>
      </c>
      <c r="M147">
        <f t="shared" si="49"/>
        <v>18.561890099384858</v>
      </c>
      <c r="N147" s="2">
        <f t="shared" si="50"/>
        <v>-517754651.30840307</v>
      </c>
      <c r="O147" s="2">
        <f t="shared" si="51"/>
        <v>4137.2766156571652</v>
      </c>
      <c r="P147">
        <f t="shared" si="52"/>
        <v>7.0259348153885535</v>
      </c>
      <c r="Q147">
        <f t="shared" si="53"/>
        <v>16.282452016017054</v>
      </c>
      <c r="AD147">
        <f t="shared" si="54"/>
        <v>1.0000000000000001E-60</v>
      </c>
      <c r="AE147">
        <f t="shared" si="40"/>
        <v>0</v>
      </c>
      <c r="AF147">
        <f t="shared" si="55"/>
        <v>1.0000000000000002E-120</v>
      </c>
      <c r="AG147">
        <f t="shared" si="56"/>
        <v>0</v>
      </c>
      <c r="AO147" s="2"/>
      <c r="AP147" s="2"/>
      <c r="AQ147" s="2"/>
      <c r="AU147" s="2"/>
      <c r="BA147" s="2"/>
      <c r="BD147" s="2"/>
    </row>
    <row r="148" spans="1:56" x14ac:dyDescent="0.25">
      <c r="A148" s="2">
        <v>53000</v>
      </c>
      <c r="B148" s="2">
        <f t="shared" si="41"/>
        <v>8435.211983870453</v>
      </c>
      <c r="C148" s="1"/>
      <c r="D148">
        <f t="shared" si="42"/>
        <v>1.1558004291590755E-15</v>
      </c>
      <c r="E148">
        <f t="shared" si="39"/>
        <v>-18.867924528301888</v>
      </c>
      <c r="F148">
        <f t="shared" si="43"/>
        <v>2.2389977447505469E-2</v>
      </c>
      <c r="G148" s="2">
        <f t="shared" si="44"/>
        <v>-4.3942804956497619E-2</v>
      </c>
      <c r="H148">
        <f t="shared" si="45"/>
        <v>50.022389977447503</v>
      </c>
      <c r="I148">
        <f t="shared" si="46"/>
        <v>-4.3942804956497619E-2</v>
      </c>
      <c r="J148">
        <f t="shared" si="47"/>
        <v>1.1558004291590755E-15</v>
      </c>
      <c r="K148">
        <f t="shared" si="47"/>
        <v>-18.867924528301888</v>
      </c>
      <c r="L148">
        <f t="shared" si="48"/>
        <v>50.022389977447503</v>
      </c>
      <c r="M148">
        <f t="shared" si="49"/>
        <v>18.911867333258385</v>
      </c>
      <c r="N148" s="2">
        <f t="shared" si="50"/>
        <v>-508224109.1813572</v>
      </c>
      <c r="O148" s="2">
        <f t="shared" si="51"/>
        <v>4196.3951764853346</v>
      </c>
      <c r="P148">
        <f t="shared" si="52"/>
        <v>7.2267599050080307</v>
      </c>
      <c r="Q148">
        <f t="shared" si="53"/>
        <v>16.513785565876137</v>
      </c>
      <c r="AD148">
        <f t="shared" si="54"/>
        <v>1.0000000000000001E-60</v>
      </c>
      <c r="AE148">
        <f t="shared" si="40"/>
        <v>0</v>
      </c>
      <c r="AF148">
        <f t="shared" si="55"/>
        <v>1.0000000000000002E-120</v>
      </c>
      <c r="AG148">
        <f t="shared" si="56"/>
        <v>0</v>
      </c>
      <c r="AO148" s="2"/>
      <c r="AP148" s="2"/>
      <c r="AQ148" s="2"/>
      <c r="AU148" s="2"/>
      <c r="BA148" s="2"/>
      <c r="BD148" s="2"/>
    </row>
    <row r="149" spans="1:56" x14ac:dyDescent="0.25">
      <c r="A149" s="2">
        <v>52000</v>
      </c>
      <c r="B149" s="2">
        <f t="shared" si="41"/>
        <v>8276.0570407785581</v>
      </c>
      <c r="C149" s="1"/>
      <c r="D149">
        <f t="shared" si="42"/>
        <v>1.1780273604890577E-15</v>
      </c>
      <c r="E149">
        <f t="shared" si="39"/>
        <v>-19.23076923076923</v>
      </c>
      <c r="F149">
        <f t="shared" si="43"/>
        <v>2.2690518722936658E-2</v>
      </c>
      <c r="G149" s="2">
        <f t="shared" si="44"/>
        <v>-4.4532650420996793E-2</v>
      </c>
      <c r="H149">
        <f t="shared" si="45"/>
        <v>50.022690518722939</v>
      </c>
      <c r="I149">
        <f t="shared" si="46"/>
        <v>-4.4532650420996793E-2</v>
      </c>
      <c r="J149">
        <f t="shared" si="47"/>
        <v>1.1780273604890577E-15</v>
      </c>
      <c r="K149">
        <f t="shared" si="47"/>
        <v>-19.23076923076923</v>
      </c>
      <c r="L149">
        <f t="shared" si="48"/>
        <v>50.022690518722939</v>
      </c>
      <c r="M149">
        <f t="shared" si="49"/>
        <v>19.275301881190227</v>
      </c>
      <c r="N149" s="2">
        <f t="shared" si="50"/>
        <v>-498690726.04572123</v>
      </c>
      <c r="O149" s="2">
        <f t="shared" si="51"/>
        <v>4258.1433981619457</v>
      </c>
      <c r="P149">
        <f t="shared" si="52"/>
        <v>7.4372857408127899</v>
      </c>
      <c r="Q149">
        <f t="shared" si="53"/>
        <v>16.75028238244175</v>
      </c>
      <c r="AD149">
        <f t="shared" si="54"/>
        <v>1.0000000000000001E-60</v>
      </c>
      <c r="AE149">
        <f t="shared" si="40"/>
        <v>0</v>
      </c>
      <c r="AF149">
        <f t="shared" si="55"/>
        <v>1.0000000000000002E-120</v>
      </c>
      <c r="AG149">
        <f t="shared" si="56"/>
        <v>0</v>
      </c>
      <c r="AO149" s="2"/>
      <c r="AP149" s="2"/>
      <c r="AQ149" s="2"/>
      <c r="AU149" s="2"/>
      <c r="BA149" s="2"/>
      <c r="BD149" s="2"/>
    </row>
    <row r="150" spans="1:56" x14ac:dyDescent="0.25">
      <c r="A150" s="2">
        <v>51000</v>
      </c>
      <c r="B150" s="2">
        <f t="shared" si="41"/>
        <v>8116.9020976866623</v>
      </c>
      <c r="C150" s="1"/>
      <c r="D150">
        <f t="shared" si="42"/>
        <v>1.2011259361849217E-15</v>
      </c>
      <c r="E150">
        <f t="shared" si="39"/>
        <v>-19.607843137254903</v>
      </c>
      <c r="F150">
        <f t="shared" si="43"/>
        <v>2.3001048915986273E-2</v>
      </c>
      <c r="G150" s="2">
        <f t="shared" si="44"/>
        <v>-4.5142100240152513E-2</v>
      </c>
      <c r="H150">
        <f t="shared" si="45"/>
        <v>50.023001048915987</v>
      </c>
      <c r="I150">
        <f t="shared" si="46"/>
        <v>-4.5142100240152513E-2</v>
      </c>
      <c r="J150">
        <f t="shared" si="47"/>
        <v>1.2011259361849217E-15</v>
      </c>
      <c r="K150">
        <f t="shared" si="47"/>
        <v>-19.607843137254903</v>
      </c>
      <c r="L150">
        <f t="shared" si="48"/>
        <v>50.023001048915987</v>
      </c>
      <c r="M150">
        <f t="shared" si="49"/>
        <v>19.652985237495056</v>
      </c>
      <c r="N150" s="2">
        <f t="shared" si="50"/>
        <v>-489154559.61988378</v>
      </c>
      <c r="O150" s="2">
        <f t="shared" si="51"/>
        <v>4322.6761487082049</v>
      </c>
      <c r="P150">
        <f t="shared" si="52"/>
        <v>7.658109529455535</v>
      </c>
      <c r="Q150">
        <f t="shared" si="53"/>
        <v>16.992011908655506</v>
      </c>
      <c r="AD150">
        <f t="shared" si="54"/>
        <v>1.0000000000000001E-60</v>
      </c>
      <c r="AE150">
        <f t="shared" si="40"/>
        <v>0</v>
      </c>
      <c r="AF150">
        <f t="shared" si="55"/>
        <v>1.0000000000000002E-120</v>
      </c>
      <c r="AG150">
        <f t="shared" si="56"/>
        <v>0</v>
      </c>
      <c r="AO150" s="2"/>
      <c r="AP150" s="2"/>
      <c r="AQ150" s="2"/>
      <c r="AU150" s="2"/>
      <c r="BA150" s="2"/>
      <c r="BD150" s="2"/>
    </row>
    <row r="151" spans="1:56" x14ac:dyDescent="0.25">
      <c r="A151" s="2">
        <v>50000</v>
      </c>
      <c r="B151" s="2">
        <f t="shared" si="41"/>
        <v>7957.7471545947674</v>
      </c>
      <c r="C151" s="1"/>
      <c r="D151">
        <f t="shared" si="42"/>
        <v>1.22514845490862E-15</v>
      </c>
      <c r="E151">
        <f t="shared" si="39"/>
        <v>-20</v>
      </c>
      <c r="F151">
        <f t="shared" si="43"/>
        <v>2.3322105834108018E-2</v>
      </c>
      <c r="G151" s="2">
        <f t="shared" si="44"/>
        <v>-4.5772209920523353E-2</v>
      </c>
      <c r="H151">
        <f t="shared" si="45"/>
        <v>50.023322105834112</v>
      </c>
      <c r="I151">
        <f t="shared" si="46"/>
        <v>-4.5772209920523353E-2</v>
      </c>
      <c r="J151">
        <f t="shared" si="47"/>
        <v>1.22514845490862E-15</v>
      </c>
      <c r="K151">
        <f t="shared" si="47"/>
        <v>-20</v>
      </c>
      <c r="L151">
        <f t="shared" si="48"/>
        <v>50.023322105834112</v>
      </c>
      <c r="M151">
        <f t="shared" si="49"/>
        <v>20.045772209920525</v>
      </c>
      <c r="N151" s="2">
        <f t="shared" si="50"/>
        <v>-479615667.9531886</v>
      </c>
      <c r="O151" s="2">
        <f t="shared" si="51"/>
        <v>4390.160678505038</v>
      </c>
      <c r="P151">
        <f t="shared" si="52"/>
        <v>7.8898715319672439</v>
      </c>
      <c r="Q151">
        <f t="shared" si="53"/>
        <v>17.239031926083861</v>
      </c>
      <c r="AD151">
        <f t="shared" si="54"/>
        <v>1.0000000000000001E-60</v>
      </c>
      <c r="AE151">
        <f t="shared" si="40"/>
        <v>0</v>
      </c>
      <c r="AF151">
        <f t="shared" si="55"/>
        <v>1.0000000000000002E-120</v>
      </c>
      <c r="AG151">
        <f t="shared" si="56"/>
        <v>0</v>
      </c>
      <c r="AO151" s="2"/>
      <c r="AP151" s="2"/>
      <c r="AQ151" s="2"/>
      <c r="AU151" s="2"/>
      <c r="BA151" s="2"/>
      <c r="BD151" s="2"/>
    </row>
    <row r="152" spans="1:56" x14ac:dyDescent="0.25">
      <c r="A152" s="2">
        <v>49000</v>
      </c>
      <c r="B152" s="2">
        <f t="shared" si="41"/>
        <v>7798.5922115028716</v>
      </c>
      <c r="C152" s="1"/>
      <c r="D152">
        <f t="shared" si="42"/>
        <v>1.2501514846006326E-15</v>
      </c>
      <c r="E152">
        <f t="shared" si="39"/>
        <v>-20.408163265306122</v>
      </c>
      <c r="F152">
        <f t="shared" si="43"/>
        <v>2.3654267772668106E-2</v>
      </c>
      <c r="G152" s="2">
        <f t="shared" si="44"/>
        <v>-4.6424114430670335E-2</v>
      </c>
      <c r="H152">
        <f t="shared" si="45"/>
        <v>50.02365426777267</v>
      </c>
      <c r="I152">
        <f t="shared" si="46"/>
        <v>-4.6424114430670335E-2</v>
      </c>
      <c r="J152">
        <f t="shared" si="47"/>
        <v>1.2501514846006326E-15</v>
      </c>
      <c r="K152">
        <f t="shared" si="47"/>
        <v>-20.408163265306122</v>
      </c>
      <c r="L152">
        <f t="shared" si="48"/>
        <v>50.02365426777267</v>
      </c>
      <c r="M152">
        <f t="shared" si="49"/>
        <v>20.454587379736793</v>
      </c>
      <c r="N152" s="2">
        <f t="shared" si="50"/>
        <v>-470074109.45138335</v>
      </c>
      <c r="O152" s="2">
        <f t="shared" si="51"/>
        <v>4460.7778835102918</v>
      </c>
      <c r="P152">
        <f t="shared" si="52"/>
        <v>8.1332584089264799</v>
      </c>
      <c r="Q152">
        <f t="shared" si="53"/>
        <v>17.491386001362233</v>
      </c>
      <c r="AD152">
        <f t="shared" si="54"/>
        <v>1.0000000000000001E-60</v>
      </c>
      <c r="AE152">
        <f t="shared" si="40"/>
        <v>0</v>
      </c>
      <c r="AF152">
        <f t="shared" si="55"/>
        <v>1.0000000000000002E-120</v>
      </c>
      <c r="AG152">
        <f t="shared" si="56"/>
        <v>0</v>
      </c>
      <c r="AO152" s="2"/>
      <c r="AP152" s="2"/>
      <c r="AQ152" s="2"/>
      <c r="AU152" s="2"/>
      <c r="BA152" s="2"/>
      <c r="BD152" s="2"/>
    </row>
    <row r="153" spans="1:56" x14ac:dyDescent="0.25">
      <c r="A153" s="2">
        <v>48000</v>
      </c>
      <c r="B153" s="2">
        <f t="shared" si="41"/>
        <v>7639.4372684109767</v>
      </c>
      <c r="C153" s="1"/>
      <c r="D153">
        <f t="shared" si="42"/>
        <v>1.276196307196479E-15</v>
      </c>
      <c r="E153">
        <f t="shared" si="39"/>
        <v>-20.833333333333332</v>
      </c>
      <c r="F153">
        <f t="shared" si="43"/>
        <v>2.3998157467268355E-2</v>
      </c>
      <c r="G153" s="2">
        <f t="shared" si="44"/>
        <v>-4.7099035958027745E-2</v>
      </c>
      <c r="H153">
        <f t="shared" si="45"/>
        <v>50.023998157467268</v>
      </c>
      <c r="I153">
        <f t="shared" si="46"/>
        <v>-4.7099035958027745E-2</v>
      </c>
      <c r="J153">
        <f t="shared" si="47"/>
        <v>1.276196307196479E-15</v>
      </c>
      <c r="K153">
        <f t="shared" si="47"/>
        <v>-20.833333333333332</v>
      </c>
      <c r="L153">
        <f t="shared" si="48"/>
        <v>50.023998157467268</v>
      </c>
      <c r="M153">
        <f t="shared" si="49"/>
        <v>20.880432369291359</v>
      </c>
      <c r="N153" s="2">
        <f t="shared" si="50"/>
        <v>-460529942.90519875</v>
      </c>
      <c r="O153" s="2">
        <f t="shared" si="51"/>
        <v>4534.723726344102</v>
      </c>
      <c r="P153">
        <f t="shared" si="52"/>
        <v>8.3890068081522955</v>
      </c>
      <c r="Q153">
        <f t="shared" si="53"/>
        <v>17.749100512754058</v>
      </c>
      <c r="AD153">
        <f t="shared" si="54"/>
        <v>1.0000000000000001E-60</v>
      </c>
      <c r="AE153">
        <f t="shared" si="40"/>
        <v>0</v>
      </c>
      <c r="AF153">
        <f t="shared" si="55"/>
        <v>1.0000000000000002E-120</v>
      </c>
      <c r="AG153">
        <f t="shared" si="56"/>
        <v>0</v>
      </c>
      <c r="AO153" s="2"/>
      <c r="AP153" s="2"/>
      <c r="AQ153" s="2"/>
      <c r="AU153" s="2"/>
      <c r="BA153" s="2"/>
      <c r="BD153" s="2"/>
    </row>
    <row r="154" spans="1:56" x14ac:dyDescent="0.25">
      <c r="A154" s="2">
        <v>47000</v>
      </c>
      <c r="B154" s="2">
        <f t="shared" si="41"/>
        <v>7480.2823253190809</v>
      </c>
      <c r="C154" s="1"/>
      <c r="D154">
        <f t="shared" si="42"/>
        <v>1.3033494201155532E-15</v>
      </c>
      <c r="E154">
        <f t="shared" si="39"/>
        <v>-21.276595744680851</v>
      </c>
      <c r="F154">
        <f t="shared" si="43"/>
        <v>2.4354446523902475E-2</v>
      </c>
      <c r="G154" s="2">
        <f t="shared" si="44"/>
        <v>-4.7798292603574384E-2</v>
      </c>
      <c r="H154">
        <f t="shared" si="45"/>
        <v>50.024354446523901</v>
      </c>
      <c r="I154">
        <f t="shared" si="46"/>
        <v>-4.7798292603574384E-2</v>
      </c>
      <c r="J154">
        <f t="shared" si="47"/>
        <v>1.3033494201155532E-15</v>
      </c>
      <c r="K154">
        <f t="shared" si="47"/>
        <v>-21.276595744680851</v>
      </c>
      <c r="L154">
        <f t="shared" si="48"/>
        <v>50.024354446523901</v>
      </c>
      <c r="M154">
        <f t="shared" si="49"/>
        <v>21.324394037284424</v>
      </c>
      <c r="N154" s="2">
        <f t="shared" si="50"/>
        <v>-450983227.52250355</v>
      </c>
      <c r="O154" s="2">
        <f t="shared" si="51"/>
        <v>4612.210838749791</v>
      </c>
      <c r="P154">
        <f t="shared" si="52"/>
        <v>8.6579072029266779</v>
      </c>
      <c r="Q154">
        <f t="shared" si="53"/>
        <v>18.012181190951122</v>
      </c>
      <c r="AD154">
        <f t="shared" si="54"/>
        <v>1.0000000000000001E-60</v>
      </c>
      <c r="AE154">
        <f t="shared" si="40"/>
        <v>0</v>
      </c>
      <c r="AF154">
        <f t="shared" si="55"/>
        <v>1.0000000000000002E-120</v>
      </c>
      <c r="AG154">
        <f t="shared" si="56"/>
        <v>0</v>
      </c>
      <c r="AO154" s="2"/>
      <c r="AP154" s="2"/>
      <c r="AQ154" s="2"/>
      <c r="AU154" s="2"/>
      <c r="BA154" s="2"/>
      <c r="BD154" s="2"/>
    </row>
    <row r="155" spans="1:56" x14ac:dyDescent="0.25">
      <c r="A155" s="2">
        <v>46000</v>
      </c>
      <c r="B155" s="2">
        <f t="shared" si="41"/>
        <v>7321.127382227186</v>
      </c>
      <c r="C155" s="1"/>
      <c r="D155">
        <f t="shared" si="42"/>
        <v>1.3316831031615435E-15</v>
      </c>
      <c r="E155">
        <f t="shared" si="39"/>
        <v>-21.739130434782609</v>
      </c>
      <c r="F155">
        <f t="shared" si="43"/>
        <v>2.4723860396322895E-2</v>
      </c>
      <c r="G155" s="2">
        <f t="shared" si="44"/>
        <v>-4.8523308150466044E-2</v>
      </c>
      <c r="H155">
        <f t="shared" si="45"/>
        <v>50.024723860396321</v>
      </c>
      <c r="I155">
        <f t="shared" si="46"/>
        <v>-4.8523308150466044E-2</v>
      </c>
      <c r="J155">
        <f t="shared" si="47"/>
        <v>1.3316831031615435E-15</v>
      </c>
      <c r="K155">
        <f t="shared" si="47"/>
        <v>-21.739130434782609</v>
      </c>
      <c r="L155">
        <f t="shared" si="48"/>
        <v>50.024723860396321</v>
      </c>
      <c r="M155">
        <f t="shared" si="49"/>
        <v>21.787653742933074</v>
      </c>
      <c r="N155" s="2">
        <f t="shared" si="50"/>
        <v>-441434022.96455586</v>
      </c>
      <c r="O155" s="2">
        <f t="shared" si="51"/>
        <v>4693.4703330250359</v>
      </c>
      <c r="P155">
        <f t="shared" si="52"/>
        <v>8.9408079857301246</v>
      </c>
      <c r="Q155">
        <f t="shared" si="53"/>
        <v>18.280609098112603</v>
      </c>
      <c r="AD155">
        <f t="shared" si="54"/>
        <v>1.0000000000000001E-60</v>
      </c>
      <c r="AE155">
        <f t="shared" si="40"/>
        <v>0</v>
      </c>
      <c r="AF155">
        <f t="shared" si="55"/>
        <v>1.0000000000000002E-120</v>
      </c>
      <c r="AG155">
        <f t="shared" si="56"/>
        <v>0</v>
      </c>
      <c r="AO155" s="2"/>
      <c r="AP155" s="2"/>
      <c r="AQ155" s="2"/>
      <c r="AU155" s="2"/>
      <c r="BA155" s="2"/>
      <c r="BD155" s="2"/>
    </row>
    <row r="156" spans="1:56" x14ac:dyDescent="0.25">
      <c r="A156" s="2">
        <v>45000</v>
      </c>
      <c r="B156" s="2">
        <f t="shared" si="41"/>
        <v>7161.9724391352902</v>
      </c>
      <c r="C156" s="1"/>
      <c r="D156">
        <f t="shared" si="42"/>
        <v>1.3612760610095779E-15</v>
      </c>
      <c r="E156">
        <f t="shared" si="39"/>
        <v>-22.222222222222225</v>
      </c>
      <c r="F156">
        <f t="shared" si="43"/>
        <v>2.5107183991828014E-2</v>
      </c>
      <c r="G156" s="2">
        <f t="shared" si="44"/>
        <v>-4.9275623066012395E-2</v>
      </c>
      <c r="H156">
        <f t="shared" si="45"/>
        <v>50.025107183991828</v>
      </c>
      <c r="I156">
        <f t="shared" si="46"/>
        <v>-4.9275623066012395E-2</v>
      </c>
      <c r="J156">
        <f t="shared" si="47"/>
        <v>1.3612760610095779E-15</v>
      </c>
      <c r="K156">
        <f t="shared" si="47"/>
        <v>-22.222222222222225</v>
      </c>
      <c r="L156">
        <f t="shared" si="48"/>
        <v>50.025107183991828</v>
      </c>
      <c r="M156">
        <f t="shared" si="49"/>
        <v>22.271497845288238</v>
      </c>
      <c r="N156" s="2">
        <f t="shared" si="50"/>
        <v>-431882389.38695484</v>
      </c>
      <c r="O156" s="2">
        <f t="shared" si="51"/>
        <v>4778.7538549226756</v>
      </c>
      <c r="P156">
        <f t="shared" si="52"/>
        <v>9.2386198181947066</v>
      </c>
      <c r="Q156">
        <f t="shared" si="53"/>
        <v>18.554335957546943</v>
      </c>
      <c r="AD156">
        <f t="shared" si="54"/>
        <v>1.0000000000000001E-60</v>
      </c>
      <c r="AE156">
        <f t="shared" si="40"/>
        <v>0</v>
      </c>
      <c r="AF156">
        <f t="shared" si="55"/>
        <v>1.0000000000000002E-120</v>
      </c>
      <c r="AG156">
        <f t="shared" si="56"/>
        <v>0</v>
      </c>
      <c r="AO156" s="2"/>
      <c r="AP156" s="2"/>
      <c r="AQ156" s="2"/>
      <c r="AU156" s="2"/>
      <c r="BA156" s="2"/>
      <c r="BD156" s="2"/>
    </row>
    <row r="157" spans="1:56" x14ac:dyDescent="0.25">
      <c r="A157" s="2">
        <v>44000</v>
      </c>
      <c r="B157" s="2">
        <f t="shared" si="41"/>
        <v>7002.8174960433953</v>
      </c>
      <c r="C157" s="1"/>
      <c r="D157">
        <f t="shared" si="42"/>
        <v>1.3922141533052499E-15</v>
      </c>
      <c r="E157">
        <f t="shared" si="39"/>
        <v>-22.727272727272727</v>
      </c>
      <c r="F157">
        <f t="shared" si="43"/>
        <v>2.5505268000845099E-2</v>
      </c>
      <c r="G157" s="2">
        <f t="shared" si="44"/>
        <v>-5.0056906924182937E-2</v>
      </c>
      <c r="H157">
        <f t="shared" si="45"/>
        <v>50.025505268000842</v>
      </c>
      <c r="I157">
        <f t="shared" si="46"/>
        <v>-5.0056906924182937E-2</v>
      </c>
      <c r="J157">
        <f t="shared" si="47"/>
        <v>1.3922141533052499E-15</v>
      </c>
      <c r="K157">
        <f t="shared" si="47"/>
        <v>-22.727272727272727</v>
      </c>
      <c r="L157">
        <f t="shared" si="48"/>
        <v>50.025505268000842</v>
      </c>
      <c r="M157">
        <f t="shared" si="49"/>
        <v>22.77732963419691</v>
      </c>
      <c r="N157" s="2">
        <f t="shared" si="50"/>
        <v>-422328387.48601216</v>
      </c>
      <c r="O157" s="2">
        <f t="shared" si="51"/>
        <v>4868.335916428412</v>
      </c>
      <c r="P157">
        <f t="shared" si="52"/>
        <v>9.5523202320808434</v>
      </c>
      <c r="Q157">
        <f t="shared" si="53"/>
        <v>18.83327873321463</v>
      </c>
      <c r="AD157">
        <f t="shared" si="54"/>
        <v>1.0000000000000001E-60</v>
      </c>
      <c r="AE157">
        <f t="shared" si="40"/>
        <v>0</v>
      </c>
      <c r="AF157">
        <f t="shared" si="55"/>
        <v>1.0000000000000002E-120</v>
      </c>
      <c r="AG157">
        <f t="shared" si="56"/>
        <v>0</v>
      </c>
      <c r="AO157" s="2"/>
      <c r="AP157" s="2"/>
      <c r="AQ157" s="2"/>
      <c r="AU157" s="2"/>
      <c r="BA157" s="2"/>
      <c r="BD157" s="2"/>
    </row>
    <row r="158" spans="1:56" x14ac:dyDescent="0.25">
      <c r="A158" s="2">
        <v>43000</v>
      </c>
      <c r="B158" s="2">
        <f t="shared" si="41"/>
        <v>6843.6625529514995</v>
      </c>
      <c r="C158" s="1"/>
      <c r="D158">
        <f t="shared" si="42"/>
        <v>1.4245912266379302E-15</v>
      </c>
      <c r="E158">
        <f t="shared" si="39"/>
        <v>-23.255813953488371</v>
      </c>
      <c r="F158">
        <f t="shared" si="43"/>
        <v>2.5919036062704754E-2</v>
      </c>
      <c r="G158" s="2">
        <f t="shared" si="44"/>
        <v>-5.0868972469231201E-2</v>
      </c>
      <c r="H158">
        <f t="shared" si="45"/>
        <v>50.025919036062703</v>
      </c>
      <c r="I158">
        <f t="shared" si="46"/>
        <v>-5.0868972469231201E-2</v>
      </c>
      <c r="J158">
        <f t="shared" si="47"/>
        <v>1.4245912266379302E-15</v>
      </c>
      <c r="K158">
        <f t="shared" si="47"/>
        <v>-23.255813953488371</v>
      </c>
      <c r="L158">
        <f t="shared" si="48"/>
        <v>50.025919036062703</v>
      </c>
      <c r="M158">
        <f t="shared" si="49"/>
        <v>23.306682925957602</v>
      </c>
      <c r="N158" s="2">
        <f t="shared" si="50"/>
        <v>-412772078.5513804</v>
      </c>
      <c r="O158" s="2">
        <f t="shared" si="51"/>
        <v>4962.5165539664604</v>
      </c>
      <c r="P158">
        <f t="shared" si="52"/>
        <v>9.8829584681124487</v>
      </c>
      <c r="Q158">
        <f t="shared" si="53"/>
        <v>19.117313343204703</v>
      </c>
      <c r="AD158">
        <f t="shared" si="54"/>
        <v>1.0000000000000001E-60</v>
      </c>
      <c r="AE158">
        <f t="shared" si="40"/>
        <v>0</v>
      </c>
      <c r="AF158">
        <f t="shared" si="55"/>
        <v>1.0000000000000002E-120</v>
      </c>
      <c r="AG158">
        <f t="shared" si="56"/>
        <v>0</v>
      </c>
      <c r="AO158" s="2"/>
      <c r="AP158" s="2"/>
      <c r="AQ158" s="2"/>
      <c r="AU158" s="2"/>
      <c r="BA158" s="2"/>
      <c r="BD158" s="2"/>
    </row>
    <row r="159" spans="1:56" x14ac:dyDescent="0.25">
      <c r="A159" s="2">
        <v>42000</v>
      </c>
      <c r="B159" s="2">
        <f t="shared" si="41"/>
        <v>6684.5076098596046</v>
      </c>
      <c r="C159" s="1"/>
      <c r="D159">
        <f t="shared" si="42"/>
        <v>1.4585100653674048E-15</v>
      </c>
      <c r="E159">
        <f t="shared" si="39"/>
        <v>-23.80952380952381</v>
      </c>
      <c r="F159">
        <f t="shared" si="43"/>
        <v>2.6349492900538032E-2</v>
      </c>
      <c r="G159" s="2">
        <f t="shared" si="44"/>
        <v>-5.171379158132932E-2</v>
      </c>
      <c r="H159">
        <f t="shared" si="45"/>
        <v>50.026349492900536</v>
      </c>
      <c r="I159">
        <f t="shared" si="46"/>
        <v>-5.171379158132932E-2</v>
      </c>
      <c r="J159">
        <f t="shared" si="47"/>
        <v>1.4585100653674048E-15</v>
      </c>
      <c r="K159">
        <f t="shared" si="47"/>
        <v>-23.80952380952381</v>
      </c>
      <c r="L159">
        <f t="shared" si="48"/>
        <v>50.026349492900536</v>
      </c>
      <c r="M159">
        <f t="shared" si="49"/>
        <v>23.861237601105138</v>
      </c>
      <c r="N159" s="2">
        <f t="shared" si="50"/>
        <v>-403213524.52593619</v>
      </c>
      <c r="O159" s="2">
        <f t="shared" si="51"/>
        <v>5061.6243662588286</v>
      </c>
      <c r="P159">
        <f t="shared" si="52"/>
        <v>10.23166052889116</v>
      </c>
      <c r="Q159">
        <f t="shared" si="53"/>
        <v>19.406267374355046</v>
      </c>
      <c r="AD159">
        <f t="shared" si="54"/>
        <v>1.0000000000000001E-60</v>
      </c>
      <c r="AE159">
        <f t="shared" si="40"/>
        <v>0</v>
      </c>
      <c r="AF159">
        <f t="shared" si="55"/>
        <v>1.0000000000000002E-120</v>
      </c>
      <c r="AG159">
        <f t="shared" si="56"/>
        <v>0</v>
      </c>
      <c r="AO159" s="2"/>
      <c r="AP159" s="2"/>
      <c r="AQ159" s="2"/>
      <c r="AU159" s="2"/>
      <c r="BA159" s="2"/>
      <c r="BD159" s="2"/>
    </row>
    <row r="160" spans="1:56" x14ac:dyDescent="0.25">
      <c r="A160" s="2">
        <v>41000</v>
      </c>
      <c r="B160" s="2">
        <f t="shared" si="41"/>
        <v>6525.3526667677088</v>
      </c>
      <c r="C160" s="1"/>
      <c r="D160">
        <f t="shared" si="42"/>
        <v>1.494083481595878E-15</v>
      </c>
      <c r="E160">
        <f t="shared" si="39"/>
        <v>-24.390243902439025</v>
      </c>
      <c r="F160">
        <f t="shared" si="43"/>
        <v>2.6797733583105041E-2</v>
      </c>
      <c r="G160" s="2">
        <f t="shared" si="44"/>
        <v>-5.2593513453930131E-2</v>
      </c>
      <c r="H160">
        <f t="shared" si="45"/>
        <v>50.026797733583102</v>
      </c>
      <c r="I160">
        <f t="shared" si="46"/>
        <v>-5.2593513453930131E-2</v>
      </c>
      <c r="J160">
        <f t="shared" si="47"/>
        <v>1.494083481595878E-15</v>
      </c>
      <c r="K160">
        <f t="shared" si="47"/>
        <v>-24.390243902439025</v>
      </c>
      <c r="L160">
        <f t="shared" si="48"/>
        <v>50.026797733583102</v>
      </c>
      <c r="M160">
        <f t="shared" si="49"/>
        <v>24.442837415892956</v>
      </c>
      <c r="N160" s="2">
        <f t="shared" si="50"/>
        <v>-393652788.07409716</v>
      </c>
      <c r="O160" s="2">
        <f t="shared" si="51"/>
        <v>5166.0199966420714</v>
      </c>
      <c r="P160">
        <f t="shared" si="52"/>
        <v>10.599634408146013</v>
      </c>
      <c r="Q160">
        <f t="shared" si="53"/>
        <v>19.699911646116952</v>
      </c>
      <c r="AD160">
        <f t="shared" si="54"/>
        <v>1.0000000000000001E-60</v>
      </c>
      <c r="AE160">
        <f t="shared" si="40"/>
        <v>0</v>
      </c>
      <c r="AF160">
        <f t="shared" si="55"/>
        <v>1.0000000000000002E-120</v>
      </c>
      <c r="AG160">
        <f t="shared" si="56"/>
        <v>0</v>
      </c>
      <c r="AO160" s="2"/>
      <c r="AP160" s="2"/>
      <c r="AQ160" s="2"/>
      <c r="AU160" s="2"/>
      <c r="BA160" s="2"/>
      <c r="BD160" s="2"/>
    </row>
    <row r="161" spans="1:56" x14ac:dyDescent="0.25">
      <c r="A161" s="2">
        <v>40000</v>
      </c>
      <c r="B161" s="2">
        <f t="shared" si="41"/>
        <v>6366.1977236758139</v>
      </c>
      <c r="C161" s="1"/>
      <c r="D161">
        <f t="shared" si="42"/>
        <v>1.531435568635775E-15</v>
      </c>
      <c r="E161">
        <f t="shared" si="39"/>
        <v>-25</v>
      </c>
      <c r="F161">
        <f t="shared" si="43"/>
        <v>2.7264954101630535E-2</v>
      </c>
      <c r="G161" s="2">
        <f t="shared" si="44"/>
        <v>-5.3510485351975827E-2</v>
      </c>
      <c r="H161">
        <f t="shared" si="45"/>
        <v>50.027264954101632</v>
      </c>
      <c r="I161">
        <f t="shared" si="46"/>
        <v>-5.3510485351975827E-2</v>
      </c>
      <c r="J161">
        <f t="shared" si="47"/>
        <v>1.531435568635775E-15</v>
      </c>
      <c r="K161">
        <f t="shared" si="47"/>
        <v>-25</v>
      </c>
      <c r="L161">
        <f t="shared" si="48"/>
        <v>50.027264954101632</v>
      </c>
      <c r="M161">
        <f t="shared" si="49"/>
        <v>25.053510485351975</v>
      </c>
      <c r="N161" s="2">
        <f t="shared" si="50"/>
        <v>-384089932.6599825</v>
      </c>
      <c r="O161" s="2">
        <f t="shared" si="51"/>
        <v>5276.1001376032373</v>
      </c>
      <c r="P161">
        <f t="shared" si="52"/>
        <v>10.988175440380873</v>
      </c>
      <c r="Q161">
        <f t="shared" si="53"/>
        <v>19.99795045052527</v>
      </c>
      <c r="AD161">
        <f t="shared" si="54"/>
        <v>1.0000000000000001E-60</v>
      </c>
      <c r="AE161">
        <f t="shared" si="40"/>
        <v>0</v>
      </c>
      <c r="AF161">
        <f t="shared" si="55"/>
        <v>1.0000000000000002E-120</v>
      </c>
      <c r="AG161">
        <f t="shared" si="56"/>
        <v>0</v>
      </c>
      <c r="AO161" s="2"/>
      <c r="AP161" s="2"/>
      <c r="AQ161" s="2"/>
      <c r="AU161" s="2"/>
      <c r="BA161" s="2"/>
      <c r="BD161" s="2"/>
    </row>
    <row r="162" spans="1:56" x14ac:dyDescent="0.25">
      <c r="A162" s="2">
        <v>39000</v>
      </c>
      <c r="B162" s="2">
        <f t="shared" si="41"/>
        <v>6207.0427805839181</v>
      </c>
      <c r="C162" s="1"/>
      <c r="D162">
        <f t="shared" si="42"/>
        <v>1.5707031473187435E-15</v>
      </c>
      <c r="E162">
        <f t="shared" si="39"/>
        <v>-25.641025641025639</v>
      </c>
      <c r="F162">
        <f t="shared" si="43"/>
        <v>2.7752463486719253E-2</v>
      </c>
      <c r="G162" s="2">
        <f t="shared" si="44"/>
        <v>-5.4467276392683305E-2</v>
      </c>
      <c r="H162">
        <f t="shared" si="45"/>
        <v>50.027752463486721</v>
      </c>
      <c r="I162">
        <f t="shared" si="46"/>
        <v>-5.4467276392683305E-2</v>
      </c>
      <c r="J162">
        <f t="shared" si="47"/>
        <v>1.5707031473187435E-15</v>
      </c>
      <c r="K162">
        <f t="shared" si="47"/>
        <v>-25.641025641025639</v>
      </c>
      <c r="L162">
        <f t="shared" si="48"/>
        <v>50.027752463486721</v>
      </c>
      <c r="M162">
        <f t="shared" si="49"/>
        <v>25.695492917418321</v>
      </c>
      <c r="N162" s="2">
        <f t="shared" si="50"/>
        <v>-374525022.63710028</v>
      </c>
      <c r="O162" s="2">
        <f t="shared" si="51"/>
        <v>5392.3021512440928</v>
      </c>
      <c r="P162">
        <f t="shared" si="52"/>
        <v>11.398671691474528</v>
      </c>
      <c r="Q162">
        <f t="shared" si="53"/>
        <v>20.300010271729167</v>
      </c>
      <c r="AD162">
        <f t="shared" si="54"/>
        <v>1.0000000000000001E-60</v>
      </c>
      <c r="AE162">
        <f t="shared" si="40"/>
        <v>0</v>
      </c>
      <c r="AF162">
        <f t="shared" si="55"/>
        <v>1.0000000000000002E-120</v>
      </c>
      <c r="AG162">
        <f t="shared" si="56"/>
        <v>0</v>
      </c>
      <c r="AO162" s="2"/>
      <c r="AP162" s="2"/>
      <c r="AQ162" s="2"/>
      <c r="AU162" s="2"/>
      <c r="BA162" s="2"/>
      <c r="BD162" s="2"/>
    </row>
    <row r="163" spans="1:56" x14ac:dyDescent="0.25">
      <c r="A163" s="2">
        <v>38000</v>
      </c>
      <c r="B163" s="2">
        <f t="shared" si="41"/>
        <v>6047.8878374920232</v>
      </c>
      <c r="C163" s="1"/>
      <c r="D163">
        <f t="shared" si="42"/>
        <v>1.612037440669237E-15</v>
      </c>
      <c r="E163">
        <f t="shared" si="39"/>
        <v>-26.315789473684212</v>
      </c>
      <c r="F163">
        <f t="shared" si="43"/>
        <v>2.8261697735856753E-2</v>
      </c>
      <c r="G163" s="2">
        <f t="shared" si="44"/>
        <v>-5.5466704879803583E-2</v>
      </c>
      <c r="H163">
        <f t="shared" si="45"/>
        <v>50.028261697735857</v>
      </c>
      <c r="I163">
        <f t="shared" si="46"/>
        <v>-5.5466704879803583E-2</v>
      </c>
      <c r="J163">
        <f t="shared" si="47"/>
        <v>1.612037440669237E-15</v>
      </c>
      <c r="K163">
        <f t="shared" si="47"/>
        <v>-26.315789473684212</v>
      </c>
      <c r="L163">
        <f t="shared" si="48"/>
        <v>50.028261697735857</v>
      </c>
      <c r="M163">
        <f t="shared" si="49"/>
        <v>26.371256178564018</v>
      </c>
      <c r="N163" s="2">
        <f t="shared" si="50"/>
        <v>-364958123.35158575</v>
      </c>
      <c r="O163" s="2">
        <f t="shared" si="51"/>
        <v>5515.1094191062793</v>
      </c>
      <c r="P163">
        <f t="shared" si="52"/>
        <v>11.832609280637454</v>
      </c>
      <c r="Q163">
        <f t="shared" si="53"/>
        <v>20.605626763095586</v>
      </c>
      <c r="AD163">
        <f t="shared" si="54"/>
        <v>1.0000000000000001E-60</v>
      </c>
      <c r="AE163">
        <f t="shared" si="40"/>
        <v>0</v>
      </c>
      <c r="AF163">
        <f t="shared" si="55"/>
        <v>1.0000000000000002E-120</v>
      </c>
      <c r="AG163">
        <f t="shared" si="56"/>
        <v>0</v>
      </c>
      <c r="AO163" s="2"/>
      <c r="AP163" s="2"/>
      <c r="AQ163" s="2"/>
      <c r="AU163" s="2"/>
      <c r="BA163" s="2"/>
      <c r="BD163" s="2"/>
    </row>
    <row r="164" spans="1:56" x14ac:dyDescent="0.25">
      <c r="A164" s="2">
        <v>37000</v>
      </c>
      <c r="B164" s="2">
        <f t="shared" si="41"/>
        <v>5888.7328944001274</v>
      </c>
      <c r="C164" s="1"/>
      <c r="D164">
        <f t="shared" si="42"/>
        <v>1.6556060201467838E-15</v>
      </c>
      <c r="E164">
        <f t="shared" si="39"/>
        <v>-27.027027027027028</v>
      </c>
      <c r="F164">
        <f t="shared" si="43"/>
        <v>2.8794235878075787E-2</v>
      </c>
      <c r="G164" s="2">
        <f t="shared" si="44"/>
        <v>-5.6511869832304856E-2</v>
      </c>
      <c r="H164">
        <f t="shared" si="45"/>
        <v>50.028794235878074</v>
      </c>
      <c r="I164">
        <f t="shared" si="46"/>
        <v>-5.6511869832304856E-2</v>
      </c>
      <c r="J164">
        <f t="shared" si="47"/>
        <v>1.6556060201467838E-15</v>
      </c>
      <c r="K164">
        <f t="shared" si="47"/>
        <v>-27.027027027027028</v>
      </c>
      <c r="L164">
        <f t="shared" si="48"/>
        <v>50.028794235878074</v>
      </c>
      <c r="M164">
        <f t="shared" si="49"/>
        <v>27.083538896859334</v>
      </c>
      <c r="N164" s="2">
        <f t="shared" si="50"/>
        <v>-355389301.26143688</v>
      </c>
      <c r="O164" s="2">
        <f t="shared" si="51"/>
        <v>5645.0575593101767</v>
      </c>
      <c r="P164">
        <f t="shared" si="52"/>
        <v>12.291577485715605</v>
      </c>
      <c r="Q164">
        <f t="shared" si="53"/>
        <v>20.914229732744765</v>
      </c>
      <c r="AD164">
        <f t="shared" si="54"/>
        <v>1.0000000000000001E-60</v>
      </c>
      <c r="AE164">
        <f t="shared" si="40"/>
        <v>0</v>
      </c>
      <c r="AF164">
        <f t="shared" si="55"/>
        <v>1.0000000000000002E-120</v>
      </c>
      <c r="AG164">
        <f t="shared" si="56"/>
        <v>0</v>
      </c>
      <c r="AO164" s="2"/>
      <c r="AP164" s="2"/>
      <c r="AQ164" s="2"/>
      <c r="AU164" s="2"/>
      <c r="BA164" s="2"/>
      <c r="BD164" s="2"/>
    </row>
    <row r="165" spans="1:56" x14ac:dyDescent="0.25">
      <c r="A165" s="2">
        <v>36000</v>
      </c>
      <c r="B165" s="2">
        <f t="shared" si="41"/>
        <v>5729.5779513082325</v>
      </c>
      <c r="C165" s="1"/>
      <c r="D165">
        <f t="shared" si="42"/>
        <v>1.7015950762619723E-15</v>
      </c>
      <c r="E165">
        <f t="shared" si="39"/>
        <v>-27.777777777777779</v>
      </c>
      <c r="F165">
        <f t="shared" si="43"/>
        <v>2.9351818571942627E-2</v>
      </c>
      <c r="G165" s="2">
        <f t="shared" si="44"/>
        <v>-5.7606187484975778E-2</v>
      </c>
      <c r="H165">
        <f t="shared" si="45"/>
        <v>50.029351818571939</v>
      </c>
      <c r="I165">
        <f t="shared" si="46"/>
        <v>-5.7606187484975778E-2</v>
      </c>
      <c r="J165">
        <f t="shared" si="47"/>
        <v>1.7015950762619723E-15</v>
      </c>
      <c r="K165">
        <f t="shared" si="47"/>
        <v>-27.777777777777779</v>
      </c>
      <c r="L165">
        <f t="shared" si="48"/>
        <v>50.029351818571939</v>
      </c>
      <c r="M165">
        <f t="shared" si="49"/>
        <v>27.835383965262753</v>
      </c>
      <c r="N165" s="2">
        <f t="shared" si="50"/>
        <v>-345818624.07470888</v>
      </c>
      <c r="O165" s="2">
        <f t="shared" si="51"/>
        <v>5782.7416796087582</v>
      </c>
      <c r="P165">
        <f t="shared" si="52"/>
        <v>12.777273435199994</v>
      </c>
      <c r="Q165">
        <f t="shared" si="53"/>
        <v>21.225125860129207</v>
      </c>
      <c r="AD165">
        <f t="shared" si="54"/>
        <v>1.0000000000000001E-60</v>
      </c>
      <c r="AE165">
        <f t="shared" si="40"/>
        <v>0</v>
      </c>
      <c r="AF165">
        <f t="shared" si="55"/>
        <v>1.0000000000000002E-120</v>
      </c>
      <c r="AG165">
        <f t="shared" si="56"/>
        <v>0</v>
      </c>
      <c r="AO165" s="2"/>
      <c r="AP165" s="2"/>
      <c r="AQ165" s="2"/>
      <c r="AU165" s="2"/>
      <c r="BA165" s="2"/>
      <c r="BD165" s="2"/>
    </row>
    <row r="166" spans="1:56" x14ac:dyDescent="0.25">
      <c r="A166" s="2">
        <v>35000</v>
      </c>
      <c r="B166" s="2">
        <f t="shared" si="41"/>
        <v>5570.4230082163367</v>
      </c>
      <c r="C166" s="1"/>
      <c r="D166">
        <f t="shared" si="42"/>
        <v>1.7502120784408856E-15</v>
      </c>
      <c r="E166">
        <f t="shared" si="39"/>
        <v>-28.571428571428569</v>
      </c>
      <c r="F166">
        <f t="shared" si="43"/>
        <v>2.9936369719811853E-2</v>
      </c>
      <c r="G166" s="2">
        <f t="shared" si="44"/>
        <v>-5.8753433708789021E-2</v>
      </c>
      <c r="H166">
        <f t="shared" si="45"/>
        <v>50.029936369719813</v>
      </c>
      <c r="I166">
        <f t="shared" si="46"/>
        <v>-5.8753433708789021E-2</v>
      </c>
      <c r="J166">
        <f t="shared" si="47"/>
        <v>1.7502120784408856E-15</v>
      </c>
      <c r="K166">
        <f t="shared" si="47"/>
        <v>-28.571428571428569</v>
      </c>
      <c r="L166">
        <f t="shared" si="48"/>
        <v>50.029936369719813</v>
      </c>
      <c r="M166">
        <f t="shared" si="49"/>
        <v>28.630182005137357</v>
      </c>
      <c r="N166" s="2">
        <f t="shared" si="50"/>
        <v>-336246160.91028231</v>
      </c>
      <c r="O166" s="2">
        <f t="shared" si="51"/>
        <v>5928.8248734855833</v>
      </c>
      <c r="P166">
        <f t="shared" si="52"/>
        <v>13.291506129116112</v>
      </c>
      <c r="Q166">
        <f t="shared" si="53"/>
        <v>21.537478837947699</v>
      </c>
      <c r="AD166">
        <f t="shared" si="54"/>
        <v>1.0000000000000001E-60</v>
      </c>
      <c r="AE166">
        <f t="shared" si="40"/>
        <v>0</v>
      </c>
      <c r="AF166">
        <f t="shared" si="55"/>
        <v>1.0000000000000002E-120</v>
      </c>
      <c r="AG166">
        <f t="shared" si="56"/>
        <v>0</v>
      </c>
      <c r="AO166" s="2"/>
      <c r="AP166" s="2"/>
      <c r="AQ166" s="2"/>
      <c r="AU166" s="2"/>
      <c r="BA166" s="2"/>
      <c r="BD166" s="2"/>
    </row>
    <row r="167" spans="1:56" x14ac:dyDescent="0.25">
      <c r="A167" s="2">
        <v>34000</v>
      </c>
      <c r="B167" s="2">
        <f t="shared" si="41"/>
        <v>5411.2680651244418</v>
      </c>
      <c r="C167" s="1"/>
      <c r="D167">
        <f t="shared" si="42"/>
        <v>1.8016889042773826E-15</v>
      </c>
      <c r="E167">
        <f t="shared" si="39"/>
        <v>-29.411764705882355</v>
      </c>
      <c r="F167">
        <f t="shared" si="43"/>
        <v>3.0550021690210226E-2</v>
      </c>
      <c r="G167" s="2">
        <f t="shared" si="44"/>
        <v>-5.9957793512616805E-2</v>
      </c>
      <c r="H167">
        <f t="shared" si="45"/>
        <v>50.03055002169021</v>
      </c>
      <c r="I167">
        <f t="shared" si="46"/>
        <v>-5.9957793512616805E-2</v>
      </c>
      <c r="J167">
        <f t="shared" si="47"/>
        <v>1.8016889042773826E-15</v>
      </c>
      <c r="K167">
        <f t="shared" si="47"/>
        <v>-29.411764705882355</v>
      </c>
      <c r="L167">
        <f t="shared" si="48"/>
        <v>50.03055002169021</v>
      </c>
      <c r="M167">
        <f t="shared" si="49"/>
        <v>29.471722499394971</v>
      </c>
      <c r="N167" s="2">
        <f t="shared" si="50"/>
        <v>-326671982.48563313</v>
      </c>
      <c r="O167" s="2">
        <f t="shared" si="51"/>
        <v>6084.0482151497454</v>
      </c>
      <c r="P167">
        <f t="shared" si="52"/>
        <v>13.836199454477248</v>
      </c>
      <c r="Q167">
        <f t="shared" si="53"/>
        <v>21.850286606896265</v>
      </c>
      <c r="AD167">
        <f t="shared" si="54"/>
        <v>1.0000000000000001E-60</v>
      </c>
      <c r="AE167">
        <f t="shared" si="40"/>
        <v>0</v>
      </c>
      <c r="AF167">
        <f t="shared" si="55"/>
        <v>1.0000000000000002E-120</v>
      </c>
      <c r="AG167">
        <f t="shared" si="56"/>
        <v>0</v>
      </c>
      <c r="AO167" s="2"/>
      <c r="AP167" s="2"/>
      <c r="AQ167" s="2"/>
      <c r="AU167" s="2"/>
      <c r="BA167" s="2"/>
      <c r="BD167" s="2"/>
    </row>
    <row r="168" spans="1:56" x14ac:dyDescent="0.25">
      <c r="A168" s="2">
        <v>33000</v>
      </c>
      <c r="B168" s="2">
        <f t="shared" si="41"/>
        <v>5252.113122032546</v>
      </c>
      <c r="C168" s="1"/>
      <c r="D168">
        <f t="shared" si="42"/>
        <v>1.8562855377403332E-15</v>
      </c>
      <c r="E168">
        <f t="shared" si="39"/>
        <v>-30.303030303030301</v>
      </c>
      <c r="F168">
        <f t="shared" si="43"/>
        <v>3.1195144877711915E-2</v>
      </c>
      <c r="G168" s="2">
        <f t="shared" si="44"/>
        <v>-6.1223919057752582E-2</v>
      </c>
      <c r="H168">
        <f t="shared" si="45"/>
        <v>50.031195144877714</v>
      </c>
      <c r="I168">
        <f t="shared" si="46"/>
        <v>-6.1223919057752582E-2</v>
      </c>
      <c r="J168">
        <f t="shared" si="47"/>
        <v>1.8562855377403332E-15</v>
      </c>
      <c r="K168">
        <f t="shared" si="47"/>
        <v>-30.303030303030301</v>
      </c>
      <c r="L168">
        <f t="shared" si="48"/>
        <v>50.031195144877714</v>
      </c>
      <c r="M168">
        <f t="shared" si="49"/>
        <v>30.364254222088054</v>
      </c>
      <c r="N168" s="2">
        <f t="shared" si="50"/>
        <v>-317096161.33706301</v>
      </c>
      <c r="O168" s="2">
        <f t="shared" si="51"/>
        <v>6249.2425712893155</v>
      </c>
      <c r="P168">
        <f t="shared" si="52"/>
        <v>14.41339376600404</v>
      </c>
      <c r="Q168">
        <f t="shared" si="53"/>
        <v>22.162355327896982</v>
      </c>
      <c r="AD168">
        <f t="shared" si="54"/>
        <v>1.0000000000000001E-60</v>
      </c>
      <c r="AE168">
        <f t="shared" si="40"/>
        <v>0</v>
      </c>
      <c r="AF168">
        <f t="shared" si="55"/>
        <v>1.0000000000000002E-120</v>
      </c>
      <c r="AG168">
        <f t="shared" si="56"/>
        <v>0</v>
      </c>
      <c r="AO168" s="2"/>
      <c r="AP168" s="2"/>
      <c r="AQ168" s="2"/>
      <c r="AU168" s="2"/>
      <c r="BA168" s="2"/>
      <c r="BD168" s="2"/>
    </row>
    <row r="169" spans="1:56" x14ac:dyDescent="0.25">
      <c r="A169" s="2">
        <v>32000</v>
      </c>
      <c r="B169" s="2">
        <f t="shared" si="41"/>
        <v>5092.9581789406511</v>
      </c>
      <c r="C169" s="1"/>
      <c r="D169">
        <f t="shared" si="42"/>
        <v>1.9142944607947188E-15</v>
      </c>
      <c r="E169">
        <f t="shared" si="39"/>
        <v>-31.25</v>
      </c>
      <c r="F169">
        <f t="shared" si="43"/>
        <v>3.1874382504381189E-2</v>
      </c>
      <c r="G169" s="2">
        <f t="shared" si="44"/>
        <v>-6.2556997959588093E-2</v>
      </c>
      <c r="H169">
        <f t="shared" si="45"/>
        <v>50.031874382504384</v>
      </c>
      <c r="I169">
        <f t="shared" si="46"/>
        <v>-6.2556997959588093E-2</v>
      </c>
      <c r="J169">
        <f t="shared" si="47"/>
        <v>1.9142944607947188E-15</v>
      </c>
      <c r="K169">
        <f t="shared" si="47"/>
        <v>-31.25</v>
      </c>
      <c r="L169">
        <f t="shared" si="48"/>
        <v>50.031874382504384</v>
      </c>
      <c r="M169">
        <f t="shared" si="49"/>
        <v>31.312556997959589</v>
      </c>
      <c r="N169" s="2">
        <f t="shared" si="50"/>
        <v>-307518772.07914788</v>
      </c>
      <c r="O169" s="2">
        <f t="shared" si="51"/>
        <v>6425.3426268888215</v>
      </c>
      <c r="P169">
        <f t="shared" si="52"/>
        <v>15.025245485735066</v>
      </c>
      <c r="Q169">
        <f t="shared" si="53"/>
        <v>22.47226972099957</v>
      </c>
      <c r="AD169">
        <f t="shared" si="54"/>
        <v>1.0000000000000001E-60</v>
      </c>
      <c r="AE169">
        <f t="shared" si="40"/>
        <v>0</v>
      </c>
      <c r="AF169">
        <f t="shared" si="55"/>
        <v>1.0000000000000002E-120</v>
      </c>
      <c r="AG169">
        <f t="shared" si="56"/>
        <v>0</v>
      </c>
      <c r="AO169" s="2"/>
      <c r="AP169" s="2"/>
      <c r="AQ169" s="2"/>
      <c r="AU169" s="2"/>
      <c r="BA169" s="2"/>
      <c r="BD169" s="2"/>
    </row>
    <row r="170" spans="1:56" x14ac:dyDescent="0.25">
      <c r="A170" s="2">
        <v>31000</v>
      </c>
      <c r="B170" s="2">
        <f t="shared" si="41"/>
        <v>4933.8032358487553</v>
      </c>
      <c r="C170" s="1"/>
      <c r="D170">
        <f t="shared" si="42"/>
        <v>1.9760458950139031E-15</v>
      </c>
      <c r="E170">
        <f t="shared" si="39"/>
        <v>-32.258064516129032</v>
      </c>
      <c r="F170">
        <f t="shared" si="43"/>
        <v>3.2590691790387261E-2</v>
      </c>
      <c r="G170" s="2">
        <f t="shared" si="44"/>
        <v>-6.3962834089494491E-2</v>
      </c>
      <c r="H170">
        <f t="shared" si="45"/>
        <v>50.032590691790389</v>
      </c>
      <c r="I170">
        <f t="shared" si="46"/>
        <v>-6.3962834089494491E-2</v>
      </c>
      <c r="J170">
        <f t="shared" si="47"/>
        <v>1.9760458950139031E-15</v>
      </c>
      <c r="K170">
        <f t="shared" si="47"/>
        <v>-32.258064516129032</v>
      </c>
      <c r="L170">
        <f t="shared" si="48"/>
        <v>50.032590691790389</v>
      </c>
      <c r="M170">
        <f t="shared" si="49"/>
        <v>32.322027350218526</v>
      </c>
      <c r="N170" s="2">
        <f t="shared" si="50"/>
        <v>-297939891.71184528</v>
      </c>
      <c r="O170" s="2">
        <f t="shared" si="51"/>
        <v>6613.4036249185783</v>
      </c>
      <c r="P170">
        <f t="shared" si="52"/>
        <v>15.674024032033843</v>
      </c>
      <c r="Q170">
        <f t="shared" si="53"/>
        <v>22.778359397061784</v>
      </c>
      <c r="AD170">
        <f t="shared" si="54"/>
        <v>1.0000000000000001E-60</v>
      </c>
      <c r="AE170">
        <f t="shared" si="40"/>
        <v>0</v>
      </c>
      <c r="AF170">
        <f t="shared" si="55"/>
        <v>1.0000000000000002E-120</v>
      </c>
      <c r="AG170">
        <f t="shared" si="56"/>
        <v>0</v>
      </c>
      <c r="AO170" s="2"/>
      <c r="AP170" s="2"/>
      <c r="AQ170" s="2"/>
      <c r="AU170" s="2"/>
      <c r="BA170" s="2"/>
      <c r="BD170" s="2"/>
    </row>
    <row r="171" spans="1:56" x14ac:dyDescent="0.25">
      <c r="A171" s="2">
        <v>30000</v>
      </c>
      <c r="B171" s="2">
        <f t="shared" si="41"/>
        <v>4774.6482927568604</v>
      </c>
      <c r="C171" s="1"/>
      <c r="D171">
        <f t="shared" si="42"/>
        <v>2.0419140915143669E-15</v>
      </c>
      <c r="E171">
        <f t="shared" si="39"/>
        <v>-33.333333333333336</v>
      </c>
      <c r="F171">
        <f t="shared" si="43"/>
        <v>3.3347392909431409E-2</v>
      </c>
      <c r="G171" s="2">
        <f t="shared" si="44"/>
        <v>-6.5447943655258037E-2</v>
      </c>
      <c r="H171">
        <f t="shared" si="45"/>
        <v>50.033347392909434</v>
      </c>
      <c r="I171">
        <f t="shared" si="46"/>
        <v>-6.5447943655258037E-2</v>
      </c>
      <c r="J171">
        <f t="shared" si="47"/>
        <v>2.0419140915143669E-15</v>
      </c>
      <c r="K171">
        <f t="shared" si="47"/>
        <v>-33.333333333333336</v>
      </c>
      <c r="L171">
        <f t="shared" si="48"/>
        <v>50.033347392909434</v>
      </c>
      <c r="M171">
        <f t="shared" si="49"/>
        <v>33.398781276988593</v>
      </c>
      <c r="N171" s="2">
        <f t="shared" si="50"/>
        <v>-288359599.98584265</v>
      </c>
      <c r="O171" s="2">
        <f t="shared" si="51"/>
        <v>6814.6214529483677</v>
      </c>
      <c r="P171">
        <f t="shared" si="52"/>
        <v>16.362105215225725</v>
      </c>
      <c r="Q171">
        <f t="shared" si="53"/>
        <v>23.078660824451362</v>
      </c>
      <c r="AD171">
        <f t="shared" si="54"/>
        <v>1.0000000000000001E-60</v>
      </c>
      <c r="AE171">
        <f t="shared" si="40"/>
        <v>0</v>
      </c>
      <c r="AF171">
        <f t="shared" si="55"/>
        <v>1.0000000000000002E-120</v>
      </c>
      <c r="AG171">
        <f t="shared" si="56"/>
        <v>0</v>
      </c>
      <c r="AO171" s="2"/>
      <c r="AP171" s="2"/>
      <c r="AQ171" s="2"/>
      <c r="AU171" s="2"/>
      <c r="BA171" s="2"/>
      <c r="BD171" s="2"/>
    </row>
    <row r="172" spans="1:56" x14ac:dyDescent="0.25">
      <c r="A172" s="2">
        <v>29000</v>
      </c>
      <c r="B172" s="2">
        <f t="shared" si="41"/>
        <v>4615.4933496649646</v>
      </c>
      <c r="C172" s="1"/>
      <c r="D172">
        <f t="shared" si="42"/>
        <v>2.1123249222562415E-15</v>
      </c>
      <c r="E172">
        <f t="shared" si="39"/>
        <v>-34.482758620689658</v>
      </c>
      <c r="F172">
        <f t="shared" si="43"/>
        <v>3.4148227518657683E-2</v>
      </c>
      <c r="G172" s="2">
        <f t="shared" si="44"/>
        <v>-6.7019670072497636E-2</v>
      </c>
      <c r="H172">
        <f t="shared" si="45"/>
        <v>50.034148227518656</v>
      </c>
      <c r="I172">
        <f t="shared" si="46"/>
        <v>-6.7019670072497636E-2</v>
      </c>
      <c r="J172">
        <f t="shared" si="47"/>
        <v>2.1123249222562415E-15</v>
      </c>
      <c r="K172">
        <f t="shared" si="47"/>
        <v>-34.482758620689658</v>
      </c>
      <c r="L172">
        <f t="shared" si="48"/>
        <v>50.034148227518656</v>
      </c>
      <c r="M172">
        <f t="shared" si="49"/>
        <v>34.549778290762156</v>
      </c>
      <c r="N172" s="2">
        <f t="shared" si="50"/>
        <v>-278777979.83953387</v>
      </c>
      <c r="O172" s="2">
        <f t="shared" si="51"/>
        <v>7030.3568843225785</v>
      </c>
      <c r="P172">
        <f t="shared" si="52"/>
        <v>17.091960029717498</v>
      </c>
      <c r="Q172">
        <f t="shared" si="53"/>
        <v>23.370874617740611</v>
      </c>
      <c r="AD172">
        <f t="shared" si="54"/>
        <v>1.0000000000000001E-60</v>
      </c>
      <c r="AE172">
        <f t="shared" si="40"/>
        <v>0</v>
      </c>
      <c r="AF172">
        <f t="shared" si="55"/>
        <v>1.0000000000000002E-120</v>
      </c>
      <c r="AG172">
        <f t="shared" si="56"/>
        <v>0</v>
      </c>
      <c r="AO172" s="2"/>
      <c r="AP172" s="2"/>
      <c r="AQ172" s="2"/>
      <c r="AU172" s="2"/>
      <c r="BA172" s="2"/>
      <c r="BD172" s="2"/>
    </row>
    <row r="173" spans="1:56" x14ac:dyDescent="0.25">
      <c r="A173" s="2">
        <v>28000</v>
      </c>
      <c r="B173" s="2">
        <f t="shared" si="41"/>
        <v>4456.3384065730697</v>
      </c>
      <c r="C173" s="1"/>
      <c r="D173">
        <f t="shared" si="42"/>
        <v>2.187765098051107E-15</v>
      </c>
      <c r="E173">
        <f t="shared" si="39"/>
        <v>-35.714285714285715</v>
      </c>
      <c r="F173">
        <f t="shared" si="43"/>
        <v>3.499742914237268E-2</v>
      </c>
      <c r="G173" s="2">
        <f t="shared" si="44"/>
        <v>-6.8686322100492719E-2</v>
      </c>
      <c r="H173">
        <f t="shared" si="45"/>
        <v>50.034997429142372</v>
      </c>
      <c r="I173">
        <f t="shared" si="46"/>
        <v>-6.8686322100492719E-2</v>
      </c>
      <c r="J173">
        <f t="shared" si="47"/>
        <v>2.187765098051107E-15</v>
      </c>
      <c r="K173">
        <f t="shared" si="47"/>
        <v>-35.714285714285715</v>
      </c>
      <c r="L173">
        <f t="shared" si="48"/>
        <v>50.034997429142372</v>
      </c>
      <c r="M173">
        <f t="shared" si="49"/>
        <v>35.782972036386205</v>
      </c>
      <c r="N173" s="2">
        <f t="shared" si="50"/>
        <v>-269195117.92466533</v>
      </c>
      <c r="O173" s="2">
        <f t="shared" si="51"/>
        <v>7262.1650122191804</v>
      </c>
      <c r="P173">
        <f t="shared" si="52"/>
        <v>17.866137527715725</v>
      </c>
      <c r="Q173">
        <f t="shared" si="53"/>
        <v>23.652317921226899</v>
      </c>
      <c r="AD173">
        <f t="shared" si="54"/>
        <v>1.0000000000000001E-60</v>
      </c>
      <c r="AE173">
        <f t="shared" si="40"/>
        <v>0</v>
      </c>
      <c r="AF173">
        <f t="shared" si="55"/>
        <v>1.0000000000000002E-120</v>
      </c>
      <c r="AG173">
        <f t="shared" si="56"/>
        <v>0</v>
      </c>
      <c r="AO173" s="2"/>
      <c r="AP173" s="2"/>
      <c r="AQ173" s="2"/>
      <c r="AU173" s="2"/>
      <c r="BA173" s="2"/>
      <c r="BD173" s="2"/>
    </row>
    <row r="174" spans="1:56" x14ac:dyDescent="0.25">
      <c r="A174" s="2">
        <v>27000</v>
      </c>
      <c r="B174" s="2">
        <f t="shared" si="41"/>
        <v>4297.1834634811739</v>
      </c>
      <c r="C174" s="1"/>
      <c r="D174">
        <f t="shared" si="42"/>
        <v>2.2687934350159631E-15</v>
      </c>
      <c r="E174">
        <f t="shared" si="39"/>
        <v>-37.037037037037038</v>
      </c>
      <c r="F174">
        <f t="shared" si="43"/>
        <v>3.5899808335506475E-2</v>
      </c>
      <c r="G174" s="2">
        <f t="shared" si="44"/>
        <v>-7.0457340984886374E-2</v>
      </c>
      <c r="H174">
        <f t="shared" si="45"/>
        <v>50.035899808335508</v>
      </c>
      <c r="I174">
        <f t="shared" si="46"/>
        <v>-7.0457340984886374E-2</v>
      </c>
      <c r="J174">
        <f t="shared" si="47"/>
        <v>2.2687934350159631E-15</v>
      </c>
      <c r="K174">
        <f t="shared" si="47"/>
        <v>-37.037037037037038</v>
      </c>
      <c r="L174">
        <f t="shared" si="48"/>
        <v>50.035899808335508</v>
      </c>
      <c r="M174">
        <f t="shared" si="49"/>
        <v>37.107494378021926</v>
      </c>
      <c r="N174" s="2">
        <f t="shared" si="50"/>
        <v>-259611105.24252525</v>
      </c>
      <c r="O174" s="2">
        <f t="shared" si="51"/>
        <v>7511.831222472264</v>
      </c>
      <c r="P174">
        <f t="shared" si="52"/>
        <v>18.68724017589982</v>
      </c>
      <c r="Q174">
        <f t="shared" si="53"/>
        <v>23.919871803594233</v>
      </c>
      <c r="AD174">
        <f t="shared" si="54"/>
        <v>1.0000000000000001E-60</v>
      </c>
      <c r="AE174">
        <f t="shared" si="40"/>
        <v>0</v>
      </c>
      <c r="AF174">
        <f t="shared" si="55"/>
        <v>1.0000000000000002E-120</v>
      </c>
      <c r="AG174">
        <f t="shared" si="56"/>
        <v>0</v>
      </c>
      <c r="AO174" s="2"/>
      <c r="AP174" s="2"/>
      <c r="AQ174" s="2"/>
      <c r="AU174" s="2"/>
      <c r="BA174" s="2"/>
      <c r="BD174" s="2"/>
    </row>
    <row r="175" spans="1:56" x14ac:dyDescent="0.25">
      <c r="A175" s="2">
        <v>26000</v>
      </c>
      <c r="B175" s="2">
        <f t="shared" si="41"/>
        <v>4138.028520389279</v>
      </c>
      <c r="C175" s="1"/>
      <c r="D175">
        <f t="shared" si="42"/>
        <v>2.3560547209781154E-15</v>
      </c>
      <c r="E175">
        <f t="shared" si="39"/>
        <v>-38.46153846153846</v>
      </c>
      <c r="F175">
        <f t="shared" si="43"/>
        <v>3.6860856414542655E-2</v>
      </c>
      <c r="G175" s="2">
        <f t="shared" si="44"/>
        <v>-7.2343504041098322E-2</v>
      </c>
      <c r="H175">
        <f t="shared" si="45"/>
        <v>50.036860856414542</v>
      </c>
      <c r="I175">
        <f t="shared" si="46"/>
        <v>-7.2343504041098322E-2</v>
      </c>
      <c r="J175">
        <f t="shared" si="47"/>
        <v>2.3560547209781154E-15</v>
      </c>
      <c r="K175">
        <f t="shared" si="47"/>
        <v>-38.46153846153846</v>
      </c>
      <c r="L175">
        <f t="shared" si="48"/>
        <v>50.036860856414542</v>
      </c>
      <c r="M175">
        <f t="shared" si="49"/>
        <v>38.53388196557956</v>
      </c>
      <c r="N175" s="2">
        <f t="shared" si="50"/>
        <v>-250026037.91899472</v>
      </c>
      <c r="O175" s="2">
        <f t="shared" si="51"/>
        <v>7781.4154650252922</v>
      </c>
      <c r="P175">
        <f t="shared" si="52"/>
        <v>19.557889774870215</v>
      </c>
      <c r="Q175">
        <f t="shared" si="53"/>
        <v>24.169923802354447</v>
      </c>
      <c r="AD175">
        <f t="shared" si="54"/>
        <v>1.0000000000000001E-60</v>
      </c>
      <c r="AE175">
        <f t="shared" si="40"/>
        <v>0</v>
      </c>
      <c r="AF175">
        <f t="shared" si="55"/>
        <v>1.0000000000000002E-120</v>
      </c>
      <c r="AG175">
        <f t="shared" si="56"/>
        <v>0</v>
      </c>
      <c r="AO175" s="2"/>
      <c r="AP175" s="2"/>
      <c r="AQ175" s="2"/>
      <c r="AU175" s="2"/>
      <c r="BA175" s="2"/>
      <c r="BD175" s="2"/>
    </row>
    <row r="176" spans="1:56" x14ac:dyDescent="0.25">
      <c r="A176" s="2">
        <v>25000</v>
      </c>
      <c r="B176" s="2">
        <f t="shared" si="41"/>
        <v>3978.8735772973837</v>
      </c>
      <c r="C176" s="1"/>
      <c r="D176">
        <f t="shared" si="42"/>
        <v>2.45029690981724E-15</v>
      </c>
      <c r="E176">
        <f t="shared" si="39"/>
        <v>-40</v>
      </c>
      <c r="F176">
        <f t="shared" si="43"/>
        <v>3.7886872703655962E-2</v>
      </c>
      <c r="G176" s="2">
        <f t="shared" si="44"/>
        <v>-7.435717438893151E-2</v>
      </c>
      <c r="H176">
        <f t="shared" si="45"/>
        <v>50.037886872703659</v>
      </c>
      <c r="I176">
        <f t="shared" si="46"/>
        <v>-7.435717438893151E-2</v>
      </c>
      <c r="J176">
        <f t="shared" si="47"/>
        <v>2.45029690981724E-15</v>
      </c>
      <c r="K176">
        <f t="shared" si="47"/>
        <v>-40</v>
      </c>
      <c r="L176">
        <f t="shared" si="48"/>
        <v>50.037886872703659</v>
      </c>
      <c r="M176">
        <f t="shared" si="49"/>
        <v>40.074357174388929</v>
      </c>
      <c r="N176" s="2">
        <f t="shared" si="50"/>
        <v>-240440018.15543383</v>
      </c>
      <c r="O176" s="2">
        <f t="shared" si="51"/>
        <v>8073.3071468581029</v>
      </c>
      <c r="P176">
        <f t="shared" si="52"/>
        <v>20.480681668001182</v>
      </c>
      <c r="Q176">
        <f t="shared" si="53"/>
        <v>24.39830608454573</v>
      </c>
      <c r="AD176">
        <f t="shared" si="54"/>
        <v>1.0000000000000001E-60</v>
      </c>
      <c r="AE176">
        <f t="shared" si="40"/>
        <v>0</v>
      </c>
      <c r="AF176">
        <f t="shared" si="55"/>
        <v>1.0000000000000002E-120</v>
      </c>
      <c r="AG176">
        <f t="shared" si="56"/>
        <v>0</v>
      </c>
      <c r="AO176" s="2"/>
      <c r="AP176" s="2"/>
      <c r="AQ176" s="2"/>
      <c r="AU176" s="2"/>
      <c r="BA176" s="2"/>
      <c r="BD176" s="2"/>
    </row>
    <row r="177" spans="1:56" x14ac:dyDescent="0.25">
      <c r="A177" s="2">
        <v>24000</v>
      </c>
      <c r="B177" s="2">
        <f t="shared" si="41"/>
        <v>3819.7186342054883</v>
      </c>
      <c r="C177" s="1"/>
      <c r="D177">
        <f t="shared" si="42"/>
        <v>2.5523926143929581E-15</v>
      </c>
      <c r="E177">
        <f t="shared" si="39"/>
        <v>-41.666666666666664</v>
      </c>
      <c r="F177">
        <f t="shared" si="43"/>
        <v>3.8985121821846026E-2</v>
      </c>
      <c r="G177" s="2">
        <f t="shared" si="44"/>
        <v>-7.6512609645953092E-2</v>
      </c>
      <c r="H177">
        <f t="shared" si="45"/>
        <v>50.038985121821845</v>
      </c>
      <c r="I177">
        <f t="shared" si="46"/>
        <v>-7.6512609645953092E-2</v>
      </c>
      <c r="J177">
        <f t="shared" si="47"/>
        <v>2.5523926143929581E-15</v>
      </c>
      <c r="K177">
        <f t="shared" si="47"/>
        <v>-41.666666666666664</v>
      </c>
      <c r="L177">
        <f t="shared" si="48"/>
        <v>50.038985121821845</v>
      </c>
      <c r="M177">
        <f t="shared" si="49"/>
        <v>41.743179276312617</v>
      </c>
      <c r="N177" s="2">
        <f t="shared" si="50"/>
        <v>-230853155.40417498</v>
      </c>
      <c r="O177" s="2">
        <f t="shared" si="51"/>
        <v>8390.2937432548842</v>
      </c>
      <c r="P177">
        <f t="shared" si="52"/>
        <v>21.458124595238722</v>
      </c>
      <c r="Q177">
        <f t="shared" si="53"/>
        <v>24.600230156071454</v>
      </c>
      <c r="AD177">
        <f t="shared" si="54"/>
        <v>1.0000000000000001E-60</v>
      </c>
      <c r="AE177">
        <f t="shared" si="40"/>
        <v>0</v>
      </c>
      <c r="AF177">
        <f t="shared" si="55"/>
        <v>1.0000000000000002E-120</v>
      </c>
      <c r="AG177">
        <f t="shared" si="56"/>
        <v>0</v>
      </c>
      <c r="AO177" s="2"/>
      <c r="AP177" s="2"/>
      <c r="AQ177" s="2"/>
      <c r="AU177" s="2"/>
      <c r="BA177" s="2"/>
      <c r="BD177" s="2"/>
    </row>
    <row r="178" spans="1:56" x14ac:dyDescent="0.25">
      <c r="A178" s="2">
        <v>23000</v>
      </c>
      <c r="B178" s="2">
        <f t="shared" si="41"/>
        <v>3660.563691113593</v>
      </c>
      <c r="C178" s="1"/>
      <c r="D178">
        <f t="shared" si="42"/>
        <v>2.663366206323087E-15</v>
      </c>
      <c r="E178">
        <f t="shared" si="39"/>
        <v>-43.478260869565219</v>
      </c>
      <c r="F178">
        <f t="shared" si="43"/>
        <v>4.0164029708180594E-2</v>
      </c>
      <c r="G178" s="2">
        <f t="shared" si="44"/>
        <v>-7.8826346648696199E-2</v>
      </c>
      <c r="H178">
        <f t="shared" si="45"/>
        <v>50.04016402970818</v>
      </c>
      <c r="I178">
        <f t="shared" si="46"/>
        <v>-7.8826346648696199E-2</v>
      </c>
      <c r="J178">
        <f t="shared" si="47"/>
        <v>2.663366206323087E-15</v>
      </c>
      <c r="K178">
        <f t="shared" si="47"/>
        <v>-43.478260869565219</v>
      </c>
      <c r="L178">
        <f t="shared" si="48"/>
        <v>50.04016402970818</v>
      </c>
      <c r="M178">
        <f t="shared" si="49"/>
        <v>43.557087216213915</v>
      </c>
      <c r="N178" s="2">
        <f t="shared" si="50"/>
        <v>-221265567.83359805</v>
      </c>
      <c r="O178" s="2">
        <f t="shared" si="51"/>
        <v>8735.6473010820282</v>
      </c>
      <c r="P178">
        <f t="shared" si="52"/>
        <v>22.492563183570216</v>
      </c>
      <c r="Q178">
        <f t="shared" si="53"/>
        <v>24.77021969426103</v>
      </c>
      <c r="AD178">
        <f t="shared" si="54"/>
        <v>1.0000000000000001E-60</v>
      </c>
      <c r="AE178">
        <f t="shared" si="40"/>
        <v>0</v>
      </c>
      <c r="AF178">
        <f t="shared" si="55"/>
        <v>1.0000000000000002E-120</v>
      </c>
      <c r="AG178">
        <f t="shared" si="56"/>
        <v>0</v>
      </c>
      <c r="AO178" s="2"/>
      <c r="AP178" s="2"/>
      <c r="AQ178" s="2"/>
      <c r="AU178" s="2"/>
      <c r="BA178" s="2"/>
      <c r="BD178" s="2"/>
    </row>
    <row r="179" spans="1:56" x14ac:dyDescent="0.25">
      <c r="A179" s="2">
        <v>22000</v>
      </c>
      <c r="B179" s="2">
        <f t="shared" si="41"/>
        <v>3501.4087480216976</v>
      </c>
      <c r="C179" s="1"/>
      <c r="D179">
        <f t="shared" si="42"/>
        <v>2.7844283066104998E-15</v>
      </c>
      <c r="E179">
        <f t="shared" si="39"/>
        <v>-45.454545454545453</v>
      </c>
      <c r="F179">
        <f t="shared" si="43"/>
        <v>4.1433430106788897E-2</v>
      </c>
      <c r="G179" s="2">
        <f t="shared" si="44"/>
        <v>-8.1317685206697271E-2</v>
      </c>
      <c r="H179">
        <f t="shared" si="45"/>
        <v>50.041433430106785</v>
      </c>
      <c r="I179">
        <f t="shared" si="46"/>
        <v>-8.1317685206697271E-2</v>
      </c>
      <c r="J179">
        <f t="shared" si="47"/>
        <v>2.7844283066104998E-15</v>
      </c>
      <c r="K179">
        <f t="shared" si="47"/>
        <v>-45.454545454545453</v>
      </c>
      <c r="L179">
        <f t="shared" si="48"/>
        <v>50.041433430106785</v>
      </c>
      <c r="M179">
        <f t="shared" si="49"/>
        <v>45.535863139752152</v>
      </c>
      <c r="N179" s="2">
        <f t="shared" si="50"/>
        <v>-211677384.17035294</v>
      </c>
      <c r="O179" s="2">
        <f t="shared" si="51"/>
        <v>9113.234524905205</v>
      </c>
      <c r="P179">
        <f t="shared" si="52"/>
        <v>23.586079750866425</v>
      </c>
      <c r="Q179">
        <f t="shared" si="53"/>
        <v>24.902043939266878</v>
      </c>
      <c r="AD179">
        <f t="shared" si="54"/>
        <v>1.0000000000000001E-60</v>
      </c>
      <c r="AE179">
        <f t="shared" si="40"/>
        <v>0</v>
      </c>
      <c r="AF179">
        <f t="shared" si="55"/>
        <v>1.0000000000000002E-120</v>
      </c>
      <c r="AG179">
        <f t="shared" si="56"/>
        <v>0</v>
      </c>
      <c r="AO179" s="2"/>
      <c r="AP179" s="2"/>
      <c r="AQ179" s="2"/>
      <c r="AU179" s="2"/>
      <c r="BA179" s="2"/>
      <c r="BD179" s="2"/>
    </row>
    <row r="180" spans="1:56" x14ac:dyDescent="0.25">
      <c r="A180" s="2">
        <v>21000</v>
      </c>
      <c r="B180" s="2">
        <f t="shared" si="41"/>
        <v>3342.2538049298023</v>
      </c>
      <c r="C180" s="1"/>
      <c r="D180">
        <f t="shared" si="42"/>
        <v>2.9170201307348095E-15</v>
      </c>
      <c r="E180">
        <f t="shared" si="39"/>
        <v>-47.61904761904762</v>
      </c>
      <c r="F180">
        <f t="shared" si="43"/>
        <v>4.2804877502467267E-2</v>
      </c>
      <c r="G180" s="2">
        <f t="shared" si="44"/>
        <v>-8.4009302273203329E-2</v>
      </c>
      <c r="H180">
        <f t="shared" si="45"/>
        <v>50.042804877502469</v>
      </c>
      <c r="I180">
        <f t="shared" si="46"/>
        <v>-8.4009302273203329E-2</v>
      </c>
      <c r="J180">
        <f t="shared" si="47"/>
        <v>2.9170201307348095E-15</v>
      </c>
      <c r="K180">
        <f t="shared" si="47"/>
        <v>-47.61904761904762</v>
      </c>
      <c r="L180">
        <f t="shared" si="48"/>
        <v>50.042804877502469</v>
      </c>
      <c r="M180">
        <f t="shared" si="49"/>
        <v>47.703056921320822</v>
      </c>
      <c r="N180" s="2">
        <f t="shared" si="50"/>
        <v>-202088746.03815067</v>
      </c>
      <c r="O180" s="2">
        <f t="shared" si="51"/>
        <v>9527.6583039141715</v>
      </c>
      <c r="P180">
        <f t="shared" si="52"/>
        <v>24.740371897517004</v>
      </c>
      <c r="Q180">
        <f t="shared" si="53"/>
        <v>24.988655203339775</v>
      </c>
      <c r="AD180">
        <f t="shared" si="54"/>
        <v>1.0000000000000001E-60</v>
      </c>
      <c r="AE180">
        <f t="shared" si="40"/>
        <v>0</v>
      </c>
      <c r="AF180">
        <f t="shared" si="55"/>
        <v>1.0000000000000002E-120</v>
      </c>
      <c r="AG180">
        <f t="shared" si="56"/>
        <v>0</v>
      </c>
      <c r="AO180" s="2"/>
      <c r="AP180" s="2"/>
      <c r="AQ180" s="2"/>
      <c r="AU180" s="2"/>
      <c r="BA180" s="2"/>
      <c r="BD180" s="2"/>
    </row>
    <row r="181" spans="1:56" x14ac:dyDescent="0.25">
      <c r="A181" s="2">
        <v>20000</v>
      </c>
      <c r="B181" s="2">
        <f t="shared" si="41"/>
        <v>3183.098861837907</v>
      </c>
      <c r="C181" s="1"/>
      <c r="D181">
        <f t="shared" si="42"/>
        <v>3.06287113727155E-15</v>
      </c>
      <c r="E181">
        <f t="shared" si="39"/>
        <v>-50</v>
      </c>
      <c r="F181">
        <f t="shared" si="43"/>
        <v>4.4292048611184354E-2</v>
      </c>
      <c r="G181" s="2">
        <f t="shared" si="44"/>
        <v>-8.6928039914655211E-2</v>
      </c>
      <c r="H181">
        <f t="shared" si="45"/>
        <v>50.044292048611183</v>
      </c>
      <c r="I181">
        <f t="shared" si="46"/>
        <v>-8.6928039914655211E-2</v>
      </c>
      <c r="J181">
        <f t="shared" si="47"/>
        <v>3.06287113727155E-15</v>
      </c>
      <c r="K181">
        <f t="shared" si="47"/>
        <v>-50</v>
      </c>
      <c r="L181">
        <f t="shared" si="48"/>
        <v>50.044292048611183</v>
      </c>
      <c r="M181">
        <f t="shared" si="49"/>
        <v>50.086928039914653</v>
      </c>
      <c r="N181" s="2">
        <f t="shared" si="50"/>
        <v>-192499810.95817345</v>
      </c>
      <c r="O181" s="2">
        <f t="shared" si="51"/>
        <v>9984.441679615431</v>
      </c>
      <c r="P181">
        <f t="shared" si="52"/>
        <v>25.956602364140672</v>
      </c>
      <c r="Q181">
        <f t="shared" si="53"/>
        <v>25.022135481119921</v>
      </c>
      <c r="AD181">
        <f t="shared" si="54"/>
        <v>1.0000000000000001E-60</v>
      </c>
      <c r="AE181">
        <f t="shared" si="40"/>
        <v>0</v>
      </c>
      <c r="AF181">
        <f t="shared" si="55"/>
        <v>1.0000000000000002E-120</v>
      </c>
      <c r="AG181">
        <f t="shared" si="56"/>
        <v>0</v>
      </c>
      <c r="AO181" s="2"/>
      <c r="AP181" s="2"/>
      <c r="AQ181" s="2"/>
      <c r="AU181" s="2"/>
      <c r="BA181" s="2"/>
      <c r="BD181" s="2"/>
    </row>
    <row r="182" spans="1:56" x14ac:dyDescent="0.25">
      <c r="A182" s="2">
        <v>19000</v>
      </c>
      <c r="B182" s="2">
        <f t="shared" si="41"/>
        <v>3023.9439187460116</v>
      </c>
      <c r="C182" s="1"/>
      <c r="D182">
        <f t="shared" si="42"/>
        <v>3.224074881338474E-15</v>
      </c>
      <c r="E182">
        <f t="shared" si="39"/>
        <v>-52.631578947368425</v>
      </c>
      <c r="F182">
        <f t="shared" si="43"/>
        <v>4.5911263422090495E-2</v>
      </c>
      <c r="G182" s="2">
        <f t="shared" si="44"/>
        <v>-9.010592791320915E-2</v>
      </c>
      <c r="H182">
        <f t="shared" si="45"/>
        <v>50.045911263422092</v>
      </c>
      <c r="I182">
        <f t="shared" si="46"/>
        <v>-9.010592791320915E-2</v>
      </c>
      <c r="J182">
        <f t="shared" si="47"/>
        <v>3.224074881338474E-15</v>
      </c>
      <c r="K182">
        <f t="shared" si="47"/>
        <v>-52.631578947368425</v>
      </c>
      <c r="L182">
        <f t="shared" si="48"/>
        <v>50.045911263422092</v>
      </c>
      <c r="M182">
        <f t="shared" si="49"/>
        <v>52.721684875281632</v>
      </c>
      <c r="N182" s="2">
        <f t="shared" si="50"/>
        <v>-182910756.24248219</v>
      </c>
      <c r="O182" s="2">
        <f t="shared" si="51"/>
        <v>10490.269883982695</v>
      </c>
      <c r="P182">
        <f t="shared" si="52"/>
        <v>27.235217973583037</v>
      </c>
      <c r="Q182">
        <f t="shared" si="53"/>
        <v>24.993658891179805</v>
      </c>
      <c r="AD182">
        <f t="shared" si="54"/>
        <v>1.0000000000000001E-60</v>
      </c>
      <c r="AE182">
        <f t="shared" si="40"/>
        <v>0</v>
      </c>
      <c r="AF182">
        <f t="shared" si="55"/>
        <v>1.0000000000000002E-120</v>
      </c>
      <c r="AG182">
        <f t="shared" si="56"/>
        <v>0</v>
      </c>
      <c r="AO182" s="2"/>
      <c r="AP182" s="2"/>
      <c r="AQ182" s="2"/>
      <c r="AU182" s="2"/>
      <c r="BA182" s="2"/>
      <c r="BD182" s="2"/>
    </row>
    <row r="183" spans="1:56" x14ac:dyDescent="0.25">
      <c r="A183" s="2">
        <v>18000</v>
      </c>
      <c r="B183" s="2">
        <f t="shared" si="41"/>
        <v>2864.7889756541163</v>
      </c>
      <c r="C183" s="1"/>
      <c r="D183">
        <f t="shared" si="42"/>
        <v>3.4031901525239446E-15</v>
      </c>
      <c r="E183">
        <f t="shared" si="39"/>
        <v>-55.555555555555557</v>
      </c>
      <c r="F183">
        <f t="shared" si="43"/>
        <v>4.7682169944947714E-2</v>
      </c>
      <c r="G183" s="2">
        <f t="shared" si="44"/>
        <v>-9.3581527659236316E-2</v>
      </c>
      <c r="H183">
        <f t="shared" si="45"/>
        <v>50.047682169944949</v>
      </c>
      <c r="I183">
        <f t="shared" si="46"/>
        <v>-9.3581527659236316E-2</v>
      </c>
      <c r="J183">
        <f t="shared" si="47"/>
        <v>3.4031901525239446E-15</v>
      </c>
      <c r="K183">
        <f t="shared" si="47"/>
        <v>-55.555555555555557</v>
      </c>
      <c r="L183">
        <f t="shared" si="48"/>
        <v>50.047682169944949</v>
      </c>
      <c r="M183">
        <f t="shared" si="49"/>
        <v>55.649137083214796</v>
      </c>
      <c r="N183" s="2">
        <f t="shared" si="50"/>
        <v>-173321784.10993141</v>
      </c>
      <c r="O183" s="2">
        <f t="shared" si="51"/>
        <v>11053.313021421865</v>
      </c>
      <c r="P183">
        <f t="shared" si="52"/>
        <v>28.575735323410992</v>
      </c>
      <c r="Q183">
        <f t="shared" si="53"/>
        <v>24.893478739049225</v>
      </c>
      <c r="AD183">
        <f t="shared" si="54"/>
        <v>1.0000000000000001E-60</v>
      </c>
      <c r="AE183">
        <f t="shared" si="40"/>
        <v>0</v>
      </c>
      <c r="AF183">
        <f t="shared" si="55"/>
        <v>1.0000000000000002E-120</v>
      </c>
      <c r="AG183">
        <f t="shared" si="56"/>
        <v>0</v>
      </c>
      <c r="AO183" s="2"/>
      <c r="AP183" s="2"/>
      <c r="AQ183" s="2"/>
      <c r="AU183" s="2"/>
      <c r="BA183" s="2"/>
      <c r="BD183" s="2"/>
    </row>
    <row r="184" spans="1:56" x14ac:dyDescent="0.25">
      <c r="A184" s="2">
        <v>17000</v>
      </c>
      <c r="B184" s="2">
        <f t="shared" si="41"/>
        <v>2705.6340325622209</v>
      </c>
      <c r="C184" s="1"/>
      <c r="D184">
        <f t="shared" si="42"/>
        <v>3.6033778085547652E-15</v>
      </c>
      <c r="E184">
        <f t="shared" si="39"/>
        <v>-58.82352941176471</v>
      </c>
      <c r="F184">
        <f t="shared" si="43"/>
        <v>4.9628656653216467E-2</v>
      </c>
      <c r="G184" s="2">
        <f t="shared" si="44"/>
        <v>-9.7401722921710704E-2</v>
      </c>
      <c r="H184">
        <f t="shared" si="45"/>
        <v>50.049628656653219</v>
      </c>
      <c r="I184">
        <f t="shared" si="46"/>
        <v>-9.7401722921710704E-2</v>
      </c>
      <c r="J184">
        <f t="shared" si="47"/>
        <v>3.6033778085547652E-15</v>
      </c>
      <c r="K184">
        <f t="shared" si="47"/>
        <v>-58.82352941176471</v>
      </c>
      <c r="L184">
        <f t="shared" si="48"/>
        <v>50.049628656653226</v>
      </c>
      <c r="M184">
        <f t="shared" si="49"/>
        <v>58.92093113468642</v>
      </c>
      <c r="N184" s="2">
        <f t="shared" si="50"/>
        <v>-163733128.5019846</v>
      </c>
      <c r="O184" s="2">
        <f t="shared" si="51"/>
        <v>11683.662586092769</v>
      </c>
      <c r="P184">
        <f t="shared" si="52"/>
        <v>29.976492466269065</v>
      </c>
      <c r="Q184">
        <f t="shared" si="53"/>
        <v>24.710950298695874</v>
      </c>
      <c r="AD184">
        <f t="shared" si="54"/>
        <v>1.0000000000000001E-60</v>
      </c>
      <c r="AE184">
        <f t="shared" si="40"/>
        <v>0</v>
      </c>
      <c r="AF184">
        <f t="shared" si="55"/>
        <v>1.0000000000000002E-120</v>
      </c>
      <c r="AG184">
        <f t="shared" si="56"/>
        <v>0</v>
      </c>
      <c r="AO184" s="2"/>
      <c r="AP184" s="2"/>
      <c r="AQ184" s="2"/>
      <c r="AU184" s="2"/>
      <c r="BA184" s="2"/>
      <c r="BD184" s="2"/>
    </row>
    <row r="185" spans="1:56" x14ac:dyDescent="0.25">
      <c r="A185" s="2">
        <v>16000</v>
      </c>
      <c r="B185" s="2">
        <f t="shared" si="41"/>
        <v>2546.4790894703256</v>
      </c>
      <c r="C185" s="1"/>
      <c r="D185">
        <f t="shared" si="42"/>
        <v>3.8285889215894375E-15</v>
      </c>
      <c r="E185">
        <f t="shared" si="39"/>
        <v>-62.5</v>
      </c>
      <c r="F185">
        <f t="shared" si="43"/>
        <v>5.1780087143117798E-2</v>
      </c>
      <c r="G185" s="2">
        <f t="shared" si="44"/>
        <v>-0.10162414300305515</v>
      </c>
      <c r="H185">
        <f t="shared" si="45"/>
        <v>50.051780087143115</v>
      </c>
      <c r="I185">
        <f t="shared" si="46"/>
        <v>-0.10162414300305515</v>
      </c>
      <c r="J185">
        <f t="shared" si="47"/>
        <v>3.8285889215894375E-15</v>
      </c>
      <c r="K185">
        <f t="shared" si="47"/>
        <v>-62.5</v>
      </c>
      <c r="L185">
        <f t="shared" si="48"/>
        <v>50.051780087143122</v>
      </c>
      <c r="M185">
        <f t="shared" si="49"/>
        <v>62.601624143003058</v>
      </c>
      <c r="N185" s="2">
        <f t="shared" si="50"/>
        <v>-154145064.3033517</v>
      </c>
      <c r="O185" s="2">
        <f t="shared" si="51"/>
        <v>12393.931594423608</v>
      </c>
      <c r="P185">
        <f t="shared" si="52"/>
        <v>31.434368359907829</v>
      </c>
      <c r="Q185">
        <f t="shared" si="53"/>
        <v>24.434602809739904</v>
      </c>
      <c r="AD185">
        <f t="shared" si="54"/>
        <v>1.0000000000000001E-60</v>
      </c>
      <c r="AE185">
        <f t="shared" si="40"/>
        <v>0</v>
      </c>
      <c r="AF185">
        <f t="shared" si="55"/>
        <v>1.0000000000000002E-120</v>
      </c>
      <c r="AG185">
        <f t="shared" si="56"/>
        <v>0</v>
      </c>
      <c r="AO185" s="2"/>
      <c r="AP185" s="2"/>
      <c r="AQ185" s="2"/>
      <c r="AU185" s="2"/>
      <c r="BA185" s="2"/>
      <c r="BD185" s="2"/>
    </row>
    <row r="186" spans="1:56" x14ac:dyDescent="0.25">
      <c r="A186" s="2">
        <v>15000</v>
      </c>
      <c r="B186" s="2">
        <f t="shared" si="41"/>
        <v>2387.3241463784302</v>
      </c>
      <c r="C186" s="1"/>
      <c r="D186">
        <f t="shared" si="42"/>
        <v>4.0838281830287339E-15</v>
      </c>
      <c r="E186">
        <f t="shared" si="39"/>
        <v>-66.666666666666671</v>
      </c>
      <c r="F186">
        <f t="shared" si="43"/>
        <v>5.4172999605837144E-2</v>
      </c>
      <c r="G186" s="2">
        <f t="shared" si="44"/>
        <v>-0.10632049814114235</v>
      </c>
      <c r="H186">
        <f t="shared" si="45"/>
        <v>50.054172999605839</v>
      </c>
      <c r="I186">
        <f t="shared" si="46"/>
        <v>-0.10632049814114235</v>
      </c>
      <c r="J186">
        <f t="shared" si="47"/>
        <v>4.0838281830287339E-15</v>
      </c>
      <c r="K186">
        <f t="shared" si="47"/>
        <v>-66.666666666666671</v>
      </c>
      <c r="L186">
        <f t="shared" si="48"/>
        <v>50.054172999605846</v>
      </c>
      <c r="M186">
        <f t="shared" si="49"/>
        <v>66.772987164807816</v>
      </c>
      <c r="N186" s="2">
        <f t="shared" si="50"/>
        <v>-144557920.03052777</v>
      </c>
      <c r="O186" s="2">
        <f t="shared" si="51"/>
        <v>13200.094649334802</v>
      </c>
      <c r="P186">
        <f t="shared" si="52"/>
        <v>32.944475647993244</v>
      </c>
      <c r="Q186">
        <f t="shared" si="53"/>
        <v>24.05227640500426</v>
      </c>
      <c r="AD186">
        <f t="shared" si="54"/>
        <v>1.0000000000000001E-60</v>
      </c>
      <c r="AE186">
        <f t="shared" si="40"/>
        <v>0</v>
      </c>
      <c r="AF186">
        <f t="shared" si="55"/>
        <v>1.0000000000000002E-120</v>
      </c>
      <c r="AG186">
        <f t="shared" si="56"/>
        <v>0</v>
      </c>
      <c r="AO186" s="2"/>
      <c r="AP186" s="2"/>
      <c r="AQ186" s="2"/>
      <c r="AU186" s="2"/>
      <c r="BA186" s="2"/>
      <c r="BD186" s="2"/>
    </row>
    <row r="187" spans="1:56" x14ac:dyDescent="0.25">
      <c r="A187" s="2">
        <v>14000</v>
      </c>
      <c r="B187" s="2">
        <f t="shared" si="41"/>
        <v>2228.1692032865349</v>
      </c>
      <c r="C187" s="1"/>
      <c r="D187">
        <f t="shared" si="42"/>
        <v>4.3755301961022141E-15</v>
      </c>
      <c r="E187">
        <f t="shared" si="39"/>
        <v>-71.428571428571431</v>
      </c>
      <c r="F187">
        <f t="shared" si="43"/>
        <v>5.685349137439951E-2</v>
      </c>
      <c r="G187" s="2">
        <f t="shared" si="44"/>
        <v>-0.11158125944604293</v>
      </c>
      <c r="H187">
        <f t="shared" si="45"/>
        <v>50.056853491374397</v>
      </c>
      <c r="I187">
        <f t="shared" si="46"/>
        <v>-0.11158125944604293</v>
      </c>
      <c r="J187">
        <f t="shared" si="47"/>
        <v>4.3755301961022141E-15</v>
      </c>
      <c r="K187">
        <f t="shared" si="47"/>
        <v>-71.428571428571431</v>
      </c>
      <c r="L187">
        <f t="shared" si="48"/>
        <v>50.056853491374405</v>
      </c>
      <c r="M187">
        <f t="shared" si="49"/>
        <v>71.540152688017471</v>
      </c>
      <c r="N187" s="2">
        <f t="shared" si="50"/>
        <v>-134972095.6296142</v>
      </c>
      <c r="O187" s="2">
        <f t="shared" si="51"/>
        <v>14122.687840367733</v>
      </c>
      <c r="P187">
        <f t="shared" si="52"/>
        <v>34.499837573122086</v>
      </c>
      <c r="Q187">
        <f t="shared" si="53"/>
        <v>23.551341282295688</v>
      </c>
      <c r="AD187">
        <f t="shared" si="54"/>
        <v>1.0000000000000001E-60</v>
      </c>
      <c r="AE187">
        <f t="shared" si="40"/>
        <v>0</v>
      </c>
      <c r="AF187">
        <f t="shared" si="55"/>
        <v>1.0000000000000002E-120</v>
      </c>
      <c r="AG187">
        <f t="shared" si="56"/>
        <v>0</v>
      </c>
      <c r="AO187" s="2"/>
      <c r="AP187" s="2"/>
      <c r="AQ187" s="2"/>
      <c r="AU187" s="2"/>
      <c r="BA187" s="2"/>
      <c r="BD187" s="2"/>
    </row>
    <row r="188" spans="1:56" x14ac:dyDescent="0.25">
      <c r="A188" s="2">
        <v>13000</v>
      </c>
      <c r="B188" s="2">
        <f t="shared" si="41"/>
        <v>2069.0142601946395</v>
      </c>
      <c r="C188" s="1"/>
      <c r="D188">
        <f t="shared" si="42"/>
        <v>4.7121094419562307E-15</v>
      </c>
      <c r="E188">
        <f t="shared" si="39"/>
        <v>-76.92307692307692</v>
      </c>
      <c r="F188">
        <f t="shared" si="43"/>
        <v>5.9880637908910773E-2</v>
      </c>
      <c r="G188" s="2">
        <f t="shared" si="44"/>
        <v>-0.11752236903637825</v>
      </c>
      <c r="H188">
        <f t="shared" si="45"/>
        <v>50.059880637908911</v>
      </c>
      <c r="I188">
        <f t="shared" si="46"/>
        <v>-0.11752236903637825</v>
      </c>
      <c r="J188">
        <f t="shared" si="47"/>
        <v>4.7121094419562307E-15</v>
      </c>
      <c r="K188">
        <f t="shared" si="47"/>
        <v>-76.92307692307692</v>
      </c>
      <c r="L188">
        <f t="shared" si="48"/>
        <v>50.059880637908918</v>
      </c>
      <c r="M188">
        <f t="shared" si="49"/>
        <v>77.040599292113299</v>
      </c>
      <c r="N188" s="2">
        <f t="shared" si="50"/>
        <v>-125388087.98566324</v>
      </c>
      <c r="O188" s="2">
        <f t="shared" si="51"/>
        <v>15188.562132136436</v>
      </c>
      <c r="P188">
        <f t="shared" si="52"/>
        <v>36.091066638435606</v>
      </c>
      <c r="Q188">
        <f t="shared" si="53"/>
        <v>22.919016801980106</v>
      </c>
      <c r="AD188">
        <f t="shared" si="54"/>
        <v>1.0000000000000001E-60</v>
      </c>
      <c r="AE188">
        <f t="shared" si="40"/>
        <v>0</v>
      </c>
      <c r="AF188">
        <f t="shared" si="55"/>
        <v>1.0000000000000002E-120</v>
      </c>
      <c r="AG188">
        <f t="shared" si="56"/>
        <v>0</v>
      </c>
      <c r="AO188" s="2"/>
      <c r="AP188" s="2"/>
      <c r="AQ188" s="2"/>
      <c r="AU188" s="2"/>
      <c r="BA188" s="2"/>
      <c r="BD188" s="2"/>
    </row>
    <row r="189" spans="1:56" x14ac:dyDescent="0.25">
      <c r="A189" s="2">
        <v>12000</v>
      </c>
      <c r="B189" s="2">
        <f t="shared" si="41"/>
        <v>1909.8593171027442</v>
      </c>
      <c r="C189" s="1"/>
      <c r="D189">
        <f t="shared" si="42"/>
        <v>5.1047852287859162E-15</v>
      </c>
      <c r="E189">
        <f t="shared" si="39"/>
        <v>-83.333333333333329</v>
      </c>
      <c r="F189">
        <f t="shared" si="43"/>
        <v>6.3331517244068394E-2</v>
      </c>
      <c r="G189" s="2">
        <f t="shared" si="44"/>
        <v>-0.12429510107278922</v>
      </c>
      <c r="H189">
        <f t="shared" si="45"/>
        <v>50.063331517244066</v>
      </c>
      <c r="I189">
        <f t="shared" si="46"/>
        <v>-0.12429510107278922</v>
      </c>
      <c r="J189">
        <f t="shared" si="47"/>
        <v>5.1047852287859162E-15</v>
      </c>
      <c r="K189">
        <f t="shared" si="47"/>
        <v>-83.333333333333329</v>
      </c>
      <c r="L189">
        <f t="shared" si="48"/>
        <v>50.063331517244073</v>
      </c>
      <c r="M189">
        <f t="shared" si="49"/>
        <v>83.457628434406118</v>
      </c>
      <c r="N189" s="2">
        <f t="shared" si="50"/>
        <v>-115806528.3945674</v>
      </c>
      <c r="O189" s="2">
        <f t="shared" si="51"/>
        <v>16433.512922590809</v>
      </c>
      <c r="P189">
        <f t="shared" si="52"/>
        <v>37.70607091573347</v>
      </c>
      <c r="Q189">
        <f t="shared" si="53"/>
        <v>22.142806555923968</v>
      </c>
      <c r="AD189">
        <f t="shared" si="54"/>
        <v>1.0000000000000001E-60</v>
      </c>
      <c r="AE189">
        <f t="shared" si="40"/>
        <v>0</v>
      </c>
      <c r="AF189">
        <f t="shared" si="55"/>
        <v>1.0000000000000002E-120</v>
      </c>
      <c r="AG189">
        <f t="shared" si="56"/>
        <v>0</v>
      </c>
      <c r="AO189" s="2"/>
      <c r="AP189" s="2"/>
      <c r="AQ189" s="2"/>
      <c r="AU189" s="2"/>
      <c r="BA189" s="2"/>
      <c r="BD189" s="2"/>
    </row>
    <row r="190" spans="1:56" x14ac:dyDescent="0.25">
      <c r="A190" s="2">
        <v>11000</v>
      </c>
      <c r="B190" s="2">
        <f t="shared" si="41"/>
        <v>1750.7043740108488</v>
      </c>
      <c r="C190" s="1"/>
      <c r="D190">
        <f t="shared" si="42"/>
        <v>5.5688566132209997E-15</v>
      </c>
      <c r="E190">
        <f t="shared" si="39"/>
        <v>-90.909090909090907</v>
      </c>
      <c r="F190">
        <f t="shared" si="43"/>
        <v>6.7308805786995746E-2</v>
      </c>
      <c r="G190" s="2">
        <f t="shared" si="44"/>
        <v>-0.13210096935056373</v>
      </c>
      <c r="H190">
        <f t="shared" si="45"/>
        <v>50.067308805786993</v>
      </c>
      <c r="I190">
        <f t="shared" si="46"/>
        <v>-0.13210096935056373</v>
      </c>
      <c r="J190">
        <f t="shared" si="47"/>
        <v>5.5688566132209997E-15</v>
      </c>
      <c r="K190">
        <f t="shared" si="47"/>
        <v>-90.909090909090907</v>
      </c>
      <c r="L190">
        <f t="shared" si="48"/>
        <v>50.067308805787</v>
      </c>
      <c r="M190">
        <f t="shared" si="49"/>
        <v>91.041191878441467</v>
      </c>
      <c r="N190" s="2">
        <f t="shared" si="50"/>
        <v>-106228239.18380363</v>
      </c>
      <c r="O190" s="2">
        <f t="shared" si="51"/>
        <v>17906.342988948985</v>
      </c>
      <c r="P190">
        <f t="shared" si="52"/>
        <v>39.329823186753643</v>
      </c>
      <c r="Q190">
        <f t="shared" si="53"/>
        <v>21.211060984050651</v>
      </c>
      <c r="AD190">
        <f t="shared" si="54"/>
        <v>1.0000000000000001E-60</v>
      </c>
      <c r="AE190">
        <f t="shared" si="40"/>
        <v>0</v>
      </c>
      <c r="AF190">
        <f t="shared" si="55"/>
        <v>1.0000000000000002E-120</v>
      </c>
      <c r="AG190">
        <f t="shared" si="56"/>
        <v>0</v>
      </c>
      <c r="AO190" s="2"/>
      <c r="AP190" s="2"/>
      <c r="AQ190" s="2"/>
      <c r="AU190" s="2"/>
      <c r="BA190" s="2"/>
      <c r="BD190" s="2"/>
    </row>
    <row r="191" spans="1:56" x14ac:dyDescent="0.25">
      <c r="A191" s="2">
        <v>10000</v>
      </c>
      <c r="B191" s="2">
        <f t="shared" si="41"/>
        <v>1591.5494309189535</v>
      </c>
      <c r="C191" s="1"/>
      <c r="D191">
        <f t="shared" si="42"/>
        <v>6.1257422745431001E-15</v>
      </c>
      <c r="E191">
        <f t="shared" si="39"/>
        <v>-100</v>
      </c>
      <c r="F191">
        <f t="shared" si="43"/>
        <v>7.1952645247922664E-2</v>
      </c>
      <c r="G191" s="2">
        <f t="shared" si="44"/>
        <v>-0.14121501746245826</v>
      </c>
      <c r="H191">
        <f t="shared" si="45"/>
        <v>50.071952645247926</v>
      </c>
      <c r="I191">
        <f t="shared" si="46"/>
        <v>-0.14121501746245826</v>
      </c>
      <c r="J191">
        <f t="shared" si="47"/>
        <v>6.1257422745431001E-15</v>
      </c>
      <c r="K191">
        <f t="shared" si="47"/>
        <v>-100</v>
      </c>
      <c r="L191">
        <f t="shared" si="48"/>
        <v>50.071952645247933</v>
      </c>
      <c r="M191">
        <f t="shared" si="49"/>
        <v>100.14121501746246</v>
      </c>
      <c r="N191" s="2">
        <f t="shared" si="50"/>
        <v>-96654322.119885132</v>
      </c>
      <c r="O191" s="2">
        <f t="shared" si="51"/>
        <v>19675.361524765543</v>
      </c>
      <c r="P191">
        <f t="shared" si="52"/>
        <v>40.944237480401704</v>
      </c>
      <c r="Q191">
        <f t="shared" si="53"/>
        <v>20.113671168901067</v>
      </c>
      <c r="AD191">
        <f t="shared" si="54"/>
        <v>1.0000000000000001E-60</v>
      </c>
      <c r="AE191">
        <f t="shared" si="40"/>
        <v>0</v>
      </c>
      <c r="AF191">
        <f t="shared" si="55"/>
        <v>1.0000000000000002E-120</v>
      </c>
      <c r="AG191">
        <f t="shared" si="56"/>
        <v>0</v>
      </c>
      <c r="AO191" s="2"/>
      <c r="AP191" s="2"/>
      <c r="AQ191" s="2"/>
      <c r="AU191" s="2"/>
      <c r="BA191" s="2"/>
      <c r="BD191" s="2"/>
    </row>
    <row r="192" spans="1:56" x14ac:dyDescent="0.25">
      <c r="A192" s="2">
        <v>9000</v>
      </c>
      <c r="B192" s="2">
        <f t="shared" si="41"/>
        <v>1432.3944878270581</v>
      </c>
      <c r="C192" s="1"/>
      <c r="D192">
        <f t="shared" si="42"/>
        <v>6.8063803050478893E-15</v>
      </c>
      <c r="E192">
        <f t="shared" si="39"/>
        <v>-111.11111111111111</v>
      </c>
      <c r="F192">
        <f t="shared" si="43"/>
        <v>7.7459913602498098E-2</v>
      </c>
      <c r="G192" s="2">
        <f t="shared" si="44"/>
        <v>-0.15202364019178408</v>
      </c>
      <c r="H192">
        <f t="shared" si="45"/>
        <v>50.077459913602496</v>
      </c>
      <c r="I192">
        <f t="shared" si="46"/>
        <v>-0.15202364019178408</v>
      </c>
      <c r="J192">
        <f t="shared" si="47"/>
        <v>6.8063803050478893E-15</v>
      </c>
      <c r="K192">
        <f t="shared" si="47"/>
        <v>-111.11111111111111</v>
      </c>
      <c r="L192">
        <f t="shared" si="48"/>
        <v>50.077459913602503</v>
      </c>
      <c r="M192">
        <f t="shared" si="49"/>
        <v>111.2631347513029</v>
      </c>
      <c r="N192" s="2">
        <f t="shared" si="50"/>
        <v>-87086301.877001241</v>
      </c>
      <c r="O192" s="2">
        <f t="shared" si="51"/>
        <v>21839.212636592136</v>
      </c>
      <c r="P192">
        <f t="shared" si="52"/>
        <v>42.528205655642779</v>
      </c>
      <c r="Q192">
        <f t="shared" si="53"/>
        <v>18.842886049070312</v>
      </c>
      <c r="AD192">
        <f t="shared" si="54"/>
        <v>1.0000000000000001E-60</v>
      </c>
      <c r="AE192">
        <f t="shared" si="40"/>
        <v>0</v>
      </c>
      <c r="AF192">
        <f t="shared" si="55"/>
        <v>1.0000000000000002E-120</v>
      </c>
      <c r="AG192">
        <f t="shared" si="56"/>
        <v>0</v>
      </c>
      <c r="AO192" s="2"/>
      <c r="AP192" s="2"/>
      <c r="AQ192" s="2"/>
      <c r="AU192" s="2"/>
      <c r="BA192" s="2"/>
      <c r="BD192" s="2"/>
    </row>
    <row r="193" spans="1:56" x14ac:dyDescent="0.25">
      <c r="A193" s="2">
        <v>8000</v>
      </c>
      <c r="B193" s="2">
        <f t="shared" si="41"/>
        <v>1273.2395447351628</v>
      </c>
      <c r="C193" s="1"/>
      <c r="D193">
        <f t="shared" si="42"/>
        <v>7.6571778431788751E-15</v>
      </c>
      <c r="E193">
        <f t="shared" si="39"/>
        <v>-125</v>
      </c>
      <c r="F193">
        <f t="shared" si="43"/>
        <v>8.4116999731064263E-2</v>
      </c>
      <c r="G193" s="2">
        <f t="shared" si="44"/>
        <v>-0.16508890736376064</v>
      </c>
      <c r="H193">
        <f t="shared" si="45"/>
        <v>50.084116999731066</v>
      </c>
      <c r="I193">
        <f t="shared" si="46"/>
        <v>-0.16508890736376064</v>
      </c>
      <c r="J193">
        <f t="shared" si="47"/>
        <v>7.6571778431788751E-15</v>
      </c>
      <c r="K193">
        <f t="shared" si="47"/>
        <v>-125</v>
      </c>
      <c r="L193">
        <f t="shared" si="48"/>
        <v>50.084116999731073</v>
      </c>
      <c r="M193">
        <f t="shared" si="49"/>
        <v>125.16508890736377</v>
      </c>
      <c r="N193" s="2">
        <f t="shared" si="50"/>
        <v>-77526369.839009538</v>
      </c>
      <c r="O193" s="2">
        <f t="shared" si="51"/>
        <v>24545.818575229434</v>
      </c>
      <c r="P193">
        <f t="shared" si="52"/>
        <v>44.057851960190284</v>
      </c>
      <c r="Q193">
        <f t="shared" si="53"/>
        <v>17.394232111823737</v>
      </c>
      <c r="AD193">
        <f t="shared" si="54"/>
        <v>1.0000000000000001E-60</v>
      </c>
      <c r="AE193">
        <f t="shared" si="40"/>
        <v>0</v>
      </c>
      <c r="AF193">
        <f t="shared" si="55"/>
        <v>1.0000000000000002E-120</v>
      </c>
      <c r="AG193">
        <f t="shared" si="56"/>
        <v>0</v>
      </c>
      <c r="AO193" s="2"/>
      <c r="AP193" s="2"/>
      <c r="AQ193" s="2"/>
      <c r="AU193" s="2"/>
      <c r="BA193" s="2"/>
      <c r="BD193" s="2"/>
    </row>
    <row r="194" spans="1:56" x14ac:dyDescent="0.25">
      <c r="A194" s="2">
        <v>7000</v>
      </c>
      <c r="B194" s="2">
        <f t="shared" si="41"/>
        <v>1114.0846016432674</v>
      </c>
      <c r="C194" s="1"/>
      <c r="D194">
        <f t="shared" si="42"/>
        <v>8.7510603922044282E-15</v>
      </c>
      <c r="E194">
        <f t="shared" ref="E194:E257" si="57">-($T$2^-1)*A194^(-$U$2)*SIN($U$2*PI()/2)</f>
        <v>-142.85714285714286</v>
      </c>
      <c r="F194">
        <f t="shared" si="43"/>
        <v>9.2358769220149156E-2</v>
      </c>
      <c r="G194" s="2">
        <f t="shared" si="44"/>
        <v>-0.18126429074699044</v>
      </c>
      <c r="H194">
        <f t="shared" si="45"/>
        <v>50.092358769220148</v>
      </c>
      <c r="I194">
        <f t="shared" si="46"/>
        <v>-0.18126429074699044</v>
      </c>
      <c r="J194">
        <f t="shared" si="47"/>
        <v>8.7510603922044282E-15</v>
      </c>
      <c r="K194">
        <f t="shared" si="47"/>
        <v>-142.85714285714286</v>
      </c>
      <c r="L194">
        <f t="shared" si="48"/>
        <v>50.092358769220155</v>
      </c>
      <c r="M194">
        <f t="shared" si="49"/>
        <v>143.03840714788984</v>
      </c>
      <c r="N194" s="2">
        <f t="shared" si="50"/>
        <v>-67977822.297256127</v>
      </c>
      <c r="O194" s="2">
        <f t="shared" si="51"/>
        <v>28027.545289842245</v>
      </c>
      <c r="P194">
        <f t="shared" si="52"/>
        <v>45.507065390364509</v>
      </c>
      <c r="Q194">
        <f t="shared" si="53"/>
        <v>15.767504902690703</v>
      </c>
      <c r="AD194">
        <f t="shared" si="54"/>
        <v>1.0000000000000001E-60</v>
      </c>
      <c r="AE194">
        <f t="shared" ref="AE194:AE257" si="58">-($T$4^-1)*A194^(-$U$4)*SIN($U$4*PI()/2)</f>
        <v>0</v>
      </c>
      <c r="AF194">
        <f t="shared" si="55"/>
        <v>1.0000000000000002E-120</v>
      </c>
      <c r="AG194">
        <f t="shared" si="56"/>
        <v>0</v>
      </c>
      <c r="AO194" s="2"/>
      <c r="AP194" s="2"/>
      <c r="AQ194" s="2"/>
      <c r="AU194" s="2"/>
      <c r="BA194" s="2"/>
      <c r="BD194" s="2"/>
    </row>
    <row r="195" spans="1:56" x14ac:dyDescent="0.25">
      <c r="A195" s="2">
        <v>6000</v>
      </c>
      <c r="B195" s="2">
        <f t="shared" ref="B195:B258" si="59">A195/(2*PI())</f>
        <v>954.92965855137209</v>
      </c>
      <c r="C195" s="1"/>
      <c r="D195">
        <f t="shared" ref="D195:D258" si="60">($T$2^-1)*A195^(-$U$2)*COS($U$2*PI()/2)</f>
        <v>1.0209570457571832E-14</v>
      </c>
      <c r="E195">
        <f t="shared" si="57"/>
        <v>-166.66666666666666</v>
      </c>
      <c r="F195">
        <f t="shared" ref="F195:F258" si="61">($V$2^-1)*A195^(-$W$2)*COS($W$2*PI()/2)</f>
        <v>0.10288235329274163</v>
      </c>
      <c r="G195" s="2">
        <f t="shared" ref="G195:G258" si="62">-($V$2^-1)*A195^(-$W$2)*SIN($W$2*PI()/2)</f>
        <v>-0.20191798740342712</v>
      </c>
      <c r="H195">
        <f t="shared" ref="H195:H258" si="63">F195+$R$2</f>
        <v>50.102882353292742</v>
      </c>
      <c r="I195">
        <f t="shared" ref="I195:I258" si="64">G195</f>
        <v>-0.20191798740342712</v>
      </c>
      <c r="J195">
        <f t="shared" ref="J195:K258" si="65">D195</f>
        <v>1.0209570457571832E-14</v>
      </c>
      <c r="K195">
        <f t="shared" si="65"/>
        <v>-166.66666666666666</v>
      </c>
      <c r="L195">
        <f t="shared" ref="L195:L258" si="66">F195+$R$2+D195</f>
        <v>50.102882353292749</v>
      </c>
      <c r="M195">
        <f t="shared" ref="M195:M258" si="67">-G195-E195</f>
        <v>166.86858465407008</v>
      </c>
      <c r="N195" s="2">
        <f t="shared" ref="N195:N258" si="68">-Q195/($T$6*(P195^2+Q195^2))</f>
        <v>-58445905.026550397</v>
      </c>
      <c r="O195" s="2">
        <f t="shared" ref="O195:O258" si="69">P195/($T$6*A195*(P195^2+Q195^2))</f>
        <v>32671.497501929407</v>
      </c>
      <c r="P195">
        <f t="shared" ref="P195:P258" si="70">$S$2+(1/((F195+$R$2+D195)^2+(G195+E195)^2))*(L195*(H195*J195-I195*K195)-M195*(H195*K195+I195*J195))+($R$4/(($R$4+AD195)^2+(AE195)^2))*AF195</f>
        <v>46.848371650805412</v>
      </c>
      <c r="Q195">
        <f t="shared" ref="Q195:Q258" si="71">ABS((1/((F195+$R$2+D195)^2+(G195+E195)^2))*(M195*(H195*J195-I195*K195)+L195*(H195*K195+I195*J195))+($R$4/(($R$4+AD195)^2+(AE195)^2))*AG195)</f>
        <v>13.96780930121029</v>
      </c>
      <c r="AD195">
        <f t="shared" ref="AD195:AD258" si="72">($T$4^-1)*A195^(-$U$4)*COS($U$4*PI()/2)</f>
        <v>1.0000000000000001E-60</v>
      </c>
      <c r="AE195">
        <f t="shared" si="58"/>
        <v>0</v>
      </c>
      <c r="AF195">
        <f t="shared" ref="AF195:AF258" si="73">($R$4+AD195)*AD195+AE195^2</f>
        <v>1.0000000000000002E-120</v>
      </c>
      <c r="AG195">
        <f t="shared" ref="AG195:AG258" si="74">($R$4+AD195)*AE195-AD195*AE195</f>
        <v>0</v>
      </c>
      <c r="AO195" s="2"/>
      <c r="AP195" s="2"/>
      <c r="AQ195" s="2"/>
      <c r="AU195" s="2"/>
      <c r="BA195" s="2"/>
      <c r="BD195" s="2"/>
    </row>
    <row r="196" spans="1:56" x14ac:dyDescent="0.25">
      <c r="A196" s="2">
        <v>5000</v>
      </c>
      <c r="B196" s="2">
        <f t="shared" si="59"/>
        <v>795.77471545947674</v>
      </c>
      <c r="C196" s="1"/>
      <c r="D196">
        <f t="shared" si="60"/>
        <v>1.22514845490862E-14</v>
      </c>
      <c r="E196">
        <f t="shared" si="57"/>
        <v>-200</v>
      </c>
      <c r="F196">
        <f t="shared" si="61"/>
        <v>0.11688741705359058</v>
      </c>
      <c r="G196" s="2">
        <f t="shared" si="62"/>
        <v>-0.22940447267073874</v>
      </c>
      <c r="H196">
        <f t="shared" si="63"/>
        <v>50.11688741705359</v>
      </c>
      <c r="I196">
        <f t="shared" si="64"/>
        <v>-0.22940447267073874</v>
      </c>
      <c r="J196">
        <f t="shared" si="65"/>
        <v>1.22514845490862E-14</v>
      </c>
      <c r="K196">
        <f t="shared" si="65"/>
        <v>-200</v>
      </c>
      <c r="L196">
        <f t="shared" si="66"/>
        <v>50.116887417053604</v>
      </c>
      <c r="M196">
        <f t="shared" si="67"/>
        <v>200.22940447267075</v>
      </c>
      <c r="N196" s="2">
        <f t="shared" si="68"/>
        <v>-48939593.853049599</v>
      </c>
      <c r="O196" s="2">
        <f t="shared" si="69"/>
        <v>39174.067908875601</v>
      </c>
      <c r="P196">
        <f t="shared" si="70"/>
        <v>48.054225714716793</v>
      </c>
      <c r="Q196">
        <f t="shared" si="71"/>
        <v>12.006689194859844</v>
      </c>
      <c r="AD196">
        <f t="shared" si="72"/>
        <v>1.0000000000000001E-60</v>
      </c>
      <c r="AE196">
        <f t="shared" si="58"/>
        <v>0</v>
      </c>
      <c r="AF196">
        <f t="shared" si="73"/>
        <v>1.0000000000000002E-120</v>
      </c>
      <c r="AG196">
        <f t="shared" si="74"/>
        <v>0</v>
      </c>
      <c r="AO196" s="2"/>
      <c r="AP196" s="2"/>
      <c r="AQ196" s="2"/>
      <c r="AU196" s="2"/>
      <c r="BA196" s="2"/>
      <c r="BD196" s="2"/>
    </row>
    <row r="197" spans="1:56" x14ac:dyDescent="0.25">
      <c r="A197" s="2">
        <v>4000</v>
      </c>
      <c r="B197" s="2">
        <f t="shared" si="59"/>
        <v>636.61977236758139</v>
      </c>
      <c r="C197" s="1"/>
      <c r="D197">
        <f t="shared" si="60"/>
        <v>1.531435568635775E-14</v>
      </c>
      <c r="E197">
        <f t="shared" si="57"/>
        <v>-250</v>
      </c>
      <c r="F197">
        <f t="shared" si="61"/>
        <v>0.13664846921170751</v>
      </c>
      <c r="G197" s="2">
        <f t="shared" si="62"/>
        <v>-0.26818772123609425</v>
      </c>
      <c r="H197">
        <f t="shared" si="63"/>
        <v>50.136648469211707</v>
      </c>
      <c r="I197">
        <f t="shared" si="64"/>
        <v>-0.26818772123609425</v>
      </c>
      <c r="J197">
        <f t="shared" si="65"/>
        <v>1.531435568635775E-14</v>
      </c>
      <c r="K197">
        <f t="shared" si="65"/>
        <v>-250</v>
      </c>
      <c r="L197">
        <f t="shared" si="66"/>
        <v>50.136648469211721</v>
      </c>
      <c r="M197">
        <f t="shared" si="67"/>
        <v>250.2681877212361</v>
      </c>
      <c r="N197" s="2">
        <f t="shared" si="68"/>
        <v>-39475827.14477206</v>
      </c>
      <c r="O197" s="2">
        <f t="shared" si="69"/>
        <v>48926.981299788822</v>
      </c>
      <c r="P197">
        <f t="shared" si="70"/>
        <v>49.098909829788859</v>
      </c>
      <c r="Q197">
        <f t="shared" si="71"/>
        <v>9.9036361223753886</v>
      </c>
      <c r="AD197">
        <f t="shared" si="72"/>
        <v>1.0000000000000001E-60</v>
      </c>
      <c r="AE197">
        <f t="shared" si="58"/>
        <v>0</v>
      </c>
      <c r="AF197">
        <f t="shared" si="73"/>
        <v>1.0000000000000002E-120</v>
      </c>
      <c r="AG197">
        <f t="shared" si="74"/>
        <v>0</v>
      </c>
      <c r="AO197" s="2"/>
      <c r="AP197" s="2"/>
      <c r="AQ197" s="2"/>
      <c r="AU197" s="2"/>
      <c r="BA197" s="2"/>
      <c r="BD197" s="2"/>
    </row>
    <row r="198" spans="1:56" x14ac:dyDescent="0.25">
      <c r="A198" s="2">
        <v>3900</v>
      </c>
      <c r="B198" s="2">
        <f t="shared" si="59"/>
        <v>620.70427805839188</v>
      </c>
      <c r="C198" s="1"/>
      <c r="D198">
        <f t="shared" si="60"/>
        <v>1.5707031473187436E-14</v>
      </c>
      <c r="E198">
        <f t="shared" si="57"/>
        <v>-256.41025641025641</v>
      </c>
      <c r="F198">
        <f t="shared" si="61"/>
        <v>0.13909180401250712</v>
      </c>
      <c r="G198" s="2">
        <f t="shared" si="62"/>
        <v>-0.27298303578460986</v>
      </c>
      <c r="H198">
        <f t="shared" si="63"/>
        <v>50.139091804012509</v>
      </c>
      <c r="I198">
        <f t="shared" si="64"/>
        <v>-0.27298303578460986</v>
      </c>
      <c r="J198">
        <f t="shared" si="65"/>
        <v>1.5707031473187436E-14</v>
      </c>
      <c r="K198">
        <f t="shared" si="65"/>
        <v>-256.41025641025641</v>
      </c>
      <c r="L198">
        <f t="shared" si="66"/>
        <v>50.139091804012523</v>
      </c>
      <c r="M198">
        <f t="shared" si="67"/>
        <v>256.683239446041</v>
      </c>
      <c r="N198" s="2">
        <f t="shared" si="68"/>
        <v>-38532909.020853572</v>
      </c>
      <c r="O198" s="2">
        <f t="shared" si="69"/>
        <v>50177.149274477299</v>
      </c>
      <c r="P198">
        <f t="shared" si="70"/>
        <v>49.193646628461607</v>
      </c>
      <c r="Q198">
        <f t="shared" si="71"/>
        <v>9.6865745042088527</v>
      </c>
      <c r="AD198">
        <f t="shared" si="72"/>
        <v>1.0000000000000001E-60</v>
      </c>
      <c r="AE198">
        <f t="shared" si="58"/>
        <v>0</v>
      </c>
      <c r="AF198">
        <f t="shared" si="73"/>
        <v>1.0000000000000002E-120</v>
      </c>
      <c r="AG198">
        <f t="shared" si="74"/>
        <v>0</v>
      </c>
      <c r="AO198" s="2"/>
      <c r="AP198" s="2"/>
      <c r="AQ198" s="2"/>
      <c r="AU198" s="2"/>
      <c r="BA198" s="2"/>
      <c r="BD198" s="2"/>
    </row>
    <row r="199" spans="1:56" x14ac:dyDescent="0.25">
      <c r="A199" s="2">
        <v>3800</v>
      </c>
      <c r="B199" s="2">
        <f t="shared" si="59"/>
        <v>604.78878374920225</v>
      </c>
      <c r="C199" s="1"/>
      <c r="D199">
        <f t="shared" si="60"/>
        <v>1.6120374406692368E-14</v>
      </c>
      <c r="E199">
        <f t="shared" si="57"/>
        <v>-263.15789473684208</v>
      </c>
      <c r="F199">
        <f t="shared" si="61"/>
        <v>0.14164402105844187</v>
      </c>
      <c r="G199" s="2">
        <f t="shared" si="62"/>
        <v>-0.27799204377129078</v>
      </c>
      <c r="H199">
        <f t="shared" si="63"/>
        <v>50.14164402105844</v>
      </c>
      <c r="I199">
        <f t="shared" si="64"/>
        <v>-0.27799204377129078</v>
      </c>
      <c r="J199">
        <f t="shared" si="65"/>
        <v>1.6120374406692368E-14</v>
      </c>
      <c r="K199">
        <f t="shared" si="65"/>
        <v>-263.15789473684208</v>
      </c>
      <c r="L199">
        <f t="shared" si="66"/>
        <v>50.141644021058454</v>
      </c>
      <c r="M199">
        <f t="shared" si="67"/>
        <v>263.43588678061337</v>
      </c>
      <c r="N199" s="2">
        <f t="shared" si="68"/>
        <v>-37590797.067817405</v>
      </c>
      <c r="O199" s="2">
        <f t="shared" si="69"/>
        <v>51493.052325688222</v>
      </c>
      <c r="P199">
        <f t="shared" si="70"/>
        <v>49.286538974093737</v>
      </c>
      <c r="Q199">
        <f t="shared" si="71"/>
        <v>9.4684223919638661</v>
      </c>
      <c r="AD199">
        <f t="shared" si="72"/>
        <v>1.0000000000000001E-60</v>
      </c>
      <c r="AE199">
        <f t="shared" si="58"/>
        <v>0</v>
      </c>
      <c r="AF199">
        <f t="shared" si="73"/>
        <v>1.0000000000000002E-120</v>
      </c>
      <c r="AG199">
        <f t="shared" si="74"/>
        <v>0</v>
      </c>
      <c r="AO199" s="2"/>
      <c r="AP199" s="2"/>
      <c r="AQ199" s="2"/>
      <c r="AU199" s="2"/>
      <c r="BA199" s="2"/>
      <c r="BD199" s="2"/>
    </row>
    <row r="200" spans="1:56" x14ac:dyDescent="0.25">
      <c r="A200" s="2">
        <v>3700</v>
      </c>
      <c r="B200" s="2">
        <f t="shared" si="59"/>
        <v>588.87328944001274</v>
      </c>
      <c r="C200" s="1"/>
      <c r="D200">
        <f t="shared" si="60"/>
        <v>1.6556060201467837E-14</v>
      </c>
      <c r="E200">
        <f t="shared" si="57"/>
        <v>-270.27027027027026</v>
      </c>
      <c r="F200">
        <f t="shared" si="61"/>
        <v>0.14431303424143949</v>
      </c>
      <c r="G200" s="2">
        <f t="shared" si="62"/>
        <v>-0.28323027708357362</v>
      </c>
      <c r="H200">
        <f t="shared" si="63"/>
        <v>50.144313034241442</v>
      </c>
      <c r="I200">
        <f t="shared" si="64"/>
        <v>-0.28323027708357362</v>
      </c>
      <c r="J200">
        <f t="shared" si="65"/>
        <v>1.6556060201467837E-14</v>
      </c>
      <c r="K200">
        <f t="shared" si="65"/>
        <v>-270.27027027027026</v>
      </c>
      <c r="L200">
        <f t="shared" si="66"/>
        <v>50.144313034241456</v>
      </c>
      <c r="M200">
        <f t="shared" si="67"/>
        <v>270.55350054735385</v>
      </c>
      <c r="N200" s="2">
        <f t="shared" si="68"/>
        <v>-36649549.858898714</v>
      </c>
      <c r="O200" s="2">
        <f t="shared" si="69"/>
        <v>52880.011863452783</v>
      </c>
      <c r="P200">
        <f t="shared" si="70"/>
        <v>49.377571294830844</v>
      </c>
      <c r="Q200">
        <f t="shared" si="71"/>
        <v>9.2492198301549813</v>
      </c>
      <c r="AD200">
        <f t="shared" si="72"/>
        <v>1.0000000000000001E-60</v>
      </c>
      <c r="AE200">
        <f t="shared" si="58"/>
        <v>0</v>
      </c>
      <c r="AF200">
        <f t="shared" si="73"/>
        <v>1.0000000000000002E-120</v>
      </c>
      <c r="AG200">
        <f t="shared" si="74"/>
        <v>0</v>
      </c>
      <c r="AO200" s="2"/>
      <c r="AP200" s="2"/>
      <c r="AQ200" s="2"/>
      <c r="AU200" s="2"/>
      <c r="BA200" s="2"/>
      <c r="BD200" s="2"/>
    </row>
    <row r="201" spans="1:56" x14ac:dyDescent="0.25">
      <c r="A201" s="2">
        <v>3600</v>
      </c>
      <c r="B201" s="2">
        <f t="shared" si="59"/>
        <v>572.95779513082323</v>
      </c>
      <c r="C201" s="1"/>
      <c r="D201">
        <f t="shared" si="60"/>
        <v>1.7015950762619722E-14</v>
      </c>
      <c r="E201">
        <f t="shared" si="57"/>
        <v>-277.77777777777777</v>
      </c>
      <c r="F201">
        <f t="shared" si="61"/>
        <v>0.14710756752001536</v>
      </c>
      <c r="G201" s="2">
        <f t="shared" si="62"/>
        <v>-0.28871485745409037</v>
      </c>
      <c r="H201">
        <f t="shared" si="63"/>
        <v>50.147107567520017</v>
      </c>
      <c r="I201">
        <f t="shared" si="64"/>
        <v>-0.28871485745409037</v>
      </c>
      <c r="J201">
        <f t="shared" si="65"/>
        <v>1.7015950762619722E-14</v>
      </c>
      <c r="K201">
        <f t="shared" si="65"/>
        <v>-277.77777777777777</v>
      </c>
      <c r="L201">
        <f t="shared" si="66"/>
        <v>50.147107567520031</v>
      </c>
      <c r="M201">
        <f t="shared" si="67"/>
        <v>278.06649263523184</v>
      </c>
      <c r="N201" s="2">
        <f t="shared" si="68"/>
        <v>-35709231.933835268</v>
      </c>
      <c r="O201" s="2">
        <f t="shared" si="69"/>
        <v>54343.939671210093</v>
      </c>
      <c r="P201">
        <f t="shared" si="70"/>
        <v>49.466729270622885</v>
      </c>
      <c r="Q201">
        <f t="shared" si="71"/>
        <v>9.0290089751601847</v>
      </c>
      <c r="AD201">
        <f t="shared" si="72"/>
        <v>1.0000000000000001E-60</v>
      </c>
      <c r="AE201">
        <f t="shared" si="58"/>
        <v>0</v>
      </c>
      <c r="AF201">
        <f t="shared" si="73"/>
        <v>1.0000000000000002E-120</v>
      </c>
      <c r="AG201">
        <f t="shared" si="74"/>
        <v>0</v>
      </c>
    </row>
    <row r="202" spans="1:56" x14ac:dyDescent="0.25">
      <c r="A202" s="2">
        <v>3500</v>
      </c>
      <c r="B202" s="2">
        <f t="shared" si="59"/>
        <v>557.04230082163372</v>
      </c>
      <c r="C202" s="1"/>
      <c r="D202">
        <f t="shared" si="60"/>
        <v>1.7502120784408856E-14</v>
      </c>
      <c r="E202">
        <f t="shared" si="57"/>
        <v>-285.71428571428572</v>
      </c>
      <c r="F202">
        <f t="shared" si="61"/>
        <v>0.15003726324715735</v>
      </c>
      <c r="G202" s="2">
        <f t="shared" si="62"/>
        <v>-0.29446470906611277</v>
      </c>
      <c r="H202">
        <f t="shared" si="63"/>
        <v>50.150037263247157</v>
      </c>
      <c r="I202">
        <f t="shared" si="64"/>
        <v>-0.29446470906611277</v>
      </c>
      <c r="J202">
        <f t="shared" si="65"/>
        <v>1.7502120784408856E-14</v>
      </c>
      <c r="K202">
        <f t="shared" si="65"/>
        <v>-285.71428571428572</v>
      </c>
      <c r="L202">
        <f t="shared" si="66"/>
        <v>50.150037263247171</v>
      </c>
      <c r="M202">
        <f t="shared" si="67"/>
        <v>286.00875042335184</v>
      </c>
      <c r="N202" s="2">
        <f t="shared" si="68"/>
        <v>-34769914.593711488</v>
      </c>
      <c r="O202" s="2">
        <f t="shared" si="69"/>
        <v>55891.422121275609</v>
      </c>
      <c r="P202">
        <f t="shared" si="70"/>
        <v>49.553999961298409</v>
      </c>
      <c r="Q202">
        <f t="shared" si="71"/>
        <v>8.8078342974782871</v>
      </c>
      <c r="AD202">
        <f t="shared" si="72"/>
        <v>1.0000000000000001E-60</v>
      </c>
      <c r="AE202">
        <f t="shared" si="58"/>
        <v>0</v>
      </c>
      <c r="AF202">
        <f t="shared" si="73"/>
        <v>1.0000000000000002E-120</v>
      </c>
      <c r="AG202">
        <f t="shared" si="74"/>
        <v>0</v>
      </c>
    </row>
    <row r="203" spans="1:56" x14ac:dyDescent="0.25">
      <c r="A203" s="2">
        <v>3400</v>
      </c>
      <c r="B203" s="2">
        <f t="shared" si="59"/>
        <v>541.1268065124442</v>
      </c>
      <c r="C203" s="1"/>
      <c r="D203">
        <f t="shared" si="60"/>
        <v>1.8016889042773821E-14</v>
      </c>
      <c r="E203">
        <f t="shared" si="57"/>
        <v>-294.11764705882348</v>
      </c>
      <c r="F203">
        <f t="shared" si="61"/>
        <v>0.15311280858169651</v>
      </c>
      <c r="G203" s="2">
        <f t="shared" si="62"/>
        <v>-0.30050080664983675</v>
      </c>
      <c r="H203">
        <f t="shared" si="63"/>
        <v>50.153112808581696</v>
      </c>
      <c r="I203">
        <f t="shared" si="64"/>
        <v>-0.30050080664983675</v>
      </c>
      <c r="J203">
        <f t="shared" si="65"/>
        <v>1.8016889042773821E-14</v>
      </c>
      <c r="K203">
        <f t="shared" si="65"/>
        <v>-294.11764705882348</v>
      </c>
      <c r="L203">
        <f t="shared" si="66"/>
        <v>50.153112808581717</v>
      </c>
      <c r="M203">
        <f t="shared" si="67"/>
        <v>294.41814786547332</v>
      </c>
      <c r="N203" s="2">
        <f t="shared" si="68"/>
        <v>-33831676.827992111</v>
      </c>
      <c r="O203" s="2">
        <f t="shared" si="69"/>
        <v>57529.819230528454</v>
      </c>
      <c r="P203">
        <f t="shared" si="70"/>
        <v>49.639371953228341</v>
      </c>
      <c r="Q203">
        <f t="shared" si="71"/>
        <v>8.5857428185947491</v>
      </c>
      <c r="AD203">
        <f t="shared" si="72"/>
        <v>1.0000000000000001E-60</v>
      </c>
      <c r="AE203">
        <f t="shared" si="58"/>
        <v>0</v>
      </c>
      <c r="AF203">
        <f t="shared" si="73"/>
        <v>1.0000000000000002E-120</v>
      </c>
      <c r="AG203">
        <f t="shared" si="74"/>
        <v>0</v>
      </c>
    </row>
    <row r="204" spans="1:56" x14ac:dyDescent="0.25">
      <c r="A204" s="2">
        <v>3300</v>
      </c>
      <c r="B204" s="2">
        <f t="shared" si="59"/>
        <v>525.21131220325458</v>
      </c>
      <c r="C204" s="1"/>
      <c r="D204">
        <f t="shared" si="60"/>
        <v>1.8562855377403331E-14</v>
      </c>
      <c r="E204">
        <f t="shared" si="57"/>
        <v>-303.030303030303</v>
      </c>
      <c r="F204">
        <f t="shared" si="61"/>
        <v>0.15634608363862404</v>
      </c>
      <c r="G204" s="2">
        <f t="shared" si="62"/>
        <v>-0.30684646624375045</v>
      </c>
      <c r="H204">
        <f t="shared" si="63"/>
        <v>50.156346083638624</v>
      </c>
      <c r="I204">
        <f t="shared" si="64"/>
        <v>-0.30684646624375045</v>
      </c>
      <c r="J204">
        <f t="shared" si="65"/>
        <v>1.8562855377403331E-14</v>
      </c>
      <c r="K204">
        <f t="shared" si="65"/>
        <v>-303.030303030303</v>
      </c>
      <c r="L204">
        <f t="shared" si="66"/>
        <v>50.156346083638645</v>
      </c>
      <c r="M204">
        <f t="shared" si="67"/>
        <v>303.33714949654677</v>
      </c>
      <c r="N204" s="2">
        <f t="shared" si="68"/>
        <v>-32894606.400368016</v>
      </c>
      <c r="O204" s="2">
        <f t="shared" si="69"/>
        <v>59267.38169978009</v>
      </c>
      <c r="P204">
        <f t="shared" si="70"/>
        <v>49.722835528327479</v>
      </c>
      <c r="Q204">
        <f t="shared" si="71"/>
        <v>8.3627843895641814</v>
      </c>
      <c r="AD204">
        <f t="shared" si="72"/>
        <v>1.0000000000000001E-60</v>
      </c>
      <c r="AE204">
        <f t="shared" si="58"/>
        <v>0</v>
      </c>
      <c r="AF204">
        <f t="shared" si="73"/>
        <v>1.0000000000000002E-120</v>
      </c>
      <c r="AG204">
        <f t="shared" si="74"/>
        <v>0</v>
      </c>
    </row>
    <row r="205" spans="1:56" x14ac:dyDescent="0.25">
      <c r="A205" s="2">
        <v>3200</v>
      </c>
      <c r="B205" s="2">
        <f t="shared" si="59"/>
        <v>509.29581789406507</v>
      </c>
      <c r="C205" s="1"/>
      <c r="D205">
        <f t="shared" si="60"/>
        <v>1.9142944607947188E-14</v>
      </c>
      <c r="E205">
        <f t="shared" si="57"/>
        <v>-312.5</v>
      </c>
      <c r="F205">
        <f t="shared" si="61"/>
        <v>0.15975033590948332</v>
      </c>
      <c r="G205" s="2">
        <f t="shared" si="62"/>
        <v>-0.31352768751392862</v>
      </c>
      <c r="H205">
        <f t="shared" si="63"/>
        <v>50.159750335909486</v>
      </c>
      <c r="I205">
        <f t="shared" si="64"/>
        <v>-0.31352768751392862</v>
      </c>
      <c r="J205">
        <f t="shared" si="65"/>
        <v>1.9142944607947188E-14</v>
      </c>
      <c r="K205">
        <f t="shared" si="65"/>
        <v>-312.5</v>
      </c>
      <c r="L205">
        <f t="shared" si="66"/>
        <v>50.159750335909507</v>
      </c>
      <c r="M205">
        <f t="shared" si="67"/>
        <v>312.81352768751395</v>
      </c>
      <c r="N205" s="2">
        <f t="shared" si="68"/>
        <v>-31958801.126391057</v>
      </c>
      <c r="O205" s="2">
        <f t="shared" si="69"/>
        <v>61113.38986504473</v>
      </c>
      <c r="P205">
        <f t="shared" si="70"/>
        <v>49.804382860040647</v>
      </c>
      <c r="Q205">
        <f t="shared" si="71"/>
        <v>8.1390120201234062</v>
      </c>
      <c r="AD205">
        <f t="shared" si="72"/>
        <v>1.0000000000000001E-60</v>
      </c>
      <c r="AE205">
        <f t="shared" si="58"/>
        <v>0</v>
      </c>
      <c r="AF205">
        <f t="shared" si="73"/>
        <v>1.0000000000000002E-120</v>
      </c>
      <c r="AG205">
        <f t="shared" si="74"/>
        <v>0</v>
      </c>
    </row>
    <row r="206" spans="1:56" x14ac:dyDescent="0.25">
      <c r="A206" s="2">
        <v>3100</v>
      </c>
      <c r="B206" s="2">
        <f t="shared" si="59"/>
        <v>493.38032358487555</v>
      </c>
      <c r="C206" s="1"/>
      <c r="D206">
        <f t="shared" si="60"/>
        <v>1.9760458950139032E-14</v>
      </c>
      <c r="E206">
        <f t="shared" si="57"/>
        <v>-322.58064516129031</v>
      </c>
      <c r="F206">
        <f t="shared" si="61"/>
        <v>0.1633403866042325</v>
      </c>
      <c r="G206" s="2">
        <f t="shared" si="62"/>
        <v>-0.32057355872273946</v>
      </c>
      <c r="H206">
        <f t="shared" si="63"/>
        <v>50.163340386604233</v>
      </c>
      <c r="I206">
        <f t="shared" si="64"/>
        <v>-0.32057355872273946</v>
      </c>
      <c r="J206">
        <f t="shared" si="65"/>
        <v>1.9760458950139032E-14</v>
      </c>
      <c r="K206">
        <f t="shared" si="65"/>
        <v>-322.58064516129031</v>
      </c>
      <c r="L206">
        <f t="shared" si="66"/>
        <v>50.163340386604254</v>
      </c>
      <c r="M206">
        <f t="shared" si="67"/>
        <v>322.90121872001305</v>
      </c>
      <c r="N206" s="2">
        <f t="shared" si="68"/>
        <v>-31024370.383996863</v>
      </c>
      <c r="O206" s="2">
        <f t="shared" si="69"/>
        <v>63078.319501202779</v>
      </c>
      <c r="P206">
        <f t="shared" si="70"/>
        <v>49.884008242108543</v>
      </c>
      <c r="Q206">
        <f t="shared" si="71"/>
        <v>7.9144822693309251</v>
      </c>
      <c r="AD206">
        <f t="shared" si="72"/>
        <v>1.0000000000000001E-60</v>
      </c>
      <c r="AE206">
        <f t="shared" si="58"/>
        <v>0</v>
      </c>
      <c r="AF206">
        <f t="shared" si="73"/>
        <v>1.0000000000000002E-120</v>
      </c>
      <c r="AG206">
        <f t="shared" si="74"/>
        <v>0</v>
      </c>
    </row>
    <row r="207" spans="1:56" x14ac:dyDescent="0.25">
      <c r="A207" s="2">
        <v>3000</v>
      </c>
      <c r="B207" s="2">
        <f t="shared" si="59"/>
        <v>477.46482927568604</v>
      </c>
      <c r="C207" s="1"/>
      <c r="D207">
        <f t="shared" si="60"/>
        <v>2.0419140915143665E-14</v>
      </c>
      <c r="E207">
        <f t="shared" si="57"/>
        <v>-333.33333333333331</v>
      </c>
      <c r="F207">
        <f t="shared" si="61"/>
        <v>0.1671328760095965</v>
      </c>
      <c r="G207" s="2">
        <f t="shared" si="62"/>
        <v>-0.32801673827172378</v>
      </c>
      <c r="H207">
        <f t="shared" si="63"/>
        <v>50.167132876009596</v>
      </c>
      <c r="I207">
        <f t="shared" si="64"/>
        <v>-0.32801673827172378</v>
      </c>
      <c r="J207">
        <f t="shared" si="65"/>
        <v>2.0419140915143665E-14</v>
      </c>
      <c r="K207">
        <f t="shared" si="65"/>
        <v>-333.33333333333331</v>
      </c>
      <c r="L207">
        <f t="shared" si="66"/>
        <v>50.167132876009617</v>
      </c>
      <c r="M207">
        <f t="shared" si="67"/>
        <v>333.66135007160506</v>
      </c>
      <c r="N207" s="2">
        <f t="shared" si="68"/>
        <v>-30091436.908473268</v>
      </c>
      <c r="O207" s="2">
        <f t="shared" si="69"/>
        <v>65174.040734061913</v>
      </c>
      <c r="P207">
        <f t="shared" si="70"/>
        <v>49.961708357387245</v>
      </c>
      <c r="Q207">
        <f t="shared" si="71"/>
        <v>7.6892557115414393</v>
      </c>
      <c r="AD207">
        <f t="shared" si="72"/>
        <v>1.0000000000000001E-60</v>
      </c>
      <c r="AE207">
        <f t="shared" si="58"/>
        <v>0</v>
      </c>
      <c r="AF207">
        <f t="shared" si="73"/>
        <v>1.0000000000000002E-120</v>
      </c>
      <c r="AG207">
        <f t="shared" si="74"/>
        <v>0</v>
      </c>
    </row>
    <row r="208" spans="1:56" x14ac:dyDescent="0.25">
      <c r="A208" s="2">
        <v>2900</v>
      </c>
      <c r="B208" s="2">
        <f t="shared" si="59"/>
        <v>461.54933496649647</v>
      </c>
      <c r="C208" s="1"/>
      <c r="D208">
        <f t="shared" si="60"/>
        <v>2.1123249222562411E-14</v>
      </c>
      <c r="E208">
        <f t="shared" si="57"/>
        <v>-344.82758620689651</v>
      </c>
      <c r="F208">
        <f t="shared" si="61"/>
        <v>0.17114655683350724</v>
      </c>
      <c r="G208" s="2">
        <f t="shared" si="62"/>
        <v>-0.33589403042247556</v>
      </c>
      <c r="H208">
        <f t="shared" si="63"/>
        <v>50.171146556833506</v>
      </c>
      <c r="I208">
        <f t="shared" si="64"/>
        <v>-0.33589403042247556</v>
      </c>
      <c r="J208">
        <f t="shared" si="65"/>
        <v>2.1123249222562411E-14</v>
      </c>
      <c r="K208">
        <f t="shared" si="65"/>
        <v>-344.82758620689651</v>
      </c>
      <c r="L208">
        <f t="shared" si="66"/>
        <v>50.171146556833527</v>
      </c>
      <c r="M208">
        <f t="shared" si="67"/>
        <v>345.16348023731899</v>
      </c>
      <c r="N208" s="2">
        <f t="shared" si="68"/>
        <v>-29160138.936999749</v>
      </c>
      <c r="O208" s="2">
        <f t="shared" si="69"/>
        <v>67414.058039991432</v>
      </c>
      <c r="P208">
        <f t="shared" si="70"/>
        <v>50.037482595914845</v>
      </c>
      <c r="Q208">
        <f t="shared" si="71"/>
        <v>7.4633974951767721</v>
      </c>
      <c r="AD208">
        <f t="shared" si="72"/>
        <v>1.0000000000000001E-60</v>
      </c>
      <c r="AE208">
        <f t="shared" si="58"/>
        <v>0</v>
      </c>
      <c r="AF208">
        <f t="shared" si="73"/>
        <v>1.0000000000000002E-120</v>
      </c>
      <c r="AG208">
        <f t="shared" si="74"/>
        <v>0</v>
      </c>
    </row>
    <row r="209" spans="1:33" x14ac:dyDescent="0.25">
      <c r="A209" s="2">
        <v>2800</v>
      </c>
      <c r="B209" s="2">
        <f t="shared" si="59"/>
        <v>445.63384065730696</v>
      </c>
      <c r="C209" s="1"/>
      <c r="D209">
        <f t="shared" si="60"/>
        <v>2.1877650980511072E-14</v>
      </c>
      <c r="E209">
        <f t="shared" si="57"/>
        <v>-357.14285714285717</v>
      </c>
      <c r="F209">
        <f t="shared" si="61"/>
        <v>0.17540264695932248</v>
      </c>
      <c r="G209" s="2">
        <f t="shared" si="62"/>
        <v>-0.34424707761577733</v>
      </c>
      <c r="H209">
        <f t="shared" si="63"/>
        <v>50.17540264695932</v>
      </c>
      <c r="I209">
        <f t="shared" si="64"/>
        <v>-0.34424707761577733</v>
      </c>
      <c r="J209">
        <f t="shared" si="65"/>
        <v>2.1877650980511072E-14</v>
      </c>
      <c r="K209">
        <f t="shared" si="65"/>
        <v>-357.14285714285717</v>
      </c>
      <c r="L209">
        <f t="shared" si="66"/>
        <v>50.175402646959341</v>
      </c>
      <c r="M209">
        <f t="shared" si="67"/>
        <v>357.48710422047293</v>
      </c>
      <c r="N209" s="2">
        <f t="shared" si="68"/>
        <v>-28230632.78562938</v>
      </c>
      <c r="O209" s="2">
        <f t="shared" si="69"/>
        <v>69813.801588509261</v>
      </c>
      <c r="P209">
        <f t="shared" si="70"/>
        <v>50.111333433928976</v>
      </c>
      <c r="Q209">
        <f t="shared" si="71"/>
        <v>7.2369780165375737</v>
      </c>
      <c r="AD209">
        <f t="shared" si="72"/>
        <v>1.0000000000000001E-60</v>
      </c>
      <c r="AE209">
        <f t="shared" si="58"/>
        <v>0</v>
      </c>
      <c r="AF209">
        <f t="shared" si="73"/>
        <v>1.0000000000000002E-120</v>
      </c>
      <c r="AG209">
        <f t="shared" si="74"/>
        <v>0</v>
      </c>
    </row>
    <row r="210" spans="1:33" x14ac:dyDescent="0.25">
      <c r="A210" s="2">
        <v>2700</v>
      </c>
      <c r="B210" s="2">
        <f t="shared" si="59"/>
        <v>429.71834634811745</v>
      </c>
      <c r="C210" s="1"/>
      <c r="D210">
        <f t="shared" si="60"/>
        <v>2.2687934350159628E-14</v>
      </c>
      <c r="E210">
        <f t="shared" si="57"/>
        <v>-370.37037037037032</v>
      </c>
      <c r="F210">
        <f t="shared" si="61"/>
        <v>0.1799252562742179</v>
      </c>
      <c r="G210" s="2">
        <f t="shared" si="62"/>
        <v>-0.35312319816948651</v>
      </c>
      <c r="H210">
        <f t="shared" si="63"/>
        <v>50.179925256274217</v>
      </c>
      <c r="I210">
        <f t="shared" si="64"/>
        <v>-0.35312319816948651</v>
      </c>
      <c r="J210">
        <f t="shared" si="65"/>
        <v>2.2687934350159628E-14</v>
      </c>
      <c r="K210">
        <f t="shared" si="65"/>
        <v>-370.37037037037032</v>
      </c>
      <c r="L210">
        <f t="shared" si="66"/>
        <v>50.179925256274238</v>
      </c>
      <c r="M210">
        <f t="shared" si="67"/>
        <v>370.72349356853982</v>
      </c>
      <c r="N210" s="2">
        <f t="shared" si="68"/>
        <v>-27303095.964996275</v>
      </c>
      <c r="O210" s="2">
        <f t="shared" si="69"/>
        <v>72390.983216949549</v>
      </c>
      <c r="P210">
        <f t="shared" si="70"/>
        <v>50.183266888852344</v>
      </c>
      <c r="Q210">
        <f t="shared" si="71"/>
        <v>7.010073737217656</v>
      </c>
      <c r="AD210">
        <f t="shared" si="72"/>
        <v>1.0000000000000001E-60</v>
      </c>
      <c r="AE210">
        <f t="shared" si="58"/>
        <v>0</v>
      </c>
      <c r="AF210">
        <f t="shared" si="73"/>
        <v>1.0000000000000002E-120</v>
      </c>
      <c r="AG210">
        <f t="shared" si="74"/>
        <v>0</v>
      </c>
    </row>
    <row r="211" spans="1:33" x14ac:dyDescent="0.25">
      <c r="A211" s="2">
        <v>2600</v>
      </c>
      <c r="B211" s="2">
        <f t="shared" si="59"/>
        <v>413.80285203892788</v>
      </c>
      <c r="C211" s="1"/>
      <c r="D211">
        <f t="shared" si="60"/>
        <v>2.3560547209781155E-14</v>
      </c>
      <c r="E211">
        <f t="shared" si="57"/>
        <v>-384.61538461538464</v>
      </c>
      <c r="F211">
        <f t="shared" si="61"/>
        <v>0.18474190655536718</v>
      </c>
      <c r="G211" s="2">
        <f t="shared" si="62"/>
        <v>-0.36257640661261448</v>
      </c>
      <c r="H211">
        <f t="shared" si="63"/>
        <v>50.184741906555367</v>
      </c>
      <c r="I211">
        <f t="shared" si="64"/>
        <v>-0.36257640661261448</v>
      </c>
      <c r="J211">
        <f t="shared" si="65"/>
        <v>2.3560547209781155E-14</v>
      </c>
      <c r="K211">
        <f t="shared" si="65"/>
        <v>-384.61538461538464</v>
      </c>
      <c r="L211">
        <f t="shared" si="66"/>
        <v>50.184741906555388</v>
      </c>
      <c r="M211">
        <f t="shared" si="67"/>
        <v>384.97796102199726</v>
      </c>
      <c r="N211" s="2">
        <f t="shared" si="68"/>
        <v>-26377730.972200785</v>
      </c>
      <c r="O211" s="2">
        <f t="shared" si="69"/>
        <v>75166.03440853706</v>
      </c>
      <c r="P211">
        <f t="shared" si="70"/>
        <v>50.253293069675919</v>
      </c>
      <c r="Q211">
        <f t="shared" si="71"/>
        <v>6.7827681821042995</v>
      </c>
      <c r="AD211">
        <f t="shared" si="72"/>
        <v>1.0000000000000001E-60</v>
      </c>
      <c r="AE211">
        <f t="shared" si="58"/>
        <v>0</v>
      </c>
      <c r="AF211">
        <f t="shared" si="73"/>
        <v>1.0000000000000002E-120</v>
      </c>
      <c r="AG211">
        <f t="shared" si="74"/>
        <v>0</v>
      </c>
    </row>
    <row r="212" spans="1:33" x14ac:dyDescent="0.25">
      <c r="A212" s="2">
        <v>2500</v>
      </c>
      <c r="B212" s="2">
        <f t="shared" si="59"/>
        <v>397.88735772973837</v>
      </c>
      <c r="C212" s="1"/>
      <c r="D212">
        <f t="shared" si="60"/>
        <v>2.45029690981724E-14</v>
      </c>
      <c r="E212">
        <f t="shared" si="57"/>
        <v>-400</v>
      </c>
      <c r="F212">
        <f t="shared" si="61"/>
        <v>0.18988416921133935</v>
      </c>
      <c r="G212" s="2">
        <f t="shared" si="62"/>
        <v>-0.37266866532329224</v>
      </c>
      <c r="H212">
        <f t="shared" si="63"/>
        <v>50.189884169211339</v>
      </c>
      <c r="I212">
        <f t="shared" si="64"/>
        <v>-0.37266866532329224</v>
      </c>
      <c r="J212">
        <f t="shared" si="65"/>
        <v>2.45029690981724E-14</v>
      </c>
      <c r="K212">
        <f t="shared" si="65"/>
        <v>-400</v>
      </c>
      <c r="L212">
        <f t="shared" si="66"/>
        <v>50.189884169211361</v>
      </c>
      <c r="M212">
        <f t="shared" si="67"/>
        <v>400.37266866532332</v>
      </c>
      <c r="N212" s="2">
        <f t="shared" si="68"/>
        <v>-25454769.938234258</v>
      </c>
      <c r="O212" s="2">
        <f t="shared" si="69"/>
        <v>78162.649194536178</v>
      </c>
      <c r="P212">
        <f t="shared" si="70"/>
        <v>50.321426848104672</v>
      </c>
      <c r="Q212">
        <f t="shared" si="71"/>
        <v>6.5551531662861278</v>
      </c>
      <c r="AD212">
        <f t="shared" si="72"/>
        <v>1.0000000000000001E-60</v>
      </c>
      <c r="AE212">
        <f t="shared" si="58"/>
        <v>0</v>
      </c>
      <c r="AF212">
        <f t="shared" si="73"/>
        <v>1.0000000000000002E-120</v>
      </c>
      <c r="AG212">
        <f t="shared" si="74"/>
        <v>0</v>
      </c>
    </row>
    <row r="213" spans="1:33" x14ac:dyDescent="0.25">
      <c r="A213" s="2">
        <v>2400</v>
      </c>
      <c r="B213" s="2">
        <f t="shared" si="59"/>
        <v>381.9718634205488</v>
      </c>
      <c r="C213" s="1"/>
      <c r="D213">
        <f t="shared" si="60"/>
        <v>2.5523926143929586E-14</v>
      </c>
      <c r="E213">
        <f t="shared" si="57"/>
        <v>-416.66666666666669</v>
      </c>
      <c r="F213">
        <f t="shared" si="61"/>
        <v>0.19538845358513202</v>
      </c>
      <c r="G213" s="2">
        <f t="shared" si="62"/>
        <v>-0.38347143166058556</v>
      </c>
      <c r="H213">
        <f t="shared" si="63"/>
        <v>50.195388453585132</v>
      </c>
      <c r="I213">
        <f t="shared" si="64"/>
        <v>-0.38347143166058556</v>
      </c>
      <c r="J213">
        <f t="shared" si="65"/>
        <v>2.5523926143929586E-14</v>
      </c>
      <c r="K213">
        <f t="shared" si="65"/>
        <v>-416.66666666666669</v>
      </c>
      <c r="L213">
        <f t="shared" si="66"/>
        <v>50.19538845358516</v>
      </c>
      <c r="M213">
        <f t="shared" si="67"/>
        <v>417.0501380983273</v>
      </c>
      <c r="N213" s="2">
        <f t="shared" si="68"/>
        <v>-24534480.367249276</v>
      </c>
      <c r="O213" s="2">
        <f t="shared" si="69"/>
        <v>81408.462527909927</v>
      </c>
      <c r="P213">
        <f t="shared" si="70"/>
        <v>50.387688683899391</v>
      </c>
      <c r="Q213">
        <f t="shared" si="71"/>
        <v>6.3273303146175239</v>
      </c>
      <c r="AD213">
        <f t="shared" si="72"/>
        <v>1.0000000000000001E-60</v>
      </c>
      <c r="AE213">
        <f t="shared" si="58"/>
        <v>0</v>
      </c>
      <c r="AF213">
        <f t="shared" si="73"/>
        <v>1.0000000000000002E-120</v>
      </c>
      <c r="AG213">
        <f t="shared" si="74"/>
        <v>0</v>
      </c>
    </row>
    <row r="214" spans="1:33" x14ac:dyDescent="0.25">
      <c r="A214" s="2">
        <v>2300</v>
      </c>
      <c r="B214" s="2">
        <f t="shared" si="59"/>
        <v>366.05636911135929</v>
      </c>
      <c r="C214" s="1"/>
      <c r="D214">
        <f t="shared" si="60"/>
        <v>2.6633662063230871E-14</v>
      </c>
      <c r="E214">
        <f t="shared" si="57"/>
        <v>-434.78260869565219</v>
      </c>
      <c r="F214">
        <f t="shared" si="61"/>
        <v>0.20129698940766602</v>
      </c>
      <c r="G214" s="2">
        <f t="shared" si="62"/>
        <v>-0.39506758613804427</v>
      </c>
      <c r="H214">
        <f t="shared" si="63"/>
        <v>50.201296989407666</v>
      </c>
      <c r="I214">
        <f t="shared" si="64"/>
        <v>-0.39506758613804427</v>
      </c>
      <c r="J214">
        <f t="shared" si="65"/>
        <v>2.6633662063230871E-14</v>
      </c>
      <c r="K214">
        <f t="shared" si="65"/>
        <v>-434.78260869565219</v>
      </c>
      <c r="L214">
        <f t="shared" si="66"/>
        <v>50.201296989407695</v>
      </c>
      <c r="M214">
        <f t="shared" si="67"/>
        <v>435.17767628179024</v>
      </c>
      <c r="N214" s="2">
        <f t="shared" si="68"/>
        <v>-23617172.282237403</v>
      </c>
      <c r="O214" s="2">
        <f t="shared" si="69"/>
        <v>84935.905281775355</v>
      </c>
      <c r="P214">
        <f t="shared" si="70"/>
        <v>50.452105648941647</v>
      </c>
      <c r="Q214">
        <f t="shared" si="71"/>
        <v>6.099412958920996</v>
      </c>
      <c r="AD214">
        <f t="shared" si="72"/>
        <v>1.0000000000000001E-60</v>
      </c>
      <c r="AE214">
        <f t="shared" si="58"/>
        <v>0</v>
      </c>
      <c r="AF214">
        <f t="shared" si="73"/>
        <v>1.0000000000000002E-120</v>
      </c>
      <c r="AG214">
        <f t="shared" si="74"/>
        <v>0</v>
      </c>
    </row>
    <row r="215" spans="1:33" x14ac:dyDescent="0.25">
      <c r="A215" s="2">
        <v>2200</v>
      </c>
      <c r="B215" s="2">
        <f t="shared" si="59"/>
        <v>350.14087480216978</v>
      </c>
      <c r="C215" s="1"/>
      <c r="D215">
        <f t="shared" si="60"/>
        <v>2.7844283066105001E-14</v>
      </c>
      <c r="E215">
        <f t="shared" si="57"/>
        <v>-454.54545454545456</v>
      </c>
      <c r="F215">
        <f t="shared" si="61"/>
        <v>0.20765906214910471</v>
      </c>
      <c r="G215" s="2">
        <f t="shared" si="62"/>
        <v>-0.40755385693717983</v>
      </c>
      <c r="H215">
        <f t="shared" si="63"/>
        <v>50.207659062149105</v>
      </c>
      <c r="I215">
        <f t="shared" si="64"/>
        <v>-0.40755385693717983</v>
      </c>
      <c r="J215">
        <f t="shared" si="65"/>
        <v>2.7844283066105001E-14</v>
      </c>
      <c r="K215">
        <f t="shared" si="65"/>
        <v>-454.54545454545456</v>
      </c>
      <c r="L215">
        <f t="shared" si="66"/>
        <v>50.207659062149133</v>
      </c>
      <c r="M215">
        <f t="shared" si="67"/>
        <v>454.95300840239173</v>
      </c>
      <c r="N215" s="2">
        <f t="shared" si="68"/>
        <v>-22703207.200532939</v>
      </c>
      <c r="O215" s="2">
        <f t="shared" si="69"/>
        <v>88783.291962555842</v>
      </c>
      <c r="P215">
        <f t="shared" si="70"/>
        <v>50.514712709991706</v>
      </c>
      <c r="Q215">
        <f t="shared" si="71"/>
        <v>5.8715285273905335</v>
      </c>
      <c r="AD215">
        <f t="shared" si="72"/>
        <v>1.0000000000000001E-60</v>
      </c>
      <c r="AE215">
        <f t="shared" si="58"/>
        <v>0</v>
      </c>
      <c r="AF215">
        <f t="shared" si="73"/>
        <v>1.0000000000000002E-120</v>
      </c>
      <c r="AG215">
        <f t="shared" si="74"/>
        <v>0</v>
      </c>
    </row>
    <row r="216" spans="1:33" x14ac:dyDescent="0.25">
      <c r="A216" s="2">
        <v>2100</v>
      </c>
      <c r="B216" s="2">
        <f t="shared" si="59"/>
        <v>334.22538049298021</v>
      </c>
      <c r="C216" s="1"/>
      <c r="D216">
        <f t="shared" si="60"/>
        <v>2.9170201307348096E-14</v>
      </c>
      <c r="E216">
        <f t="shared" si="57"/>
        <v>-476.1904761904762</v>
      </c>
      <c r="F216">
        <f t="shared" si="61"/>
        <v>0.21453258141215825</v>
      </c>
      <c r="G216" s="2">
        <f t="shared" si="62"/>
        <v>-0.4210438980526407</v>
      </c>
      <c r="H216">
        <f t="shared" si="63"/>
        <v>50.214532581412158</v>
      </c>
      <c r="I216">
        <f t="shared" si="64"/>
        <v>-0.4210438980526407</v>
      </c>
      <c r="J216">
        <f t="shared" si="65"/>
        <v>2.9170201307348096E-14</v>
      </c>
      <c r="K216">
        <f t="shared" si="65"/>
        <v>-476.1904761904762</v>
      </c>
      <c r="L216">
        <f t="shared" si="66"/>
        <v>50.214532581412186</v>
      </c>
      <c r="M216">
        <f t="shared" si="67"/>
        <v>476.61152008852883</v>
      </c>
      <c r="N216" s="2">
        <f t="shared" si="68"/>
        <v>-21793009.515998047</v>
      </c>
      <c r="O216" s="2">
        <f t="shared" si="69"/>
        <v>92996.218553525687</v>
      </c>
      <c r="P216">
        <f t="shared" si="70"/>
        <v>50.575554351889423</v>
      </c>
      <c r="Q216">
        <f t="shared" si="71"/>
        <v>5.6438215825241933</v>
      </c>
      <c r="AD216">
        <f t="shared" si="72"/>
        <v>1.0000000000000001E-60</v>
      </c>
      <c r="AE216">
        <f t="shared" si="58"/>
        <v>0</v>
      </c>
      <c r="AF216">
        <f t="shared" si="73"/>
        <v>1.0000000000000002E-120</v>
      </c>
      <c r="AG216">
        <f t="shared" si="74"/>
        <v>0</v>
      </c>
    </row>
    <row r="217" spans="1:33" x14ac:dyDescent="0.25">
      <c r="A217" s="2">
        <v>2000</v>
      </c>
      <c r="B217" s="2">
        <f t="shared" si="59"/>
        <v>318.3098861837907</v>
      </c>
      <c r="C217" s="1"/>
      <c r="D217">
        <f t="shared" si="60"/>
        <v>3.06287113727155E-14</v>
      </c>
      <c r="E217">
        <f t="shared" si="57"/>
        <v>-500</v>
      </c>
      <c r="F217">
        <f t="shared" si="61"/>
        <v>0.22198609315124146</v>
      </c>
      <c r="G217" s="2">
        <f t="shared" si="62"/>
        <v>-0.4356722384946714</v>
      </c>
      <c r="H217">
        <f t="shared" si="63"/>
        <v>50.221986093151244</v>
      </c>
      <c r="I217">
        <f t="shared" si="64"/>
        <v>-0.4356722384946714</v>
      </c>
      <c r="J217">
        <f t="shared" si="65"/>
        <v>3.06287113727155E-14</v>
      </c>
      <c r="K217">
        <f t="shared" si="65"/>
        <v>-500</v>
      </c>
      <c r="L217">
        <f t="shared" si="66"/>
        <v>50.221986093151273</v>
      </c>
      <c r="M217">
        <f t="shared" si="67"/>
        <v>500.43567223849465</v>
      </c>
      <c r="N217" s="2">
        <f t="shared" si="68"/>
        <v>-20887081.08411907</v>
      </c>
      <c r="O217" s="2">
        <f t="shared" si="69"/>
        <v>97629.378807775938</v>
      </c>
      <c r="P217">
        <f t="shared" si="70"/>
        <v>50.634686654117033</v>
      </c>
      <c r="Q217">
        <f t="shared" si="71"/>
        <v>5.4164577237342204</v>
      </c>
      <c r="AD217">
        <f t="shared" si="72"/>
        <v>1.0000000000000001E-60</v>
      </c>
      <c r="AE217">
        <f t="shared" si="58"/>
        <v>0</v>
      </c>
      <c r="AF217">
        <f t="shared" si="73"/>
        <v>1.0000000000000002E-120</v>
      </c>
      <c r="AG217">
        <f t="shared" si="74"/>
        <v>0</v>
      </c>
    </row>
    <row r="218" spans="1:33" x14ac:dyDescent="0.25">
      <c r="A218" s="2">
        <v>1900</v>
      </c>
      <c r="B218" s="2">
        <f t="shared" si="59"/>
        <v>302.39439187460113</v>
      </c>
      <c r="C218" s="1"/>
      <c r="D218">
        <f t="shared" si="60"/>
        <v>3.2240748813384736E-14</v>
      </c>
      <c r="E218">
        <f t="shared" si="57"/>
        <v>-526.31578947368416</v>
      </c>
      <c r="F218">
        <f t="shared" si="61"/>
        <v>0.230101391068505</v>
      </c>
      <c r="G218" s="2">
        <f t="shared" si="62"/>
        <v>-0.45159940744239691</v>
      </c>
      <c r="H218">
        <f t="shared" si="63"/>
        <v>50.230101391068501</v>
      </c>
      <c r="I218">
        <f t="shared" si="64"/>
        <v>-0.45159940744239691</v>
      </c>
      <c r="J218">
        <f t="shared" si="65"/>
        <v>3.2240748813384736E-14</v>
      </c>
      <c r="K218">
        <f t="shared" si="65"/>
        <v>-526.31578947368416</v>
      </c>
      <c r="L218">
        <f t="shared" si="66"/>
        <v>50.230101391068537</v>
      </c>
      <c r="M218">
        <f t="shared" si="67"/>
        <v>526.76738888112652</v>
      </c>
      <c r="N218" s="2">
        <f t="shared" si="68"/>
        <v>-19986020.124805916</v>
      </c>
      <c r="O218" s="2">
        <f t="shared" si="69"/>
        <v>102748.95282109678</v>
      </c>
      <c r="P218">
        <f t="shared" si="70"/>
        <v>50.692179978944168</v>
      </c>
      <c r="Q218">
        <f t="shared" si="71"/>
        <v>5.1896286578142607</v>
      </c>
      <c r="AD218">
        <f t="shared" si="72"/>
        <v>1.0000000000000001E-60</v>
      </c>
      <c r="AE218">
        <f t="shared" si="58"/>
        <v>0</v>
      </c>
      <c r="AF218">
        <f t="shared" si="73"/>
        <v>1.0000000000000002E-120</v>
      </c>
      <c r="AG218">
        <f t="shared" si="74"/>
        <v>0</v>
      </c>
    </row>
    <row r="219" spans="1:33" x14ac:dyDescent="0.25">
      <c r="A219" s="2">
        <v>1800</v>
      </c>
      <c r="B219" s="2">
        <f t="shared" si="59"/>
        <v>286.47889756541161</v>
      </c>
      <c r="C219" s="1"/>
      <c r="D219">
        <f t="shared" si="60"/>
        <v>3.4031901525239443E-14</v>
      </c>
      <c r="E219">
        <f t="shared" si="57"/>
        <v>-555.55555555555554</v>
      </c>
      <c r="F219">
        <f t="shared" si="61"/>
        <v>0.23897694848053821</v>
      </c>
      <c r="G219" s="2">
        <f t="shared" si="62"/>
        <v>-0.46901866966146738</v>
      </c>
      <c r="H219">
        <f t="shared" si="63"/>
        <v>50.238976948480541</v>
      </c>
      <c r="I219">
        <f t="shared" si="64"/>
        <v>-0.46901866966146738</v>
      </c>
      <c r="J219">
        <f t="shared" si="65"/>
        <v>3.4031901525239443E-14</v>
      </c>
      <c r="K219">
        <f t="shared" si="65"/>
        <v>-555.55555555555554</v>
      </c>
      <c r="L219">
        <f t="shared" si="66"/>
        <v>50.238976948480577</v>
      </c>
      <c r="M219">
        <f t="shared" si="67"/>
        <v>556.02457422521707</v>
      </c>
      <c r="N219" s="2">
        <f t="shared" si="68"/>
        <v>-19090546.028186619</v>
      </c>
      <c r="O219" s="2">
        <f t="shared" si="69"/>
        <v>108435.7899332895</v>
      </c>
      <c r="P219">
        <f t="shared" si="70"/>
        <v>50.748122496357944</v>
      </c>
      <c r="Q219">
        <f t="shared" si="71"/>
        <v>4.9635588692461985</v>
      </c>
      <c r="AD219">
        <f t="shared" si="72"/>
        <v>1.0000000000000001E-60</v>
      </c>
      <c r="AE219">
        <f t="shared" si="58"/>
        <v>0</v>
      </c>
      <c r="AF219">
        <f t="shared" si="73"/>
        <v>1.0000000000000002E-120</v>
      </c>
      <c r="AG219">
        <f t="shared" si="74"/>
        <v>0</v>
      </c>
    </row>
    <row r="220" spans="1:33" x14ac:dyDescent="0.25">
      <c r="A220" s="2">
        <v>1700</v>
      </c>
      <c r="B220" s="2">
        <f t="shared" si="59"/>
        <v>270.5634032562221</v>
      </c>
      <c r="C220" s="1"/>
      <c r="D220">
        <f t="shared" si="60"/>
        <v>3.6033778085547643E-14</v>
      </c>
      <c r="E220">
        <f t="shared" si="57"/>
        <v>-588.23529411764696</v>
      </c>
      <c r="F220">
        <f t="shared" si="61"/>
        <v>0.24873249136663317</v>
      </c>
      <c r="G220" s="2">
        <f t="shared" si="62"/>
        <v>-0.48816500061662338</v>
      </c>
      <c r="H220">
        <f t="shared" si="63"/>
        <v>50.248732491366631</v>
      </c>
      <c r="I220">
        <f t="shared" si="64"/>
        <v>-0.48816500061662338</v>
      </c>
      <c r="J220">
        <f t="shared" si="65"/>
        <v>3.6033778085547643E-14</v>
      </c>
      <c r="K220">
        <f t="shared" si="65"/>
        <v>-588.23529411764696</v>
      </c>
      <c r="L220">
        <f t="shared" si="66"/>
        <v>50.248732491366667</v>
      </c>
      <c r="M220">
        <f t="shared" si="67"/>
        <v>588.72345911826358</v>
      </c>
      <c r="N220" s="2">
        <f t="shared" si="68"/>
        <v>-18201532.356636025</v>
      </c>
      <c r="O220" s="2">
        <f t="shared" si="69"/>
        <v>114789.71225814041</v>
      </c>
      <c r="P220">
        <f t="shared" si="70"/>
        <v>50.802624871890998</v>
      </c>
      <c r="Q220">
        <f t="shared" si="71"/>
        <v>4.7385145165598042</v>
      </c>
      <c r="AD220">
        <f t="shared" si="72"/>
        <v>1.0000000000000001E-60</v>
      </c>
      <c r="AE220">
        <f t="shared" si="58"/>
        <v>0</v>
      </c>
      <c r="AF220">
        <f t="shared" si="73"/>
        <v>1.0000000000000002E-120</v>
      </c>
      <c r="AG220">
        <f t="shared" si="74"/>
        <v>0</v>
      </c>
    </row>
    <row r="221" spans="1:33" x14ac:dyDescent="0.25">
      <c r="A221" s="2">
        <v>1600</v>
      </c>
      <c r="B221" s="2">
        <f t="shared" si="59"/>
        <v>254.64790894703253</v>
      </c>
      <c r="C221" s="1"/>
      <c r="D221">
        <f t="shared" si="60"/>
        <v>3.8285889215894375E-14</v>
      </c>
      <c r="E221">
        <f t="shared" si="57"/>
        <v>-625</v>
      </c>
      <c r="F221">
        <f t="shared" si="61"/>
        <v>0.25951518632238302</v>
      </c>
      <c r="G221" s="2">
        <f t="shared" si="62"/>
        <v>-0.50932723101443544</v>
      </c>
      <c r="H221">
        <f t="shared" si="63"/>
        <v>50.259515186322382</v>
      </c>
      <c r="I221">
        <f t="shared" si="64"/>
        <v>-0.50932723101443544</v>
      </c>
      <c r="J221">
        <f t="shared" si="65"/>
        <v>3.8285889215894375E-14</v>
      </c>
      <c r="K221">
        <f t="shared" si="65"/>
        <v>-625</v>
      </c>
      <c r="L221">
        <f t="shared" si="66"/>
        <v>50.259515186322417</v>
      </c>
      <c r="M221">
        <f t="shared" si="67"/>
        <v>625.50932723101448</v>
      </c>
      <c r="N221" s="2">
        <f t="shared" si="68"/>
        <v>-17320051.423545025</v>
      </c>
      <c r="O221" s="2">
        <f t="shared" si="69"/>
        <v>121935.42789624262</v>
      </c>
      <c r="P221">
        <f t="shared" si="70"/>
        <v>50.855826598657991</v>
      </c>
      <c r="Q221">
        <f t="shared" si="71"/>
        <v>4.5148154799663622</v>
      </c>
      <c r="AD221">
        <f t="shared" si="72"/>
        <v>1.0000000000000001E-60</v>
      </c>
      <c r="AE221">
        <f t="shared" si="58"/>
        <v>0</v>
      </c>
      <c r="AF221">
        <f t="shared" si="73"/>
        <v>1.0000000000000002E-120</v>
      </c>
      <c r="AG221">
        <f t="shared" si="74"/>
        <v>0</v>
      </c>
    </row>
    <row r="222" spans="1:33" x14ac:dyDescent="0.25">
      <c r="A222" s="2">
        <v>1500</v>
      </c>
      <c r="B222" s="2">
        <f t="shared" si="59"/>
        <v>238.73241463784302</v>
      </c>
      <c r="C222" s="1"/>
      <c r="D222">
        <f t="shared" si="60"/>
        <v>4.0838281830287329E-14</v>
      </c>
      <c r="E222">
        <f t="shared" si="57"/>
        <v>-666.66666666666663</v>
      </c>
      <c r="F222">
        <f t="shared" si="61"/>
        <v>0.27150815809740847</v>
      </c>
      <c r="G222" s="2">
        <f t="shared" si="62"/>
        <v>-0.53286476341232714</v>
      </c>
      <c r="H222">
        <f t="shared" si="63"/>
        <v>50.271508158097411</v>
      </c>
      <c r="I222">
        <f t="shared" si="64"/>
        <v>-0.53286476341232714</v>
      </c>
      <c r="J222">
        <f t="shared" si="65"/>
        <v>4.0838281830287329E-14</v>
      </c>
      <c r="K222">
        <f t="shared" si="65"/>
        <v>-666.66666666666663</v>
      </c>
      <c r="L222">
        <f t="shared" si="66"/>
        <v>50.271508158097454</v>
      </c>
      <c r="M222">
        <f t="shared" si="67"/>
        <v>667.19953143007899</v>
      </c>
      <c r="N222" s="2">
        <f t="shared" si="68"/>
        <v>-16447435.537475802</v>
      </c>
      <c r="O222" s="2">
        <f t="shared" si="69"/>
        <v>130030.80304664458</v>
      </c>
      <c r="P222">
        <f t="shared" si="70"/>
        <v>50.90790469912708</v>
      </c>
      <c r="Q222">
        <f t="shared" si="71"/>
        <v>4.292851956452691</v>
      </c>
      <c r="AD222">
        <f t="shared" si="72"/>
        <v>1.0000000000000001E-60</v>
      </c>
      <c r="AE222">
        <f t="shared" si="58"/>
        <v>0</v>
      </c>
      <c r="AF222">
        <f t="shared" si="73"/>
        <v>1.0000000000000002E-120</v>
      </c>
      <c r="AG222">
        <f t="shared" si="74"/>
        <v>0</v>
      </c>
    </row>
    <row r="223" spans="1:33" x14ac:dyDescent="0.25">
      <c r="A223" s="2">
        <v>1400</v>
      </c>
      <c r="B223" s="2">
        <f t="shared" si="59"/>
        <v>222.81692032865348</v>
      </c>
      <c r="C223" s="1"/>
      <c r="D223">
        <f t="shared" si="60"/>
        <v>4.3755301961022144E-14</v>
      </c>
      <c r="E223">
        <f t="shared" si="57"/>
        <v>-714.28571428571433</v>
      </c>
      <c r="F223">
        <f t="shared" si="61"/>
        <v>0.28494244063987295</v>
      </c>
      <c r="G223" s="2">
        <f t="shared" si="62"/>
        <v>-0.55923102746409226</v>
      </c>
      <c r="H223">
        <f t="shared" si="63"/>
        <v>50.284942440639874</v>
      </c>
      <c r="I223">
        <f t="shared" si="64"/>
        <v>-0.55923102746409226</v>
      </c>
      <c r="J223">
        <f t="shared" si="65"/>
        <v>4.3755301961022144E-14</v>
      </c>
      <c r="K223">
        <f t="shared" si="65"/>
        <v>-714.28571428571433</v>
      </c>
      <c r="L223">
        <f t="shared" si="66"/>
        <v>50.284942440639917</v>
      </c>
      <c r="M223">
        <f t="shared" si="67"/>
        <v>714.84494531317841</v>
      </c>
      <c r="N223" s="2">
        <f t="shared" si="68"/>
        <v>-15585362.752567124</v>
      </c>
      <c r="O223" s="2">
        <f t="shared" si="69"/>
        <v>139278.66919893812</v>
      </c>
      <c r="P223">
        <f t="shared" si="70"/>
        <v>50.959085916375017</v>
      </c>
      <c r="Q223">
        <f t="shared" si="71"/>
        <v>4.0731077595005081</v>
      </c>
      <c r="AD223">
        <f t="shared" si="72"/>
        <v>1.0000000000000001E-60</v>
      </c>
      <c r="AE223">
        <f t="shared" si="58"/>
        <v>0</v>
      </c>
      <c r="AF223">
        <f t="shared" si="73"/>
        <v>1.0000000000000002E-120</v>
      </c>
      <c r="AG223">
        <f t="shared" si="74"/>
        <v>0</v>
      </c>
    </row>
    <row r="224" spans="1:33" x14ac:dyDescent="0.25">
      <c r="A224" s="2">
        <v>1300</v>
      </c>
      <c r="B224" s="2">
        <f t="shared" si="59"/>
        <v>206.90142601946394</v>
      </c>
      <c r="C224" s="1"/>
      <c r="D224">
        <f t="shared" si="60"/>
        <v>4.7121094419562309E-14</v>
      </c>
      <c r="E224">
        <f t="shared" si="57"/>
        <v>-769.23076923076928</v>
      </c>
      <c r="F224">
        <f t="shared" si="61"/>
        <v>0.30011411261403348</v>
      </c>
      <c r="G224" s="2">
        <f t="shared" si="62"/>
        <v>-0.58900711026665786</v>
      </c>
      <c r="H224">
        <f t="shared" si="63"/>
        <v>50.300114112614033</v>
      </c>
      <c r="I224">
        <f t="shared" si="64"/>
        <v>-0.58900711026665786</v>
      </c>
      <c r="J224">
        <f t="shared" si="65"/>
        <v>4.7121094419562309E-14</v>
      </c>
      <c r="K224">
        <f t="shared" si="65"/>
        <v>-769.23076923076928</v>
      </c>
      <c r="L224">
        <f t="shared" si="66"/>
        <v>50.300114112614082</v>
      </c>
      <c r="M224">
        <f t="shared" si="67"/>
        <v>769.81977634103589</v>
      </c>
      <c r="N224" s="2">
        <f t="shared" si="68"/>
        <v>-14735979.527948465</v>
      </c>
      <c r="O224" s="2">
        <f t="shared" si="69"/>
        <v>149944.06331261885</v>
      </c>
      <c r="P224">
        <f t="shared" si="70"/>
        <v>51.009664169408452</v>
      </c>
      <c r="Q224">
        <f t="shared" si="71"/>
        <v>3.8561937458624911</v>
      </c>
      <c r="AD224">
        <f t="shared" si="72"/>
        <v>1.0000000000000001E-60</v>
      </c>
      <c r="AE224">
        <f t="shared" si="58"/>
        <v>0</v>
      </c>
      <c r="AF224">
        <f t="shared" si="73"/>
        <v>1.0000000000000002E-120</v>
      </c>
      <c r="AG224">
        <f t="shared" si="74"/>
        <v>0</v>
      </c>
    </row>
    <row r="225" spans="1:33" x14ac:dyDescent="0.25">
      <c r="A225" s="2">
        <v>1200</v>
      </c>
      <c r="B225" s="2">
        <f t="shared" si="59"/>
        <v>190.9859317102744</v>
      </c>
      <c r="C225" s="1"/>
      <c r="D225">
        <f t="shared" si="60"/>
        <v>5.1047852287859171E-14</v>
      </c>
      <c r="E225">
        <f t="shared" si="57"/>
        <v>-833.33333333333337</v>
      </c>
      <c r="F225">
        <f t="shared" si="61"/>
        <v>0.31740947928972524</v>
      </c>
      <c r="G225" s="2">
        <f t="shared" si="62"/>
        <v>-0.62295117860093419</v>
      </c>
      <c r="H225">
        <f t="shared" si="63"/>
        <v>50.317409479289722</v>
      </c>
      <c r="I225">
        <f t="shared" si="64"/>
        <v>-0.62295117860093419</v>
      </c>
      <c r="J225">
        <f t="shared" si="65"/>
        <v>5.1047852287859171E-14</v>
      </c>
      <c r="K225">
        <f t="shared" si="65"/>
        <v>-833.33333333333337</v>
      </c>
      <c r="L225">
        <f t="shared" si="66"/>
        <v>50.317409479289772</v>
      </c>
      <c r="M225">
        <f t="shared" si="67"/>
        <v>833.95628451193431</v>
      </c>
      <c r="N225" s="2">
        <f t="shared" si="68"/>
        <v>-13902080.506261559</v>
      </c>
      <c r="O225" s="2">
        <f t="shared" si="69"/>
        <v>162380.06028232627</v>
      </c>
      <c r="P225">
        <f t="shared" si="70"/>
        <v>51.060026170609</v>
      </c>
      <c r="Q225">
        <f t="shared" si="71"/>
        <v>3.6428969646963107</v>
      </c>
      <c r="AD225">
        <f t="shared" si="72"/>
        <v>1.0000000000000001E-60</v>
      </c>
      <c r="AE225">
        <f t="shared" si="58"/>
        <v>0</v>
      </c>
      <c r="AF225">
        <f t="shared" si="73"/>
        <v>1.0000000000000002E-120</v>
      </c>
      <c r="AG225">
        <f t="shared" si="74"/>
        <v>0</v>
      </c>
    </row>
    <row r="226" spans="1:33" x14ac:dyDescent="0.25">
      <c r="A226" s="2">
        <v>1100</v>
      </c>
      <c r="B226" s="2">
        <f t="shared" si="59"/>
        <v>175.07043740108489</v>
      </c>
      <c r="C226" s="1"/>
      <c r="D226">
        <f t="shared" si="60"/>
        <v>5.5688566132210002E-14</v>
      </c>
      <c r="E226">
        <f t="shared" si="57"/>
        <v>-909.09090909090912</v>
      </c>
      <c r="F226">
        <f t="shared" si="61"/>
        <v>0.33734314171139751</v>
      </c>
      <c r="G226" s="2">
        <f t="shared" si="62"/>
        <v>-0.66207319388290142</v>
      </c>
      <c r="H226">
        <f t="shared" si="63"/>
        <v>50.337343141711401</v>
      </c>
      <c r="I226">
        <f t="shared" si="64"/>
        <v>-0.66207319388290142</v>
      </c>
      <c r="J226">
        <f t="shared" si="65"/>
        <v>5.5688566132210002E-14</v>
      </c>
      <c r="K226">
        <f t="shared" si="65"/>
        <v>-909.09090909090912</v>
      </c>
      <c r="L226">
        <f t="shared" si="66"/>
        <v>50.337343141711457</v>
      </c>
      <c r="M226">
        <f t="shared" si="67"/>
        <v>909.75298228479198</v>
      </c>
      <c r="N226" s="2">
        <f t="shared" si="68"/>
        <v>-13087379.479042185</v>
      </c>
      <c r="O226" s="2">
        <f t="shared" si="69"/>
        <v>177067.64709257529</v>
      </c>
      <c r="P226">
        <f t="shared" si="70"/>
        <v>51.110690103217834</v>
      </c>
      <c r="Q226">
        <f t="shared" si="71"/>
        <v>3.4342549959647375</v>
      </c>
      <c r="AD226">
        <f t="shared" si="72"/>
        <v>1.0000000000000001E-60</v>
      </c>
      <c r="AE226">
        <f t="shared" si="58"/>
        <v>0</v>
      </c>
      <c r="AF226">
        <f t="shared" si="73"/>
        <v>1.0000000000000002E-120</v>
      </c>
      <c r="AG226">
        <f t="shared" si="74"/>
        <v>0</v>
      </c>
    </row>
    <row r="227" spans="1:33" x14ac:dyDescent="0.25">
      <c r="A227" s="2">
        <v>1000</v>
      </c>
      <c r="B227" s="2">
        <f t="shared" si="59"/>
        <v>159.15494309189535</v>
      </c>
      <c r="C227" s="1"/>
      <c r="D227">
        <f t="shared" si="60"/>
        <v>6.1257422745431001E-14</v>
      </c>
      <c r="E227">
        <f t="shared" si="57"/>
        <v>-1000</v>
      </c>
      <c r="F227">
        <f t="shared" si="61"/>
        <v>0.3606174722397088</v>
      </c>
      <c r="G227" s="2">
        <f t="shared" si="62"/>
        <v>-0.70775163948636444</v>
      </c>
      <c r="H227">
        <f t="shared" si="63"/>
        <v>50.36061747223971</v>
      </c>
      <c r="I227">
        <f t="shared" si="64"/>
        <v>-0.70775163948636444</v>
      </c>
      <c r="J227">
        <f t="shared" si="65"/>
        <v>6.1257422745431001E-14</v>
      </c>
      <c r="K227">
        <f t="shared" si="65"/>
        <v>-1000</v>
      </c>
      <c r="L227">
        <f t="shared" si="66"/>
        <v>50.360617472239774</v>
      </c>
      <c r="M227">
        <f t="shared" si="67"/>
        <v>1000.7077516394863</v>
      </c>
      <c r="N227" s="2">
        <f t="shared" si="68"/>
        <v>-12296931.256607633</v>
      </c>
      <c r="O227" s="2">
        <f t="shared" si="69"/>
        <v>194679.43205522382</v>
      </c>
      <c r="P227">
        <f t="shared" si="70"/>
        <v>51.162365970924498</v>
      </c>
      <c r="Q227">
        <f t="shared" si="71"/>
        <v>3.2316721423935264</v>
      </c>
      <c r="AD227">
        <f t="shared" si="72"/>
        <v>1.0000000000000001E-60</v>
      </c>
      <c r="AE227">
        <f t="shared" si="58"/>
        <v>0</v>
      </c>
      <c r="AF227">
        <f t="shared" si="73"/>
        <v>1.0000000000000002E-120</v>
      </c>
      <c r="AG227">
        <f t="shared" si="74"/>
        <v>0</v>
      </c>
    </row>
    <row r="228" spans="1:33" x14ac:dyDescent="0.25">
      <c r="A228" s="2">
        <v>900</v>
      </c>
      <c r="B228" s="2">
        <f t="shared" si="59"/>
        <v>143.23944878270581</v>
      </c>
      <c r="C228" s="1"/>
      <c r="D228">
        <f t="shared" si="60"/>
        <v>6.8063803050478887E-14</v>
      </c>
      <c r="E228">
        <f t="shared" si="57"/>
        <v>-1111.1111111111111</v>
      </c>
      <c r="F228">
        <f t="shared" si="61"/>
        <v>0.38821919815443562</v>
      </c>
      <c r="G228" s="2">
        <f t="shared" si="62"/>
        <v>-0.76192307673668103</v>
      </c>
      <c r="H228">
        <f t="shared" si="63"/>
        <v>50.388219198154438</v>
      </c>
      <c r="I228">
        <f t="shared" si="64"/>
        <v>-0.76192307673668103</v>
      </c>
      <c r="J228">
        <f t="shared" si="65"/>
        <v>6.8063803050478887E-14</v>
      </c>
      <c r="K228">
        <f t="shared" si="65"/>
        <v>-1111.1111111111111</v>
      </c>
      <c r="L228">
        <f t="shared" si="66"/>
        <v>50.388219198154509</v>
      </c>
      <c r="M228">
        <f t="shared" si="67"/>
        <v>1111.8730341878477</v>
      </c>
      <c r="N228" s="2">
        <f t="shared" si="68"/>
        <v>-11537814.011023486</v>
      </c>
      <c r="O228" s="2">
        <f t="shared" si="69"/>
        <v>216185.65390246513</v>
      </c>
      <c r="P228">
        <f t="shared" si="70"/>
        <v>51.216053478972448</v>
      </c>
      <c r="Q228">
        <f t="shared" si="71"/>
        <v>3.0371081971651503</v>
      </c>
      <c r="AD228">
        <f t="shared" si="72"/>
        <v>1.0000000000000001E-60</v>
      </c>
      <c r="AE228">
        <f t="shared" si="58"/>
        <v>0</v>
      </c>
      <c r="AF228">
        <f t="shared" si="73"/>
        <v>1.0000000000000002E-120</v>
      </c>
      <c r="AG228">
        <f t="shared" si="74"/>
        <v>0</v>
      </c>
    </row>
    <row r="229" spans="1:33" x14ac:dyDescent="0.25">
      <c r="A229" s="2">
        <v>800</v>
      </c>
      <c r="B229" s="2">
        <f t="shared" si="59"/>
        <v>127.32395447351627</v>
      </c>
      <c r="C229" s="1"/>
      <c r="D229">
        <f t="shared" si="60"/>
        <v>7.6571778431788751E-14</v>
      </c>
      <c r="E229">
        <f t="shared" si="57"/>
        <v>-1250</v>
      </c>
      <c r="F229">
        <f t="shared" si="61"/>
        <v>0.42158366396238123</v>
      </c>
      <c r="G229" s="2">
        <f t="shared" si="62"/>
        <v>-0.82740452784192242</v>
      </c>
      <c r="H229">
        <f t="shared" si="63"/>
        <v>50.42158366396238</v>
      </c>
      <c r="I229">
        <f t="shared" si="64"/>
        <v>-0.82740452784192242</v>
      </c>
      <c r="J229">
        <f t="shared" si="65"/>
        <v>7.6571778431788751E-14</v>
      </c>
      <c r="K229">
        <f t="shared" si="65"/>
        <v>-1250</v>
      </c>
      <c r="L229">
        <f t="shared" si="66"/>
        <v>50.421583663962458</v>
      </c>
      <c r="M229">
        <f t="shared" si="67"/>
        <v>1250.827404527842</v>
      </c>
      <c r="N229" s="2">
        <f t="shared" si="68"/>
        <v>-10820284.289259428</v>
      </c>
      <c r="O229" s="2">
        <f t="shared" si="69"/>
        <v>243039.34101039259</v>
      </c>
      <c r="P229">
        <f t="shared" si="70"/>
        <v>51.273208297777103</v>
      </c>
      <c r="Q229">
        <f t="shared" si="71"/>
        <v>2.8533996178248384</v>
      </c>
      <c r="AD229">
        <f t="shared" si="72"/>
        <v>1.0000000000000001E-60</v>
      </c>
      <c r="AE229">
        <f t="shared" si="58"/>
        <v>0</v>
      </c>
      <c r="AF229">
        <f t="shared" si="73"/>
        <v>1.0000000000000002E-120</v>
      </c>
      <c r="AG229">
        <f t="shared" si="74"/>
        <v>0</v>
      </c>
    </row>
    <row r="230" spans="1:33" x14ac:dyDescent="0.25">
      <c r="A230" s="2">
        <v>700</v>
      </c>
      <c r="B230" s="2">
        <f t="shared" si="59"/>
        <v>111.40846016432674</v>
      </c>
      <c r="C230" s="1"/>
      <c r="D230">
        <f t="shared" si="60"/>
        <v>8.7510603922044288E-14</v>
      </c>
      <c r="E230">
        <f t="shared" si="57"/>
        <v>-1428.5714285714287</v>
      </c>
      <c r="F230">
        <f t="shared" si="61"/>
        <v>0.46289036046666243</v>
      </c>
      <c r="G230" s="2">
        <f t="shared" si="62"/>
        <v>-0.9084734843489376</v>
      </c>
      <c r="H230">
        <f t="shared" si="63"/>
        <v>50.462890360466659</v>
      </c>
      <c r="I230">
        <f t="shared" si="64"/>
        <v>-0.9084734843489376</v>
      </c>
      <c r="J230">
        <f t="shared" si="65"/>
        <v>8.7510603922044288E-14</v>
      </c>
      <c r="K230">
        <f t="shared" si="65"/>
        <v>-1428.5714285714287</v>
      </c>
      <c r="L230">
        <f t="shared" si="66"/>
        <v>50.462890360466744</v>
      </c>
      <c r="M230">
        <f t="shared" si="67"/>
        <v>1429.4799020557775</v>
      </c>
      <c r="N230" s="2">
        <f t="shared" si="68"/>
        <v>-10159843.29356358</v>
      </c>
      <c r="O230" s="2">
        <f t="shared" si="69"/>
        <v>277519.38322818029</v>
      </c>
      <c r="P230">
        <f t="shared" si="70"/>
        <v>51.336040824194484</v>
      </c>
      <c r="Q230">
        <f t="shared" si="71"/>
        <v>2.6848375882217694</v>
      </c>
      <c r="AD230">
        <f t="shared" si="72"/>
        <v>1.0000000000000001E-60</v>
      </c>
      <c r="AE230">
        <f t="shared" si="58"/>
        <v>0</v>
      </c>
      <c r="AF230">
        <f t="shared" si="73"/>
        <v>1.0000000000000002E-120</v>
      </c>
      <c r="AG230">
        <f t="shared" si="74"/>
        <v>0</v>
      </c>
    </row>
    <row r="231" spans="1:33" x14ac:dyDescent="0.25">
      <c r="A231" s="2">
        <v>600</v>
      </c>
      <c r="B231" s="2">
        <f t="shared" si="59"/>
        <v>95.4929658551372</v>
      </c>
      <c r="C231" s="1"/>
      <c r="D231">
        <f t="shared" si="60"/>
        <v>1.0209570457571834E-13</v>
      </c>
      <c r="E231">
        <f t="shared" si="57"/>
        <v>-1666.6666666666667</v>
      </c>
      <c r="F231">
        <f t="shared" si="61"/>
        <v>0.51563322035852843</v>
      </c>
      <c r="G231" s="2">
        <f t="shared" si="62"/>
        <v>-1.0119871752631</v>
      </c>
      <c r="H231">
        <f t="shared" si="63"/>
        <v>50.515633220358531</v>
      </c>
      <c r="I231">
        <f t="shared" si="64"/>
        <v>-1.0119871752631</v>
      </c>
      <c r="J231">
        <f t="shared" si="65"/>
        <v>1.0209570457571834E-13</v>
      </c>
      <c r="K231">
        <f t="shared" si="65"/>
        <v>-1666.6666666666667</v>
      </c>
      <c r="L231">
        <f t="shared" si="66"/>
        <v>50.51563322035863</v>
      </c>
      <c r="M231">
        <f t="shared" si="67"/>
        <v>1667.6786538419299</v>
      </c>
      <c r="N231" s="2">
        <f t="shared" si="68"/>
        <v>-9581196.6253281944</v>
      </c>
      <c r="O231" s="2">
        <f t="shared" si="69"/>
        <v>323414.71980469616</v>
      </c>
      <c r="P231">
        <f t="shared" si="70"/>
        <v>51.408092001830099</v>
      </c>
      <c r="Q231">
        <f t="shared" si="71"/>
        <v>2.5382839609152494</v>
      </c>
      <c r="AD231">
        <f t="shared" si="72"/>
        <v>1.0000000000000001E-60</v>
      </c>
      <c r="AE231">
        <f t="shared" si="58"/>
        <v>0</v>
      </c>
      <c r="AF231">
        <f t="shared" si="73"/>
        <v>1.0000000000000002E-120</v>
      </c>
      <c r="AG231">
        <f t="shared" si="74"/>
        <v>0</v>
      </c>
    </row>
    <row r="232" spans="1:33" x14ac:dyDescent="0.25">
      <c r="A232" s="2">
        <v>500</v>
      </c>
      <c r="B232" s="2">
        <f t="shared" si="59"/>
        <v>79.577471545947674</v>
      </c>
      <c r="C232" s="1"/>
      <c r="D232">
        <f t="shared" si="60"/>
        <v>1.22514845490862E-13</v>
      </c>
      <c r="E232">
        <f t="shared" si="57"/>
        <v>-2000</v>
      </c>
      <c r="F232">
        <f t="shared" si="61"/>
        <v>0.58582481198926351</v>
      </c>
      <c r="G232" s="2">
        <f t="shared" si="62"/>
        <v>-1.149745930395708</v>
      </c>
      <c r="H232">
        <f t="shared" si="63"/>
        <v>50.585824811989262</v>
      </c>
      <c r="I232">
        <f t="shared" si="64"/>
        <v>-1.149745930395708</v>
      </c>
      <c r="J232">
        <f t="shared" si="65"/>
        <v>1.22514845490862E-13</v>
      </c>
      <c r="K232">
        <f t="shared" si="65"/>
        <v>-2000</v>
      </c>
      <c r="L232">
        <f t="shared" si="66"/>
        <v>50.585824811989383</v>
      </c>
      <c r="M232">
        <f t="shared" si="67"/>
        <v>2001.1497459303957</v>
      </c>
      <c r="N232" s="2">
        <f t="shared" si="68"/>
        <v>-9126541.9688296877</v>
      </c>
      <c r="O232" s="2">
        <f t="shared" si="69"/>
        <v>387524.09251411934</v>
      </c>
      <c r="P232">
        <f t="shared" si="70"/>
        <v>51.495447664516341</v>
      </c>
      <c r="Q232">
        <f t="shared" si="71"/>
        <v>2.425528494318105</v>
      </c>
      <c r="AD232">
        <f t="shared" si="72"/>
        <v>1.0000000000000001E-60</v>
      </c>
      <c r="AE232">
        <f t="shared" si="58"/>
        <v>0</v>
      </c>
      <c r="AF232">
        <f t="shared" si="73"/>
        <v>1.0000000000000002E-120</v>
      </c>
      <c r="AG232">
        <f t="shared" si="74"/>
        <v>0</v>
      </c>
    </row>
    <row r="233" spans="1:33" x14ac:dyDescent="0.25">
      <c r="A233" s="2">
        <v>400</v>
      </c>
      <c r="B233" s="2">
        <f t="shared" si="59"/>
        <v>63.661977236758133</v>
      </c>
      <c r="C233" s="1"/>
      <c r="D233">
        <f t="shared" si="60"/>
        <v>1.531435568635775E-13</v>
      </c>
      <c r="E233">
        <f t="shared" si="57"/>
        <v>-2500</v>
      </c>
      <c r="F233">
        <f t="shared" si="61"/>
        <v>0.68486468263617217</v>
      </c>
      <c r="G233" s="2">
        <f t="shared" si="62"/>
        <v>-1.3441226209912023</v>
      </c>
      <c r="H233">
        <f t="shared" si="63"/>
        <v>50.684864682636174</v>
      </c>
      <c r="I233">
        <f t="shared" si="64"/>
        <v>-1.3441226209912023</v>
      </c>
      <c r="J233">
        <f t="shared" si="65"/>
        <v>1.531435568635775E-13</v>
      </c>
      <c r="K233">
        <f t="shared" si="65"/>
        <v>-2500</v>
      </c>
      <c r="L233">
        <f t="shared" si="66"/>
        <v>50.684864682636331</v>
      </c>
      <c r="M233">
        <f t="shared" si="67"/>
        <v>2501.3441226209911</v>
      </c>
      <c r="N233" s="2">
        <f t="shared" si="68"/>
        <v>-8875080.8310374096</v>
      </c>
      <c r="O233" s="2">
        <f t="shared" si="69"/>
        <v>483387.31903214089</v>
      </c>
      <c r="P233">
        <f t="shared" si="70"/>
        <v>51.609627396101637</v>
      </c>
      <c r="Q233">
        <f t="shared" si="71"/>
        <v>2.3689058275113197</v>
      </c>
      <c r="AD233">
        <f t="shared" si="72"/>
        <v>1.0000000000000001E-60</v>
      </c>
      <c r="AE233">
        <f t="shared" si="58"/>
        <v>0</v>
      </c>
      <c r="AF233">
        <f t="shared" si="73"/>
        <v>1.0000000000000002E-120</v>
      </c>
      <c r="AG233">
        <f t="shared" si="74"/>
        <v>0</v>
      </c>
    </row>
    <row r="234" spans="1:33" x14ac:dyDescent="0.25">
      <c r="A234" s="2">
        <v>300</v>
      </c>
      <c r="B234" s="2">
        <f t="shared" si="59"/>
        <v>47.7464829275686</v>
      </c>
      <c r="C234" s="1"/>
      <c r="D234">
        <f t="shared" si="60"/>
        <v>2.0419140915143669E-13</v>
      </c>
      <c r="E234">
        <f t="shared" si="57"/>
        <v>-3333.3333333333335</v>
      </c>
      <c r="F234">
        <f t="shared" si="61"/>
        <v>0.83764863775419485</v>
      </c>
      <c r="G234" s="2">
        <f t="shared" si="62"/>
        <v>-1.643978016378461</v>
      </c>
      <c r="H234">
        <f t="shared" si="63"/>
        <v>50.837648637754192</v>
      </c>
      <c r="I234">
        <f t="shared" si="64"/>
        <v>-1.643978016378461</v>
      </c>
      <c r="J234">
        <f t="shared" si="65"/>
        <v>2.0419140915143669E-13</v>
      </c>
      <c r="K234">
        <f t="shared" si="65"/>
        <v>-3333.3333333333335</v>
      </c>
      <c r="L234">
        <f t="shared" si="66"/>
        <v>50.837648637754398</v>
      </c>
      <c r="M234">
        <f t="shared" si="67"/>
        <v>3334.9773113497117</v>
      </c>
      <c r="N234" s="2">
        <f t="shared" si="68"/>
        <v>-8997277.3229371924</v>
      </c>
      <c r="O234" s="2">
        <f t="shared" si="69"/>
        <v>642402.00202321121</v>
      </c>
      <c r="P234">
        <f t="shared" si="70"/>
        <v>51.775741227384259</v>
      </c>
      <c r="Q234">
        <f t="shared" si="71"/>
        <v>2.4171816658741614</v>
      </c>
      <c r="AD234">
        <f t="shared" si="72"/>
        <v>1.0000000000000001E-60</v>
      </c>
      <c r="AE234">
        <f t="shared" si="58"/>
        <v>0</v>
      </c>
      <c r="AF234">
        <f t="shared" si="73"/>
        <v>1.0000000000000002E-120</v>
      </c>
      <c r="AG234">
        <f t="shared" si="74"/>
        <v>0</v>
      </c>
    </row>
    <row r="235" spans="1:33" x14ac:dyDescent="0.25">
      <c r="A235" s="2">
        <v>200</v>
      </c>
      <c r="B235" s="2">
        <f t="shared" si="59"/>
        <v>31.830988618379067</v>
      </c>
      <c r="C235" s="1"/>
      <c r="D235">
        <f t="shared" si="60"/>
        <v>3.06287113727155E-13</v>
      </c>
      <c r="E235">
        <f t="shared" si="57"/>
        <v>-5000</v>
      </c>
      <c r="F235">
        <f t="shared" si="61"/>
        <v>1.1125659593019668</v>
      </c>
      <c r="G235" s="2">
        <f t="shared" si="62"/>
        <v>-2.1835336397934553</v>
      </c>
      <c r="H235">
        <f t="shared" si="63"/>
        <v>51.112565959301968</v>
      </c>
      <c r="I235">
        <f t="shared" si="64"/>
        <v>-2.1835336397934553</v>
      </c>
      <c r="J235">
        <f t="shared" si="65"/>
        <v>3.06287113727155E-13</v>
      </c>
      <c r="K235">
        <f t="shared" si="65"/>
        <v>-5000</v>
      </c>
      <c r="L235">
        <f t="shared" si="66"/>
        <v>51.112565959302273</v>
      </c>
      <c r="M235">
        <f t="shared" si="67"/>
        <v>5002.1835336397935</v>
      </c>
      <c r="N235" s="2">
        <f t="shared" si="68"/>
        <v>-9950368.3049487863</v>
      </c>
      <c r="O235" s="2">
        <f t="shared" si="69"/>
        <v>957797.60428542236</v>
      </c>
      <c r="P235">
        <f t="shared" si="70"/>
        <v>52.062621407879192</v>
      </c>
      <c r="Q235">
        <f t="shared" si="71"/>
        <v>2.7043409568559196</v>
      </c>
      <c r="AD235">
        <f t="shared" si="72"/>
        <v>1.0000000000000001E-60</v>
      </c>
      <c r="AE235">
        <f t="shared" si="58"/>
        <v>0</v>
      </c>
      <c r="AF235">
        <f t="shared" si="73"/>
        <v>1.0000000000000002E-120</v>
      </c>
      <c r="AG235">
        <f t="shared" si="74"/>
        <v>0</v>
      </c>
    </row>
    <row r="236" spans="1:33" x14ac:dyDescent="0.25">
      <c r="A236" s="2">
        <v>100</v>
      </c>
      <c r="B236" s="2">
        <f t="shared" si="59"/>
        <v>15.915494309189533</v>
      </c>
      <c r="C236" s="1"/>
      <c r="D236">
        <f t="shared" si="60"/>
        <v>6.1257422745431001E-13</v>
      </c>
      <c r="E236">
        <f t="shared" si="57"/>
        <v>-10000</v>
      </c>
      <c r="F236">
        <f t="shared" si="61"/>
        <v>1.8073687330947921</v>
      </c>
      <c r="G236" s="2">
        <f t="shared" si="62"/>
        <v>-3.5471608628933731</v>
      </c>
      <c r="H236">
        <f t="shared" si="63"/>
        <v>51.807368733094791</v>
      </c>
      <c r="I236">
        <f t="shared" si="64"/>
        <v>-3.5471608628933731</v>
      </c>
      <c r="J236">
        <f t="shared" si="65"/>
        <v>6.1257422745431001E-13</v>
      </c>
      <c r="K236">
        <f t="shared" si="65"/>
        <v>-10000</v>
      </c>
      <c r="L236">
        <f t="shared" si="66"/>
        <v>51.807368733095402</v>
      </c>
      <c r="M236">
        <f t="shared" si="67"/>
        <v>10003.547160862894</v>
      </c>
      <c r="N236" s="2">
        <f t="shared" si="68"/>
        <v>-13625652.222482894</v>
      </c>
      <c r="O236" s="2">
        <f t="shared" si="69"/>
        <v>1885194.9527926829</v>
      </c>
      <c r="P236">
        <f t="shared" si="70"/>
        <v>52.769245962320888</v>
      </c>
      <c r="Q236">
        <f t="shared" si="71"/>
        <v>3.8140108133650146</v>
      </c>
      <c r="AD236">
        <f t="shared" si="72"/>
        <v>1.0000000000000001E-60</v>
      </c>
      <c r="AE236">
        <f t="shared" si="58"/>
        <v>0</v>
      </c>
      <c r="AF236">
        <f t="shared" si="73"/>
        <v>1.0000000000000002E-120</v>
      </c>
      <c r="AG236">
        <f t="shared" si="74"/>
        <v>0</v>
      </c>
    </row>
    <row r="237" spans="1:33" x14ac:dyDescent="0.25">
      <c r="A237" s="2">
        <v>99</v>
      </c>
      <c r="B237" s="2">
        <f t="shared" si="59"/>
        <v>15.756339366097638</v>
      </c>
      <c r="C237" s="1"/>
      <c r="D237">
        <f t="shared" si="60"/>
        <v>6.1876184591344458E-13</v>
      </c>
      <c r="E237">
        <f t="shared" si="57"/>
        <v>-10101.010101010103</v>
      </c>
      <c r="F237">
        <f t="shared" si="61"/>
        <v>1.8201288295495688</v>
      </c>
      <c r="G237" s="2">
        <f t="shared" si="62"/>
        <v>-3.5722039622467769</v>
      </c>
      <c r="H237">
        <f t="shared" si="63"/>
        <v>51.820128829549567</v>
      </c>
      <c r="I237">
        <f t="shared" si="64"/>
        <v>-3.5722039622467769</v>
      </c>
      <c r="J237">
        <f t="shared" si="65"/>
        <v>6.1876184591344458E-13</v>
      </c>
      <c r="K237">
        <f t="shared" si="65"/>
        <v>-10101.010101010103</v>
      </c>
      <c r="L237">
        <f t="shared" si="66"/>
        <v>51.820128829550185</v>
      </c>
      <c r="M237">
        <f t="shared" si="67"/>
        <v>10104.582304972349</v>
      </c>
      <c r="N237" s="2">
        <f t="shared" si="68"/>
        <v>-13698494.318245947</v>
      </c>
      <c r="O237" s="2">
        <f t="shared" si="69"/>
        <v>1903660.2322473405</v>
      </c>
      <c r="P237">
        <f t="shared" si="70"/>
        <v>52.782134189359518</v>
      </c>
      <c r="Q237">
        <f t="shared" si="71"/>
        <v>3.8364995207380543</v>
      </c>
      <c r="AD237">
        <f t="shared" si="72"/>
        <v>1.0000000000000001E-60</v>
      </c>
      <c r="AE237">
        <f t="shared" si="58"/>
        <v>0</v>
      </c>
      <c r="AF237">
        <f t="shared" si="73"/>
        <v>1.0000000000000002E-120</v>
      </c>
      <c r="AG237">
        <f t="shared" si="74"/>
        <v>0</v>
      </c>
    </row>
    <row r="238" spans="1:33" x14ac:dyDescent="0.25">
      <c r="A238" s="2">
        <v>98</v>
      </c>
      <c r="B238" s="2">
        <f t="shared" si="59"/>
        <v>15.597184423005743</v>
      </c>
      <c r="C238" s="1"/>
      <c r="D238">
        <f t="shared" si="60"/>
        <v>6.2507574230031626E-13</v>
      </c>
      <c r="E238">
        <f t="shared" si="57"/>
        <v>-10204.08163265306</v>
      </c>
      <c r="F238">
        <f t="shared" si="61"/>
        <v>1.8331099378705487</v>
      </c>
      <c r="G238" s="2">
        <f t="shared" si="62"/>
        <v>-3.5976808218106324</v>
      </c>
      <c r="H238">
        <f t="shared" si="63"/>
        <v>51.833109937870546</v>
      </c>
      <c r="I238">
        <f t="shared" si="64"/>
        <v>-3.5976808218106324</v>
      </c>
      <c r="J238">
        <f t="shared" si="65"/>
        <v>6.2507574230031626E-13</v>
      </c>
      <c r="K238">
        <f t="shared" si="65"/>
        <v>-10204.08163265306</v>
      </c>
      <c r="L238">
        <f t="shared" si="66"/>
        <v>51.833109937871171</v>
      </c>
      <c r="M238">
        <f t="shared" si="67"/>
        <v>10207.679313474871</v>
      </c>
      <c r="N238" s="2">
        <f t="shared" si="68"/>
        <v>-13772665.088129256</v>
      </c>
      <c r="O238" s="2">
        <f t="shared" si="69"/>
        <v>1922491.7975010797</v>
      </c>
      <c r="P238">
        <f t="shared" si="70"/>
        <v>52.795243857403086</v>
      </c>
      <c r="Q238">
        <f t="shared" si="71"/>
        <v>3.859421534834115</v>
      </c>
      <c r="AD238">
        <f t="shared" si="72"/>
        <v>1.0000000000000001E-60</v>
      </c>
      <c r="AE238">
        <f t="shared" si="58"/>
        <v>0</v>
      </c>
      <c r="AF238">
        <f t="shared" si="73"/>
        <v>1.0000000000000002E-120</v>
      </c>
      <c r="AG238">
        <f t="shared" si="74"/>
        <v>0</v>
      </c>
    </row>
    <row r="239" spans="1:33" x14ac:dyDescent="0.25">
      <c r="A239" s="2">
        <v>97</v>
      </c>
      <c r="B239" s="2">
        <f t="shared" si="59"/>
        <v>15.438029479913848</v>
      </c>
      <c r="C239" s="1"/>
      <c r="D239">
        <f t="shared" si="60"/>
        <v>6.3151982211784538E-13</v>
      </c>
      <c r="E239">
        <f t="shared" si="57"/>
        <v>-10309.278350515464</v>
      </c>
      <c r="F239">
        <f t="shared" si="61"/>
        <v>1.8463182004952803</v>
      </c>
      <c r="G239" s="2">
        <f t="shared" si="62"/>
        <v>-3.6236034967974016</v>
      </c>
      <c r="H239">
        <f t="shared" si="63"/>
        <v>51.846318200495283</v>
      </c>
      <c r="I239">
        <f t="shared" si="64"/>
        <v>-3.6236034967974016</v>
      </c>
      <c r="J239">
        <f t="shared" si="65"/>
        <v>6.3151982211784538E-13</v>
      </c>
      <c r="K239">
        <f t="shared" si="65"/>
        <v>-10309.278350515464</v>
      </c>
      <c r="L239">
        <f t="shared" si="66"/>
        <v>51.846318200495915</v>
      </c>
      <c r="M239">
        <f t="shared" si="67"/>
        <v>10312.901954012261</v>
      </c>
      <c r="N239" s="2">
        <f t="shared" si="68"/>
        <v>-13848199.000361981</v>
      </c>
      <c r="O239" s="2">
        <f t="shared" si="69"/>
        <v>1941700.6708468359</v>
      </c>
      <c r="P239">
        <f t="shared" si="70"/>
        <v>52.808581120222193</v>
      </c>
      <c r="Q239">
        <f t="shared" si="71"/>
        <v>3.882788902795884</v>
      </c>
      <c r="AD239">
        <f t="shared" si="72"/>
        <v>1.0000000000000001E-60</v>
      </c>
      <c r="AE239">
        <f t="shared" si="58"/>
        <v>0</v>
      </c>
      <c r="AF239">
        <f t="shared" si="73"/>
        <v>1.0000000000000002E-120</v>
      </c>
      <c r="AG239">
        <f t="shared" si="74"/>
        <v>0</v>
      </c>
    </row>
    <row r="240" spans="1:33" x14ac:dyDescent="0.25">
      <c r="A240" s="2">
        <v>96</v>
      </c>
      <c r="B240" s="2">
        <f t="shared" si="59"/>
        <v>15.278874536821952</v>
      </c>
      <c r="C240" s="1"/>
      <c r="D240">
        <f t="shared" si="60"/>
        <v>6.3809815359823952E-13</v>
      </c>
      <c r="E240">
        <f t="shared" si="57"/>
        <v>-10416.666666666666</v>
      </c>
      <c r="F240">
        <f t="shared" si="61"/>
        <v>1.8597599962347058</v>
      </c>
      <c r="G240" s="2">
        <f t="shared" si="62"/>
        <v>-3.6499845063284524</v>
      </c>
      <c r="H240">
        <f t="shared" si="63"/>
        <v>51.859759996234708</v>
      </c>
      <c r="I240">
        <f t="shared" si="64"/>
        <v>-3.6499845063284524</v>
      </c>
      <c r="J240">
        <f t="shared" si="65"/>
        <v>6.3809815359823952E-13</v>
      </c>
      <c r="K240">
        <f t="shared" si="65"/>
        <v>-10416.666666666666</v>
      </c>
      <c r="L240">
        <f t="shared" si="66"/>
        <v>51.859759996235347</v>
      </c>
      <c r="M240">
        <f t="shared" si="67"/>
        <v>10420.316651172994</v>
      </c>
      <c r="N240" s="2">
        <f t="shared" si="68"/>
        <v>-13925131.76287815</v>
      </c>
      <c r="O240" s="2">
        <f t="shared" si="69"/>
        <v>1961298.3216458187</v>
      </c>
      <c r="P240">
        <f t="shared" si="70"/>
        <v>52.822152368264419</v>
      </c>
      <c r="Q240">
        <f t="shared" si="71"/>
        <v>3.9066141354394857</v>
      </c>
      <c r="AD240">
        <f t="shared" si="72"/>
        <v>1.0000000000000001E-60</v>
      </c>
      <c r="AE240">
        <f t="shared" si="58"/>
        <v>0</v>
      </c>
      <c r="AF240">
        <f t="shared" si="73"/>
        <v>1.0000000000000002E-120</v>
      </c>
      <c r="AG240">
        <f t="shared" si="74"/>
        <v>0</v>
      </c>
    </row>
    <row r="241" spans="1:33" x14ac:dyDescent="0.25">
      <c r="A241" s="2">
        <v>95</v>
      </c>
      <c r="B241" s="2">
        <f t="shared" si="59"/>
        <v>15.119719593730057</v>
      </c>
      <c r="C241" s="1"/>
      <c r="D241">
        <f t="shared" si="60"/>
        <v>6.4481497626769468E-13</v>
      </c>
      <c r="E241">
        <f t="shared" si="57"/>
        <v>-10526.315789473683</v>
      </c>
      <c r="F241">
        <f t="shared" si="61"/>
        <v>1.8734419519491761</v>
      </c>
      <c r="G241" s="2">
        <f t="shared" si="62"/>
        <v>-3.6768368563495284</v>
      </c>
      <c r="H241">
        <f t="shared" si="63"/>
        <v>51.873441951949175</v>
      </c>
      <c r="I241">
        <f t="shared" si="64"/>
        <v>-3.6768368563495284</v>
      </c>
      <c r="J241">
        <f t="shared" si="65"/>
        <v>6.4481497626769468E-13</v>
      </c>
      <c r="K241">
        <f t="shared" si="65"/>
        <v>-10526.315789473683</v>
      </c>
      <c r="L241">
        <f t="shared" si="66"/>
        <v>51.873441951949822</v>
      </c>
      <c r="M241">
        <f t="shared" si="67"/>
        <v>10529.992626330033</v>
      </c>
      <c r="N241" s="2">
        <f t="shared" si="68"/>
        <v>-14003500.380565455</v>
      </c>
      <c r="O241" s="2">
        <f t="shared" si="69"/>
        <v>1981296.6892375515</v>
      </c>
      <c r="P241">
        <f t="shared" si="70"/>
        <v>52.835964240341823</v>
      </c>
      <c r="Q241">
        <f t="shared" si="71"/>
        <v>3.9309102301605137</v>
      </c>
      <c r="AD241">
        <f t="shared" si="72"/>
        <v>1.0000000000000001E-60</v>
      </c>
      <c r="AE241">
        <f t="shared" si="58"/>
        <v>0</v>
      </c>
      <c r="AF241">
        <f t="shared" si="73"/>
        <v>1.0000000000000002E-120</v>
      </c>
      <c r="AG241">
        <f t="shared" si="74"/>
        <v>0</v>
      </c>
    </row>
    <row r="242" spans="1:33" x14ac:dyDescent="0.25">
      <c r="A242" s="2">
        <v>94</v>
      </c>
      <c r="B242" s="2">
        <f t="shared" si="59"/>
        <v>14.960564650638162</v>
      </c>
      <c r="C242" s="1"/>
      <c r="D242">
        <f t="shared" si="60"/>
        <v>6.5167471005777659E-13</v>
      </c>
      <c r="E242">
        <f t="shared" si="57"/>
        <v>-10638.297872340425</v>
      </c>
      <c r="F242">
        <f t="shared" si="61"/>
        <v>1.887370954931352</v>
      </c>
      <c r="G242" s="2">
        <f t="shared" si="62"/>
        <v>-3.704174063933559</v>
      </c>
      <c r="H242">
        <f t="shared" si="63"/>
        <v>51.887370954931349</v>
      </c>
      <c r="I242">
        <f t="shared" si="64"/>
        <v>-3.704174063933559</v>
      </c>
      <c r="J242">
        <f t="shared" si="65"/>
        <v>6.5167471005777659E-13</v>
      </c>
      <c r="K242">
        <f t="shared" si="65"/>
        <v>-10638.297872340425</v>
      </c>
      <c r="L242">
        <f t="shared" si="66"/>
        <v>51.887370954932003</v>
      </c>
      <c r="M242">
        <f t="shared" si="67"/>
        <v>10642.002046404359</v>
      </c>
      <c r="N242" s="2">
        <f t="shared" si="68"/>
        <v>-14083343.215753049</v>
      </c>
      <c r="O242" s="2">
        <f t="shared" si="69"/>
        <v>2001708.2072738349</v>
      </c>
      <c r="P242">
        <f t="shared" si="70"/>
        <v>52.850023636025554</v>
      </c>
      <c r="Q242">
        <f t="shared" si="71"/>
        <v>3.9556906952269033</v>
      </c>
      <c r="AD242">
        <f t="shared" si="72"/>
        <v>1.0000000000000001E-60</v>
      </c>
      <c r="AE242">
        <f t="shared" si="58"/>
        <v>0</v>
      </c>
      <c r="AF242">
        <f t="shared" si="73"/>
        <v>1.0000000000000002E-120</v>
      </c>
      <c r="AG242">
        <f t="shared" si="74"/>
        <v>0</v>
      </c>
    </row>
    <row r="243" spans="1:33" x14ac:dyDescent="0.25">
      <c r="A243" s="2">
        <v>93</v>
      </c>
      <c r="B243" s="2">
        <f t="shared" si="59"/>
        <v>14.801409707546267</v>
      </c>
      <c r="C243" s="1"/>
      <c r="D243">
        <f t="shared" si="60"/>
        <v>6.5868196500463453E-13</v>
      </c>
      <c r="E243">
        <f t="shared" si="57"/>
        <v>-10752.688172043012</v>
      </c>
      <c r="F243">
        <f t="shared" si="61"/>
        <v>1.9015541660468556</v>
      </c>
      <c r="G243" s="2">
        <f t="shared" si="62"/>
        <v>-3.7320101830706438</v>
      </c>
      <c r="H243">
        <f t="shared" si="63"/>
        <v>51.901554166046857</v>
      </c>
      <c r="I243">
        <f t="shared" si="64"/>
        <v>-3.7320101830706438</v>
      </c>
      <c r="J243">
        <f t="shared" si="65"/>
        <v>6.5868196500463453E-13</v>
      </c>
      <c r="K243">
        <f t="shared" si="65"/>
        <v>-10752.688172043012</v>
      </c>
      <c r="L243">
        <f t="shared" si="66"/>
        <v>51.901554166047518</v>
      </c>
      <c r="M243">
        <f t="shared" si="67"/>
        <v>10756.420182226082</v>
      </c>
      <c r="N243" s="2">
        <f t="shared" si="68"/>
        <v>-14164700.05215575</v>
      </c>
      <c r="O243" s="2">
        <f t="shared" si="69"/>
        <v>2022545.8295809352</v>
      </c>
      <c r="P243">
        <f t="shared" si="70"/>
        <v>52.864337728798937</v>
      </c>
      <c r="Q243">
        <f t="shared" si="71"/>
        <v>3.980969575558476</v>
      </c>
      <c r="AD243">
        <f t="shared" si="72"/>
        <v>1.0000000000000001E-60</v>
      </c>
      <c r="AE243">
        <f t="shared" si="58"/>
        <v>0</v>
      </c>
      <c r="AF243">
        <f t="shared" si="73"/>
        <v>1.0000000000000002E-120</v>
      </c>
      <c r="AG243">
        <f t="shared" si="74"/>
        <v>0</v>
      </c>
    </row>
    <row r="244" spans="1:33" x14ac:dyDescent="0.25">
      <c r="A244" s="2">
        <v>92</v>
      </c>
      <c r="B244" s="2">
        <f t="shared" si="59"/>
        <v>14.642254764454371</v>
      </c>
      <c r="C244" s="1"/>
      <c r="D244">
        <f t="shared" si="60"/>
        <v>6.6584155158077174E-13</v>
      </c>
      <c r="E244">
        <f t="shared" si="57"/>
        <v>-10869.565217391304</v>
      </c>
      <c r="F244">
        <f t="shared" si="61"/>
        <v>1.915999033687759</v>
      </c>
      <c r="G244" s="2">
        <f t="shared" si="62"/>
        <v>-3.7603598320533123</v>
      </c>
      <c r="H244">
        <f t="shared" si="63"/>
        <v>51.915999033687761</v>
      </c>
      <c r="I244">
        <f t="shared" si="64"/>
        <v>-3.7603598320533123</v>
      </c>
      <c r="J244">
        <f t="shared" si="65"/>
        <v>6.6584155158077174E-13</v>
      </c>
      <c r="K244">
        <f t="shared" si="65"/>
        <v>-10869.565217391304</v>
      </c>
      <c r="L244">
        <f t="shared" si="66"/>
        <v>51.915999033688429</v>
      </c>
      <c r="M244">
        <f t="shared" si="67"/>
        <v>10873.325577223357</v>
      </c>
      <c r="N244" s="2">
        <f t="shared" si="68"/>
        <v>-14247612.162509264</v>
      </c>
      <c r="O244" s="2">
        <f t="shared" si="69"/>
        <v>2043823.0576632326</v>
      </c>
      <c r="P244">
        <f t="shared" si="70"/>
        <v>52.878913980023867</v>
      </c>
      <c r="Q244">
        <f t="shared" si="71"/>
        <v>4.0067614801012077</v>
      </c>
      <c r="AD244">
        <f t="shared" si="72"/>
        <v>1.0000000000000001E-60</v>
      </c>
      <c r="AE244">
        <f t="shared" si="58"/>
        <v>0</v>
      </c>
      <c r="AF244">
        <f t="shared" si="73"/>
        <v>1.0000000000000002E-120</v>
      </c>
      <c r="AG244">
        <f t="shared" si="74"/>
        <v>0</v>
      </c>
    </row>
    <row r="245" spans="1:33" x14ac:dyDescent="0.25">
      <c r="A245" s="2">
        <v>91</v>
      </c>
      <c r="B245" s="2">
        <f t="shared" si="59"/>
        <v>14.483099821362476</v>
      </c>
      <c r="C245" s="1"/>
      <c r="D245">
        <f t="shared" si="60"/>
        <v>6.7315849170803304E-13</v>
      </c>
      <c r="E245">
        <f t="shared" si="57"/>
        <v>-10989.010989010991</v>
      </c>
      <c r="F245">
        <f t="shared" si="61"/>
        <v>1.930713308598659</v>
      </c>
      <c r="G245" s="2">
        <f t="shared" si="62"/>
        <v>-3.7892382225743355</v>
      </c>
      <c r="H245">
        <f t="shared" si="63"/>
        <v>51.930713308598662</v>
      </c>
      <c r="I245">
        <f t="shared" si="64"/>
        <v>-3.7892382225743355</v>
      </c>
      <c r="J245">
        <f t="shared" si="65"/>
        <v>6.7315849170803304E-13</v>
      </c>
      <c r="K245">
        <f t="shared" si="65"/>
        <v>-10989.010989010991</v>
      </c>
      <c r="L245">
        <f t="shared" si="66"/>
        <v>51.930713308599337</v>
      </c>
      <c r="M245">
        <f t="shared" si="67"/>
        <v>10992.800227233565</v>
      </c>
      <c r="N245" s="2">
        <f t="shared" si="68"/>
        <v>-14332122.380149065</v>
      </c>
      <c r="O245" s="2">
        <f t="shared" si="69"/>
        <v>2065553.969971153</v>
      </c>
      <c r="P245">
        <f t="shared" si="70"/>
        <v>52.893760153780597</v>
      </c>
      <c r="Q245">
        <f t="shared" si="71"/>
        <v>4.0330816109134613</v>
      </c>
      <c r="AD245">
        <f t="shared" si="72"/>
        <v>1.0000000000000001E-60</v>
      </c>
      <c r="AE245">
        <f t="shared" si="58"/>
        <v>0</v>
      </c>
      <c r="AF245">
        <f t="shared" si="73"/>
        <v>1.0000000000000002E-120</v>
      </c>
      <c r="AG245">
        <f t="shared" si="74"/>
        <v>0</v>
      </c>
    </row>
    <row r="246" spans="1:33" x14ac:dyDescent="0.25">
      <c r="A246" s="2">
        <v>90</v>
      </c>
      <c r="B246" s="2">
        <f t="shared" si="59"/>
        <v>14.323944878270581</v>
      </c>
      <c r="C246" s="1"/>
      <c r="D246">
        <f t="shared" si="60"/>
        <v>6.8063803050478892E-13</v>
      </c>
      <c r="E246">
        <f t="shared" si="57"/>
        <v>-11111.111111111111</v>
      </c>
      <c r="F246">
        <f t="shared" si="61"/>
        <v>1.9457050596401941</v>
      </c>
      <c r="G246" s="2">
        <f t="shared" si="62"/>
        <v>-3.8186611906643702</v>
      </c>
      <c r="H246">
        <f t="shared" si="63"/>
        <v>51.945705059640197</v>
      </c>
      <c r="I246">
        <f t="shared" si="64"/>
        <v>-3.8186611906643702</v>
      </c>
      <c r="J246">
        <f t="shared" si="65"/>
        <v>6.8063803050478892E-13</v>
      </c>
      <c r="K246">
        <f t="shared" si="65"/>
        <v>-11111.111111111111</v>
      </c>
      <c r="L246">
        <f t="shared" si="66"/>
        <v>51.945705059640879</v>
      </c>
      <c r="M246">
        <f t="shared" si="67"/>
        <v>11114.929772301775</v>
      </c>
      <c r="N246" s="2">
        <f t="shared" si="68"/>
        <v>-14418275.174806247</v>
      </c>
      <c r="O246" s="2">
        <f t="shared" si="69"/>
        <v>2087753.2530669214</v>
      </c>
      <c r="P246">
        <f t="shared" si="70"/>
        <v>52.908884332645513</v>
      </c>
      <c r="Q246">
        <f t="shared" si="71"/>
        <v>4.0599457940914334</v>
      </c>
      <c r="AD246">
        <f t="shared" si="72"/>
        <v>1.0000000000000001E-60</v>
      </c>
      <c r="AE246">
        <f t="shared" si="58"/>
        <v>0</v>
      </c>
      <c r="AF246">
        <f t="shared" si="73"/>
        <v>1.0000000000000002E-120</v>
      </c>
      <c r="AG246">
        <f t="shared" si="74"/>
        <v>0</v>
      </c>
    </row>
    <row r="247" spans="1:33" x14ac:dyDescent="0.25">
      <c r="A247" s="2">
        <v>89</v>
      </c>
      <c r="B247" s="2">
        <f t="shared" si="59"/>
        <v>14.164789935178685</v>
      </c>
      <c r="C247" s="1"/>
      <c r="D247">
        <f t="shared" si="60"/>
        <v>6.8828564882506739E-13</v>
      </c>
      <c r="E247">
        <f t="shared" si="57"/>
        <v>-11235.955056179775</v>
      </c>
      <c r="F247">
        <f t="shared" si="61"/>
        <v>1.9609826905604641</v>
      </c>
      <c r="G247" s="2">
        <f t="shared" si="62"/>
        <v>-3.8486452296077225</v>
      </c>
      <c r="H247">
        <f t="shared" si="63"/>
        <v>51.960982690560463</v>
      </c>
      <c r="I247">
        <f t="shared" si="64"/>
        <v>-3.8486452296077225</v>
      </c>
      <c r="J247">
        <f t="shared" si="65"/>
        <v>6.8828564882506739E-13</v>
      </c>
      <c r="K247">
        <f t="shared" si="65"/>
        <v>-11235.955056179775</v>
      </c>
      <c r="L247">
        <f t="shared" si="66"/>
        <v>51.960982690561153</v>
      </c>
      <c r="M247">
        <f t="shared" si="67"/>
        <v>11239.803701409382</v>
      </c>
      <c r="N247" s="2">
        <f t="shared" si="68"/>
        <v>-14506116.732915202</v>
      </c>
      <c r="O247" s="2">
        <f t="shared" si="69"/>
        <v>2110436.2348332768</v>
      </c>
      <c r="P247">
        <f t="shared" si="70"/>
        <v>52.924294934477594</v>
      </c>
      <c r="Q247">
        <f t="shared" si="71"/>
        <v>4.0873705126720621</v>
      </c>
      <c r="AD247">
        <f t="shared" si="72"/>
        <v>1.0000000000000001E-60</v>
      </c>
      <c r="AE247">
        <f t="shared" si="58"/>
        <v>0</v>
      </c>
      <c r="AF247">
        <f t="shared" si="73"/>
        <v>1.0000000000000002E-120</v>
      </c>
      <c r="AG247">
        <f t="shared" si="74"/>
        <v>0</v>
      </c>
    </row>
    <row r="248" spans="1:33" x14ac:dyDescent="0.25">
      <c r="A248" s="2">
        <v>88</v>
      </c>
      <c r="B248" s="2">
        <f t="shared" si="59"/>
        <v>14.00563499208679</v>
      </c>
      <c r="C248" s="1"/>
      <c r="D248">
        <f t="shared" si="60"/>
        <v>6.9610707665262505E-13</v>
      </c>
      <c r="E248">
        <f t="shared" si="57"/>
        <v>-11363.636363636364</v>
      </c>
      <c r="F248">
        <f t="shared" si="61"/>
        <v>1.9765549578509416</v>
      </c>
      <c r="G248" s="2">
        <f t="shared" si="62"/>
        <v>-3.8792075249865476</v>
      </c>
      <c r="H248">
        <f t="shared" si="63"/>
        <v>51.976554957850944</v>
      </c>
      <c r="I248">
        <f t="shared" si="64"/>
        <v>-3.8792075249865476</v>
      </c>
      <c r="J248">
        <f t="shared" si="65"/>
        <v>6.9610707665262505E-13</v>
      </c>
      <c r="K248">
        <f t="shared" si="65"/>
        <v>-11363.636363636364</v>
      </c>
      <c r="L248">
        <f t="shared" si="66"/>
        <v>51.97655495785164</v>
      </c>
      <c r="M248">
        <f t="shared" si="67"/>
        <v>11367.51557116135</v>
      </c>
      <c r="N248" s="2">
        <f t="shared" si="68"/>
        <v>-14595695.042751931</v>
      </c>
      <c r="O248" s="2">
        <f t="shared" si="69"/>
        <v>2133618.9198831734</v>
      </c>
      <c r="P248">
        <f t="shared" si="70"/>
        <v>52.94000073029008</v>
      </c>
      <c r="Q248">
        <f t="shared" si="71"/>
        <v>4.1153729416636544</v>
      </c>
      <c r="AD248">
        <f t="shared" si="72"/>
        <v>1.0000000000000001E-60</v>
      </c>
      <c r="AE248">
        <f t="shared" si="58"/>
        <v>0</v>
      </c>
      <c r="AF248">
        <f t="shared" si="73"/>
        <v>1.0000000000000002E-120</v>
      </c>
      <c r="AG248">
        <f t="shared" si="74"/>
        <v>0</v>
      </c>
    </row>
    <row r="249" spans="1:33" x14ac:dyDescent="0.25">
      <c r="A249" s="2">
        <v>87</v>
      </c>
      <c r="B249" s="2">
        <f t="shared" si="59"/>
        <v>13.846480048994895</v>
      </c>
      <c r="C249" s="1"/>
      <c r="D249">
        <f t="shared" si="60"/>
        <v>7.0410830741874718E-13</v>
      </c>
      <c r="E249">
        <f t="shared" si="57"/>
        <v>-11494.252873563219</v>
      </c>
      <c r="F249">
        <f t="shared" si="61"/>
        <v>1.9924309897702777</v>
      </c>
      <c r="G249" s="2">
        <f t="shared" si="62"/>
        <v>-3.9103659920171716</v>
      </c>
      <c r="H249">
        <f t="shared" si="63"/>
        <v>51.992430989770277</v>
      </c>
      <c r="I249">
        <f t="shared" si="64"/>
        <v>-3.9103659920171716</v>
      </c>
      <c r="J249">
        <f t="shared" si="65"/>
        <v>7.0410830741874718E-13</v>
      </c>
      <c r="K249">
        <f t="shared" si="65"/>
        <v>-11494.252873563219</v>
      </c>
      <c r="L249">
        <f t="shared" si="66"/>
        <v>51.99243098977098</v>
      </c>
      <c r="M249">
        <f t="shared" si="67"/>
        <v>11498.163239555235</v>
      </c>
      <c r="N249" s="2">
        <f t="shared" si="68"/>
        <v>-14687059.984748231</v>
      </c>
      <c r="O249" s="2">
        <f t="shared" si="69"/>
        <v>2157318.0273425798</v>
      </c>
      <c r="P249">
        <f t="shared" si="70"/>
        <v>52.956010863290906</v>
      </c>
      <c r="Q249">
        <f t="shared" si="71"/>
        <v>4.1439709853678997</v>
      </c>
      <c r="AD249">
        <f t="shared" si="72"/>
        <v>1.0000000000000001E-60</v>
      </c>
      <c r="AE249">
        <f t="shared" si="58"/>
        <v>0</v>
      </c>
      <c r="AF249">
        <f t="shared" si="73"/>
        <v>1.0000000000000002E-120</v>
      </c>
      <c r="AG249">
        <f t="shared" si="74"/>
        <v>0</v>
      </c>
    </row>
    <row r="250" spans="1:33" x14ac:dyDescent="0.25">
      <c r="A250" s="2">
        <v>86</v>
      </c>
      <c r="B250" s="2">
        <f t="shared" si="59"/>
        <v>13.687325105903</v>
      </c>
      <c r="C250" s="1"/>
      <c r="D250">
        <f t="shared" si="60"/>
        <v>7.1229561331896504E-13</v>
      </c>
      <c r="E250">
        <f t="shared" si="57"/>
        <v>-11627.906976744185</v>
      </c>
      <c r="F250">
        <f t="shared" si="61"/>
        <v>2.0086203066268076</v>
      </c>
      <c r="G250" s="2">
        <f t="shared" si="62"/>
        <v>-3.9421393153567488</v>
      </c>
      <c r="H250">
        <f t="shared" si="63"/>
        <v>52.00862030662681</v>
      </c>
      <c r="I250">
        <f t="shared" si="64"/>
        <v>-3.9421393153567488</v>
      </c>
      <c r="J250">
        <f t="shared" si="65"/>
        <v>7.1229561331896504E-13</v>
      </c>
      <c r="K250">
        <f t="shared" si="65"/>
        <v>-11627.906976744185</v>
      </c>
      <c r="L250">
        <f t="shared" si="66"/>
        <v>52.00862030662752</v>
      </c>
      <c r="M250">
        <f t="shared" si="67"/>
        <v>11631.849116059542</v>
      </c>
      <c r="N250" s="2">
        <f t="shared" si="68"/>
        <v>-14780263.4273552</v>
      </c>
      <c r="O250" s="2">
        <f t="shared" si="69"/>
        <v>2181551.0311940671</v>
      </c>
      <c r="P250">
        <f t="shared" si="70"/>
        <v>52.972334869182639</v>
      </c>
      <c r="Q250">
        <f t="shared" si="71"/>
        <v>4.1731833171713903</v>
      </c>
      <c r="AD250">
        <f t="shared" si="72"/>
        <v>1.0000000000000001E-60</v>
      </c>
      <c r="AE250">
        <f t="shared" si="58"/>
        <v>0</v>
      </c>
      <c r="AF250">
        <f t="shared" si="73"/>
        <v>1.0000000000000002E-120</v>
      </c>
      <c r="AG250">
        <f t="shared" si="74"/>
        <v>0</v>
      </c>
    </row>
    <row r="251" spans="1:33" x14ac:dyDescent="0.25">
      <c r="A251" s="2">
        <v>85</v>
      </c>
      <c r="B251" s="2">
        <f t="shared" si="59"/>
        <v>13.528170162811104</v>
      </c>
      <c r="C251" s="1"/>
      <c r="D251">
        <f t="shared" si="60"/>
        <v>7.2067556171095288E-13</v>
      </c>
      <c r="E251">
        <f t="shared" si="57"/>
        <v>-11764.705882352941</v>
      </c>
      <c r="F251">
        <f t="shared" si="61"/>
        <v>2.025132842418822</v>
      </c>
      <c r="G251" s="2">
        <f t="shared" si="62"/>
        <v>-3.9745469915746861</v>
      </c>
      <c r="H251">
        <f t="shared" si="63"/>
        <v>52.02513284241882</v>
      </c>
      <c r="I251">
        <f t="shared" si="64"/>
        <v>-3.9745469915746861</v>
      </c>
      <c r="J251">
        <f t="shared" si="65"/>
        <v>7.2067556171095288E-13</v>
      </c>
      <c r="K251">
        <f t="shared" si="65"/>
        <v>-11764.705882352941</v>
      </c>
      <c r="L251">
        <f t="shared" si="66"/>
        <v>52.025132842419538</v>
      </c>
      <c r="M251">
        <f t="shared" si="67"/>
        <v>11768.680429344515</v>
      </c>
      <c r="N251" s="2">
        <f t="shared" si="68"/>
        <v>-14875359.328861333</v>
      </c>
      <c r="O251" s="2">
        <f t="shared" si="69"/>
        <v>2206336.2033860465</v>
      </c>
      <c r="P251">
        <f t="shared" si="70"/>
        <v>52.988982697821086</v>
      </c>
      <c r="Q251">
        <f t="shared" si="71"/>
        <v>4.2030294220010749</v>
      </c>
      <c r="AD251">
        <f t="shared" si="72"/>
        <v>1.0000000000000001E-60</v>
      </c>
      <c r="AE251">
        <f t="shared" si="58"/>
        <v>0</v>
      </c>
      <c r="AF251">
        <f t="shared" si="73"/>
        <v>1.0000000000000002E-120</v>
      </c>
      <c r="AG251">
        <f t="shared" si="74"/>
        <v>0</v>
      </c>
    </row>
    <row r="252" spans="1:33" x14ac:dyDescent="0.25">
      <c r="A252" s="2">
        <v>84</v>
      </c>
      <c r="B252" s="2">
        <f t="shared" si="59"/>
        <v>13.369015219719209</v>
      </c>
      <c r="C252" s="1"/>
      <c r="D252">
        <f t="shared" si="60"/>
        <v>7.2925503268370234E-13</v>
      </c>
      <c r="E252">
        <f t="shared" si="57"/>
        <v>-11904.761904761905</v>
      </c>
      <c r="F252">
        <f t="shared" si="61"/>
        <v>2.041978967940699</v>
      </c>
      <c r="G252" s="2">
        <f t="shared" si="62"/>
        <v>-4.0076093745009809</v>
      </c>
      <c r="H252">
        <f t="shared" si="63"/>
        <v>52.0419789679407</v>
      </c>
      <c r="I252">
        <f t="shared" si="64"/>
        <v>-4.0076093745009809</v>
      </c>
      <c r="J252">
        <f t="shared" si="65"/>
        <v>7.2925503268370234E-13</v>
      </c>
      <c r="K252">
        <f t="shared" si="65"/>
        <v>-11904.761904761905</v>
      </c>
      <c r="L252">
        <f t="shared" si="66"/>
        <v>52.041978967941432</v>
      </c>
      <c r="M252">
        <f t="shared" si="67"/>
        <v>11908.769514136406</v>
      </c>
      <c r="N252" s="2">
        <f t="shared" si="68"/>
        <v>-14972403.845604194</v>
      </c>
      <c r="O252" s="2">
        <f t="shared" si="69"/>
        <v>2231692.6599314283</v>
      </c>
      <c r="P252">
        <f t="shared" si="70"/>
        <v>53.005964736340907</v>
      </c>
      <c r="Q252">
        <f t="shared" si="71"/>
        <v>4.2335296416556885</v>
      </c>
      <c r="AD252">
        <f t="shared" si="72"/>
        <v>1.0000000000000001E-60</v>
      </c>
      <c r="AE252">
        <f t="shared" si="58"/>
        <v>0</v>
      </c>
      <c r="AF252">
        <f t="shared" si="73"/>
        <v>1.0000000000000002E-120</v>
      </c>
      <c r="AG252">
        <f t="shared" si="74"/>
        <v>0</v>
      </c>
    </row>
    <row r="253" spans="1:33" x14ac:dyDescent="0.25">
      <c r="A253" s="2">
        <v>83</v>
      </c>
      <c r="B253" s="2">
        <f t="shared" si="59"/>
        <v>13.209860276627314</v>
      </c>
      <c r="C253" s="1"/>
      <c r="D253">
        <f t="shared" si="60"/>
        <v>7.3804123789675908E-13</v>
      </c>
      <c r="E253">
        <f t="shared" si="57"/>
        <v>-12048.192771084337</v>
      </c>
      <c r="F253">
        <f t="shared" si="61"/>
        <v>2.0591695154730116</v>
      </c>
      <c r="G253" s="2">
        <f t="shared" si="62"/>
        <v>-4.0413477236832822</v>
      </c>
      <c r="H253">
        <f t="shared" si="63"/>
        <v>52.059169515473009</v>
      </c>
      <c r="I253">
        <f t="shared" si="64"/>
        <v>-4.0413477236832822</v>
      </c>
      <c r="J253">
        <f t="shared" si="65"/>
        <v>7.3804123789675908E-13</v>
      </c>
      <c r="K253">
        <f t="shared" si="65"/>
        <v>-12048.192771084337</v>
      </c>
      <c r="L253">
        <f t="shared" si="66"/>
        <v>52.059169515473748</v>
      </c>
      <c r="M253">
        <f t="shared" si="67"/>
        <v>12052.234118808021</v>
      </c>
      <c r="N253" s="2">
        <f t="shared" si="68"/>
        <v>-15071455.447052818</v>
      </c>
      <c r="O253" s="2">
        <f t="shared" si="69"/>
        <v>2257640.4102404662</v>
      </c>
      <c r="P253">
        <f t="shared" si="70"/>
        <v>53.023291833865933</v>
      </c>
      <c r="Q253">
        <f t="shared" si="71"/>
        <v>4.2647052232449214</v>
      </c>
      <c r="AD253">
        <f t="shared" si="72"/>
        <v>1.0000000000000001E-60</v>
      </c>
      <c r="AE253">
        <f t="shared" si="58"/>
        <v>0</v>
      </c>
      <c r="AF253">
        <f t="shared" si="73"/>
        <v>1.0000000000000002E-120</v>
      </c>
      <c r="AG253">
        <f t="shared" si="74"/>
        <v>0</v>
      </c>
    </row>
    <row r="254" spans="1:33" x14ac:dyDescent="0.25">
      <c r="A254" s="2">
        <v>82</v>
      </c>
      <c r="B254" s="2">
        <f t="shared" si="59"/>
        <v>13.050705333535419</v>
      </c>
      <c r="C254" s="1"/>
      <c r="D254">
        <f t="shared" si="60"/>
        <v>7.4704174079793912E-13</v>
      </c>
      <c r="E254">
        <f t="shared" si="57"/>
        <v>-12195.121951219513</v>
      </c>
      <c r="F254">
        <f t="shared" si="61"/>
        <v>2.0767158051858114</v>
      </c>
      <c r="G254" s="2">
        <f t="shared" si="62"/>
        <v>-4.0757842562062612</v>
      </c>
      <c r="H254">
        <f t="shared" si="63"/>
        <v>52.076715805185813</v>
      </c>
      <c r="I254">
        <f t="shared" si="64"/>
        <v>-4.0757842562062612</v>
      </c>
      <c r="J254">
        <f t="shared" si="65"/>
        <v>7.4704174079793912E-13</v>
      </c>
      <c r="K254">
        <f t="shared" si="65"/>
        <v>-12195.121951219513</v>
      </c>
      <c r="L254">
        <f t="shared" si="66"/>
        <v>52.076715805186559</v>
      </c>
      <c r="M254">
        <f t="shared" si="67"/>
        <v>12199.19773547572</v>
      </c>
      <c r="N254" s="2">
        <f t="shared" si="68"/>
        <v>-15172575.038278935</v>
      </c>
      <c r="O254" s="2">
        <f t="shared" si="69"/>
        <v>2284200.4099556776</v>
      </c>
      <c r="P254">
        <f t="shared" si="70"/>
        <v>53.040975327934063</v>
      </c>
      <c r="Q254">
        <f t="shared" si="71"/>
        <v>4.2965783709898542</v>
      </c>
      <c r="AD254">
        <f t="shared" si="72"/>
        <v>1.0000000000000001E-60</v>
      </c>
      <c r="AE254">
        <f t="shared" si="58"/>
        <v>0</v>
      </c>
      <c r="AF254">
        <f t="shared" si="73"/>
        <v>1.0000000000000002E-120</v>
      </c>
      <c r="AG254">
        <f t="shared" si="74"/>
        <v>0</v>
      </c>
    </row>
    <row r="255" spans="1:33" x14ac:dyDescent="0.25">
      <c r="A255" s="2">
        <v>81</v>
      </c>
      <c r="B255" s="2">
        <f t="shared" si="59"/>
        <v>12.891550390443523</v>
      </c>
      <c r="C255" s="1"/>
      <c r="D255">
        <f t="shared" si="60"/>
        <v>7.5626447833865424E-13</v>
      </c>
      <c r="E255">
        <f t="shared" si="57"/>
        <v>-12345.679012345678</v>
      </c>
      <c r="F255">
        <f t="shared" si="61"/>
        <v>2.0946296733965331</v>
      </c>
      <c r="G255" s="2">
        <f t="shared" si="62"/>
        <v>-4.1109422021508584</v>
      </c>
      <c r="H255">
        <f t="shared" si="63"/>
        <v>52.094629673396533</v>
      </c>
      <c r="I255">
        <f t="shared" si="64"/>
        <v>-4.1109422021508584</v>
      </c>
      <c r="J255">
        <f t="shared" si="65"/>
        <v>7.5626447833865424E-13</v>
      </c>
      <c r="K255">
        <f t="shared" si="65"/>
        <v>-12345.679012345678</v>
      </c>
      <c r="L255">
        <f t="shared" si="66"/>
        <v>52.094629673397286</v>
      </c>
      <c r="M255">
        <f t="shared" si="67"/>
        <v>12349.789954547829</v>
      </c>
      <c r="N255" s="2">
        <f t="shared" si="68"/>
        <v>-15275826.090380663</v>
      </c>
      <c r="O255" s="2">
        <f t="shared" si="69"/>
        <v>2311394.6175824339</v>
      </c>
      <c r="P255">
        <f t="shared" si="70"/>
        <v>53.059027072777788</v>
      </c>
      <c r="Q255">
        <f t="shared" si="71"/>
        <v>4.3291723016621289</v>
      </c>
      <c r="AD255">
        <f t="shared" si="72"/>
        <v>1.0000000000000001E-60</v>
      </c>
      <c r="AE255">
        <f t="shared" si="58"/>
        <v>0</v>
      </c>
      <c r="AF255">
        <f t="shared" si="73"/>
        <v>1.0000000000000002E-120</v>
      </c>
      <c r="AG255">
        <f t="shared" si="74"/>
        <v>0</v>
      </c>
    </row>
    <row r="256" spans="1:33" x14ac:dyDescent="0.25">
      <c r="A256" s="2">
        <v>80</v>
      </c>
      <c r="B256" s="2">
        <f t="shared" si="59"/>
        <v>12.732395447351628</v>
      </c>
      <c r="C256" s="1"/>
      <c r="D256">
        <f t="shared" si="60"/>
        <v>7.6571778431788751E-13</v>
      </c>
      <c r="E256">
        <f t="shared" si="57"/>
        <v>-12500</v>
      </c>
      <c r="F256">
        <f t="shared" si="61"/>
        <v>2.1129235028375528</v>
      </c>
      <c r="G256" s="2">
        <f t="shared" si="62"/>
        <v>-4.146845863997723</v>
      </c>
      <c r="H256">
        <f t="shared" si="63"/>
        <v>52.112923502837553</v>
      </c>
      <c r="I256">
        <f t="shared" si="64"/>
        <v>-4.146845863997723</v>
      </c>
      <c r="J256">
        <f t="shared" si="65"/>
        <v>7.6571778431788751E-13</v>
      </c>
      <c r="K256">
        <f t="shared" si="65"/>
        <v>-12500</v>
      </c>
      <c r="L256">
        <f t="shared" si="66"/>
        <v>52.112923502838321</v>
      </c>
      <c r="M256">
        <f t="shared" si="67"/>
        <v>12504.146845863997</v>
      </c>
      <c r="N256" s="2">
        <f t="shared" si="68"/>
        <v>-15381274.779472115</v>
      </c>
      <c r="O256" s="2">
        <f t="shared" si="69"/>
        <v>2339246.0552372634</v>
      </c>
      <c r="P256">
        <f t="shared" si="70"/>
        <v>53.077459469615718</v>
      </c>
      <c r="Q256">
        <f t="shared" si="71"/>
        <v>4.3625113039661008</v>
      </c>
      <c r="AD256">
        <f t="shared" si="72"/>
        <v>1.0000000000000001E-60</v>
      </c>
      <c r="AE256">
        <f t="shared" si="58"/>
        <v>0</v>
      </c>
      <c r="AF256">
        <f t="shared" si="73"/>
        <v>1.0000000000000002E-120</v>
      </c>
      <c r="AG256">
        <f t="shared" si="74"/>
        <v>0</v>
      </c>
    </row>
    <row r="257" spans="1:33" x14ac:dyDescent="0.25">
      <c r="A257" s="2">
        <v>79</v>
      </c>
      <c r="B257" s="2">
        <f t="shared" si="59"/>
        <v>12.573240504259733</v>
      </c>
      <c r="C257" s="1"/>
      <c r="D257">
        <f t="shared" si="60"/>
        <v>7.7541041449912657E-13</v>
      </c>
      <c r="E257">
        <f t="shared" si="57"/>
        <v>-12658.227848101265</v>
      </c>
      <c r="F257">
        <f t="shared" si="61"/>
        <v>2.1316102551035288</v>
      </c>
      <c r="G257" s="2">
        <f t="shared" si="62"/>
        <v>-4.1835206803086988</v>
      </c>
      <c r="H257">
        <f t="shared" si="63"/>
        <v>52.131610255103531</v>
      </c>
      <c r="I257">
        <f t="shared" si="64"/>
        <v>-4.1835206803086988</v>
      </c>
      <c r="J257">
        <f t="shared" si="65"/>
        <v>7.7541041449912657E-13</v>
      </c>
      <c r="K257">
        <f t="shared" si="65"/>
        <v>-12658.227848101265</v>
      </c>
      <c r="L257">
        <f t="shared" si="66"/>
        <v>52.131610255104306</v>
      </c>
      <c r="M257">
        <f t="shared" si="67"/>
        <v>12662.411368781573</v>
      </c>
      <c r="N257" s="2">
        <f t="shared" si="68"/>
        <v>-15488990.134907492</v>
      </c>
      <c r="O257" s="2">
        <f t="shared" si="69"/>
        <v>2367778.8738675532</v>
      </c>
      <c r="P257">
        <f t="shared" si="70"/>
        <v>53.096285499125187</v>
      </c>
      <c r="Q257">
        <f t="shared" si="71"/>
        <v>4.3966208021977309</v>
      </c>
      <c r="AD257">
        <f t="shared" si="72"/>
        <v>1.0000000000000001E-60</v>
      </c>
      <c r="AE257">
        <f t="shared" si="58"/>
        <v>0</v>
      </c>
      <c r="AF257">
        <f t="shared" si="73"/>
        <v>1.0000000000000002E-120</v>
      </c>
      <c r="AG257">
        <f t="shared" si="74"/>
        <v>0</v>
      </c>
    </row>
    <row r="258" spans="1:33" x14ac:dyDescent="0.25">
      <c r="A258" s="2">
        <v>78</v>
      </c>
      <c r="B258" s="2">
        <f t="shared" si="59"/>
        <v>12.414085561167836</v>
      </c>
      <c r="C258" s="1"/>
      <c r="D258">
        <f t="shared" si="60"/>
        <v>7.8535157365937174E-13</v>
      </c>
      <c r="E258">
        <f t="shared" ref="E258:E308" si="75">-($T$2^-1)*A258^(-$U$2)*SIN($U$2*PI()/2)</f>
        <v>-12820.51282051282</v>
      </c>
      <c r="F258">
        <f t="shared" si="61"/>
        <v>2.1507035054654056</v>
      </c>
      <c r="G258" s="2">
        <f t="shared" si="62"/>
        <v>-4.2209932940531587</v>
      </c>
      <c r="H258">
        <f t="shared" si="63"/>
        <v>52.150703505465408</v>
      </c>
      <c r="I258">
        <f t="shared" si="64"/>
        <v>-4.2209932940531587</v>
      </c>
      <c r="J258">
        <f t="shared" si="65"/>
        <v>7.8535157365937174E-13</v>
      </c>
      <c r="K258">
        <f t="shared" si="65"/>
        <v>-12820.51282051282</v>
      </c>
      <c r="L258">
        <f t="shared" si="66"/>
        <v>52.150703505466197</v>
      </c>
      <c r="M258">
        <f t="shared" si="67"/>
        <v>12824.733813806874</v>
      </c>
      <c r="N258" s="2">
        <f t="shared" si="68"/>
        <v>-15599044.197468685</v>
      </c>
      <c r="O258" s="2">
        <f t="shared" si="69"/>
        <v>2397018.4233314595</v>
      </c>
      <c r="P258">
        <f t="shared" si="70"/>
        <v>53.115518756282945</v>
      </c>
      <c r="Q258">
        <f t="shared" si="71"/>
        <v>4.4315274245469372</v>
      </c>
      <c r="AD258">
        <f t="shared" si="72"/>
        <v>1.0000000000000001E-60</v>
      </c>
      <c r="AE258">
        <f t="shared" ref="AE258:AE308" si="76">-($T$4^-1)*A258^(-$U$4)*SIN($U$4*PI()/2)</f>
        <v>0</v>
      </c>
      <c r="AF258">
        <f t="shared" si="73"/>
        <v>1.0000000000000002E-120</v>
      </c>
      <c r="AG258">
        <f t="shared" si="74"/>
        <v>0</v>
      </c>
    </row>
    <row r="259" spans="1:33" x14ac:dyDescent="0.25">
      <c r="A259" s="2">
        <v>77</v>
      </c>
      <c r="B259" s="2">
        <f t="shared" ref="B259:B322" si="77">A259/(2*PI())</f>
        <v>12.254930618075941</v>
      </c>
      <c r="C259" s="1"/>
      <c r="D259">
        <f t="shared" ref="D259:D308" si="78">($T$2^-1)*A259^(-$U$2)*COS($U$2*PI()/2)</f>
        <v>7.9555094474585722E-13</v>
      </c>
      <c r="E259">
        <f t="shared" si="75"/>
        <v>-12987.012987012988</v>
      </c>
      <c r="F259">
        <f t="shared" ref="F259:F308" si="79">($V$2^-1)*A259^(-$W$2)*COS($W$2*PI()/2)</f>
        <v>2.1702174802566168</v>
      </c>
      <c r="G259" s="2">
        <f t="shared" ref="G259:G308" si="80">-($V$2^-1)*A259^(-$W$2)*SIN($W$2*PI()/2)</f>
        <v>-4.2592916259825522</v>
      </c>
      <c r="H259">
        <f t="shared" ref="H259:H308" si="81">F259+$R$2</f>
        <v>52.170217480256618</v>
      </c>
      <c r="I259">
        <f t="shared" ref="I259:I308" si="82">G259</f>
        <v>-4.2592916259825522</v>
      </c>
      <c r="J259">
        <f t="shared" ref="J259:K308" si="83">D259</f>
        <v>7.9555094474585722E-13</v>
      </c>
      <c r="K259">
        <f t="shared" si="83"/>
        <v>-12987.012987012988</v>
      </c>
      <c r="L259">
        <f t="shared" ref="L259:L308" si="84">F259+$R$2+D259</f>
        <v>52.170217480257413</v>
      </c>
      <c r="M259">
        <f t="shared" ref="M259:M308" si="85">-G259-E259</f>
        <v>12991.27227863897</v>
      </c>
      <c r="N259" s="2">
        <f t="shared" ref="N259:N322" si="86">-Q259/($T$6*(P259^2+Q259^2))</f>
        <v>-15711512.188312128</v>
      </c>
      <c r="O259" s="2">
        <f t="shared" ref="O259:O322" si="87">P259/($T$6*A259*(P259^2+Q259^2))</f>
        <v>2426991.3277659891</v>
      </c>
      <c r="P259">
        <f t="shared" ref="P259:P308" si="88">$S$2+(1/((F259+$R$2+D259)^2+(G259+E259)^2))*(L259*(H259*J259-I259*K259)-M259*(H259*K259+I259*J259))+($R$4/(($R$4+AD259)^2+(AE259)^2))*AF259</f>
        <v>53.135173487779696</v>
      </c>
      <c r="Q259">
        <f t="shared" ref="Q259:Q307" si="89">ABS((1/((F259+$R$2+D259)^2+(G259+E259)^2))*(M259*(H259*J259-I259*K259)+L259*(H259*K259+I259*J259))+($R$4/(($R$4+AD259)^2+(AE259)^2))*AG259)</f>
        <v>4.4672590764466307</v>
      </c>
      <c r="AD259">
        <f t="shared" ref="AD259:AD308" si="90">($T$4^-1)*A259^(-$U$4)*COS($U$4*PI()/2)</f>
        <v>1.0000000000000001E-60</v>
      </c>
      <c r="AE259">
        <f t="shared" si="76"/>
        <v>0</v>
      </c>
      <c r="AF259">
        <f t="shared" ref="AF259:AF308" si="91">($R$4+AD259)*AD259+AE259^2</f>
        <v>1.0000000000000002E-120</v>
      </c>
      <c r="AG259">
        <f t="shared" ref="AG259:AG308" si="92">($R$4+AD259)*AE259-AD259*AE259</f>
        <v>0</v>
      </c>
    </row>
    <row r="260" spans="1:33" x14ac:dyDescent="0.25">
      <c r="A260" s="2">
        <v>76</v>
      </c>
      <c r="B260" s="2">
        <f t="shared" si="77"/>
        <v>12.095775674984045</v>
      </c>
      <c r="C260" s="1"/>
      <c r="D260">
        <f t="shared" si="78"/>
        <v>8.0601872033461845E-13</v>
      </c>
      <c r="E260">
        <f t="shared" si="75"/>
        <v>-13157.894736842105</v>
      </c>
      <c r="F260">
        <f t="shared" si="79"/>
        <v>2.1901670970578104</v>
      </c>
      <c r="G260" s="2">
        <f t="shared" si="80"/>
        <v>-4.298444953497377</v>
      </c>
      <c r="H260">
        <f t="shared" si="81"/>
        <v>52.19016709705781</v>
      </c>
      <c r="I260">
        <f t="shared" si="82"/>
        <v>-4.298444953497377</v>
      </c>
      <c r="J260">
        <f t="shared" si="83"/>
        <v>8.0601872033461845E-13</v>
      </c>
      <c r="K260">
        <f t="shared" si="83"/>
        <v>-13157.894736842105</v>
      </c>
      <c r="L260">
        <f t="shared" si="84"/>
        <v>52.190167097058612</v>
      </c>
      <c r="M260">
        <f t="shared" si="85"/>
        <v>13162.193181795603</v>
      </c>
      <c r="N260" s="2">
        <f t="shared" si="86"/>
        <v>-15826472.689544955</v>
      </c>
      <c r="O260" s="2">
        <f t="shared" si="87"/>
        <v>2457725.5667148321</v>
      </c>
      <c r="P260">
        <f t="shared" si="88"/>
        <v>53.155264632234669</v>
      </c>
      <c r="Q260">
        <f t="shared" si="89"/>
        <v>4.5038450194125721</v>
      </c>
      <c r="AD260">
        <f t="shared" si="90"/>
        <v>1.0000000000000001E-60</v>
      </c>
      <c r="AE260">
        <f t="shared" si="76"/>
        <v>0</v>
      </c>
      <c r="AF260">
        <f t="shared" si="91"/>
        <v>1.0000000000000002E-120</v>
      </c>
      <c r="AG260">
        <f t="shared" si="92"/>
        <v>0</v>
      </c>
    </row>
    <row r="261" spans="1:33" x14ac:dyDescent="0.25">
      <c r="A261" s="2">
        <v>75</v>
      </c>
      <c r="B261" s="2">
        <f t="shared" si="77"/>
        <v>11.93662073189215</v>
      </c>
      <c r="C261" s="1"/>
      <c r="D261">
        <f t="shared" si="78"/>
        <v>8.1676563660574674E-13</v>
      </c>
      <c r="E261">
        <f t="shared" si="75"/>
        <v>-13333.333333333334</v>
      </c>
      <c r="F261">
        <f t="shared" si="79"/>
        <v>2.2105680079295973</v>
      </c>
      <c r="G261" s="2">
        <f t="shared" si="80"/>
        <v>-4.3384839954962198</v>
      </c>
      <c r="H261">
        <f t="shared" si="81"/>
        <v>52.210568007929595</v>
      </c>
      <c r="I261">
        <f t="shared" si="82"/>
        <v>-4.3384839954962198</v>
      </c>
      <c r="J261">
        <f t="shared" si="83"/>
        <v>8.1676563660574674E-13</v>
      </c>
      <c r="K261">
        <f t="shared" si="83"/>
        <v>-13333.333333333334</v>
      </c>
      <c r="L261">
        <f t="shared" si="84"/>
        <v>52.210568007930412</v>
      </c>
      <c r="M261">
        <f t="shared" si="85"/>
        <v>13337.67181732883</v>
      </c>
      <c r="N261" s="2">
        <f t="shared" si="86"/>
        <v>-15944007.837381486</v>
      </c>
      <c r="O261" s="2">
        <f t="shared" si="87"/>
        <v>2489250.5625362168</v>
      </c>
      <c r="P261">
        <f t="shared" si="88"/>
        <v>53.175807863460093</v>
      </c>
      <c r="Q261">
        <f t="shared" si="89"/>
        <v>4.5413159558635332</v>
      </c>
      <c r="AD261">
        <f t="shared" si="90"/>
        <v>1.0000000000000001E-60</v>
      </c>
      <c r="AE261">
        <f t="shared" si="76"/>
        <v>0</v>
      </c>
      <c r="AF261">
        <f t="shared" si="91"/>
        <v>1.0000000000000002E-120</v>
      </c>
      <c r="AG261">
        <f t="shared" si="92"/>
        <v>0</v>
      </c>
    </row>
    <row r="262" spans="1:33" x14ac:dyDescent="0.25">
      <c r="A262" s="2">
        <v>74</v>
      </c>
      <c r="B262" s="2">
        <f t="shared" si="77"/>
        <v>11.777465788800255</v>
      </c>
      <c r="C262" s="1"/>
      <c r="D262">
        <f t="shared" si="78"/>
        <v>8.2780301007339195E-13</v>
      </c>
      <c r="E262">
        <f t="shared" si="75"/>
        <v>-13513.513513513515</v>
      </c>
      <c r="F262">
        <f t="shared" si="79"/>
        <v>2.2314366459687589</v>
      </c>
      <c r="G262" s="2">
        <f t="shared" si="80"/>
        <v>-4.3794410037474636</v>
      </c>
      <c r="H262">
        <f t="shared" si="81"/>
        <v>52.231436645968756</v>
      </c>
      <c r="I262">
        <f t="shared" si="82"/>
        <v>-4.3794410037474636</v>
      </c>
      <c r="J262">
        <f t="shared" si="83"/>
        <v>8.2780301007339195E-13</v>
      </c>
      <c r="K262">
        <f t="shared" si="83"/>
        <v>-13513.513513513515</v>
      </c>
      <c r="L262">
        <f t="shared" si="84"/>
        <v>52.231436645969588</v>
      </c>
      <c r="M262">
        <f t="shared" si="85"/>
        <v>13517.892954517263</v>
      </c>
      <c r="N262" s="2">
        <f t="shared" si="86"/>
        <v>-16064203.528922193</v>
      </c>
      <c r="O262" s="2">
        <f t="shared" si="87"/>
        <v>2521597.2746654586</v>
      </c>
      <c r="P262">
        <f t="shared" si="88"/>
        <v>53.196819637050886</v>
      </c>
      <c r="Q262">
        <f t="shared" si="89"/>
        <v>4.5797041204622424</v>
      </c>
      <c r="AD262">
        <f t="shared" si="90"/>
        <v>1.0000000000000001E-60</v>
      </c>
      <c r="AE262">
        <f t="shared" si="76"/>
        <v>0</v>
      </c>
      <c r="AF262">
        <f t="shared" si="91"/>
        <v>1.0000000000000002E-120</v>
      </c>
      <c r="AG262">
        <f t="shared" si="92"/>
        <v>0</v>
      </c>
    </row>
    <row r="263" spans="1:33" x14ac:dyDescent="0.25">
      <c r="A263" s="2">
        <v>73</v>
      </c>
      <c r="B263" s="2">
        <f t="shared" si="77"/>
        <v>11.618310845708359</v>
      </c>
      <c r="C263" s="1"/>
      <c r="D263">
        <f t="shared" si="78"/>
        <v>8.3914277733467122E-13</v>
      </c>
      <c r="E263">
        <f t="shared" si="75"/>
        <v>-13698.630136986301</v>
      </c>
      <c r="F263">
        <f t="shared" si="79"/>
        <v>2.2527902754923232</v>
      </c>
      <c r="G263" s="2">
        <f t="shared" si="80"/>
        <v>-4.4213498613810751</v>
      </c>
      <c r="H263">
        <f t="shared" si="81"/>
        <v>52.252790275492323</v>
      </c>
      <c r="I263">
        <f t="shared" si="82"/>
        <v>-4.4213498613810751</v>
      </c>
      <c r="J263">
        <f t="shared" si="83"/>
        <v>8.3914277733467122E-13</v>
      </c>
      <c r="K263">
        <f t="shared" si="83"/>
        <v>-13698.630136986301</v>
      </c>
      <c r="L263">
        <f t="shared" si="84"/>
        <v>52.252790275493162</v>
      </c>
      <c r="M263">
        <f t="shared" si="85"/>
        <v>13703.051486847682</v>
      </c>
      <c r="N263" s="2">
        <f t="shared" si="86"/>
        <v>-16187149.643696832</v>
      </c>
      <c r="O263" s="2">
        <f t="shared" si="87"/>
        <v>2554798.3013678007</v>
      </c>
      <c r="P263">
        <f t="shared" si="88"/>
        <v>53.218317240604527</v>
      </c>
      <c r="Q263">
        <f t="shared" si="89"/>
        <v>4.6190433785743679</v>
      </c>
      <c r="AD263">
        <f t="shared" si="90"/>
        <v>1.0000000000000001E-60</v>
      </c>
      <c r="AE263">
        <f t="shared" si="76"/>
        <v>0</v>
      </c>
      <c r="AF263">
        <f t="shared" si="91"/>
        <v>1.0000000000000002E-120</v>
      </c>
      <c r="AG263">
        <f t="shared" si="92"/>
        <v>0</v>
      </c>
    </row>
    <row r="264" spans="1:33" x14ac:dyDescent="0.25">
      <c r="A264" s="2">
        <v>72</v>
      </c>
      <c r="B264" s="2">
        <f t="shared" si="77"/>
        <v>11.459155902616464</v>
      </c>
      <c r="C264" s="1"/>
      <c r="D264">
        <f t="shared" si="78"/>
        <v>8.507975381309861E-13</v>
      </c>
      <c r="E264">
        <f t="shared" si="75"/>
        <v>-13888.888888888889</v>
      </c>
      <c r="F264">
        <f t="shared" si="79"/>
        <v>2.2746470461863906</v>
      </c>
      <c r="G264" s="2">
        <f t="shared" si="80"/>
        <v>-4.4642461891616687</v>
      </c>
      <c r="H264">
        <f t="shared" si="81"/>
        <v>52.274647046186388</v>
      </c>
      <c r="I264">
        <f t="shared" si="82"/>
        <v>-4.4642461891616687</v>
      </c>
      <c r="J264">
        <f t="shared" si="83"/>
        <v>8.507975381309861E-13</v>
      </c>
      <c r="K264">
        <f t="shared" si="83"/>
        <v>-13888.888888888889</v>
      </c>
      <c r="L264">
        <f t="shared" si="84"/>
        <v>52.274647046187241</v>
      </c>
      <c r="M264">
        <f t="shared" si="85"/>
        <v>13893.35313507805</v>
      </c>
      <c r="N264" s="2">
        <f t="shared" si="86"/>
        <v>-16312940.281225318</v>
      </c>
      <c r="O264" s="2">
        <f t="shared" si="87"/>
        <v>2588887.9896854237</v>
      </c>
      <c r="P264">
        <f t="shared" si="88"/>
        <v>53.240318847907453</v>
      </c>
      <c r="Q264">
        <f t="shared" si="89"/>
        <v>4.6593693325065697</v>
      </c>
      <c r="AD264">
        <f t="shared" si="90"/>
        <v>1.0000000000000001E-60</v>
      </c>
      <c r="AE264">
        <f t="shared" si="76"/>
        <v>0</v>
      </c>
      <c r="AF264">
        <f t="shared" si="91"/>
        <v>1.0000000000000002E-120</v>
      </c>
      <c r="AG264">
        <f t="shared" si="92"/>
        <v>0</v>
      </c>
    </row>
    <row r="265" spans="1:33" x14ac:dyDescent="0.25">
      <c r="A265" s="2">
        <v>71</v>
      </c>
      <c r="B265" s="2">
        <f t="shared" si="77"/>
        <v>11.300000959524569</v>
      </c>
      <c r="C265" s="1"/>
      <c r="D265">
        <f t="shared" si="78"/>
        <v>8.6278060204832389E-13</v>
      </c>
      <c r="E265">
        <f t="shared" si="75"/>
        <v>-14084.507042253521</v>
      </c>
      <c r="F265">
        <f t="shared" si="79"/>
        <v>2.2970260515931185</v>
      </c>
      <c r="G265" s="2">
        <f t="shared" si="80"/>
        <v>-4.5081674602756694</v>
      </c>
      <c r="H265">
        <f t="shared" si="81"/>
        <v>52.297026051593122</v>
      </c>
      <c r="I265">
        <f t="shared" si="82"/>
        <v>-4.5081674602756694</v>
      </c>
      <c r="J265">
        <f t="shared" si="83"/>
        <v>8.6278060204832389E-13</v>
      </c>
      <c r="K265">
        <f t="shared" si="83"/>
        <v>-14084.507042253521</v>
      </c>
      <c r="L265">
        <f t="shared" si="84"/>
        <v>52.297026051593981</v>
      </c>
      <c r="M265">
        <f t="shared" si="85"/>
        <v>14089.015209713796</v>
      </c>
      <c r="N265" s="2">
        <f t="shared" si="86"/>
        <v>-16441674.015972855</v>
      </c>
      <c r="O265" s="2">
        <f t="shared" si="87"/>
        <v>2623902.5543590761</v>
      </c>
      <c r="P265">
        <f t="shared" si="88"/>
        <v>53.262843577462348</v>
      </c>
      <c r="Q265">
        <f t="shared" si="89"/>
        <v>4.7007194362562617</v>
      </c>
      <c r="AD265">
        <f t="shared" si="90"/>
        <v>1.0000000000000001E-60</v>
      </c>
      <c r="AE265">
        <f t="shared" si="76"/>
        <v>0</v>
      </c>
      <c r="AF265">
        <f t="shared" si="91"/>
        <v>1.0000000000000002E-120</v>
      </c>
      <c r="AG265">
        <f t="shared" si="92"/>
        <v>0</v>
      </c>
    </row>
    <row r="266" spans="1:33" x14ac:dyDescent="0.25">
      <c r="A266" s="2">
        <v>70</v>
      </c>
      <c r="B266" s="2">
        <f t="shared" si="77"/>
        <v>11.140846016432674</v>
      </c>
      <c r="C266" s="1"/>
      <c r="D266">
        <f t="shared" si="78"/>
        <v>8.7510603922044281E-13</v>
      </c>
      <c r="E266">
        <f t="shared" si="75"/>
        <v>-14285.714285714284</v>
      </c>
      <c r="F266">
        <f t="shared" si="79"/>
        <v>2.3199473923501719</v>
      </c>
      <c r="G266" s="2">
        <f t="shared" si="80"/>
        <v>-4.5531531244457266</v>
      </c>
      <c r="H266">
        <f t="shared" si="81"/>
        <v>52.319947392350173</v>
      </c>
      <c r="I266">
        <f t="shared" si="82"/>
        <v>-4.5531531244457266</v>
      </c>
      <c r="J266">
        <f t="shared" si="83"/>
        <v>8.7510603922044281E-13</v>
      </c>
      <c r="K266">
        <f t="shared" si="83"/>
        <v>-14285.714285714284</v>
      </c>
      <c r="L266">
        <f t="shared" si="84"/>
        <v>52.319947392351047</v>
      </c>
      <c r="M266">
        <f t="shared" si="85"/>
        <v>14290.26743883873</v>
      </c>
      <c r="N266" s="2">
        <f t="shared" si="86"/>
        <v>-16573454.171213869</v>
      </c>
      <c r="O266" s="2">
        <f t="shared" si="87"/>
        <v>2659880.206590984</v>
      </c>
      <c r="P266">
        <f t="shared" si="88"/>
        <v>53.285911555770234</v>
      </c>
      <c r="Q266">
        <f t="shared" si="89"/>
        <v>4.7431331195860373</v>
      </c>
      <c r="AD266">
        <f t="shared" si="90"/>
        <v>1.0000000000000001E-60</v>
      </c>
      <c r="AE266">
        <f t="shared" si="76"/>
        <v>0</v>
      </c>
      <c r="AF266">
        <f t="shared" si="91"/>
        <v>1.0000000000000002E-120</v>
      </c>
      <c r="AG266">
        <f t="shared" si="92"/>
        <v>0</v>
      </c>
    </row>
    <row r="267" spans="1:33" x14ac:dyDescent="0.25">
      <c r="A267" s="2">
        <v>69</v>
      </c>
      <c r="B267" s="2">
        <f t="shared" si="77"/>
        <v>10.981691073340778</v>
      </c>
      <c r="C267" s="1"/>
      <c r="D267">
        <f t="shared" si="78"/>
        <v>8.8778873544102899E-13</v>
      </c>
      <c r="E267">
        <f t="shared" si="75"/>
        <v>-14492.753623188406</v>
      </c>
      <c r="F267">
        <f t="shared" si="79"/>
        <v>2.3434322446431537</v>
      </c>
      <c r="G267" s="2">
        <f t="shared" si="80"/>
        <v>-4.5992447422761691</v>
      </c>
      <c r="H267">
        <f t="shared" si="81"/>
        <v>52.343432244643154</v>
      </c>
      <c r="I267">
        <f t="shared" si="82"/>
        <v>-4.5992447422761691</v>
      </c>
      <c r="J267">
        <f t="shared" si="83"/>
        <v>8.8778873544102899E-13</v>
      </c>
      <c r="K267">
        <f t="shared" si="83"/>
        <v>-14492.753623188406</v>
      </c>
      <c r="L267">
        <f t="shared" si="84"/>
        <v>52.343432244644042</v>
      </c>
      <c r="M267">
        <f t="shared" si="85"/>
        <v>14497.352867930682</v>
      </c>
      <c r="N267" s="2">
        <f t="shared" si="86"/>
        <v>-16708389.113472166</v>
      </c>
      <c r="O267" s="2">
        <f t="shared" si="87"/>
        <v>2696861.2936126636</v>
      </c>
      <c r="P267">
        <f t="shared" si="88"/>
        <v>53.309543985828284</v>
      </c>
      <c r="Q267">
        <f t="shared" si="89"/>
        <v>4.7866519223263317</v>
      </c>
      <c r="AD267">
        <f t="shared" si="90"/>
        <v>1.0000000000000001E-60</v>
      </c>
      <c r="AE267">
        <f t="shared" si="76"/>
        <v>0</v>
      </c>
      <c r="AF267">
        <f t="shared" si="91"/>
        <v>1.0000000000000002E-120</v>
      </c>
      <c r="AG267">
        <f t="shared" si="92"/>
        <v>0</v>
      </c>
    </row>
    <row r="268" spans="1:33" x14ac:dyDescent="0.25">
      <c r="A268" s="2">
        <v>68</v>
      </c>
      <c r="B268" s="2">
        <f t="shared" si="77"/>
        <v>10.822536130248883</v>
      </c>
      <c r="C268" s="1"/>
      <c r="D268">
        <f t="shared" si="78"/>
        <v>9.008444521386912E-13</v>
      </c>
      <c r="E268">
        <f t="shared" si="75"/>
        <v>-14705.882352941177</v>
      </c>
      <c r="F268">
        <f t="shared" si="79"/>
        <v>2.3675029343835199</v>
      </c>
      <c r="G268" s="2">
        <f t="shared" si="80"/>
        <v>-4.6464861308353669</v>
      </c>
      <c r="H268">
        <f t="shared" si="81"/>
        <v>52.367502934383523</v>
      </c>
      <c r="I268">
        <f t="shared" si="82"/>
        <v>-4.6464861308353669</v>
      </c>
      <c r="J268">
        <f t="shared" si="83"/>
        <v>9.008444521386912E-13</v>
      </c>
      <c r="K268">
        <f t="shared" si="83"/>
        <v>-14705.882352941177</v>
      </c>
      <c r="L268">
        <f t="shared" si="84"/>
        <v>52.367502934384426</v>
      </c>
      <c r="M268">
        <f t="shared" si="85"/>
        <v>14710.528839072012</v>
      </c>
      <c r="N268" s="2">
        <f t="shared" si="86"/>
        <v>-16846592.569375582</v>
      </c>
      <c r="O268" s="2">
        <f t="shared" si="87"/>
        <v>2734888.4501306154</v>
      </c>
      <c r="P268">
        <f t="shared" si="88"/>
        <v>53.333763221356158</v>
      </c>
      <c r="Q268">
        <f t="shared" si="89"/>
        <v>4.8313196399119311</v>
      </c>
      <c r="AD268">
        <f t="shared" si="90"/>
        <v>1.0000000000000001E-60</v>
      </c>
      <c r="AE268">
        <f t="shared" si="76"/>
        <v>0</v>
      </c>
      <c r="AF268">
        <f t="shared" si="91"/>
        <v>1.0000000000000002E-120</v>
      </c>
      <c r="AG268">
        <f t="shared" si="92"/>
        <v>0</v>
      </c>
    </row>
    <row r="269" spans="1:33" x14ac:dyDescent="0.25">
      <c r="A269" s="2">
        <v>67</v>
      </c>
      <c r="B269" s="2">
        <f t="shared" si="77"/>
        <v>10.663381187156988</v>
      </c>
      <c r="C269" s="1"/>
      <c r="D269">
        <f t="shared" si="78"/>
        <v>9.142898917228508E-13</v>
      </c>
      <c r="E269">
        <f t="shared" si="75"/>
        <v>-14925.373134328358</v>
      </c>
      <c r="F269">
        <f t="shared" si="79"/>
        <v>2.3921830176832937</v>
      </c>
      <c r="G269" s="2">
        <f t="shared" si="80"/>
        <v>-4.6949235215962446</v>
      </c>
      <c r="H269">
        <f t="shared" si="81"/>
        <v>52.392183017683294</v>
      </c>
      <c r="I269">
        <f t="shared" si="82"/>
        <v>-4.6949235215962446</v>
      </c>
      <c r="J269">
        <f t="shared" si="83"/>
        <v>9.142898917228508E-13</v>
      </c>
      <c r="K269">
        <f t="shared" si="83"/>
        <v>-14925.373134328358</v>
      </c>
      <c r="L269">
        <f t="shared" si="84"/>
        <v>52.392183017684211</v>
      </c>
      <c r="M269">
        <f t="shared" si="85"/>
        <v>14930.068057849954</v>
      </c>
      <c r="N269" s="2">
        <f t="shared" si="86"/>
        <v>-16988183.966954581</v>
      </c>
      <c r="O269" s="2">
        <f t="shared" si="87"/>
        <v>2774006.7628464843</v>
      </c>
      <c r="P269">
        <f t="shared" si="88"/>
        <v>53.358592847322114</v>
      </c>
      <c r="Q269">
        <f t="shared" si="89"/>
        <v>4.8771824812733175</v>
      </c>
      <c r="AD269">
        <f t="shared" si="90"/>
        <v>1.0000000000000001E-60</v>
      </c>
      <c r="AE269">
        <f t="shared" si="76"/>
        <v>0</v>
      </c>
      <c r="AF269">
        <f t="shared" si="91"/>
        <v>1.0000000000000002E-120</v>
      </c>
      <c r="AG269">
        <f t="shared" si="92"/>
        <v>0</v>
      </c>
    </row>
    <row r="270" spans="1:33" x14ac:dyDescent="0.25">
      <c r="A270" s="2">
        <v>66</v>
      </c>
      <c r="B270" s="2">
        <f t="shared" si="77"/>
        <v>10.504226244065093</v>
      </c>
      <c r="C270" s="1"/>
      <c r="D270">
        <f t="shared" si="78"/>
        <v>9.2814276887016667E-13</v>
      </c>
      <c r="E270">
        <f t="shared" si="75"/>
        <v>-15151.515151515152</v>
      </c>
      <c r="F270">
        <f t="shared" si="79"/>
        <v>2.4174973682643466</v>
      </c>
      <c r="G270" s="2">
        <f t="shared" si="80"/>
        <v>-4.7446057319866597</v>
      </c>
      <c r="H270">
        <f t="shared" si="81"/>
        <v>52.41749736826435</v>
      </c>
      <c r="I270">
        <f t="shared" si="82"/>
        <v>-4.7446057319866597</v>
      </c>
      <c r="J270">
        <f t="shared" si="83"/>
        <v>9.2814276887016667E-13</v>
      </c>
      <c r="K270">
        <f t="shared" si="83"/>
        <v>-15151.515151515152</v>
      </c>
      <c r="L270">
        <f t="shared" si="84"/>
        <v>52.41749736826528</v>
      </c>
      <c r="M270">
        <f t="shared" si="85"/>
        <v>15156.259757247139</v>
      </c>
      <c r="N270" s="2">
        <f t="shared" si="86"/>
        <v>-17133288.803627096</v>
      </c>
      <c r="O270" s="2">
        <f t="shared" si="87"/>
        <v>2814263.9493879764</v>
      </c>
      <c r="P270">
        <f t="shared" si="88"/>
        <v>53.384057767407455</v>
      </c>
      <c r="Q270">
        <f t="shared" si="89"/>
        <v>4.9242892403342848</v>
      </c>
      <c r="AD270">
        <f t="shared" si="90"/>
        <v>1.0000000000000001E-60</v>
      </c>
      <c r="AE270">
        <f t="shared" si="76"/>
        <v>0</v>
      </c>
      <c r="AF270">
        <f t="shared" si="91"/>
        <v>1.0000000000000002E-120</v>
      </c>
      <c r="AG270">
        <f t="shared" si="92"/>
        <v>0</v>
      </c>
    </row>
    <row r="271" spans="1:33" x14ac:dyDescent="0.25">
      <c r="A271" s="2">
        <v>65</v>
      </c>
      <c r="B271" s="2">
        <f t="shared" si="77"/>
        <v>10.345071300973197</v>
      </c>
      <c r="C271" s="1"/>
      <c r="D271">
        <f t="shared" si="78"/>
        <v>9.4242188839124613E-13</v>
      </c>
      <c r="E271">
        <f t="shared" si="75"/>
        <v>-15384.615384615385</v>
      </c>
      <c r="F271">
        <f t="shared" si="79"/>
        <v>2.4434722725154643</v>
      </c>
      <c r="G271" s="2">
        <f t="shared" si="80"/>
        <v>-4.7955843519493939</v>
      </c>
      <c r="H271">
        <f t="shared" si="81"/>
        <v>52.443472272515464</v>
      </c>
      <c r="I271">
        <f t="shared" si="82"/>
        <v>-4.7955843519493939</v>
      </c>
      <c r="J271">
        <f t="shared" si="83"/>
        <v>9.4242188839124613E-13</v>
      </c>
      <c r="K271">
        <f t="shared" si="83"/>
        <v>-15384.615384615385</v>
      </c>
      <c r="L271">
        <f t="shared" si="84"/>
        <v>52.443472272516409</v>
      </c>
      <c r="M271">
        <f t="shared" si="85"/>
        <v>15389.410968967333</v>
      </c>
      <c r="N271" s="2">
        <f t="shared" si="86"/>
        <v>-17282039.043351926</v>
      </c>
      <c r="O271" s="2">
        <f t="shared" si="87"/>
        <v>2855710.5531453406</v>
      </c>
      <c r="P271">
        <f t="shared" si="88"/>
        <v>53.410184299122065</v>
      </c>
      <c r="Q271">
        <f t="shared" si="89"/>
        <v>4.9726914825152013</v>
      </c>
      <c r="AD271">
        <f t="shared" si="90"/>
        <v>1.0000000000000001E-60</v>
      </c>
      <c r="AE271">
        <f t="shared" si="76"/>
        <v>0</v>
      </c>
      <c r="AF271">
        <f t="shared" si="91"/>
        <v>1.0000000000000002E-120</v>
      </c>
      <c r="AG271">
        <f t="shared" si="92"/>
        <v>0</v>
      </c>
    </row>
    <row r="272" spans="1:33" x14ac:dyDescent="0.25">
      <c r="A272" s="2">
        <v>64</v>
      </c>
      <c r="B272" s="2">
        <f t="shared" si="77"/>
        <v>10.185916357881302</v>
      </c>
      <c r="C272" s="1"/>
      <c r="D272">
        <f t="shared" si="78"/>
        <v>9.5714723039735938E-13</v>
      </c>
      <c r="E272">
        <f t="shared" si="75"/>
        <v>-15625</v>
      </c>
      <c r="F272">
        <f t="shared" si="79"/>
        <v>2.4701355329959473</v>
      </c>
      <c r="G272" s="2">
        <f t="shared" si="80"/>
        <v>-4.8479139470794097</v>
      </c>
      <c r="H272">
        <f t="shared" si="81"/>
        <v>52.470135532995947</v>
      </c>
      <c r="I272">
        <f t="shared" si="82"/>
        <v>-4.8479139470794097</v>
      </c>
      <c r="J272">
        <f t="shared" si="83"/>
        <v>9.5714723039735938E-13</v>
      </c>
      <c r="K272">
        <f t="shared" si="83"/>
        <v>-15625</v>
      </c>
      <c r="L272">
        <f t="shared" si="84"/>
        <v>52.470135532996906</v>
      </c>
      <c r="M272">
        <f t="shared" si="85"/>
        <v>15629.84791394708</v>
      </c>
      <c r="N272" s="2">
        <f t="shared" si="86"/>
        <v>-17434573.54570014</v>
      </c>
      <c r="O272" s="2">
        <f t="shared" si="87"/>
        <v>2898400.1556880209</v>
      </c>
      <c r="P272">
        <f t="shared" si="88"/>
        <v>53.437000277370842</v>
      </c>
      <c r="Q272">
        <f t="shared" si="89"/>
        <v>5.0224437478092643</v>
      </c>
      <c r="AD272">
        <f t="shared" si="90"/>
        <v>1.0000000000000001E-60</v>
      </c>
      <c r="AE272">
        <f t="shared" si="76"/>
        <v>0</v>
      </c>
      <c r="AF272">
        <f t="shared" si="91"/>
        <v>1.0000000000000002E-120</v>
      </c>
      <c r="AG272">
        <f t="shared" si="92"/>
        <v>0</v>
      </c>
    </row>
    <row r="273" spans="1:33" x14ac:dyDescent="0.25">
      <c r="A273" s="2">
        <v>63</v>
      </c>
      <c r="B273" s="2">
        <f t="shared" si="77"/>
        <v>10.026761414789407</v>
      </c>
      <c r="C273" s="1"/>
      <c r="D273">
        <f t="shared" si="78"/>
        <v>9.7234004357826985E-13</v>
      </c>
      <c r="E273">
        <f t="shared" si="75"/>
        <v>-15873.015873015873</v>
      </c>
      <c r="F273">
        <f t="shared" si="79"/>
        <v>2.4975165812819569</v>
      </c>
      <c r="G273" s="2">
        <f t="shared" si="80"/>
        <v>-4.9016522800972764</v>
      </c>
      <c r="H273">
        <f t="shared" si="81"/>
        <v>52.497516581281957</v>
      </c>
      <c r="I273">
        <f t="shared" si="82"/>
        <v>-4.9016522800972764</v>
      </c>
      <c r="J273">
        <f t="shared" si="83"/>
        <v>9.7234004357826985E-13</v>
      </c>
      <c r="K273">
        <f t="shared" si="83"/>
        <v>-15873.015873015873</v>
      </c>
      <c r="L273">
        <f t="shared" si="84"/>
        <v>52.49751658128293</v>
      </c>
      <c r="M273">
        <f t="shared" si="85"/>
        <v>15877.91752529597</v>
      </c>
      <c r="N273" s="2">
        <f t="shared" si="86"/>
        <v>-17591038.52989611</v>
      </c>
      <c r="O273" s="2">
        <f t="shared" si="87"/>
        <v>2942389.6086407597</v>
      </c>
      <c r="P273">
        <f t="shared" si="88"/>
        <v>53.46453516736711</v>
      </c>
      <c r="Q273">
        <f t="shared" si="89"/>
        <v>5.0736037721902054</v>
      </c>
      <c r="AD273">
        <f t="shared" si="90"/>
        <v>1.0000000000000001E-60</v>
      </c>
      <c r="AE273">
        <f t="shared" si="76"/>
        <v>0</v>
      </c>
      <c r="AF273">
        <f t="shared" si="91"/>
        <v>1.0000000000000002E-120</v>
      </c>
      <c r="AG273">
        <f t="shared" si="92"/>
        <v>0</v>
      </c>
    </row>
    <row r="274" spans="1:33" x14ac:dyDescent="0.25">
      <c r="A274" s="2">
        <v>62</v>
      </c>
      <c r="B274" s="2">
        <f t="shared" si="77"/>
        <v>9.8676064716975116</v>
      </c>
      <c r="C274" s="1"/>
      <c r="D274">
        <f t="shared" si="78"/>
        <v>9.880229475069515E-13</v>
      </c>
      <c r="E274">
        <f t="shared" si="75"/>
        <v>-16129.032258064515</v>
      </c>
      <c r="F274">
        <f t="shared" si="79"/>
        <v>2.5256466011628467</v>
      </c>
      <c r="G274" s="2">
        <f t="shared" si="80"/>
        <v>-4.9568605526355798</v>
      </c>
      <c r="H274">
        <f t="shared" si="81"/>
        <v>52.525646601162848</v>
      </c>
      <c r="I274">
        <f t="shared" si="82"/>
        <v>-4.9568605526355798</v>
      </c>
      <c r="J274">
        <f t="shared" si="83"/>
        <v>9.880229475069515E-13</v>
      </c>
      <c r="K274">
        <f t="shared" si="83"/>
        <v>-16129.032258064515</v>
      </c>
      <c r="L274">
        <f t="shared" si="84"/>
        <v>52.525646601163835</v>
      </c>
      <c r="M274">
        <f t="shared" si="85"/>
        <v>16133.98911861715</v>
      </c>
      <c r="N274" s="2">
        <f t="shared" si="86"/>
        <v>-17751588.07721857</v>
      </c>
      <c r="O274" s="2">
        <f t="shared" si="87"/>
        <v>2987739.2871315596</v>
      </c>
      <c r="P274">
        <f t="shared" si="88"/>
        <v>53.492820187900683</v>
      </c>
      <c r="Q274">
        <f t="shared" si="89"/>
        <v>5.126232729327862</v>
      </c>
      <c r="AD274">
        <f t="shared" si="90"/>
        <v>1.0000000000000001E-60</v>
      </c>
      <c r="AE274">
        <f t="shared" si="76"/>
        <v>0</v>
      </c>
      <c r="AF274">
        <f t="shared" si="91"/>
        <v>1.0000000000000002E-120</v>
      </c>
      <c r="AG274">
        <f t="shared" si="92"/>
        <v>0</v>
      </c>
    </row>
    <row r="275" spans="1:33" x14ac:dyDescent="0.25">
      <c r="A275" s="2">
        <v>61</v>
      </c>
      <c r="B275" s="2">
        <f t="shared" si="77"/>
        <v>9.7084515286056163</v>
      </c>
      <c r="C275" s="1"/>
      <c r="D275">
        <f t="shared" si="78"/>
        <v>1.0042200450070657E-12</v>
      </c>
      <c r="E275">
        <f t="shared" si="75"/>
        <v>-16393.442622950821</v>
      </c>
      <c r="F275">
        <f t="shared" si="79"/>
        <v>2.5545586633215289</v>
      </c>
      <c r="G275" s="2">
        <f t="shared" si="80"/>
        <v>-5.0136036695640271</v>
      </c>
      <c r="H275">
        <f t="shared" si="81"/>
        <v>52.554558663321529</v>
      </c>
      <c r="I275">
        <f t="shared" si="82"/>
        <v>-5.0136036695640271</v>
      </c>
      <c r="J275">
        <f t="shared" si="83"/>
        <v>1.0042200450070657E-12</v>
      </c>
      <c r="K275">
        <f t="shared" si="83"/>
        <v>-16393.442622950821</v>
      </c>
      <c r="L275">
        <f t="shared" si="84"/>
        <v>52.554558663322531</v>
      </c>
      <c r="M275">
        <f t="shared" si="85"/>
        <v>16398.456226620387</v>
      </c>
      <c r="N275" s="2">
        <f t="shared" si="86"/>
        <v>-17916384.675533678</v>
      </c>
      <c r="O275" s="2">
        <f t="shared" si="87"/>
        <v>3034513.3671901515</v>
      </c>
      <c r="P275">
        <f t="shared" si="88"/>
        <v>53.521888446095232</v>
      </c>
      <c r="Q275">
        <f t="shared" si="89"/>
        <v>5.1803954948367741</v>
      </c>
      <c r="AD275">
        <f t="shared" si="90"/>
        <v>1.0000000000000001E-60</v>
      </c>
      <c r="AE275">
        <f t="shared" si="76"/>
        <v>0</v>
      </c>
      <c r="AF275">
        <f t="shared" si="91"/>
        <v>1.0000000000000002E-120</v>
      </c>
      <c r="AG275">
        <f t="shared" si="92"/>
        <v>0</v>
      </c>
    </row>
    <row r="276" spans="1:33" x14ac:dyDescent="0.25">
      <c r="A276" s="2">
        <v>60</v>
      </c>
      <c r="B276" s="2">
        <f t="shared" si="77"/>
        <v>9.5492965855137211</v>
      </c>
      <c r="C276" s="1"/>
      <c r="D276">
        <f t="shared" si="78"/>
        <v>1.0209570457571835E-12</v>
      </c>
      <c r="E276">
        <f t="shared" si="75"/>
        <v>-16666.666666666668</v>
      </c>
      <c r="F276">
        <f t="shared" si="79"/>
        <v>2.5842878727781255</v>
      </c>
      <c r="G276" s="2">
        <f t="shared" si="80"/>
        <v>-5.0719505283639066</v>
      </c>
      <c r="H276">
        <f t="shared" si="81"/>
        <v>52.584287872778127</v>
      </c>
      <c r="I276">
        <f t="shared" si="82"/>
        <v>-5.0719505283639066</v>
      </c>
      <c r="J276">
        <f t="shared" si="83"/>
        <v>1.0209570457571835E-12</v>
      </c>
      <c r="K276">
        <f t="shared" si="83"/>
        <v>-16666.666666666668</v>
      </c>
      <c r="L276">
        <f t="shared" si="84"/>
        <v>52.58428787277915</v>
      </c>
      <c r="M276">
        <f t="shared" si="85"/>
        <v>16671.738617195031</v>
      </c>
      <c r="N276" s="2">
        <f t="shared" si="86"/>
        <v>-18085599.810163651</v>
      </c>
      <c r="O276" s="2">
        <f t="shared" si="87"/>
        <v>3082780.1297802078</v>
      </c>
      <c r="P276">
        <f t="shared" si="88"/>
        <v>53.551775084934569</v>
      </c>
      <c r="Q276">
        <f t="shared" si="89"/>
        <v>5.2361609355679821</v>
      </c>
      <c r="AD276">
        <f t="shared" si="90"/>
        <v>1.0000000000000001E-60</v>
      </c>
      <c r="AE276">
        <f t="shared" si="76"/>
        <v>0</v>
      </c>
      <c r="AF276">
        <f t="shared" si="91"/>
        <v>1.0000000000000002E-120</v>
      </c>
      <c r="AG276">
        <f t="shared" si="92"/>
        <v>0</v>
      </c>
    </row>
    <row r="277" spans="1:33" x14ac:dyDescent="0.25">
      <c r="A277" s="2">
        <v>59</v>
      </c>
      <c r="B277" s="2">
        <f t="shared" si="77"/>
        <v>9.3901416424218258</v>
      </c>
      <c r="C277" s="1"/>
      <c r="D277">
        <f t="shared" si="78"/>
        <v>1.0382614024649322E-12</v>
      </c>
      <c r="E277">
        <f t="shared" si="75"/>
        <v>-16949.152542372882</v>
      </c>
      <c r="F277">
        <f t="shared" si="79"/>
        <v>2.6148715305427146</v>
      </c>
      <c r="G277" s="2">
        <f t="shared" si="80"/>
        <v>-5.1319743363894634</v>
      </c>
      <c r="H277">
        <f t="shared" si="81"/>
        <v>52.614871530542715</v>
      </c>
      <c r="I277">
        <f t="shared" si="82"/>
        <v>-5.1319743363894634</v>
      </c>
      <c r="J277">
        <f t="shared" si="83"/>
        <v>1.0382614024649322E-12</v>
      </c>
      <c r="K277">
        <f t="shared" si="83"/>
        <v>-16949.152542372882</v>
      </c>
      <c r="L277">
        <f t="shared" si="84"/>
        <v>52.614871530543752</v>
      </c>
      <c r="M277">
        <f t="shared" si="85"/>
        <v>16954.284516709271</v>
      </c>
      <c r="N277" s="2">
        <f t="shared" si="86"/>
        <v>-18259414.605781924</v>
      </c>
      <c r="O277" s="2">
        <f t="shared" si="87"/>
        <v>3132612.2944977228</v>
      </c>
      <c r="P277">
        <f t="shared" si="88"/>
        <v>53.582517445003901</v>
      </c>
      <c r="Q277">
        <f t="shared" si="89"/>
        <v>5.2936022267809069</v>
      </c>
      <c r="AD277">
        <f t="shared" si="90"/>
        <v>1.0000000000000001E-60</v>
      </c>
      <c r="AE277">
        <f t="shared" si="76"/>
        <v>0</v>
      </c>
      <c r="AF277">
        <f t="shared" si="91"/>
        <v>1.0000000000000002E-120</v>
      </c>
      <c r="AG277">
        <f t="shared" si="92"/>
        <v>0</v>
      </c>
    </row>
    <row r="278" spans="1:33" x14ac:dyDescent="0.25">
      <c r="A278" s="2">
        <v>58</v>
      </c>
      <c r="B278" s="2">
        <f t="shared" si="77"/>
        <v>9.2309866993299305</v>
      </c>
      <c r="C278" s="1"/>
      <c r="D278">
        <f t="shared" si="78"/>
        <v>1.0561624611281206E-12</v>
      </c>
      <c r="E278">
        <f t="shared" si="75"/>
        <v>-17241.379310344826</v>
      </c>
      <c r="F278">
        <f t="shared" si="79"/>
        <v>2.6463493111144079</v>
      </c>
      <c r="G278" s="2">
        <f t="shared" si="80"/>
        <v>-5.1937529592294549</v>
      </c>
      <c r="H278">
        <f t="shared" si="81"/>
        <v>52.646349311114406</v>
      </c>
      <c r="I278">
        <f t="shared" si="82"/>
        <v>-5.1937529592294549</v>
      </c>
      <c r="J278">
        <f t="shared" si="83"/>
        <v>1.0561624611281206E-12</v>
      </c>
      <c r="K278">
        <f t="shared" si="83"/>
        <v>-17241.379310344826</v>
      </c>
      <c r="L278">
        <f t="shared" si="84"/>
        <v>52.646349311115465</v>
      </c>
      <c r="M278">
        <f t="shared" si="85"/>
        <v>17246.573063304055</v>
      </c>
      <c r="N278" s="2">
        <f t="shared" si="86"/>
        <v>-18438020.524577182</v>
      </c>
      <c r="O278" s="2">
        <f t="shared" si="87"/>
        <v>3184087.3863690849</v>
      </c>
      <c r="P278">
        <f t="shared" si="88"/>
        <v>53.614155242084372</v>
      </c>
      <c r="Q278">
        <f t="shared" si="89"/>
        <v>5.3527972004079389</v>
      </c>
      <c r="AD278">
        <f t="shared" si="90"/>
        <v>1.0000000000000001E-60</v>
      </c>
      <c r="AE278">
        <f t="shared" si="76"/>
        <v>0</v>
      </c>
      <c r="AF278">
        <f t="shared" si="91"/>
        <v>1.0000000000000002E-120</v>
      </c>
      <c r="AG278">
        <f t="shared" si="92"/>
        <v>0</v>
      </c>
    </row>
    <row r="279" spans="1:33" x14ac:dyDescent="0.25">
      <c r="A279" s="2">
        <v>57</v>
      </c>
      <c r="B279" s="2">
        <f t="shared" si="77"/>
        <v>9.0718317562380353</v>
      </c>
      <c r="C279" s="1"/>
      <c r="D279">
        <f t="shared" si="78"/>
        <v>1.0746916271128245E-12</v>
      </c>
      <c r="E279">
        <f t="shared" si="75"/>
        <v>-17543.859649122805</v>
      </c>
      <c r="F279">
        <f t="shared" si="79"/>
        <v>2.6787634576845951</v>
      </c>
      <c r="G279" s="2">
        <f t="shared" si="80"/>
        <v>-5.2573693038150875</v>
      </c>
      <c r="H279">
        <f t="shared" si="81"/>
        <v>52.678763457684596</v>
      </c>
      <c r="I279">
        <f t="shared" si="82"/>
        <v>-5.2573693038150875</v>
      </c>
      <c r="J279">
        <f t="shared" si="83"/>
        <v>1.0746916271128245E-12</v>
      </c>
      <c r="K279">
        <f t="shared" si="83"/>
        <v>-17543.859649122805</v>
      </c>
      <c r="L279">
        <f t="shared" si="84"/>
        <v>52.678763457685669</v>
      </c>
      <c r="M279">
        <f t="shared" si="85"/>
        <v>17549.117018426619</v>
      </c>
      <c r="N279" s="2">
        <f t="shared" si="86"/>
        <v>-18621620.126554854</v>
      </c>
      <c r="O279" s="2">
        <f t="shared" si="87"/>
        <v>3237288.1396442777</v>
      </c>
      <c r="P279">
        <f t="shared" si="88"/>
        <v>53.646730762458915</v>
      </c>
      <c r="Q279">
        <f t="shared" si="89"/>
        <v>5.4138287280571307</v>
      </c>
      <c r="AD279">
        <f t="shared" si="90"/>
        <v>1.0000000000000001E-60</v>
      </c>
      <c r="AE279">
        <f t="shared" si="76"/>
        <v>0</v>
      </c>
      <c r="AF279">
        <f t="shared" si="91"/>
        <v>1.0000000000000002E-120</v>
      </c>
      <c r="AG279">
        <f t="shared" si="92"/>
        <v>0</v>
      </c>
    </row>
    <row r="280" spans="1:33" x14ac:dyDescent="0.25">
      <c r="A280" s="2">
        <v>56</v>
      </c>
      <c r="B280" s="2">
        <f t="shared" si="77"/>
        <v>8.91267681314614</v>
      </c>
      <c r="C280" s="1"/>
      <c r="D280">
        <f t="shared" si="78"/>
        <v>1.0938825490255534E-12</v>
      </c>
      <c r="E280">
        <f t="shared" si="75"/>
        <v>-17857.142857142855</v>
      </c>
      <c r="F280">
        <f t="shared" si="79"/>
        <v>2.7121589971570459</v>
      </c>
      <c r="G280" s="2">
        <f t="shared" si="80"/>
        <v>-5.3229117404207313</v>
      </c>
      <c r="H280">
        <f t="shared" si="81"/>
        <v>52.712158997157047</v>
      </c>
      <c r="I280">
        <f t="shared" si="82"/>
        <v>-5.3229117404207313</v>
      </c>
      <c r="J280">
        <f t="shared" si="83"/>
        <v>1.0938825490255534E-12</v>
      </c>
      <c r="K280">
        <f t="shared" si="83"/>
        <v>-17857.142857142855</v>
      </c>
      <c r="L280">
        <f t="shared" si="84"/>
        <v>52.712158997158141</v>
      </c>
      <c r="M280">
        <f t="shared" si="85"/>
        <v>17862.465768883274</v>
      </c>
      <c r="N280" s="2">
        <f t="shared" si="86"/>
        <v>-18810427.898556411</v>
      </c>
      <c r="O280" s="2">
        <f t="shared" si="87"/>
        <v>3292302.9430135293</v>
      </c>
      <c r="P280">
        <f t="shared" si="88"/>
        <v>53.680289078042854</v>
      </c>
      <c r="Q280">
        <f t="shared" si="89"/>
        <v>5.4767851428985539</v>
      </c>
      <c r="AD280">
        <f t="shared" si="90"/>
        <v>1.0000000000000001E-60</v>
      </c>
      <c r="AE280">
        <f t="shared" si="76"/>
        <v>0</v>
      </c>
      <c r="AF280">
        <f t="shared" si="91"/>
        <v>1.0000000000000002E-120</v>
      </c>
      <c r="AG280">
        <f t="shared" si="92"/>
        <v>0</v>
      </c>
    </row>
    <row r="281" spans="1:33" x14ac:dyDescent="0.25">
      <c r="A281" s="2">
        <v>55</v>
      </c>
      <c r="B281" s="2">
        <f t="shared" si="77"/>
        <v>8.753521870054243</v>
      </c>
      <c r="C281" s="1"/>
      <c r="D281">
        <f t="shared" si="78"/>
        <v>1.1137713226441999E-12</v>
      </c>
      <c r="E281">
        <f t="shared" si="75"/>
        <v>-18181.81818181818</v>
      </c>
      <c r="F281">
        <f t="shared" si="79"/>
        <v>2.7465839773924392</v>
      </c>
      <c r="G281" s="2">
        <f t="shared" si="80"/>
        <v>-5.3904745682825217</v>
      </c>
      <c r="H281">
        <f t="shared" si="81"/>
        <v>52.74658397739244</v>
      </c>
      <c r="I281">
        <f t="shared" si="82"/>
        <v>-5.3904745682825217</v>
      </c>
      <c r="J281">
        <f t="shared" si="83"/>
        <v>1.1137713226441999E-12</v>
      </c>
      <c r="K281">
        <f t="shared" si="83"/>
        <v>-18181.81818181818</v>
      </c>
      <c r="L281">
        <f t="shared" si="84"/>
        <v>52.746583977393556</v>
      </c>
      <c r="M281">
        <f t="shared" si="85"/>
        <v>18187.208656386461</v>
      </c>
      <c r="N281" s="2">
        <f t="shared" si="86"/>
        <v>-19004671.159385052</v>
      </c>
      <c r="O281" s="2">
        <f t="shared" si="87"/>
        <v>3349226.3312921538</v>
      </c>
      <c r="P281">
        <f t="shared" si="88"/>
        <v>53.71487828374778</v>
      </c>
      <c r="Q281">
        <f t="shared" si="89"/>
        <v>5.5417607051584108</v>
      </c>
      <c r="AD281">
        <f t="shared" si="90"/>
        <v>1.0000000000000001E-60</v>
      </c>
      <c r="AE281">
        <f t="shared" si="76"/>
        <v>0</v>
      </c>
      <c r="AF281">
        <f t="shared" si="91"/>
        <v>1.0000000000000002E-120</v>
      </c>
      <c r="AG281">
        <f t="shared" si="92"/>
        <v>0</v>
      </c>
    </row>
    <row r="282" spans="1:33" x14ac:dyDescent="0.25">
      <c r="A282" s="2">
        <v>54</v>
      </c>
      <c r="B282" s="2">
        <f t="shared" si="77"/>
        <v>8.5943669269623477</v>
      </c>
      <c r="C282" s="1"/>
      <c r="D282">
        <f t="shared" si="78"/>
        <v>1.1343967175079815E-12</v>
      </c>
      <c r="E282">
        <f t="shared" si="75"/>
        <v>-18518.518518518518</v>
      </c>
      <c r="F282">
        <f t="shared" si="79"/>
        <v>2.7820897294273759</v>
      </c>
      <c r="G282" s="2">
        <f t="shared" si="80"/>
        <v>-5.4601585302321496</v>
      </c>
      <c r="H282">
        <f t="shared" si="81"/>
        <v>52.782089729427376</v>
      </c>
      <c r="I282">
        <f t="shared" si="82"/>
        <v>-5.4601585302321496</v>
      </c>
      <c r="J282">
        <f t="shared" si="83"/>
        <v>1.1343967175079815E-12</v>
      </c>
      <c r="K282">
        <f t="shared" si="83"/>
        <v>-18518.518518518518</v>
      </c>
      <c r="L282">
        <f t="shared" si="84"/>
        <v>52.782089729428513</v>
      </c>
      <c r="M282">
        <f t="shared" si="85"/>
        <v>18523.978677048752</v>
      </c>
      <c r="N282" s="2">
        <f t="shared" si="86"/>
        <v>-19204591.049351223</v>
      </c>
      <c r="O282" s="2">
        <f t="shared" si="87"/>
        <v>3408159.5293329284</v>
      </c>
      <c r="P282">
        <f t="shared" si="88"/>
        <v>53.750549759829468</v>
      </c>
      <c r="Q282">
        <f t="shared" si="89"/>
        <v>5.6088561166171669</v>
      </c>
      <c r="AD282">
        <f t="shared" si="90"/>
        <v>1.0000000000000001E-60</v>
      </c>
      <c r="AE282">
        <f t="shared" si="76"/>
        <v>0</v>
      </c>
      <c r="AF282">
        <f t="shared" si="91"/>
        <v>1.0000000000000002E-120</v>
      </c>
      <c r="AG282">
        <f t="shared" si="92"/>
        <v>0</v>
      </c>
    </row>
    <row r="283" spans="1:33" x14ac:dyDescent="0.25">
      <c r="A283" s="2">
        <v>53</v>
      </c>
      <c r="B283" s="2">
        <f t="shared" si="77"/>
        <v>8.4352119838704525</v>
      </c>
      <c r="C283" s="1"/>
      <c r="D283">
        <f t="shared" si="78"/>
        <v>1.1558004291590755E-12</v>
      </c>
      <c r="E283">
        <f t="shared" si="75"/>
        <v>-18867.924528301886</v>
      </c>
      <c r="F283">
        <f t="shared" si="79"/>
        <v>2.8187311578162921</v>
      </c>
      <c r="G283" s="2">
        <f t="shared" si="80"/>
        <v>-5.5320713825249515</v>
      </c>
      <c r="H283">
        <f t="shared" si="81"/>
        <v>52.818731157816295</v>
      </c>
      <c r="I283">
        <f t="shared" si="82"/>
        <v>-5.5320713825249515</v>
      </c>
      <c r="J283">
        <f t="shared" si="83"/>
        <v>1.1558004291590755E-12</v>
      </c>
      <c r="K283">
        <f t="shared" si="83"/>
        <v>-18867.924528301886</v>
      </c>
      <c r="L283">
        <f t="shared" si="84"/>
        <v>52.818731157817453</v>
      </c>
      <c r="M283">
        <f t="shared" si="85"/>
        <v>18873.45659968441</v>
      </c>
      <c r="N283" s="2">
        <f t="shared" si="86"/>
        <v>-19410443.613605004</v>
      </c>
      <c r="O283" s="2">
        <f t="shared" si="87"/>
        <v>3469211.054755968</v>
      </c>
      <c r="P283">
        <f t="shared" si="88"/>
        <v>53.787358462369234</v>
      </c>
      <c r="Q283">
        <f t="shared" si="89"/>
        <v>5.6781790902895128</v>
      </c>
      <c r="AD283">
        <f t="shared" si="90"/>
        <v>1.0000000000000001E-60</v>
      </c>
      <c r="AE283">
        <f t="shared" si="76"/>
        <v>0</v>
      </c>
      <c r="AF283">
        <f t="shared" si="91"/>
        <v>1.0000000000000002E-120</v>
      </c>
      <c r="AG283">
        <f t="shared" si="92"/>
        <v>0</v>
      </c>
    </row>
    <row r="284" spans="1:33" x14ac:dyDescent="0.25">
      <c r="A284" s="2">
        <v>52</v>
      </c>
      <c r="B284" s="2">
        <f t="shared" si="77"/>
        <v>8.2760570407785572</v>
      </c>
      <c r="C284" s="1"/>
      <c r="D284">
        <f t="shared" si="78"/>
        <v>1.1780273604890578E-12</v>
      </c>
      <c r="E284">
        <f t="shared" si="75"/>
        <v>-19230.76923076923</v>
      </c>
      <c r="F284">
        <f t="shared" si="79"/>
        <v>2.856567062709626</v>
      </c>
      <c r="G284" s="2">
        <f t="shared" si="80"/>
        <v>-5.6063285269539023</v>
      </c>
      <c r="H284">
        <f t="shared" si="81"/>
        <v>52.85656706270963</v>
      </c>
      <c r="I284">
        <f t="shared" si="82"/>
        <v>-5.6063285269539023</v>
      </c>
      <c r="J284">
        <f t="shared" si="83"/>
        <v>1.1780273604890578E-12</v>
      </c>
      <c r="K284">
        <f t="shared" si="83"/>
        <v>-19230.76923076923</v>
      </c>
      <c r="L284">
        <f t="shared" si="84"/>
        <v>52.856567062710809</v>
      </c>
      <c r="M284">
        <f t="shared" si="85"/>
        <v>19236.375559296186</v>
      </c>
      <c r="N284" s="2">
        <f t="shared" si="86"/>
        <v>-19622500.98983046</v>
      </c>
      <c r="O284" s="2">
        <f t="shared" si="87"/>
        <v>3532497.3870537961</v>
      </c>
      <c r="P284">
        <f t="shared" si="88"/>
        <v>53.825363245502928</v>
      </c>
      <c r="Q284">
        <f t="shared" si="89"/>
        <v>5.7498449823763806</v>
      </c>
      <c r="AD284">
        <f t="shared" si="90"/>
        <v>1.0000000000000001E-60</v>
      </c>
      <c r="AE284">
        <f t="shared" si="76"/>
        <v>0</v>
      </c>
      <c r="AF284">
        <f t="shared" si="91"/>
        <v>1.0000000000000002E-120</v>
      </c>
      <c r="AG284">
        <f t="shared" si="92"/>
        <v>0</v>
      </c>
    </row>
    <row r="285" spans="1:33" x14ac:dyDescent="0.25">
      <c r="A285" s="2">
        <v>51</v>
      </c>
      <c r="B285" s="2">
        <f t="shared" si="77"/>
        <v>8.1169020976866619</v>
      </c>
      <c r="C285" s="1"/>
      <c r="D285">
        <f t="shared" si="78"/>
        <v>1.2011259361849216E-12</v>
      </c>
      <c r="E285">
        <f t="shared" si="75"/>
        <v>-19607.843137254902</v>
      </c>
      <c r="F285">
        <f t="shared" si="79"/>
        <v>2.8956604978255802</v>
      </c>
      <c r="G285" s="2">
        <f t="shared" si="80"/>
        <v>-5.6830537134087571</v>
      </c>
      <c r="H285">
        <f t="shared" si="81"/>
        <v>52.895660497825581</v>
      </c>
      <c r="I285">
        <f t="shared" si="82"/>
        <v>-5.6830537134087571</v>
      </c>
      <c r="J285">
        <f t="shared" si="83"/>
        <v>1.2011259361849216E-12</v>
      </c>
      <c r="K285">
        <f t="shared" si="83"/>
        <v>-19607.843137254902</v>
      </c>
      <c r="L285">
        <f t="shared" si="84"/>
        <v>52.895660497826782</v>
      </c>
      <c r="M285">
        <f t="shared" si="85"/>
        <v>19613.52619096831</v>
      </c>
      <c r="N285" s="2">
        <f t="shared" si="86"/>
        <v>-19841052.712261595</v>
      </c>
      <c r="O285" s="2">
        <f t="shared" si="87"/>
        <v>3598143.7117600469</v>
      </c>
      <c r="P285">
        <f t="shared" si="88"/>
        <v>53.86462721955666</v>
      </c>
      <c r="Q285">
        <f t="shared" si="89"/>
        <v>5.8239774946466802</v>
      </c>
      <c r="AD285">
        <f t="shared" si="90"/>
        <v>1.0000000000000001E-60</v>
      </c>
      <c r="AE285">
        <f t="shared" si="76"/>
        <v>0</v>
      </c>
      <c r="AF285">
        <f t="shared" si="91"/>
        <v>1.0000000000000002E-120</v>
      </c>
      <c r="AG285">
        <f t="shared" si="92"/>
        <v>0</v>
      </c>
    </row>
    <row r="286" spans="1:33" x14ac:dyDescent="0.25">
      <c r="A286" s="2">
        <v>50</v>
      </c>
      <c r="B286" s="2">
        <f t="shared" si="77"/>
        <v>7.9577471545947667</v>
      </c>
      <c r="C286" s="1"/>
      <c r="D286">
        <f t="shared" si="78"/>
        <v>1.22514845490862E-12</v>
      </c>
      <c r="E286">
        <f t="shared" si="75"/>
        <v>-20000</v>
      </c>
      <c r="F286">
        <f t="shared" si="79"/>
        <v>2.936079169111157</v>
      </c>
      <c r="G286" s="2">
        <f t="shared" si="80"/>
        <v>-5.7623798222923899</v>
      </c>
      <c r="H286">
        <f t="shared" si="81"/>
        <v>52.93607916911116</v>
      </c>
      <c r="I286">
        <f t="shared" si="82"/>
        <v>-5.7623798222923899</v>
      </c>
      <c r="J286">
        <f t="shared" si="83"/>
        <v>1.22514845490862E-12</v>
      </c>
      <c r="K286">
        <f t="shared" si="83"/>
        <v>-20000</v>
      </c>
      <c r="L286">
        <f t="shared" si="84"/>
        <v>52.936079169112382</v>
      </c>
      <c r="M286">
        <f t="shared" si="85"/>
        <v>20005.762379822292</v>
      </c>
      <c r="N286" s="2">
        <f t="shared" si="86"/>
        <v>-20066407.145571303</v>
      </c>
      <c r="O286" s="2">
        <f t="shared" si="87"/>
        <v>3666284.7496948456</v>
      </c>
      <c r="P286">
        <f t="shared" si="88"/>
        <v>53.905218149885549</v>
      </c>
      <c r="Q286">
        <f t="shared" si="89"/>
        <v>5.9007094566589489</v>
      </c>
      <c r="AD286">
        <f t="shared" si="90"/>
        <v>1.0000000000000001E-60</v>
      </c>
      <c r="AE286">
        <f t="shared" si="76"/>
        <v>0</v>
      </c>
      <c r="AF286">
        <f t="shared" si="91"/>
        <v>1.0000000000000002E-120</v>
      </c>
      <c r="AG286">
        <f t="shared" si="92"/>
        <v>0</v>
      </c>
    </row>
    <row r="287" spans="1:33" x14ac:dyDescent="0.25">
      <c r="A287" s="2">
        <v>49</v>
      </c>
      <c r="B287" s="2">
        <f t="shared" si="77"/>
        <v>7.7985922115028714</v>
      </c>
      <c r="C287" s="1"/>
      <c r="D287">
        <f t="shared" si="78"/>
        <v>1.2501514846006325E-12</v>
      </c>
      <c r="E287">
        <f t="shared" si="75"/>
        <v>-20408.163265306121</v>
      </c>
      <c r="F287">
        <f t="shared" si="79"/>
        <v>2.977895879639568</v>
      </c>
      <c r="G287" s="2">
        <f t="shared" si="80"/>
        <v>-5.8444497376811171</v>
      </c>
      <c r="H287">
        <f t="shared" si="81"/>
        <v>52.977895879639568</v>
      </c>
      <c r="I287">
        <f t="shared" si="82"/>
        <v>-5.8444497376811171</v>
      </c>
      <c r="J287">
        <f t="shared" si="83"/>
        <v>1.2501514846006325E-12</v>
      </c>
      <c r="K287">
        <f t="shared" si="83"/>
        <v>-20408.163265306121</v>
      </c>
      <c r="L287">
        <f t="shared" si="84"/>
        <v>52.977895879640819</v>
      </c>
      <c r="M287">
        <f t="shared" si="85"/>
        <v>20414.007715043801</v>
      </c>
      <c r="N287" s="2">
        <f t="shared" si="86"/>
        <v>-20298893.064017456</v>
      </c>
      <c r="O287" s="2">
        <f t="shared" si="87"/>
        <v>3737065.6828561379</v>
      </c>
      <c r="P287">
        <f t="shared" si="88"/>
        <v>53.947208901964622</v>
      </c>
      <c r="Q287">
        <f t="shared" si="89"/>
        <v>5.9801836987076724</v>
      </c>
      <c r="AD287">
        <f t="shared" si="90"/>
        <v>1.0000000000000001E-60</v>
      </c>
      <c r="AE287">
        <f t="shared" si="76"/>
        <v>0</v>
      </c>
      <c r="AF287">
        <f t="shared" si="91"/>
        <v>1.0000000000000002E-120</v>
      </c>
      <c r="AG287">
        <f t="shared" si="92"/>
        <v>0</v>
      </c>
    </row>
    <row r="288" spans="1:33" x14ac:dyDescent="0.25">
      <c r="A288" s="2">
        <v>48</v>
      </c>
      <c r="B288" s="2">
        <f t="shared" si="77"/>
        <v>7.6394372684109761</v>
      </c>
      <c r="C288" s="1"/>
      <c r="D288">
        <f t="shared" si="78"/>
        <v>1.276196307196479E-12</v>
      </c>
      <c r="E288">
        <f t="shared" si="75"/>
        <v>-20833.333333333332</v>
      </c>
      <c r="F288">
        <f t="shared" si="79"/>
        <v>3.021189027178206</v>
      </c>
      <c r="G288" s="2">
        <f t="shared" si="80"/>
        <v>-5.929417323856832</v>
      </c>
      <c r="H288">
        <f t="shared" si="81"/>
        <v>53.02118902717821</v>
      </c>
      <c r="I288">
        <f t="shared" si="82"/>
        <v>-5.929417323856832</v>
      </c>
      <c r="J288">
        <f t="shared" si="83"/>
        <v>1.276196307196479E-12</v>
      </c>
      <c r="K288">
        <f t="shared" si="83"/>
        <v>-20833.333333333332</v>
      </c>
      <c r="L288">
        <f t="shared" si="84"/>
        <v>53.021189027179489</v>
      </c>
      <c r="M288">
        <f t="shared" si="85"/>
        <v>20839.262750657188</v>
      </c>
      <c r="N288" s="2">
        <f t="shared" si="86"/>
        <v>-20538861.3933452</v>
      </c>
      <c r="O288" s="2">
        <f t="shared" si="87"/>
        <v>3810643.1903599831</v>
      </c>
      <c r="P288">
        <f t="shared" si="88"/>
        <v>53.99067793916759</v>
      </c>
      <c r="Q288">
        <f t="shared" si="89"/>
        <v>6.0625540281197008</v>
      </c>
      <c r="AD288">
        <f t="shared" si="90"/>
        <v>1.0000000000000001E-60</v>
      </c>
      <c r="AE288">
        <f t="shared" si="76"/>
        <v>0</v>
      </c>
      <c r="AF288">
        <f t="shared" si="91"/>
        <v>1.0000000000000002E-120</v>
      </c>
      <c r="AG288">
        <f t="shared" si="92"/>
        <v>0</v>
      </c>
    </row>
    <row r="289" spans="1:33" x14ac:dyDescent="0.25">
      <c r="A289" s="2">
        <v>47</v>
      </c>
      <c r="B289" s="2">
        <f t="shared" si="77"/>
        <v>7.4802823253190809</v>
      </c>
      <c r="C289" s="1"/>
      <c r="D289">
        <f t="shared" si="78"/>
        <v>1.3033494201155532E-12</v>
      </c>
      <c r="E289">
        <f t="shared" si="75"/>
        <v>-21276.59574468085</v>
      </c>
      <c r="F289">
        <f t="shared" si="79"/>
        <v>3.0660431619122948</v>
      </c>
      <c r="G289" s="2">
        <f t="shared" si="80"/>
        <v>-6.0174485199012988</v>
      </c>
      <c r="H289">
        <f t="shared" si="81"/>
        <v>53.066043161912297</v>
      </c>
      <c r="I289">
        <f t="shared" si="82"/>
        <v>-6.0174485199012988</v>
      </c>
      <c r="J289">
        <f t="shared" si="83"/>
        <v>1.3033494201155532E-12</v>
      </c>
      <c r="K289">
        <f t="shared" si="83"/>
        <v>-21276.59574468085</v>
      </c>
      <c r="L289">
        <f t="shared" si="84"/>
        <v>53.066043161913598</v>
      </c>
      <c r="M289">
        <f t="shared" si="85"/>
        <v>21282.613193200752</v>
      </c>
      <c r="N289" s="2">
        <f t="shared" si="86"/>
        <v>-20786687.135391202</v>
      </c>
      <c r="O289" s="2">
        <f t="shared" si="87"/>
        <v>3887186.6100001568</v>
      </c>
      <c r="P289">
        <f t="shared" si="88"/>
        <v>54.035709880720383</v>
      </c>
      <c r="Q289">
        <f t="shared" si="89"/>
        <v>6.1479863235884347</v>
      </c>
      <c r="AD289">
        <f t="shared" si="90"/>
        <v>1.0000000000000001E-60</v>
      </c>
      <c r="AE289">
        <f t="shared" si="76"/>
        <v>0</v>
      </c>
      <c r="AF289">
        <f t="shared" si="91"/>
        <v>1.0000000000000002E-120</v>
      </c>
      <c r="AG289">
        <f t="shared" si="92"/>
        <v>0</v>
      </c>
    </row>
    <row r="290" spans="1:33" x14ac:dyDescent="0.25">
      <c r="A290" s="2">
        <v>46</v>
      </c>
      <c r="B290" s="2">
        <f t="shared" si="77"/>
        <v>7.3211273822271856</v>
      </c>
      <c r="C290" s="1"/>
      <c r="D290">
        <f t="shared" si="78"/>
        <v>1.3316831031615435E-12</v>
      </c>
      <c r="E290">
        <f t="shared" si="75"/>
        <v>-21739.130434782608</v>
      </c>
      <c r="F290">
        <f t="shared" si="79"/>
        <v>3.1125496130582282</v>
      </c>
      <c r="G290" s="2">
        <f t="shared" si="80"/>
        <v>-6.1087225694940699</v>
      </c>
      <c r="H290">
        <f t="shared" si="81"/>
        <v>53.112549613058228</v>
      </c>
      <c r="I290">
        <f t="shared" si="82"/>
        <v>-6.1087225694940699</v>
      </c>
      <c r="J290">
        <f t="shared" si="83"/>
        <v>1.3316831031615435E-12</v>
      </c>
      <c r="K290">
        <f t="shared" si="83"/>
        <v>-21739.130434782608</v>
      </c>
      <c r="L290">
        <f t="shared" si="84"/>
        <v>53.112549613059556</v>
      </c>
      <c r="M290">
        <f t="shared" si="85"/>
        <v>21745.239157352102</v>
      </c>
      <c r="N290" s="2">
        <f t="shared" si="86"/>
        <v>-21042771.498169631</v>
      </c>
      <c r="O290" s="2">
        <f t="shared" si="87"/>
        <v>3966879.2435670956</v>
      </c>
      <c r="P290">
        <f t="shared" si="88"/>
        <v>54.082396128565762</v>
      </c>
      <c r="Q290">
        <f t="shared" si="89"/>
        <v>6.2366597646840711</v>
      </c>
      <c r="AD290">
        <f t="shared" si="90"/>
        <v>1.0000000000000001E-60</v>
      </c>
      <c r="AE290">
        <f t="shared" si="76"/>
        <v>0</v>
      </c>
      <c r="AF290">
        <f t="shared" si="91"/>
        <v>1.0000000000000002E-120</v>
      </c>
      <c r="AG290">
        <f t="shared" si="92"/>
        <v>0</v>
      </c>
    </row>
    <row r="291" spans="1:33" x14ac:dyDescent="0.25">
      <c r="A291" s="2">
        <v>45</v>
      </c>
      <c r="B291" s="2">
        <f t="shared" si="77"/>
        <v>7.1619724391352904</v>
      </c>
      <c r="C291" s="1"/>
      <c r="D291">
        <f t="shared" si="78"/>
        <v>1.3612760610095778E-12</v>
      </c>
      <c r="E291">
        <f t="shared" si="75"/>
        <v>-22222.222222222223</v>
      </c>
      <c r="F291">
        <f t="shared" si="79"/>
        <v>3.1608071945904004</v>
      </c>
      <c r="G291" s="2">
        <f t="shared" si="80"/>
        <v>-6.2034334059793812</v>
      </c>
      <c r="H291">
        <f t="shared" si="81"/>
        <v>53.160807194590397</v>
      </c>
      <c r="I291">
        <f t="shared" si="82"/>
        <v>-6.2034334059793812</v>
      </c>
      <c r="J291">
        <f t="shared" si="83"/>
        <v>1.3612760610095778E-12</v>
      </c>
      <c r="K291">
        <f t="shared" si="83"/>
        <v>-22222.222222222223</v>
      </c>
      <c r="L291">
        <f t="shared" si="84"/>
        <v>53.160807194591762</v>
      </c>
      <c r="M291">
        <f t="shared" si="85"/>
        <v>22228.425655628202</v>
      </c>
      <c r="N291" s="2">
        <f t="shared" si="86"/>
        <v>-21307544.257514089</v>
      </c>
      <c r="O291" s="2">
        <f t="shared" si="87"/>
        <v>4049919.8271231633</v>
      </c>
      <c r="P291">
        <f t="shared" si="88"/>
        <v>54.130835573365253</v>
      </c>
      <c r="Q291">
        <f t="shared" si="89"/>
        <v>6.3287682166017136</v>
      </c>
      <c r="AD291">
        <f t="shared" si="90"/>
        <v>1.0000000000000001E-60</v>
      </c>
      <c r="AE291">
        <f t="shared" si="76"/>
        <v>0</v>
      </c>
      <c r="AF291">
        <f t="shared" si="91"/>
        <v>1.0000000000000002E-120</v>
      </c>
      <c r="AG291">
        <f t="shared" si="92"/>
        <v>0</v>
      </c>
    </row>
    <row r="292" spans="1:33" x14ac:dyDescent="0.25">
      <c r="A292" s="2">
        <v>44</v>
      </c>
      <c r="B292" s="2">
        <f t="shared" si="77"/>
        <v>7.0028174960433951</v>
      </c>
      <c r="C292" s="1"/>
      <c r="D292">
        <f t="shared" si="78"/>
        <v>1.3922141533052501E-12</v>
      </c>
      <c r="E292">
        <f t="shared" si="75"/>
        <v>-22727.272727272728</v>
      </c>
      <c r="F292">
        <f t="shared" si="79"/>
        <v>3.2109230020884509</v>
      </c>
      <c r="G292" s="2">
        <f t="shared" si="80"/>
        <v>-6.3017912162669294</v>
      </c>
      <c r="H292">
        <f t="shared" si="81"/>
        <v>53.21092300208845</v>
      </c>
      <c r="I292">
        <f t="shared" si="82"/>
        <v>-6.3017912162669294</v>
      </c>
      <c r="J292">
        <f t="shared" si="83"/>
        <v>1.3922141533052501E-12</v>
      </c>
      <c r="K292">
        <f t="shared" si="83"/>
        <v>-22727.272727272728</v>
      </c>
      <c r="L292">
        <f t="shared" si="84"/>
        <v>53.210923002089842</v>
      </c>
      <c r="M292">
        <f t="shared" si="85"/>
        <v>22733.574518488997</v>
      </c>
      <c r="N292" s="2">
        <f t="shared" si="86"/>
        <v>-21581466.380182154</v>
      </c>
      <c r="O292" s="2">
        <f t="shared" si="87"/>
        <v>4136524.1910800384</v>
      </c>
      <c r="P292">
        <f t="shared" si="88"/>
        <v>54.181135391648056</v>
      </c>
      <c r="Q292">
        <f t="shared" si="89"/>
        <v>6.4245217937080614</v>
      </c>
      <c r="AD292">
        <f t="shared" si="90"/>
        <v>1.0000000000000001E-60</v>
      </c>
      <c r="AE292">
        <f t="shared" si="76"/>
        <v>0</v>
      </c>
      <c r="AF292">
        <f t="shared" si="91"/>
        <v>1.0000000000000002E-120</v>
      </c>
      <c r="AG292">
        <f t="shared" si="92"/>
        <v>0</v>
      </c>
    </row>
    <row r="293" spans="1:33" x14ac:dyDescent="0.25">
      <c r="A293" s="2">
        <v>43</v>
      </c>
      <c r="B293" s="2">
        <f t="shared" si="77"/>
        <v>6.8436625529514998</v>
      </c>
      <c r="C293" s="1"/>
      <c r="D293">
        <f t="shared" si="78"/>
        <v>1.4245912266379301E-12</v>
      </c>
      <c r="E293">
        <f t="shared" si="75"/>
        <v>-23255.81395348837</v>
      </c>
      <c r="F293">
        <f t="shared" si="79"/>
        <v>3.2630133148548408</v>
      </c>
      <c r="G293" s="2">
        <f t="shared" si="80"/>
        <v>-6.4040242113372949</v>
      </c>
      <c r="H293">
        <f t="shared" si="81"/>
        <v>53.263013314854838</v>
      </c>
      <c r="I293">
        <f t="shared" si="82"/>
        <v>-6.4040242113372949</v>
      </c>
      <c r="J293">
        <f t="shared" si="83"/>
        <v>1.4245912266379301E-12</v>
      </c>
      <c r="K293">
        <f t="shared" si="83"/>
        <v>-23255.81395348837</v>
      </c>
      <c r="L293">
        <f t="shared" si="84"/>
        <v>53.263013314856259</v>
      </c>
      <c r="M293">
        <f t="shared" si="85"/>
        <v>23262.217977699707</v>
      </c>
      <c r="N293" s="2">
        <f t="shared" si="86"/>
        <v>-21865032.942804102</v>
      </c>
      <c r="O293" s="2">
        <f t="shared" si="87"/>
        <v>4226927.1392951095</v>
      </c>
      <c r="P293">
        <f t="shared" si="88"/>
        <v>54.233411948260013</v>
      </c>
      <c r="Q293">
        <f t="shared" si="89"/>
        <v>6.5241486296526379</v>
      </c>
      <c r="AD293">
        <f t="shared" si="90"/>
        <v>1.0000000000000001E-60</v>
      </c>
      <c r="AE293">
        <f t="shared" si="76"/>
        <v>0</v>
      </c>
      <c r="AF293">
        <f t="shared" si="91"/>
        <v>1.0000000000000002E-120</v>
      </c>
      <c r="AG293">
        <f t="shared" si="92"/>
        <v>0</v>
      </c>
    </row>
    <row r="294" spans="1:33" x14ac:dyDescent="0.25">
      <c r="A294" s="2">
        <v>42</v>
      </c>
      <c r="B294" s="2">
        <f t="shared" si="77"/>
        <v>6.6845076098596046</v>
      </c>
      <c r="C294" s="1"/>
      <c r="D294">
        <f t="shared" si="78"/>
        <v>1.4585100653674047E-12</v>
      </c>
      <c r="E294">
        <f t="shared" si="75"/>
        <v>-23809.523809523809</v>
      </c>
      <c r="F294">
        <f t="shared" si="79"/>
        <v>3.3172046200377312</v>
      </c>
      <c r="G294" s="2">
        <f t="shared" si="80"/>
        <v>-6.5103806361962713</v>
      </c>
      <c r="H294">
        <f t="shared" si="81"/>
        <v>53.317204620037728</v>
      </c>
      <c r="I294">
        <f t="shared" si="82"/>
        <v>-6.5103806361962713</v>
      </c>
      <c r="J294">
        <f t="shared" si="83"/>
        <v>1.4585100653674047E-12</v>
      </c>
      <c r="K294">
        <f t="shared" si="83"/>
        <v>-23809.523809523809</v>
      </c>
      <c r="L294">
        <f t="shared" si="84"/>
        <v>53.317204620039185</v>
      </c>
      <c r="M294">
        <f t="shared" si="85"/>
        <v>23816.034190160004</v>
      </c>
      <c r="N294" s="2">
        <f t="shared" si="86"/>
        <v>-22158776.386288226</v>
      </c>
      <c r="O294" s="2">
        <f t="shared" si="87"/>
        <v>4321384.5816593105</v>
      </c>
      <c r="P294">
        <f t="shared" si="88"/>
        <v>54.287791820851282</v>
      </c>
      <c r="Q294">
        <f t="shared" si="89"/>
        <v>6.6278968868821444</v>
      </c>
      <c r="AD294">
        <f t="shared" si="90"/>
        <v>1.0000000000000001E-60</v>
      </c>
      <c r="AE294">
        <f t="shared" si="76"/>
        <v>0</v>
      </c>
      <c r="AF294">
        <f t="shared" si="91"/>
        <v>1.0000000000000002E-120</v>
      </c>
      <c r="AG294">
        <f t="shared" si="92"/>
        <v>0</v>
      </c>
    </row>
    <row r="295" spans="1:33" x14ac:dyDescent="0.25">
      <c r="A295" s="2">
        <v>41</v>
      </c>
      <c r="B295" s="2">
        <f t="shared" si="77"/>
        <v>6.5253526667677093</v>
      </c>
      <c r="C295" s="1"/>
      <c r="D295">
        <f t="shared" si="78"/>
        <v>1.4940834815958782E-12</v>
      </c>
      <c r="E295">
        <f t="shared" si="75"/>
        <v>-24390.243902439026</v>
      </c>
      <c r="F295">
        <f t="shared" si="79"/>
        <v>3.3736347786260894</v>
      </c>
      <c r="G295" s="2">
        <f t="shared" si="80"/>
        <v>-6.6211310582691052</v>
      </c>
      <c r="H295">
        <f t="shared" si="81"/>
        <v>53.373634778626091</v>
      </c>
      <c r="I295">
        <f t="shared" si="82"/>
        <v>-6.6211310582691052</v>
      </c>
      <c r="J295">
        <f t="shared" si="83"/>
        <v>1.4940834815958782E-12</v>
      </c>
      <c r="K295">
        <f t="shared" si="83"/>
        <v>-24390.243902439026</v>
      </c>
      <c r="L295">
        <f t="shared" si="84"/>
        <v>53.373634778627583</v>
      </c>
      <c r="M295">
        <f t="shared" si="85"/>
        <v>24396.865033497295</v>
      </c>
      <c r="N295" s="2">
        <f t="shared" si="86"/>
        <v>-22463270.151429769</v>
      </c>
      <c r="O295" s="2">
        <f t="shared" si="87"/>
        <v>4420175.9609923884</v>
      </c>
      <c r="P295">
        <f t="shared" si="88"/>
        <v>54.344412966273666</v>
      </c>
      <c r="Q295">
        <f t="shared" si="89"/>
        <v>6.7360370445424342</v>
      </c>
      <c r="AD295">
        <f t="shared" si="90"/>
        <v>1.0000000000000001E-60</v>
      </c>
      <c r="AE295">
        <f t="shared" si="76"/>
        <v>0</v>
      </c>
      <c r="AF295">
        <f t="shared" si="91"/>
        <v>1.0000000000000002E-120</v>
      </c>
      <c r="AG295">
        <f t="shared" si="92"/>
        <v>0</v>
      </c>
    </row>
    <row r="296" spans="1:33" x14ac:dyDescent="0.25">
      <c r="A296" s="2">
        <v>40</v>
      </c>
      <c r="B296" s="2">
        <f t="shared" si="77"/>
        <v>6.366197723675814</v>
      </c>
      <c r="C296" s="1"/>
      <c r="D296">
        <f t="shared" si="78"/>
        <v>1.531435568635775E-12</v>
      </c>
      <c r="E296">
        <f t="shared" si="75"/>
        <v>-25000</v>
      </c>
      <c r="F296">
        <f t="shared" si="79"/>
        <v>3.4324543569944272</v>
      </c>
      <c r="G296" s="2">
        <f t="shared" si="80"/>
        <v>-6.7365709807041894</v>
      </c>
      <c r="H296">
        <f t="shared" si="81"/>
        <v>53.432454356994427</v>
      </c>
      <c r="I296">
        <f t="shared" si="82"/>
        <v>-6.7365709807041894</v>
      </c>
      <c r="J296">
        <f t="shared" si="83"/>
        <v>1.531435568635775E-12</v>
      </c>
      <c r="K296">
        <f t="shared" si="83"/>
        <v>-25000</v>
      </c>
      <c r="L296">
        <f t="shared" si="84"/>
        <v>53.432454356995962</v>
      </c>
      <c r="M296">
        <f t="shared" si="85"/>
        <v>25006.736570980705</v>
      </c>
      <c r="N296" s="2">
        <f t="shared" si="86"/>
        <v>-22779132.748676762</v>
      </c>
      <c r="O296" s="2">
        <f t="shared" si="87"/>
        <v>4523607.0227492396</v>
      </c>
      <c r="P296">
        <f t="shared" si="88"/>
        <v>54.40342605257004</v>
      </c>
      <c r="Q296">
        <f t="shared" si="89"/>
        <v>6.8488645112299462</v>
      </c>
      <c r="AD296">
        <f t="shared" si="90"/>
        <v>1.0000000000000001E-60</v>
      </c>
      <c r="AE296">
        <f t="shared" si="76"/>
        <v>0</v>
      </c>
      <c r="AF296">
        <f t="shared" si="91"/>
        <v>1.0000000000000002E-120</v>
      </c>
      <c r="AG296">
        <f t="shared" si="92"/>
        <v>0</v>
      </c>
    </row>
    <row r="297" spans="1:33" x14ac:dyDescent="0.25">
      <c r="A297" s="2">
        <v>39</v>
      </c>
      <c r="B297" s="2">
        <f t="shared" si="77"/>
        <v>6.2070427805839179</v>
      </c>
      <c r="C297" s="1"/>
      <c r="D297">
        <f t="shared" si="78"/>
        <v>1.5707031473187435E-12</v>
      </c>
      <c r="E297">
        <f t="shared" si="75"/>
        <v>-25641.025641025641</v>
      </c>
      <c r="F297">
        <f t="shared" si="79"/>
        <v>3.4938281523320631</v>
      </c>
      <c r="G297" s="2">
        <f t="shared" si="80"/>
        <v>-6.8570238361965554</v>
      </c>
      <c r="H297">
        <f t="shared" si="81"/>
        <v>53.493828152332064</v>
      </c>
      <c r="I297">
        <f t="shared" si="82"/>
        <v>-6.8570238361965554</v>
      </c>
      <c r="J297">
        <f t="shared" si="83"/>
        <v>1.5707031473187435E-12</v>
      </c>
      <c r="K297">
        <f t="shared" si="83"/>
        <v>-25641.025641025641</v>
      </c>
      <c r="L297">
        <f t="shared" si="84"/>
        <v>53.493828152333634</v>
      </c>
      <c r="M297">
        <f t="shared" si="85"/>
        <v>25647.882664861838</v>
      </c>
      <c r="N297" s="2">
        <f t="shared" si="86"/>
        <v>-23107032.323494513</v>
      </c>
      <c r="O297" s="2">
        <f t="shared" si="87"/>
        <v>4632012.9853967736</v>
      </c>
      <c r="P297">
        <f t="shared" si="88"/>
        <v>54.464995984895914</v>
      </c>
      <c r="Q297">
        <f t="shared" si="89"/>
        <v>6.9667026181938265</v>
      </c>
      <c r="AD297">
        <f t="shared" si="90"/>
        <v>1.0000000000000001E-60</v>
      </c>
      <c r="AE297">
        <f t="shared" si="76"/>
        <v>0</v>
      </c>
      <c r="AF297">
        <f t="shared" si="91"/>
        <v>1.0000000000000002E-120</v>
      </c>
      <c r="AG297">
        <f t="shared" si="92"/>
        <v>0</v>
      </c>
    </row>
    <row r="298" spans="1:33" x14ac:dyDescent="0.25">
      <c r="A298" s="2">
        <v>38</v>
      </c>
      <c r="B298" s="2">
        <f t="shared" si="77"/>
        <v>6.0478878374920226</v>
      </c>
      <c r="C298" s="1"/>
      <c r="D298">
        <f t="shared" si="78"/>
        <v>1.6120374406692369E-12</v>
      </c>
      <c r="E298">
        <f t="shared" si="75"/>
        <v>-26315.78947368421</v>
      </c>
      <c r="F298">
        <f t="shared" si="79"/>
        <v>3.5579369460115728</v>
      </c>
      <c r="G298" s="2">
        <f t="shared" si="80"/>
        <v>-6.9828444281672244</v>
      </c>
      <c r="H298">
        <f t="shared" si="81"/>
        <v>53.557936946011573</v>
      </c>
      <c r="I298">
        <f t="shared" si="82"/>
        <v>-6.9828444281672244</v>
      </c>
      <c r="J298">
        <f t="shared" si="83"/>
        <v>1.6120374406692369E-12</v>
      </c>
      <c r="K298">
        <f t="shared" si="83"/>
        <v>-26315.78947368421</v>
      </c>
      <c r="L298">
        <f t="shared" si="84"/>
        <v>53.557936946013186</v>
      </c>
      <c r="M298">
        <f t="shared" si="85"/>
        <v>26322.772318112377</v>
      </c>
      <c r="N298" s="2">
        <f t="shared" si="86"/>
        <v>-23447691.788791064</v>
      </c>
      <c r="O298" s="2">
        <f t="shared" si="87"/>
        <v>4745762.1807568073</v>
      </c>
      <c r="P298">
        <f t="shared" si="88"/>
        <v>54.529303659434326</v>
      </c>
      <c r="Q298">
        <f t="shared" si="89"/>
        <v>7.089906059814159</v>
      </c>
      <c r="AD298">
        <f t="shared" si="90"/>
        <v>1.0000000000000001E-60</v>
      </c>
      <c r="AE298">
        <f t="shared" si="76"/>
        <v>0</v>
      </c>
      <c r="AF298">
        <f t="shared" si="91"/>
        <v>1.0000000000000002E-120</v>
      </c>
      <c r="AG298">
        <f t="shared" si="92"/>
        <v>0</v>
      </c>
    </row>
    <row r="299" spans="1:33" x14ac:dyDescent="0.25">
      <c r="A299" s="2">
        <v>37</v>
      </c>
      <c r="B299" s="2">
        <f t="shared" si="77"/>
        <v>5.8887328944001274</v>
      </c>
      <c r="C299" s="1"/>
      <c r="D299">
        <f t="shared" si="78"/>
        <v>1.6556060201467839E-12</v>
      </c>
      <c r="E299">
        <f t="shared" si="75"/>
        <v>-27027.02702702703</v>
      </c>
      <c r="F299">
        <f t="shared" si="79"/>
        <v>3.6249795260104927</v>
      </c>
      <c r="G299" s="2">
        <f t="shared" si="80"/>
        <v>-7.1144228999892736</v>
      </c>
      <c r="H299">
        <f t="shared" si="81"/>
        <v>53.624979526010492</v>
      </c>
      <c r="I299">
        <f t="shared" si="82"/>
        <v>-7.1144228999892736</v>
      </c>
      <c r="J299">
        <f t="shared" si="83"/>
        <v>1.6556060201467839E-12</v>
      </c>
      <c r="K299">
        <f t="shared" si="83"/>
        <v>-27027.02702702703</v>
      </c>
      <c r="L299">
        <f t="shared" si="84"/>
        <v>53.624979526012147</v>
      </c>
      <c r="M299">
        <f t="shared" si="85"/>
        <v>27034.141449927021</v>
      </c>
      <c r="N299" s="2">
        <f t="shared" si="86"/>
        <v>-23801894.607721005</v>
      </c>
      <c r="O299" s="2">
        <f t="shared" si="87"/>
        <v>4865260.2476536715</v>
      </c>
      <c r="P299">
        <f t="shared" si="88"/>
        <v>54.596547986425541</v>
      </c>
      <c r="Q299">
        <f t="shared" si="89"/>
        <v>7.2188648620344429</v>
      </c>
      <c r="AD299">
        <f t="shared" si="90"/>
        <v>1.0000000000000001E-60</v>
      </c>
      <c r="AE299">
        <f t="shared" si="76"/>
        <v>0</v>
      </c>
      <c r="AF299">
        <f t="shared" si="91"/>
        <v>1.0000000000000002E-120</v>
      </c>
      <c r="AG299">
        <f t="shared" si="92"/>
        <v>0</v>
      </c>
    </row>
    <row r="300" spans="1:33" x14ac:dyDescent="0.25">
      <c r="A300" s="2">
        <v>36</v>
      </c>
      <c r="B300" s="2">
        <f t="shared" si="77"/>
        <v>5.7295779513082321</v>
      </c>
      <c r="C300" s="1"/>
      <c r="D300">
        <f t="shared" si="78"/>
        <v>1.7015950762619722E-12</v>
      </c>
      <c r="E300">
        <f t="shared" si="75"/>
        <v>-27777.777777777777</v>
      </c>
      <c r="F300">
        <f t="shared" si="79"/>
        <v>3.6951750282590572</v>
      </c>
      <c r="G300" s="2">
        <f t="shared" si="80"/>
        <v>-7.2521893301415163</v>
      </c>
      <c r="H300">
        <f t="shared" si="81"/>
        <v>53.695175028259058</v>
      </c>
      <c r="I300">
        <f t="shared" si="82"/>
        <v>-7.2521893301415163</v>
      </c>
      <c r="J300">
        <f t="shared" si="83"/>
        <v>1.7015950762619722E-12</v>
      </c>
      <c r="K300">
        <f t="shared" si="83"/>
        <v>-27777.777777777777</v>
      </c>
      <c r="L300">
        <f t="shared" si="84"/>
        <v>53.695175028260756</v>
      </c>
      <c r="M300">
        <f t="shared" si="85"/>
        <v>27785.029967107919</v>
      </c>
      <c r="N300" s="2">
        <f t="shared" si="86"/>
        <v>-24170491.324243475</v>
      </c>
      <c r="O300" s="2">
        <f t="shared" si="87"/>
        <v>4990954.9795331443</v>
      </c>
      <c r="P300">
        <f t="shared" si="88"/>
        <v>54.666948232192709</v>
      </c>
      <c r="Q300">
        <f t="shared" si="89"/>
        <v>7.3540089766140566</v>
      </c>
      <c r="AD300">
        <f t="shared" si="90"/>
        <v>1.0000000000000001E-60</v>
      </c>
      <c r="AE300">
        <f t="shared" si="76"/>
        <v>0</v>
      </c>
      <c r="AF300">
        <f t="shared" si="91"/>
        <v>1.0000000000000002E-120</v>
      </c>
      <c r="AG300">
        <f t="shared" si="92"/>
        <v>0</v>
      </c>
    </row>
    <row r="301" spans="1:33" x14ac:dyDescent="0.25">
      <c r="A301" s="2">
        <v>35</v>
      </c>
      <c r="B301" s="2">
        <f t="shared" si="77"/>
        <v>5.5704230082163368</v>
      </c>
      <c r="C301" s="1"/>
      <c r="D301">
        <f t="shared" si="78"/>
        <v>1.7502120784408856E-12</v>
      </c>
      <c r="E301">
        <f t="shared" si="75"/>
        <v>-28571.428571428569</v>
      </c>
      <c r="F301">
        <f t="shared" si="79"/>
        <v>3.7687656577136561</v>
      </c>
      <c r="G301" s="2">
        <f t="shared" si="80"/>
        <v>-7.3966190726158487</v>
      </c>
      <c r="H301">
        <f t="shared" si="81"/>
        <v>53.768765657713658</v>
      </c>
      <c r="I301">
        <f t="shared" si="82"/>
        <v>-7.3966190726158487</v>
      </c>
      <c r="J301">
        <f t="shared" si="83"/>
        <v>1.7502120784408856E-12</v>
      </c>
      <c r="K301">
        <f t="shared" si="83"/>
        <v>-28571.428571428569</v>
      </c>
      <c r="L301">
        <f t="shared" si="84"/>
        <v>53.768765657715406</v>
      </c>
      <c r="M301">
        <f t="shared" si="85"/>
        <v>28578.825190501186</v>
      </c>
      <c r="N301" s="2">
        <f t="shared" si="86"/>
        <v>-24554406.955513857</v>
      </c>
      <c r="O301" s="2">
        <f t="shared" si="87"/>
        <v>5123341.9482081486</v>
      </c>
      <c r="P301">
        <f t="shared" si="88"/>
        <v>54.740746740973293</v>
      </c>
      <c r="Q301">
        <f t="shared" si="89"/>
        <v>7.4958136205086969</v>
      </c>
      <c r="AD301">
        <f t="shared" si="90"/>
        <v>1.0000000000000001E-60</v>
      </c>
      <c r="AE301">
        <f t="shared" si="76"/>
        <v>0</v>
      </c>
      <c r="AF301">
        <f t="shared" si="91"/>
        <v>1.0000000000000002E-120</v>
      </c>
      <c r="AG301">
        <f t="shared" si="92"/>
        <v>0</v>
      </c>
    </row>
    <row r="302" spans="1:33" x14ac:dyDescent="0.25">
      <c r="A302" s="2">
        <v>34</v>
      </c>
      <c r="B302" s="2">
        <f t="shared" si="77"/>
        <v>5.4112680651244416</v>
      </c>
      <c r="C302" s="1"/>
      <c r="D302">
        <f t="shared" si="78"/>
        <v>1.8016889042773824E-12</v>
      </c>
      <c r="E302">
        <f t="shared" si="75"/>
        <v>-29411.764705882353</v>
      </c>
      <c r="F302">
        <f t="shared" si="79"/>
        <v>3.8460198636668679</v>
      </c>
      <c r="G302" s="2">
        <f t="shared" si="80"/>
        <v>-7.5482389888140808</v>
      </c>
      <c r="H302">
        <f t="shared" si="81"/>
        <v>53.846019863666868</v>
      </c>
      <c r="I302">
        <f t="shared" si="82"/>
        <v>-7.5482389888140808</v>
      </c>
      <c r="J302">
        <f t="shared" si="83"/>
        <v>1.8016889042773824E-12</v>
      </c>
      <c r="K302">
        <f t="shared" si="83"/>
        <v>-29411.764705882353</v>
      </c>
      <c r="L302">
        <f t="shared" si="84"/>
        <v>53.846019863668673</v>
      </c>
      <c r="M302">
        <f t="shared" si="85"/>
        <v>29419.312944871166</v>
      </c>
      <c r="N302" s="2">
        <f t="shared" si="86"/>
        <v>-24954649.380074374</v>
      </c>
      <c r="O302" s="2">
        <f t="shared" si="87"/>
        <v>5262971.0526771257</v>
      </c>
      <c r="P302">
        <f t="shared" si="88"/>
        <v>54.818212111078552</v>
      </c>
      <c r="Q302">
        <f t="shared" si="89"/>
        <v>7.6448055065927765</v>
      </c>
      <c r="AD302">
        <f t="shared" si="90"/>
        <v>1.0000000000000001E-60</v>
      </c>
      <c r="AE302">
        <f t="shared" si="76"/>
        <v>0</v>
      </c>
      <c r="AF302">
        <f t="shared" si="91"/>
        <v>1.0000000000000002E-120</v>
      </c>
      <c r="AG302">
        <f t="shared" si="92"/>
        <v>0</v>
      </c>
    </row>
    <row r="303" spans="1:33" x14ac:dyDescent="0.25">
      <c r="A303" s="2">
        <v>33</v>
      </c>
      <c r="B303" s="2">
        <f t="shared" si="77"/>
        <v>5.2521131220325463</v>
      </c>
      <c r="C303" s="1"/>
      <c r="D303">
        <f t="shared" si="78"/>
        <v>1.8562855377403333E-12</v>
      </c>
      <c r="E303">
        <f t="shared" si="75"/>
        <v>-30303.030303030304</v>
      </c>
      <c r="F303">
        <f t="shared" si="79"/>
        <v>3.9272360611152157</v>
      </c>
      <c r="G303" s="2">
        <f t="shared" si="80"/>
        <v>-7.7076347511433898</v>
      </c>
      <c r="H303">
        <f t="shared" si="81"/>
        <v>53.927236061115217</v>
      </c>
      <c r="I303">
        <f t="shared" si="82"/>
        <v>-7.7076347511433898</v>
      </c>
      <c r="J303">
        <f t="shared" si="83"/>
        <v>1.8562855377403333E-12</v>
      </c>
      <c r="K303">
        <f t="shared" si="83"/>
        <v>-30303.030303030304</v>
      </c>
      <c r="L303">
        <f t="shared" si="84"/>
        <v>53.927236061117071</v>
      </c>
      <c r="M303">
        <f t="shared" si="85"/>
        <v>30310.737937781447</v>
      </c>
      <c r="N303" s="2">
        <f t="shared" si="86"/>
        <v>-25372318.879522111</v>
      </c>
      <c r="O303" s="2">
        <f t="shared" si="87"/>
        <v>5410454.1755469311</v>
      </c>
      <c r="P303">
        <f t="shared" si="88"/>
        <v>54.899642917216177</v>
      </c>
      <c r="Q303">
        <f t="shared" si="89"/>
        <v>7.8015701459065943</v>
      </c>
      <c r="AD303">
        <f t="shared" si="90"/>
        <v>1.0000000000000001E-60</v>
      </c>
      <c r="AE303">
        <f t="shared" si="76"/>
        <v>0</v>
      </c>
      <c r="AF303">
        <f t="shared" si="91"/>
        <v>1.0000000000000002E-120</v>
      </c>
      <c r="AG303">
        <f t="shared" si="92"/>
        <v>0</v>
      </c>
    </row>
    <row r="304" spans="1:33" x14ac:dyDescent="0.25">
      <c r="A304" s="2">
        <v>32</v>
      </c>
      <c r="B304" s="2">
        <f t="shared" si="77"/>
        <v>5.0929581789406511</v>
      </c>
      <c r="C304" s="1"/>
      <c r="D304">
        <f t="shared" si="78"/>
        <v>1.9142944607947188E-12</v>
      </c>
      <c r="E304">
        <f t="shared" si="75"/>
        <v>-31250</v>
      </c>
      <c r="F304">
        <f t="shared" si="79"/>
        <v>4.0127470120012889</v>
      </c>
      <c r="G304" s="2">
        <f t="shared" si="80"/>
        <v>-7.8754594416881307</v>
      </c>
      <c r="H304">
        <f t="shared" si="81"/>
        <v>54.012747012001292</v>
      </c>
      <c r="I304">
        <f t="shared" si="82"/>
        <v>-7.8754594416881307</v>
      </c>
      <c r="J304">
        <f t="shared" si="83"/>
        <v>1.9142944607947188E-12</v>
      </c>
      <c r="K304">
        <f t="shared" si="83"/>
        <v>-31250</v>
      </c>
      <c r="L304">
        <f t="shared" si="84"/>
        <v>54.012747012003203</v>
      </c>
      <c r="M304">
        <f t="shared" si="85"/>
        <v>31257.87545944169</v>
      </c>
      <c r="N304" s="2">
        <f t="shared" si="86"/>
        <v>-25808619.019648399</v>
      </c>
      <c r="O304" s="2">
        <f t="shared" si="87"/>
        <v>5566474.1719444739</v>
      </c>
      <c r="P304">
        <f t="shared" si="88"/>
        <v>54.985372092808639</v>
      </c>
      <c r="Q304">
        <f t="shared" si="89"/>
        <v>7.9667604447739917</v>
      </c>
      <c r="AD304">
        <f t="shared" si="90"/>
        <v>1.0000000000000001E-60</v>
      </c>
      <c r="AE304">
        <f t="shared" si="76"/>
        <v>0</v>
      </c>
      <c r="AF304">
        <f t="shared" si="91"/>
        <v>1.0000000000000002E-120</v>
      </c>
      <c r="AG304">
        <f t="shared" si="92"/>
        <v>0</v>
      </c>
    </row>
    <row r="305" spans="1:33" x14ac:dyDescent="0.25">
      <c r="A305" s="2">
        <v>31</v>
      </c>
      <c r="B305" s="2">
        <f t="shared" si="77"/>
        <v>4.9338032358487558</v>
      </c>
      <c r="C305" s="1"/>
      <c r="D305">
        <f t="shared" si="78"/>
        <v>1.976045895013903E-12</v>
      </c>
      <c r="E305">
        <f t="shared" si="75"/>
        <v>-32258.06451612903</v>
      </c>
      <c r="F305">
        <f t="shared" si="79"/>
        <v>4.1029250082870083</v>
      </c>
      <c r="G305" s="2">
        <f t="shared" si="80"/>
        <v>-8.0524437245638882</v>
      </c>
      <c r="H305">
        <f t="shared" si="81"/>
        <v>54.102925008287009</v>
      </c>
      <c r="I305">
        <f t="shared" si="82"/>
        <v>-8.0524437245638882</v>
      </c>
      <c r="J305">
        <f t="shared" si="83"/>
        <v>1.976045895013903E-12</v>
      </c>
      <c r="K305">
        <f t="shared" si="83"/>
        <v>-32258.06451612903</v>
      </c>
      <c r="L305">
        <f t="shared" si="84"/>
        <v>54.102925008288985</v>
      </c>
      <c r="M305">
        <f t="shared" si="85"/>
        <v>32266.116959853593</v>
      </c>
      <c r="N305" s="2">
        <f t="shared" si="86"/>
        <v>-26264869.090883825</v>
      </c>
      <c r="O305" s="2">
        <f t="shared" si="87"/>
        <v>5731795.4695375422</v>
      </c>
      <c r="P305">
        <f t="shared" si="88"/>
        <v>55.075772114283204</v>
      </c>
      <c r="Q305">
        <f t="shared" si="89"/>
        <v>8.1411068753572273</v>
      </c>
      <c r="AD305">
        <f t="shared" si="90"/>
        <v>1.0000000000000001E-60</v>
      </c>
      <c r="AE305">
        <f t="shared" si="76"/>
        <v>0</v>
      </c>
      <c r="AF305">
        <f t="shared" si="91"/>
        <v>1.0000000000000002E-120</v>
      </c>
      <c r="AG305">
        <f t="shared" si="92"/>
        <v>0</v>
      </c>
    </row>
    <row r="306" spans="1:33" x14ac:dyDescent="0.25">
      <c r="A306" s="2">
        <v>30</v>
      </c>
      <c r="B306" s="2">
        <f t="shared" si="77"/>
        <v>4.7746482927568605</v>
      </c>
      <c r="C306" s="1"/>
      <c r="D306">
        <f t="shared" si="78"/>
        <v>2.041914091514367E-12</v>
      </c>
      <c r="E306">
        <f t="shared" si="75"/>
        <v>-33333.333333333336</v>
      </c>
      <c r="F306">
        <f t="shared" si="79"/>
        <v>4.1981880350767806</v>
      </c>
      <c r="G306" s="2">
        <f t="shared" si="80"/>
        <v>-8.2394079417277144</v>
      </c>
      <c r="H306">
        <f t="shared" si="81"/>
        <v>54.198188035076782</v>
      </c>
      <c r="I306">
        <f t="shared" si="82"/>
        <v>-8.2394079417277144</v>
      </c>
      <c r="J306">
        <f t="shared" si="83"/>
        <v>2.041914091514367E-12</v>
      </c>
      <c r="K306">
        <f t="shared" si="83"/>
        <v>-33333.333333333336</v>
      </c>
      <c r="L306">
        <f t="shared" si="84"/>
        <v>54.198188035078822</v>
      </c>
      <c r="M306">
        <f t="shared" si="85"/>
        <v>33341.572741275064</v>
      </c>
      <c r="N306" s="2">
        <f t="shared" si="86"/>
        <v>-26742518.368335959</v>
      </c>
      <c r="O306" s="2">
        <f t="shared" si="87"/>
        <v>5907276.626910178</v>
      </c>
      <c r="P306">
        <f t="shared" si="88"/>
        <v>55.171261165574741</v>
      </c>
      <c r="Q306">
        <f t="shared" si="89"/>
        <v>8.3254295693748226</v>
      </c>
      <c r="AD306">
        <f t="shared" si="90"/>
        <v>1.0000000000000001E-60</v>
      </c>
      <c r="AE306">
        <f t="shared" si="76"/>
        <v>0</v>
      </c>
      <c r="AF306">
        <f t="shared" si="91"/>
        <v>1.0000000000000002E-120</v>
      </c>
      <c r="AG306">
        <f t="shared" si="92"/>
        <v>0</v>
      </c>
    </row>
    <row r="307" spans="1:33" x14ac:dyDescent="0.25">
      <c r="A307" s="2">
        <v>29</v>
      </c>
      <c r="B307" s="2">
        <f t="shared" si="77"/>
        <v>4.6154933496649653</v>
      </c>
      <c r="C307" s="1"/>
      <c r="D307">
        <f t="shared" si="78"/>
        <v>2.1123249222562411E-12</v>
      </c>
      <c r="E307">
        <f t="shared" si="75"/>
        <v>-34482.758620689652</v>
      </c>
      <c r="F307">
        <f t="shared" si="79"/>
        <v>4.2990071390967</v>
      </c>
      <c r="G307" s="2">
        <f t="shared" si="80"/>
        <v>-8.4372765744328255</v>
      </c>
      <c r="H307">
        <f t="shared" si="81"/>
        <v>54.299007139096702</v>
      </c>
      <c r="I307">
        <f t="shared" si="82"/>
        <v>-8.4372765744328255</v>
      </c>
      <c r="J307">
        <f t="shared" si="83"/>
        <v>2.1123249222562411E-12</v>
      </c>
      <c r="K307">
        <f t="shared" si="83"/>
        <v>-34482.758620689652</v>
      </c>
      <c r="L307">
        <f t="shared" si="84"/>
        <v>54.299007139098812</v>
      </c>
      <c r="M307">
        <f t="shared" si="85"/>
        <v>34491.195897264086</v>
      </c>
      <c r="N307" s="2">
        <f t="shared" si="86"/>
        <v>-27243162.500032462</v>
      </c>
      <c r="O307" s="2">
        <f t="shared" si="87"/>
        <v>6093885.2857792201</v>
      </c>
      <c r="P307">
        <f t="shared" si="88"/>
        <v>55.272310508174805</v>
      </c>
      <c r="Q307">
        <f t="shared" si="89"/>
        <v>8.5206527771110654</v>
      </c>
      <c r="AD307">
        <f t="shared" si="90"/>
        <v>1.0000000000000001E-60</v>
      </c>
      <c r="AE307">
        <f t="shared" si="76"/>
        <v>0</v>
      </c>
      <c r="AF307">
        <f t="shared" si="91"/>
        <v>1.0000000000000002E-120</v>
      </c>
      <c r="AG307">
        <f t="shared" si="92"/>
        <v>0</v>
      </c>
    </row>
    <row r="308" spans="1:33" x14ac:dyDescent="0.25">
      <c r="A308" s="2">
        <v>28</v>
      </c>
      <c r="B308" s="2">
        <f t="shared" si="77"/>
        <v>4.45633840657307</v>
      </c>
      <c r="C308" s="1"/>
      <c r="D308">
        <f t="shared" si="78"/>
        <v>2.1877650980511068E-12</v>
      </c>
      <c r="E308">
        <f t="shared" si="75"/>
        <v>-35714.28571428571</v>
      </c>
      <c r="F308">
        <f t="shared" si="79"/>
        <v>4.4059152894798705</v>
      </c>
      <c r="G308" s="2">
        <f t="shared" si="80"/>
        <v>-8.6470956334989602</v>
      </c>
      <c r="H308">
        <f t="shared" si="81"/>
        <v>54.405915289479871</v>
      </c>
      <c r="I308">
        <f t="shared" si="82"/>
        <v>-8.6470956334989602</v>
      </c>
      <c r="J308">
        <f t="shared" si="83"/>
        <v>2.1877650980511068E-12</v>
      </c>
      <c r="K308">
        <f t="shared" si="83"/>
        <v>-35714.28571428571</v>
      </c>
      <c r="L308">
        <f t="shared" si="84"/>
        <v>54.40591528948206</v>
      </c>
      <c r="M308">
        <f t="shared" si="85"/>
        <v>35722.932809919206</v>
      </c>
      <c r="N308" s="2">
        <f t="shared" si="86"/>
        <v>-27768562.389601402</v>
      </c>
      <c r="O308" s="2">
        <f t="shared" si="87"/>
        <v>6292716.0668310877</v>
      </c>
      <c r="P308">
        <f t="shared" si="88"/>
        <v>55.379453343708974</v>
      </c>
      <c r="Q308">
        <f>ABS((1/((F308+$R$2+D308)^2+(G308+E308)^2))*(M308*(H308*J308-I308*K308)+L308*(H308*K308+I308*J308))+($R$4/(($R$4+AD308)^2+(AE308)^2))*AG308)</f>
        <v>8.7278222548140612</v>
      </c>
      <c r="AD308">
        <f t="shared" si="90"/>
        <v>1.0000000000000001E-60</v>
      </c>
      <c r="AE308">
        <f t="shared" si="76"/>
        <v>0</v>
      </c>
      <c r="AF308">
        <f t="shared" si="91"/>
        <v>1.0000000000000002E-120</v>
      </c>
      <c r="AG308">
        <f t="shared" si="92"/>
        <v>0</v>
      </c>
    </row>
    <row r="309" spans="1:33" x14ac:dyDescent="0.25">
      <c r="A309" s="2">
        <v>27</v>
      </c>
      <c r="B309" s="2">
        <f t="shared" si="77"/>
        <v>4.2971834634811739</v>
      </c>
      <c r="D309">
        <f t="shared" ref="D309:D329" si="93">($T$2^-1)*A309^(-$U$2)*COS($U$2*PI()/2)</f>
        <v>2.2687934350159629E-12</v>
      </c>
      <c r="E309">
        <f t="shared" ref="E309:E329" si="94">-($T$2^-1)*A309^(-$U$2)*SIN($U$2*PI()/2)</f>
        <v>-37037.037037037036</v>
      </c>
      <c r="F309">
        <f t="shared" ref="F309:F329" si="95">($V$2^-1)*A309^(-$W$2)*COS($W$2*PI()/2)</f>
        <v>4.5195180992109147</v>
      </c>
      <c r="G309" s="2">
        <f t="shared" ref="G309:G329" si="96">-($V$2^-1)*A309^(-$W$2)*SIN($W$2*PI()/2)</f>
        <v>-8.8700537013320098</v>
      </c>
      <c r="H309">
        <f t="shared" ref="H309:H329" si="97">F309+$R$2</f>
        <v>54.519518099210913</v>
      </c>
      <c r="I309">
        <f t="shared" ref="I309:I329" si="98">G309</f>
        <v>-8.8700537013320098</v>
      </c>
      <c r="J309">
        <f t="shared" ref="J309:J329" si="99">D309</f>
        <v>2.2687934350159629E-12</v>
      </c>
      <c r="K309">
        <f t="shared" ref="K309:K329" si="100">E309</f>
        <v>-37037.037037037036</v>
      </c>
      <c r="L309">
        <f t="shared" ref="L309:L329" si="101">F309+$R$2+D309</f>
        <v>54.51951809921318</v>
      </c>
      <c r="M309">
        <f t="shared" ref="M309:M329" si="102">-G309-E309</f>
        <v>37045.907090738372</v>
      </c>
      <c r="N309" s="2">
        <f t="shared" si="86"/>
        <v>-28320666.008061375</v>
      </c>
      <c r="O309" s="2">
        <f t="shared" si="87"/>
        <v>6505012.1081349393</v>
      </c>
      <c r="P309">
        <f t="shared" ref="P309:P329" si="103">$S$2+(1/((F309+$R$2+D309)^2+(G309+E309)^2))*(L309*(H309*J309-I309*K309)-M309*(H309*K309+I309*J309))+($R$4/(($R$4+AD309)^2+(AE309)^2))*AF309</f>
        <v>55.493295537434264</v>
      </c>
      <c r="Q309">
        <f>ABS((1/((F309+$R$2+D309)^2+(G309+E309)^2))*(M309*(H309*J309-I309*K309)+L309*(H309*K309+I309*J309))+($R$4/(($R$4+AD309)^2+(AE309)^2))*AG309)</f>
        <v>8.9481263033225638</v>
      </c>
      <c r="AD309">
        <f t="shared" ref="AD309:AD329" si="104">($T$4^-1)*A309^(-$U$4)*COS($U$4*PI()/2)</f>
        <v>1.0000000000000001E-60</v>
      </c>
      <c r="AE309">
        <f t="shared" ref="AE309:AE329" si="105">-($T$4^-1)*A309^(-$U$4)*SIN($U$4*PI()/2)</f>
        <v>0</v>
      </c>
      <c r="AF309">
        <f t="shared" ref="AF309:AF329" si="106">($R$4+AD309)*AD309+AE309^2</f>
        <v>1.0000000000000002E-120</v>
      </c>
      <c r="AG309">
        <f t="shared" ref="AG309:AG329" si="107">($R$4+AD309)*AE309-AD309*AE309</f>
        <v>0</v>
      </c>
    </row>
    <row r="310" spans="1:33" x14ac:dyDescent="0.25">
      <c r="A310" s="2">
        <v>26</v>
      </c>
      <c r="B310" s="2">
        <f t="shared" si="77"/>
        <v>4.1380285203892786</v>
      </c>
      <c r="D310">
        <f t="shared" si="93"/>
        <v>2.3560547209781155E-12</v>
      </c>
      <c r="E310">
        <f t="shared" si="94"/>
        <v>-38461.538461538461</v>
      </c>
      <c r="F310">
        <f t="shared" si="95"/>
        <v>4.6405068840763741</v>
      </c>
      <c r="G310" s="2">
        <f t="shared" si="96"/>
        <v>-9.1075075615572612</v>
      </c>
      <c r="H310">
        <f t="shared" si="97"/>
        <v>54.640506884076373</v>
      </c>
      <c r="I310">
        <f t="shared" si="98"/>
        <v>-9.1075075615572612</v>
      </c>
      <c r="J310">
        <f t="shared" si="99"/>
        <v>2.3560547209781155E-12</v>
      </c>
      <c r="K310">
        <f t="shared" si="100"/>
        <v>-38461.538461538461</v>
      </c>
      <c r="L310">
        <f t="shared" si="101"/>
        <v>54.640506884078732</v>
      </c>
      <c r="M310">
        <f t="shared" si="102"/>
        <v>38470.64596910002</v>
      </c>
      <c r="N310" s="2">
        <f t="shared" si="86"/>
        <v>-28901633.65016466</v>
      </c>
      <c r="O310" s="2">
        <f t="shared" si="87"/>
        <v>6732191.1413946403</v>
      </c>
      <c r="P310">
        <f t="shared" si="103"/>
        <v>55.614528679550155</v>
      </c>
      <c r="Q310">
        <f t="shared" ref="Q310:Q329" si="108">ABS((1/((F310+$R$2+D310)^2+(G310+E310)^2))*(M310*(H310*J310-I310*K310)+L310*(H310*K310+I310*J310))+($R$4/(($R$4+AD310)^2+(AE310)^2))*AG310)</f>
        <v>9.1829213936679039</v>
      </c>
      <c r="AD310">
        <f t="shared" si="104"/>
        <v>1.0000000000000001E-60</v>
      </c>
      <c r="AE310">
        <f t="shared" si="105"/>
        <v>0</v>
      </c>
      <c r="AF310">
        <f t="shared" si="106"/>
        <v>1.0000000000000002E-120</v>
      </c>
      <c r="AG310">
        <f t="shared" si="107"/>
        <v>0</v>
      </c>
    </row>
    <row r="311" spans="1:33" x14ac:dyDescent="0.25">
      <c r="A311" s="2">
        <v>25</v>
      </c>
      <c r="B311" s="2">
        <f t="shared" si="77"/>
        <v>3.9788735772973833</v>
      </c>
      <c r="D311">
        <f t="shared" si="93"/>
        <v>2.45029690981724E-12</v>
      </c>
      <c r="E311">
        <f t="shared" si="94"/>
        <v>-40000</v>
      </c>
      <c r="F311">
        <f t="shared" si="95"/>
        <v>4.7696746820043243</v>
      </c>
      <c r="G311" s="2">
        <f t="shared" si="96"/>
        <v>-9.3610136387436231</v>
      </c>
      <c r="H311">
        <f t="shared" si="97"/>
        <v>54.769674682004322</v>
      </c>
      <c r="I311">
        <f t="shared" si="98"/>
        <v>-9.3610136387436231</v>
      </c>
      <c r="J311">
        <f t="shared" si="99"/>
        <v>2.45029690981724E-12</v>
      </c>
      <c r="K311">
        <f t="shared" si="100"/>
        <v>-40000</v>
      </c>
      <c r="L311">
        <f t="shared" si="101"/>
        <v>54.769674682006773</v>
      </c>
      <c r="M311">
        <f t="shared" si="102"/>
        <v>40009.361013638743</v>
      </c>
      <c r="N311" s="2">
        <f t="shared" si="86"/>
        <v>-29513867.245050792</v>
      </c>
      <c r="O311" s="2">
        <f t="shared" si="87"/>
        <v>6975877.2618814716</v>
      </c>
      <c r="P311">
        <f t="shared" si="103"/>
        <v>55.743946107262914</v>
      </c>
      <c r="Q311">
        <f t="shared" si="108"/>
        <v>9.4337636019776507</v>
      </c>
      <c r="AD311">
        <f t="shared" si="104"/>
        <v>1.0000000000000001E-60</v>
      </c>
      <c r="AE311">
        <f t="shared" si="105"/>
        <v>0</v>
      </c>
      <c r="AF311">
        <f t="shared" si="106"/>
        <v>1.0000000000000002E-120</v>
      </c>
      <c r="AG311">
        <f t="shared" si="107"/>
        <v>0</v>
      </c>
    </row>
    <row r="312" spans="1:33" x14ac:dyDescent="0.25">
      <c r="A312" s="2">
        <v>24</v>
      </c>
      <c r="B312" s="2">
        <f t="shared" si="77"/>
        <v>3.8197186342054881</v>
      </c>
      <c r="D312">
        <f t="shared" si="93"/>
        <v>2.5523926143929581E-12</v>
      </c>
      <c r="E312">
        <f t="shared" si="94"/>
        <v>-41666.666666666664</v>
      </c>
      <c r="F312">
        <f t="shared" si="95"/>
        <v>4.9079360543413229</v>
      </c>
      <c r="G312" s="2">
        <f t="shared" si="96"/>
        <v>-9.6323668605977755</v>
      </c>
      <c r="H312">
        <f t="shared" si="97"/>
        <v>54.90793605434132</v>
      </c>
      <c r="I312">
        <f t="shared" si="98"/>
        <v>-9.6323668605977755</v>
      </c>
      <c r="J312">
        <f t="shared" si="99"/>
        <v>2.5523926143929581E-12</v>
      </c>
      <c r="K312">
        <f t="shared" si="100"/>
        <v>-41666.666666666664</v>
      </c>
      <c r="L312">
        <f t="shared" si="101"/>
        <v>54.907936054343871</v>
      </c>
      <c r="M312">
        <f t="shared" si="102"/>
        <v>41676.299033527263</v>
      </c>
      <c r="N312" s="2">
        <f t="shared" si="86"/>
        <v>-30160044.439207222</v>
      </c>
      <c r="O312" s="2">
        <f t="shared" si="87"/>
        <v>7237939.8970030816</v>
      </c>
      <c r="P312">
        <f t="shared" si="103"/>
        <v>55.882462709220007</v>
      </c>
      <c r="Q312">
        <f t="shared" si="108"/>
        <v>9.7024474658659123</v>
      </c>
      <c r="AD312">
        <f t="shared" si="104"/>
        <v>1.0000000000000001E-60</v>
      </c>
      <c r="AE312">
        <f t="shared" si="105"/>
        <v>0</v>
      </c>
      <c r="AF312">
        <f t="shared" si="106"/>
        <v>1.0000000000000002E-120</v>
      </c>
      <c r="AG312">
        <f t="shared" si="107"/>
        <v>0</v>
      </c>
    </row>
    <row r="313" spans="1:33" x14ac:dyDescent="0.25">
      <c r="A313" s="2">
        <v>23</v>
      </c>
      <c r="B313" s="2">
        <f t="shared" si="77"/>
        <v>3.6605636911135928</v>
      </c>
      <c r="D313">
        <f t="shared" si="93"/>
        <v>2.663366206323087E-12</v>
      </c>
      <c r="E313">
        <f t="shared" si="94"/>
        <v>-43478.260869565216</v>
      </c>
      <c r="F313">
        <f t="shared" si="95"/>
        <v>5.056351763968439</v>
      </c>
      <c r="G313" s="2">
        <f t="shared" si="96"/>
        <v>-9.9236490914939566</v>
      </c>
      <c r="H313">
        <f t="shared" si="97"/>
        <v>55.056351763968436</v>
      </c>
      <c r="I313">
        <f t="shared" si="98"/>
        <v>-9.9236490914939566</v>
      </c>
      <c r="J313">
        <f t="shared" si="99"/>
        <v>2.663366206323087E-12</v>
      </c>
      <c r="K313">
        <f t="shared" si="100"/>
        <v>-43478.260869565216</v>
      </c>
      <c r="L313">
        <f t="shared" si="101"/>
        <v>55.056351763971101</v>
      </c>
      <c r="M313">
        <f t="shared" si="102"/>
        <v>43488.184518656708</v>
      </c>
      <c r="N313" s="2">
        <f t="shared" si="86"/>
        <v>-30843158.290439017</v>
      </c>
      <c r="O313" s="2">
        <f t="shared" si="87"/>
        <v>7520541.9508429505</v>
      </c>
      <c r="P313">
        <f t="shared" si="103"/>
        <v>56.03113960730014</v>
      </c>
      <c r="Q313">
        <f t="shared" si="108"/>
        <v>9.9910544109237165</v>
      </c>
      <c r="AD313">
        <f t="shared" si="104"/>
        <v>1.0000000000000001E-60</v>
      </c>
      <c r="AE313">
        <f t="shared" si="105"/>
        <v>0</v>
      </c>
      <c r="AF313">
        <f t="shared" si="106"/>
        <v>1.0000000000000002E-120</v>
      </c>
      <c r="AG313">
        <f t="shared" si="107"/>
        <v>0</v>
      </c>
    </row>
    <row r="314" spans="1:33" x14ac:dyDescent="0.25">
      <c r="A314" s="2">
        <v>22</v>
      </c>
      <c r="B314" s="2">
        <f t="shared" si="77"/>
        <v>3.5014087480216975</v>
      </c>
      <c r="D314">
        <f t="shared" si="93"/>
        <v>2.7844283066105002E-12</v>
      </c>
      <c r="E314">
        <f t="shared" si="94"/>
        <v>-45454.545454545456</v>
      </c>
      <c r="F314">
        <f t="shared" si="95"/>
        <v>5.2161598059234047</v>
      </c>
      <c r="G314" s="2">
        <f t="shared" si="96"/>
        <v>-10.237290033498981</v>
      </c>
      <c r="H314">
        <f t="shared" si="97"/>
        <v>55.216159805923404</v>
      </c>
      <c r="I314">
        <f t="shared" si="98"/>
        <v>-10.237290033498981</v>
      </c>
      <c r="J314">
        <f t="shared" si="99"/>
        <v>2.7844283066105002E-12</v>
      </c>
      <c r="K314">
        <f t="shared" si="100"/>
        <v>-45454.545454545456</v>
      </c>
      <c r="L314">
        <f t="shared" si="101"/>
        <v>55.216159805926189</v>
      </c>
      <c r="M314">
        <f t="shared" si="102"/>
        <v>45464.782744578952</v>
      </c>
      <c r="N314" s="2">
        <f t="shared" si="86"/>
        <v>-31566563.539525103</v>
      </c>
      <c r="O314" s="2">
        <f t="shared" si="87"/>
        <v>7826199.7479759315</v>
      </c>
      <c r="P314">
        <f t="shared" si="103"/>
        <v>56.191215191528507</v>
      </c>
      <c r="Q314">
        <f t="shared" si="108"/>
        <v>10.302013643137684</v>
      </c>
      <c r="AD314">
        <f t="shared" si="104"/>
        <v>1.0000000000000001E-60</v>
      </c>
      <c r="AE314">
        <f t="shared" si="105"/>
        <v>0</v>
      </c>
      <c r="AF314">
        <f t="shared" si="106"/>
        <v>1.0000000000000002E-120</v>
      </c>
      <c r="AG314">
        <f t="shared" si="107"/>
        <v>0</v>
      </c>
    </row>
    <row r="315" spans="1:33" x14ac:dyDescent="0.25">
      <c r="A315" s="2">
        <v>21</v>
      </c>
      <c r="B315" s="2">
        <f t="shared" si="77"/>
        <v>3.3422538049298023</v>
      </c>
      <c r="D315">
        <f t="shared" si="93"/>
        <v>2.9170201307348094E-12</v>
      </c>
      <c r="E315">
        <f t="shared" si="94"/>
        <v>-47619.047619047618</v>
      </c>
      <c r="F315">
        <f t="shared" si="95"/>
        <v>5.3888148036592458</v>
      </c>
      <c r="G315" s="2">
        <f t="shared" si="96"/>
        <v>-10.576144545883311</v>
      </c>
      <c r="H315">
        <f t="shared" si="97"/>
        <v>55.388814803659244</v>
      </c>
      <c r="I315">
        <f t="shared" si="98"/>
        <v>-10.576144545883311</v>
      </c>
      <c r="J315">
        <f t="shared" si="99"/>
        <v>2.9170201307348094E-12</v>
      </c>
      <c r="K315">
        <f t="shared" si="100"/>
        <v>-47619.047619047618</v>
      </c>
      <c r="L315">
        <f t="shared" si="101"/>
        <v>55.388814803662164</v>
      </c>
      <c r="M315">
        <f t="shared" si="102"/>
        <v>47629.623763593503</v>
      </c>
      <c r="N315" s="2">
        <f t="shared" si="86"/>
        <v>-32334030.549084522</v>
      </c>
      <c r="O315" s="2">
        <f t="shared" si="87"/>
        <v>8157858.2933235923</v>
      </c>
      <c r="P315">
        <f t="shared" si="103"/>
        <v>56.364144521373227</v>
      </c>
      <c r="Q315">
        <f t="shared" si="108"/>
        <v>10.638179457787452</v>
      </c>
      <c r="AD315">
        <f t="shared" si="104"/>
        <v>1.0000000000000001E-60</v>
      </c>
      <c r="AE315">
        <f t="shared" si="105"/>
        <v>0</v>
      </c>
      <c r="AF315">
        <f t="shared" si="106"/>
        <v>1.0000000000000002E-120</v>
      </c>
      <c r="AG315">
        <f t="shared" si="107"/>
        <v>0</v>
      </c>
    </row>
    <row r="316" spans="1:33" x14ac:dyDescent="0.25">
      <c r="A316" s="2">
        <v>20</v>
      </c>
      <c r="B316" s="2">
        <f t="shared" si="77"/>
        <v>3.183098861837907</v>
      </c>
      <c r="D316">
        <f t="shared" si="93"/>
        <v>3.06287113727155E-12</v>
      </c>
      <c r="E316">
        <f t="shared" si="94"/>
        <v>-50000</v>
      </c>
      <c r="F316">
        <f t="shared" si="95"/>
        <v>5.5760385537042509</v>
      </c>
      <c r="G316" s="2">
        <f t="shared" si="96"/>
        <v>-10.943591844601707</v>
      </c>
      <c r="H316">
        <f t="shared" si="97"/>
        <v>55.576038553704251</v>
      </c>
      <c r="I316">
        <f t="shared" si="98"/>
        <v>-10.943591844601707</v>
      </c>
      <c r="J316">
        <f t="shared" si="99"/>
        <v>3.06287113727155E-12</v>
      </c>
      <c r="K316">
        <f t="shared" si="100"/>
        <v>-50000</v>
      </c>
      <c r="L316">
        <f t="shared" si="101"/>
        <v>55.576038553707313</v>
      </c>
      <c r="M316">
        <f t="shared" si="102"/>
        <v>50010.943591844603</v>
      </c>
      <c r="N316" s="2">
        <f t="shared" si="86"/>
        <v>-33149808.090870243</v>
      </c>
      <c r="O316" s="2">
        <f t="shared" si="87"/>
        <v>8518986.6157920491</v>
      </c>
      <c r="P316">
        <f t="shared" si="103"/>
        <v>56.551649876342566</v>
      </c>
      <c r="Q316">
        <f t="shared" si="108"/>
        <v>11.002930425713227</v>
      </c>
      <c r="AD316">
        <f t="shared" si="104"/>
        <v>1.0000000000000001E-60</v>
      </c>
      <c r="AE316">
        <f t="shared" si="105"/>
        <v>0</v>
      </c>
      <c r="AF316">
        <f t="shared" si="106"/>
        <v>1.0000000000000002E-120</v>
      </c>
      <c r="AG316">
        <f t="shared" si="107"/>
        <v>0</v>
      </c>
    </row>
    <row r="317" spans="1:33" x14ac:dyDescent="0.25">
      <c r="A317" s="2">
        <v>19</v>
      </c>
      <c r="B317" s="2">
        <f t="shared" si="77"/>
        <v>3.0239439187460113</v>
      </c>
      <c r="D317">
        <f t="shared" si="93"/>
        <v>3.2240748813384738E-12</v>
      </c>
      <c r="E317">
        <f t="shared" si="94"/>
        <v>-52631.57894736842</v>
      </c>
      <c r="F317">
        <f t="shared" si="95"/>
        <v>5.7798856209645724</v>
      </c>
      <c r="G317" s="2">
        <f t="shared" si="96"/>
        <v>-11.34366424032323</v>
      </c>
      <c r="H317">
        <f t="shared" si="97"/>
        <v>55.779885620964571</v>
      </c>
      <c r="I317">
        <f t="shared" si="98"/>
        <v>-11.34366424032323</v>
      </c>
      <c r="J317">
        <f t="shared" si="99"/>
        <v>3.2240748813384738E-12</v>
      </c>
      <c r="K317">
        <f t="shared" si="100"/>
        <v>-52631.57894736842</v>
      </c>
      <c r="L317">
        <f t="shared" si="101"/>
        <v>55.779885620967796</v>
      </c>
      <c r="M317">
        <f t="shared" si="102"/>
        <v>52642.922611608745</v>
      </c>
      <c r="N317" s="2">
        <f t="shared" si="86"/>
        <v>-34018696.171757095</v>
      </c>
      <c r="O317" s="2">
        <f t="shared" si="87"/>
        <v>8913699.7382949777</v>
      </c>
      <c r="P317">
        <f t="shared" si="103"/>
        <v>56.755786358313586</v>
      </c>
      <c r="Q317">
        <f t="shared" si="108"/>
        <v>11.400298114725921</v>
      </c>
      <c r="AD317">
        <f t="shared" si="104"/>
        <v>1.0000000000000001E-60</v>
      </c>
      <c r="AE317">
        <f t="shared" si="105"/>
        <v>0</v>
      </c>
      <c r="AF317">
        <f t="shared" si="106"/>
        <v>1.0000000000000002E-120</v>
      </c>
      <c r="AG317">
        <f t="shared" si="107"/>
        <v>0</v>
      </c>
    </row>
    <row r="318" spans="1:33" x14ac:dyDescent="0.25">
      <c r="A318" s="2">
        <v>18</v>
      </c>
      <c r="B318" s="2">
        <f t="shared" si="77"/>
        <v>2.8647889756541161</v>
      </c>
      <c r="D318">
        <f t="shared" si="93"/>
        <v>3.4031901525239444E-12</v>
      </c>
      <c r="E318">
        <f t="shared" si="94"/>
        <v>-55555.555555555555</v>
      </c>
      <c r="F318">
        <f t="shared" si="95"/>
        <v>6.0028295433182794</v>
      </c>
      <c r="G318" s="2">
        <f t="shared" si="96"/>
        <v>-11.781216324473139</v>
      </c>
      <c r="H318">
        <f t="shared" si="97"/>
        <v>56.002829543318278</v>
      </c>
      <c r="I318">
        <f t="shared" si="98"/>
        <v>-11.781216324473139</v>
      </c>
      <c r="J318">
        <f t="shared" si="99"/>
        <v>3.4031901525239444E-12</v>
      </c>
      <c r="K318">
        <f t="shared" si="100"/>
        <v>-55555.555555555555</v>
      </c>
      <c r="L318">
        <f t="shared" si="101"/>
        <v>56.002829543321681</v>
      </c>
      <c r="M318">
        <f t="shared" si="102"/>
        <v>55567.336771880029</v>
      </c>
      <c r="N318" s="2">
        <f t="shared" si="86"/>
        <v>-34946129.915981814</v>
      </c>
      <c r="O318" s="2">
        <f t="shared" si="87"/>
        <v>9346916.3711910062</v>
      </c>
      <c r="P318">
        <f t="shared" si="103"/>
        <v>56.979028104473997</v>
      </c>
      <c r="Q318">
        <f t="shared" si="108"/>
        <v>11.835136254505985</v>
      </c>
      <c r="AD318">
        <f t="shared" si="104"/>
        <v>1.0000000000000001E-60</v>
      </c>
      <c r="AE318">
        <f t="shared" si="105"/>
        <v>0</v>
      </c>
      <c r="AF318">
        <f t="shared" si="106"/>
        <v>1.0000000000000002E-120</v>
      </c>
      <c r="AG318">
        <f t="shared" si="107"/>
        <v>0</v>
      </c>
    </row>
    <row r="319" spans="1:33" x14ac:dyDescent="0.25">
      <c r="A319" s="2">
        <v>17</v>
      </c>
      <c r="B319" s="2">
        <f t="shared" si="77"/>
        <v>2.7056340325622208</v>
      </c>
      <c r="D319">
        <f t="shared" si="93"/>
        <v>3.6033778085547648E-12</v>
      </c>
      <c r="E319">
        <f t="shared" si="94"/>
        <v>-58823.529411764706</v>
      </c>
      <c r="F319">
        <f t="shared" si="95"/>
        <v>6.2478777013941915</v>
      </c>
      <c r="G319" s="2">
        <f t="shared" si="96"/>
        <v>-12.262150413867611</v>
      </c>
      <c r="H319">
        <f t="shared" si="97"/>
        <v>56.247877701394188</v>
      </c>
      <c r="I319">
        <f t="shared" si="98"/>
        <v>-12.262150413867611</v>
      </c>
      <c r="J319">
        <f t="shared" si="99"/>
        <v>3.6033778085547648E-12</v>
      </c>
      <c r="K319">
        <f t="shared" si="100"/>
        <v>-58823.529411764706</v>
      </c>
      <c r="L319">
        <f t="shared" si="101"/>
        <v>56.24787770139779</v>
      </c>
      <c r="M319">
        <f t="shared" si="102"/>
        <v>58835.791562178572</v>
      </c>
      <c r="N319" s="2">
        <f t="shared" si="86"/>
        <v>-35938274.978163607</v>
      </c>
      <c r="O319" s="2">
        <f t="shared" si="87"/>
        <v>9824565.1602081191</v>
      </c>
      <c r="P319">
        <f t="shared" si="103"/>
        <v>57.224383167052125</v>
      </c>
      <c r="Q319">
        <f t="shared" si="108"/>
        <v>12.313346154002444</v>
      </c>
      <c r="AD319">
        <f t="shared" si="104"/>
        <v>1.0000000000000001E-60</v>
      </c>
      <c r="AE319">
        <f t="shared" si="105"/>
        <v>0</v>
      </c>
      <c r="AF319">
        <f t="shared" si="106"/>
        <v>1.0000000000000002E-120</v>
      </c>
      <c r="AG319">
        <f t="shared" si="107"/>
        <v>0</v>
      </c>
    </row>
    <row r="320" spans="1:33" x14ac:dyDescent="0.25">
      <c r="A320" s="2">
        <v>16</v>
      </c>
      <c r="B320" s="2">
        <f t="shared" si="77"/>
        <v>2.5464790894703255</v>
      </c>
      <c r="D320">
        <f t="shared" si="93"/>
        <v>3.8285889215894375E-12</v>
      </c>
      <c r="E320">
        <f t="shared" si="94"/>
        <v>-62500</v>
      </c>
      <c r="F320">
        <f t="shared" si="95"/>
        <v>6.5187267529387416</v>
      </c>
      <c r="G320" s="2">
        <f t="shared" si="96"/>
        <v>-12.793721607835051</v>
      </c>
      <c r="H320">
        <f t="shared" si="97"/>
        <v>56.51872675293874</v>
      </c>
      <c r="I320">
        <f t="shared" si="98"/>
        <v>-12.793721607835051</v>
      </c>
      <c r="J320">
        <f t="shared" si="99"/>
        <v>3.8285889215894375E-12</v>
      </c>
      <c r="K320">
        <f t="shared" si="100"/>
        <v>-62500</v>
      </c>
      <c r="L320">
        <f t="shared" si="101"/>
        <v>56.51872675294257</v>
      </c>
      <c r="M320">
        <f t="shared" si="102"/>
        <v>62512.793721607835</v>
      </c>
      <c r="N320" s="2">
        <f t="shared" si="86"/>
        <v>-37002133.689908706</v>
      </c>
      <c r="O320" s="2">
        <f t="shared" si="87"/>
        <v>10353857.871799026</v>
      </c>
      <c r="P320">
        <f t="shared" si="103"/>
        <v>57.495548959575807</v>
      </c>
      <c r="Q320">
        <f t="shared" si="108"/>
        <v>12.84218172298069</v>
      </c>
      <c r="AD320">
        <f t="shared" si="104"/>
        <v>1.0000000000000001E-60</v>
      </c>
      <c r="AE320">
        <f t="shared" si="105"/>
        <v>0</v>
      </c>
      <c r="AF320">
        <f t="shared" si="106"/>
        <v>1.0000000000000002E-120</v>
      </c>
      <c r="AG320">
        <f t="shared" si="107"/>
        <v>0</v>
      </c>
    </row>
    <row r="321" spans="1:33" x14ac:dyDescent="0.25">
      <c r="A321" s="2">
        <v>15</v>
      </c>
      <c r="B321" s="2">
        <f t="shared" si="77"/>
        <v>2.3873241463784303</v>
      </c>
      <c r="D321">
        <f t="shared" si="93"/>
        <v>4.0838281830287339E-12</v>
      </c>
      <c r="E321">
        <f t="shared" si="94"/>
        <v>-66666.666666666672</v>
      </c>
      <c r="F321">
        <f t="shared" si="95"/>
        <v>6.8199765836903818</v>
      </c>
      <c r="G321" s="2">
        <f t="shared" si="96"/>
        <v>-13.38495769044987</v>
      </c>
      <c r="H321">
        <f t="shared" si="97"/>
        <v>56.819976583690384</v>
      </c>
      <c r="I321">
        <f t="shared" si="98"/>
        <v>-13.38495769044987</v>
      </c>
      <c r="J321">
        <f t="shared" si="99"/>
        <v>4.0838281830287339E-12</v>
      </c>
      <c r="K321">
        <f t="shared" si="100"/>
        <v>-66666.666666666672</v>
      </c>
      <c r="L321">
        <f t="shared" si="101"/>
        <v>56.819976583694469</v>
      </c>
      <c r="M321">
        <f t="shared" si="102"/>
        <v>66680.051624357118</v>
      </c>
      <c r="N321" s="2">
        <f t="shared" si="86"/>
        <v>-38145658.456937984</v>
      </c>
      <c r="O321" s="2">
        <f t="shared" si="87"/>
        <v>10943656.308636367</v>
      </c>
      <c r="P321">
        <f t="shared" si="103"/>
        <v>57.797126221969073</v>
      </c>
      <c r="Q321">
        <f t="shared" si="108"/>
        <v>13.43066932706871</v>
      </c>
      <c r="AD321">
        <f t="shared" si="104"/>
        <v>1.0000000000000001E-60</v>
      </c>
      <c r="AE321">
        <f t="shared" si="105"/>
        <v>0</v>
      </c>
      <c r="AF321">
        <f t="shared" si="106"/>
        <v>1.0000000000000002E-120</v>
      </c>
      <c r="AG321">
        <f t="shared" si="107"/>
        <v>0</v>
      </c>
    </row>
    <row r="322" spans="1:33" x14ac:dyDescent="0.25">
      <c r="A322" s="2">
        <v>14</v>
      </c>
      <c r="B322" s="2">
        <f t="shared" si="77"/>
        <v>2.228169203286535</v>
      </c>
      <c r="D322">
        <f t="shared" si="93"/>
        <v>4.3755301961022136E-12</v>
      </c>
      <c r="E322">
        <f t="shared" si="94"/>
        <v>-71428.57142857142</v>
      </c>
      <c r="F322">
        <f t="shared" si="95"/>
        <v>7.1574305040452053</v>
      </c>
      <c r="G322" s="2">
        <f t="shared" si="96"/>
        <v>-14.047248299662144</v>
      </c>
      <c r="H322">
        <f t="shared" si="97"/>
        <v>57.157430504045209</v>
      </c>
      <c r="I322">
        <f t="shared" si="98"/>
        <v>-14.047248299662144</v>
      </c>
      <c r="J322">
        <f t="shared" si="99"/>
        <v>4.3755301961022136E-12</v>
      </c>
      <c r="K322">
        <f t="shared" si="100"/>
        <v>-71428.57142857142</v>
      </c>
      <c r="L322">
        <f t="shared" si="101"/>
        <v>57.157430504049586</v>
      </c>
      <c r="M322">
        <f t="shared" si="102"/>
        <v>71442.618676871076</v>
      </c>
      <c r="N322" s="2">
        <f t="shared" si="86"/>
        <v>-39377863.496299192</v>
      </c>
      <c r="O322" s="2">
        <f t="shared" si="87"/>
        <v>11604972.750732839</v>
      </c>
      <c r="P322">
        <f t="shared" si="103"/>
        <v>58.134919234190363</v>
      </c>
      <c r="Q322">
        <f t="shared" si="108"/>
        <v>14.090196893198003</v>
      </c>
      <c r="AD322">
        <f t="shared" si="104"/>
        <v>1.0000000000000001E-60</v>
      </c>
      <c r="AE322">
        <f t="shared" si="105"/>
        <v>0</v>
      </c>
      <c r="AF322">
        <f t="shared" si="106"/>
        <v>1.0000000000000002E-120</v>
      </c>
      <c r="AG322">
        <f t="shared" si="107"/>
        <v>0</v>
      </c>
    </row>
    <row r="323" spans="1:33" x14ac:dyDescent="0.25">
      <c r="A323" s="2">
        <v>13</v>
      </c>
      <c r="B323" s="2">
        <f t="shared" ref="B323:B336" si="109">A323/(2*PI())</f>
        <v>2.0690142601946393</v>
      </c>
      <c r="D323">
        <f t="shared" si="93"/>
        <v>4.7121094419562311E-12</v>
      </c>
      <c r="E323">
        <f t="shared" si="94"/>
        <v>-76923.076923076922</v>
      </c>
      <c r="F323">
        <f t="shared" si="95"/>
        <v>7.5385256737972854</v>
      </c>
      <c r="G323" s="2">
        <f t="shared" si="96"/>
        <v>-14.795189683414844</v>
      </c>
      <c r="H323">
        <f t="shared" si="97"/>
        <v>57.538525673797288</v>
      </c>
      <c r="I323">
        <f t="shared" si="98"/>
        <v>-14.795189683414844</v>
      </c>
      <c r="J323">
        <f t="shared" si="99"/>
        <v>4.7121094419562311E-12</v>
      </c>
      <c r="K323">
        <f t="shared" si="100"/>
        <v>-76923.076923076922</v>
      </c>
      <c r="L323">
        <f t="shared" si="101"/>
        <v>57.538525673801999</v>
      </c>
      <c r="M323">
        <f t="shared" si="102"/>
        <v>76937.872112760335</v>
      </c>
      <c r="N323" s="2">
        <f t="shared" ref="N323:N336" si="110">-Q323/($T$6*(P323^2+Q323^2))</f>
        <v>-40708915.217998289</v>
      </c>
      <c r="O323" s="2">
        <f t="shared" ref="O323:O336" si="111">P323/($T$6*A323*(P323^2+Q323^2))</f>
        <v>12351664.284162629</v>
      </c>
      <c r="P323">
        <f t="shared" si="103"/>
        <v>58.51636626107824</v>
      </c>
      <c r="Q323">
        <f t="shared" si="108"/>
        <v>14.835358578058552</v>
      </c>
      <c r="AD323">
        <f t="shared" si="104"/>
        <v>1.0000000000000001E-60</v>
      </c>
      <c r="AE323">
        <f t="shared" si="105"/>
        <v>0</v>
      </c>
      <c r="AF323">
        <f t="shared" si="106"/>
        <v>1.0000000000000002E-120</v>
      </c>
      <c r="AG323">
        <f t="shared" si="107"/>
        <v>0</v>
      </c>
    </row>
    <row r="324" spans="1:33" x14ac:dyDescent="0.25">
      <c r="A324" s="2">
        <v>12</v>
      </c>
      <c r="B324" s="2">
        <f t="shared" si="109"/>
        <v>1.909859317102744</v>
      </c>
      <c r="D324">
        <f t="shared" si="93"/>
        <v>5.1047852287859162E-12</v>
      </c>
      <c r="E324">
        <f t="shared" si="94"/>
        <v>-83333.333333333328</v>
      </c>
      <c r="F324">
        <f t="shared" si="95"/>
        <v>7.9729656426038149</v>
      </c>
      <c r="G324" s="2">
        <f t="shared" si="96"/>
        <v>-15.647826130205869</v>
      </c>
      <c r="H324">
        <f t="shared" si="97"/>
        <v>57.972965642603818</v>
      </c>
      <c r="I324">
        <f t="shared" si="98"/>
        <v>-15.647826130205869</v>
      </c>
      <c r="J324">
        <f t="shared" si="99"/>
        <v>5.1047852287859162E-12</v>
      </c>
      <c r="K324">
        <f t="shared" si="100"/>
        <v>-83333.333333333328</v>
      </c>
      <c r="L324">
        <f t="shared" si="101"/>
        <v>57.972965642608919</v>
      </c>
      <c r="M324">
        <f t="shared" si="102"/>
        <v>83348.981159463539</v>
      </c>
      <c r="N324" s="2">
        <f t="shared" si="110"/>
        <v>-42150160.136582822</v>
      </c>
      <c r="O324" s="2">
        <f t="shared" si="111"/>
        <v>13201414.744903842</v>
      </c>
      <c r="P324">
        <f t="shared" si="103"/>
        <v>58.951172116221983</v>
      </c>
      <c r="Q324">
        <f t="shared" si="108"/>
        <v>15.685196075274327</v>
      </c>
      <c r="AD324">
        <f t="shared" si="104"/>
        <v>1.0000000000000001E-60</v>
      </c>
      <c r="AE324">
        <f t="shared" si="105"/>
        <v>0</v>
      </c>
      <c r="AF324">
        <f t="shared" si="106"/>
        <v>1.0000000000000002E-120</v>
      </c>
      <c r="AG324">
        <f t="shared" si="107"/>
        <v>0</v>
      </c>
    </row>
    <row r="325" spans="1:33" x14ac:dyDescent="0.25">
      <c r="A325" s="2">
        <v>11</v>
      </c>
      <c r="B325" s="2">
        <f t="shared" si="109"/>
        <v>1.7507043740108488</v>
      </c>
      <c r="D325">
        <f t="shared" si="93"/>
        <v>5.5688566132210004E-12</v>
      </c>
      <c r="E325">
        <f t="shared" si="94"/>
        <v>-90909.090909090912</v>
      </c>
      <c r="F325">
        <f t="shared" si="95"/>
        <v>8.4736766042767222</v>
      </c>
      <c r="G325" s="2">
        <f t="shared" si="96"/>
        <v>-16.630526723806703</v>
      </c>
      <c r="H325">
        <f t="shared" si="97"/>
        <v>58.473676604276719</v>
      </c>
      <c r="I325">
        <f t="shared" si="98"/>
        <v>-16.630526723806703</v>
      </c>
      <c r="J325">
        <f t="shared" si="99"/>
        <v>5.5688566132210004E-12</v>
      </c>
      <c r="K325">
        <f t="shared" si="100"/>
        <v>-90909.090909090912</v>
      </c>
      <c r="L325">
        <f t="shared" si="101"/>
        <v>58.473676604282289</v>
      </c>
      <c r="M325">
        <f t="shared" si="102"/>
        <v>90925.721435814718</v>
      </c>
      <c r="N325" s="2">
        <f t="shared" si="110"/>
        <v>-43714006.205848522</v>
      </c>
      <c r="O325" s="2">
        <f t="shared" si="111"/>
        <v>14177153.701045772</v>
      </c>
      <c r="P325">
        <f t="shared" si="103"/>
        <v>59.452264442481109</v>
      </c>
      <c r="Q325">
        <f t="shared" si="108"/>
        <v>16.665075191930804</v>
      </c>
      <c r="AD325">
        <f t="shared" si="104"/>
        <v>1.0000000000000001E-60</v>
      </c>
      <c r="AE325">
        <f t="shared" si="105"/>
        <v>0</v>
      </c>
      <c r="AF325">
        <f t="shared" si="106"/>
        <v>1.0000000000000002E-120</v>
      </c>
      <c r="AG325">
        <f t="shared" si="107"/>
        <v>0</v>
      </c>
    </row>
    <row r="326" spans="1:33" x14ac:dyDescent="0.25">
      <c r="A326" s="2">
        <v>10</v>
      </c>
      <c r="B326" s="2">
        <f t="shared" si="109"/>
        <v>1.5915494309189535</v>
      </c>
      <c r="D326">
        <f t="shared" si="93"/>
        <v>6.1257422745431001E-12</v>
      </c>
      <c r="E326">
        <f t="shared" si="94"/>
        <v>-100000</v>
      </c>
      <c r="F326">
        <f t="shared" si="95"/>
        <v>9.0583013548420652</v>
      </c>
      <c r="G326" s="2">
        <f t="shared" si="96"/>
        <v>-17.777917401044576</v>
      </c>
      <c r="H326">
        <f t="shared" si="97"/>
        <v>59.058301354842065</v>
      </c>
      <c r="I326">
        <f t="shared" si="98"/>
        <v>-17.777917401044576</v>
      </c>
      <c r="J326">
        <f t="shared" si="99"/>
        <v>6.1257422745431001E-12</v>
      </c>
      <c r="K326">
        <f t="shared" si="100"/>
        <v>-100000</v>
      </c>
      <c r="L326">
        <f t="shared" si="101"/>
        <v>59.05830135484819</v>
      </c>
      <c r="M326">
        <f t="shared" si="102"/>
        <v>100017.77791740105</v>
      </c>
      <c r="N326" s="2">
        <f t="shared" si="110"/>
        <v>-45413485.442904912</v>
      </c>
      <c r="O326" s="2">
        <f t="shared" si="111"/>
        <v>15309157.926824881</v>
      </c>
      <c r="P326">
        <f t="shared" si="103"/>
        <v>60.037287696942784</v>
      </c>
      <c r="Q326">
        <f t="shared" si="108"/>
        <v>17.809617641210664</v>
      </c>
      <c r="AD326">
        <f t="shared" si="104"/>
        <v>1.0000000000000001E-60</v>
      </c>
      <c r="AE326">
        <f t="shared" si="105"/>
        <v>0</v>
      </c>
      <c r="AF326">
        <f t="shared" si="106"/>
        <v>1.0000000000000002E-120</v>
      </c>
      <c r="AG326">
        <f t="shared" si="107"/>
        <v>0</v>
      </c>
    </row>
    <row r="327" spans="1:33" x14ac:dyDescent="0.25">
      <c r="A327" s="2">
        <v>9</v>
      </c>
      <c r="B327" s="2">
        <f t="shared" si="109"/>
        <v>1.432394487827058</v>
      </c>
      <c r="D327">
        <f t="shared" si="93"/>
        <v>6.8063803050478888E-12</v>
      </c>
      <c r="E327">
        <f t="shared" si="94"/>
        <v>-111111.11111111111</v>
      </c>
      <c r="F327">
        <f t="shared" si="95"/>
        <v>9.7516253629565561</v>
      </c>
      <c r="G327" s="2">
        <f t="shared" si="96"/>
        <v>-19.138642383089014</v>
      </c>
      <c r="H327">
        <f t="shared" si="97"/>
        <v>59.75162536295656</v>
      </c>
      <c r="I327">
        <f t="shared" si="98"/>
        <v>-19.138642383089014</v>
      </c>
      <c r="J327">
        <f t="shared" si="99"/>
        <v>6.8063803050478888E-12</v>
      </c>
      <c r="K327">
        <f t="shared" si="100"/>
        <v>-111111.11111111111</v>
      </c>
      <c r="L327">
        <f t="shared" si="101"/>
        <v>59.751625362963367</v>
      </c>
      <c r="M327">
        <f t="shared" si="102"/>
        <v>111130.24975349419</v>
      </c>
      <c r="N327" s="2">
        <f t="shared" si="110"/>
        <v>-47261140.280252837</v>
      </c>
      <c r="O327" s="2">
        <f t="shared" si="111"/>
        <v>16638252.672754005</v>
      </c>
      <c r="P327">
        <f t="shared" si="103"/>
        <v>60.731029242573733</v>
      </c>
      <c r="Q327">
        <f t="shared" si="108"/>
        <v>19.167462065008944</v>
      </c>
      <c r="AD327">
        <f t="shared" si="104"/>
        <v>1.0000000000000001E-60</v>
      </c>
      <c r="AE327">
        <f t="shared" si="105"/>
        <v>0</v>
      </c>
      <c r="AF327">
        <f t="shared" si="106"/>
        <v>1.0000000000000002E-120</v>
      </c>
      <c r="AG327">
        <f t="shared" si="107"/>
        <v>0</v>
      </c>
    </row>
    <row r="328" spans="1:33" x14ac:dyDescent="0.25">
      <c r="A328" s="2">
        <v>8</v>
      </c>
      <c r="B328" s="2">
        <f t="shared" si="109"/>
        <v>1.2732395447351628</v>
      </c>
      <c r="D328">
        <f t="shared" si="93"/>
        <v>7.6571778431788751E-12</v>
      </c>
      <c r="E328">
        <f t="shared" si="94"/>
        <v>-125000</v>
      </c>
      <c r="F328">
        <f t="shared" si="95"/>
        <v>10.589702852531993</v>
      </c>
      <c r="G328" s="2">
        <f t="shared" si="96"/>
        <v>-20.783462068557146</v>
      </c>
      <c r="H328">
        <f t="shared" si="97"/>
        <v>60.589702852531993</v>
      </c>
      <c r="I328">
        <f t="shared" si="98"/>
        <v>-20.783462068557146</v>
      </c>
      <c r="J328">
        <f t="shared" si="99"/>
        <v>7.6571778431788751E-12</v>
      </c>
      <c r="K328">
        <f t="shared" si="100"/>
        <v>-125000</v>
      </c>
      <c r="L328">
        <f t="shared" si="101"/>
        <v>60.589702852539652</v>
      </c>
      <c r="M328">
        <f t="shared" si="102"/>
        <v>125020.78346206856</v>
      </c>
      <c r="N328" s="2">
        <f t="shared" si="110"/>
        <v>-49266470.679096878</v>
      </c>
      <c r="O328" s="2">
        <f t="shared" si="111"/>
        <v>18220851.214905191</v>
      </c>
      <c r="P328">
        <f t="shared" si="103"/>
        <v>61.569545429605192</v>
      </c>
      <c r="Q328">
        <f t="shared" si="108"/>
        <v>20.809361270068074</v>
      </c>
      <c r="AD328">
        <f t="shared" si="104"/>
        <v>1.0000000000000001E-60</v>
      </c>
      <c r="AE328">
        <f t="shared" si="105"/>
        <v>0</v>
      </c>
      <c r="AF328">
        <f t="shared" si="106"/>
        <v>1.0000000000000002E-120</v>
      </c>
      <c r="AG328">
        <f t="shared" si="107"/>
        <v>0</v>
      </c>
    </row>
    <row r="329" spans="1:33" x14ac:dyDescent="0.25">
      <c r="A329" s="2">
        <v>7</v>
      </c>
      <c r="B329" s="2">
        <f t="shared" si="109"/>
        <v>1.1140846016432675</v>
      </c>
      <c r="D329">
        <f t="shared" si="93"/>
        <v>8.7510603922044273E-12</v>
      </c>
      <c r="E329">
        <f t="shared" si="94"/>
        <v>-142857.14285714284</v>
      </c>
      <c r="F329">
        <f t="shared" si="95"/>
        <v>11.627280157327872</v>
      </c>
      <c r="G329" s="2">
        <f t="shared" si="96"/>
        <v>-22.819822187223259</v>
      </c>
      <c r="H329">
        <f t="shared" si="97"/>
        <v>61.627280157327874</v>
      </c>
      <c r="I329">
        <f t="shared" si="98"/>
        <v>-22.819822187223259</v>
      </c>
      <c r="J329">
        <f t="shared" si="99"/>
        <v>8.7510603922044273E-12</v>
      </c>
      <c r="K329">
        <f t="shared" si="100"/>
        <v>-142857.14285714284</v>
      </c>
      <c r="L329">
        <f t="shared" si="101"/>
        <v>61.627280157336628</v>
      </c>
      <c r="M329">
        <f t="shared" si="102"/>
        <v>142879.96267933006</v>
      </c>
      <c r="N329" s="2">
        <f t="shared" si="110"/>
        <v>-51430249.947544411</v>
      </c>
      <c r="O329" s="2">
        <f t="shared" si="111"/>
        <v>20137203.27679918</v>
      </c>
      <c r="P329">
        <f t="shared" si="103"/>
        <v>62.607584882407899</v>
      </c>
      <c r="Q329">
        <f t="shared" si="108"/>
        <v>22.842750269980815</v>
      </c>
      <c r="AD329">
        <f t="shared" si="104"/>
        <v>1.0000000000000001E-60</v>
      </c>
      <c r="AE329">
        <f t="shared" si="105"/>
        <v>0</v>
      </c>
      <c r="AF329">
        <f t="shared" si="106"/>
        <v>1.0000000000000002E-120</v>
      </c>
      <c r="AG329">
        <f t="shared" si="107"/>
        <v>0</v>
      </c>
    </row>
    <row r="330" spans="1:33" x14ac:dyDescent="0.25">
      <c r="A330" s="2">
        <v>6</v>
      </c>
      <c r="B330" s="2">
        <f t="shared" si="109"/>
        <v>0.95492965855137202</v>
      </c>
      <c r="D330">
        <f t="shared" ref="D330:D336" si="112">($T$2^-1)*A330^(-$U$2)*COS($U$2*PI()/2)</f>
        <v>1.0209570457571832E-11</v>
      </c>
      <c r="E330">
        <f t="shared" ref="E330:E336" si="113">-($T$2^-1)*A330^(-$U$2)*SIN($U$2*PI()/2)</f>
        <v>-166666.66666666666</v>
      </c>
      <c r="F330">
        <f t="shared" ref="F330:F336" si="114">($V$2^-1)*A330^(-$W$2)*COS($W$2*PI()/2)</f>
        <v>12.952120898541764</v>
      </c>
      <c r="G330" s="2">
        <f t="shared" ref="G330:G336" si="115">-($V$2^-1)*A330^(-$W$2)*SIN($W$2*PI()/2)</f>
        <v>-25.419968544050874</v>
      </c>
      <c r="H330">
        <f t="shared" ref="H330:H336" si="116">F330+$R$2</f>
        <v>62.952120898541764</v>
      </c>
      <c r="I330">
        <f t="shared" ref="I330:I336" si="117">G330</f>
        <v>-25.419968544050874</v>
      </c>
      <c r="J330">
        <f t="shared" ref="J330:J336" si="118">D330</f>
        <v>1.0209570457571832E-11</v>
      </c>
      <c r="K330">
        <f t="shared" ref="K330:K336" si="119">E330</f>
        <v>-166666.66666666666</v>
      </c>
      <c r="L330">
        <f t="shared" ref="L330:L336" si="120">F330+$R$2+D330</f>
        <v>62.952120898551975</v>
      </c>
      <c r="M330">
        <f t="shared" ref="M330:M336" si="121">-G330-E330</f>
        <v>166692.0866352107</v>
      </c>
      <c r="N330" s="2">
        <f t="shared" si="110"/>
        <v>-53731758.455648378</v>
      </c>
      <c r="O330" s="2">
        <f t="shared" si="111"/>
        <v>22505548.335581608</v>
      </c>
      <c r="P330">
        <f t="shared" ref="P330:P336" si="122">$S$2+(1/((F330+$R$2+D330)^2+(G330+E330)^2))*(L330*(H330*J330-I330*K330)-M330*(H330*K330+I330*J330))+($R$4/(($R$4+AD330)^2+(AE330)^2))*AF330</f>
        <v>63.932913423978583</v>
      </c>
      <c r="Q330">
        <f t="shared" ref="Q330:Q336" si="123">ABS((1/((F330+$R$2+D330)^2+(G330+E330)^2))*(M330*(H330*J330-I330*K330)+L330*(H330*K330+I330*J330))+($R$4/(($R$4+AD330)^2+(AE330)^2))*AG330)</f>
        <v>25.439859023800153</v>
      </c>
      <c r="AD330">
        <f t="shared" ref="AD330:AD336" si="124">($T$4^-1)*A330^(-$U$4)*COS($U$4*PI()/2)</f>
        <v>1.0000000000000001E-60</v>
      </c>
      <c r="AE330">
        <f t="shared" ref="AE330:AE336" si="125">-($T$4^-1)*A330^(-$U$4)*SIN($U$4*PI()/2)</f>
        <v>0</v>
      </c>
      <c r="AF330">
        <f t="shared" ref="AF330:AF336" si="126">($R$4+AD330)*AD330+AE330^2</f>
        <v>1.0000000000000002E-120</v>
      </c>
      <c r="AG330">
        <f t="shared" ref="AG330:AG336" si="127">($R$4+AD330)*AE330-AD330*AE330</f>
        <v>0</v>
      </c>
    </row>
    <row r="331" spans="1:33" x14ac:dyDescent="0.25">
      <c r="A331" s="2">
        <v>5</v>
      </c>
      <c r="B331" s="2">
        <f t="shared" si="109"/>
        <v>0.79577471545947676</v>
      </c>
      <c r="D331">
        <f t="shared" si="112"/>
        <v>1.22514845490862E-11</v>
      </c>
      <c r="E331">
        <f t="shared" si="113"/>
        <v>-200000</v>
      </c>
      <c r="F331">
        <f t="shared" si="114"/>
        <v>14.71525396477481</v>
      </c>
      <c r="G331" s="2">
        <f t="shared" si="115"/>
        <v>-28.880312022443359</v>
      </c>
      <c r="H331">
        <f t="shared" si="116"/>
        <v>64.715253964774803</v>
      </c>
      <c r="I331">
        <f t="shared" si="117"/>
        <v>-28.880312022443359</v>
      </c>
      <c r="J331">
        <f t="shared" si="118"/>
        <v>1.22514845490862E-11</v>
      </c>
      <c r="K331">
        <f t="shared" si="119"/>
        <v>-200000</v>
      </c>
      <c r="L331">
        <f t="shared" si="120"/>
        <v>64.715253964787053</v>
      </c>
      <c r="M331">
        <f t="shared" si="121"/>
        <v>200028.88031202243</v>
      </c>
      <c r="N331" s="2">
        <f t="shared" si="110"/>
        <v>-56099068.556252718</v>
      </c>
      <c r="O331" s="2">
        <f t="shared" si="111"/>
        <v>25507883.303493962</v>
      </c>
      <c r="P331">
        <f t="shared" si="122"/>
        <v>65.696561273137277</v>
      </c>
      <c r="Q331">
        <f t="shared" si="123"/>
        <v>28.897073511912758</v>
      </c>
      <c r="AD331">
        <f t="shared" si="124"/>
        <v>1.0000000000000001E-60</v>
      </c>
      <c r="AE331">
        <f t="shared" si="125"/>
        <v>0</v>
      </c>
      <c r="AF331">
        <f t="shared" si="126"/>
        <v>1.0000000000000002E-120</v>
      </c>
      <c r="AG331">
        <f t="shared" si="127"/>
        <v>0</v>
      </c>
    </row>
    <row r="332" spans="1:33" x14ac:dyDescent="0.25">
      <c r="A332" s="2">
        <v>4</v>
      </c>
      <c r="B332" s="2">
        <f t="shared" si="109"/>
        <v>0.63661977236758138</v>
      </c>
      <c r="D332">
        <f t="shared" si="112"/>
        <v>1.531435568635775E-11</v>
      </c>
      <c r="E332">
        <f t="shared" si="113"/>
        <v>-250000</v>
      </c>
      <c r="F332">
        <f t="shared" si="114"/>
        <v>17.203023037339143</v>
      </c>
      <c r="G332" s="2">
        <f t="shared" si="115"/>
        <v>-33.762833739528922</v>
      </c>
      <c r="H332">
        <f t="shared" si="116"/>
        <v>67.203023037339136</v>
      </c>
      <c r="I332">
        <f t="shared" si="117"/>
        <v>-33.762833739528922</v>
      </c>
      <c r="J332">
        <f t="shared" si="118"/>
        <v>1.531435568635775E-11</v>
      </c>
      <c r="K332">
        <f t="shared" si="119"/>
        <v>-250000</v>
      </c>
      <c r="L332">
        <f t="shared" si="120"/>
        <v>67.203023037354455</v>
      </c>
      <c r="M332">
        <f t="shared" si="121"/>
        <v>250033.76283373951</v>
      </c>
      <c r="N332" s="2">
        <f t="shared" si="110"/>
        <v>-58335461.684587575</v>
      </c>
      <c r="O332" s="2">
        <f t="shared" si="111"/>
        <v>29440703.061759919</v>
      </c>
      <c r="P332">
        <f t="shared" si="122"/>
        <v>68.18487014438476</v>
      </c>
      <c r="Q332">
        <f t="shared" si="123"/>
        <v>33.77633230626526</v>
      </c>
      <c r="AD332">
        <f t="shared" si="124"/>
        <v>1.0000000000000001E-60</v>
      </c>
      <c r="AE332">
        <f t="shared" si="125"/>
        <v>0</v>
      </c>
      <c r="AF332">
        <f t="shared" si="126"/>
        <v>1.0000000000000002E-120</v>
      </c>
      <c r="AG332">
        <f t="shared" si="127"/>
        <v>0</v>
      </c>
    </row>
    <row r="333" spans="1:33" x14ac:dyDescent="0.25">
      <c r="A333" s="2">
        <v>3</v>
      </c>
      <c r="B333" s="2">
        <f t="shared" si="109"/>
        <v>0.47746482927568601</v>
      </c>
      <c r="D333">
        <f t="shared" si="112"/>
        <v>2.0419140915143665E-11</v>
      </c>
      <c r="E333">
        <f t="shared" si="113"/>
        <v>-333333.33333333331</v>
      </c>
      <c r="F333">
        <f t="shared" si="114"/>
        <v>21.040782475472451</v>
      </c>
      <c r="G333" s="2">
        <f t="shared" si="115"/>
        <v>-41.294860730410889</v>
      </c>
      <c r="H333">
        <f t="shared" si="116"/>
        <v>71.040782475472454</v>
      </c>
      <c r="I333">
        <f t="shared" si="117"/>
        <v>-41.294860730410889</v>
      </c>
      <c r="J333">
        <f t="shared" si="118"/>
        <v>2.0419140915143665E-11</v>
      </c>
      <c r="K333">
        <f t="shared" si="119"/>
        <v>-333333.33333333331</v>
      </c>
      <c r="L333">
        <f t="shared" si="120"/>
        <v>71.040782475492875</v>
      </c>
      <c r="M333">
        <f t="shared" si="121"/>
        <v>333374.62819406373</v>
      </c>
      <c r="N333" s="2">
        <f t="shared" si="110"/>
        <v>-59919184.011753939</v>
      </c>
      <c r="O333" s="2">
        <f t="shared" si="111"/>
        <v>34826959.836193614</v>
      </c>
      <c r="P333">
        <f t="shared" si="122"/>
        <v>72.023180805338612</v>
      </c>
      <c r="Q333">
        <f t="shared" si="123"/>
        <v>41.304880319584967</v>
      </c>
      <c r="AD333">
        <f t="shared" si="124"/>
        <v>1.0000000000000001E-60</v>
      </c>
      <c r="AE333">
        <f t="shared" si="125"/>
        <v>0</v>
      </c>
      <c r="AF333">
        <f t="shared" si="126"/>
        <v>1.0000000000000002E-120</v>
      </c>
      <c r="AG333">
        <f t="shared" si="127"/>
        <v>0</v>
      </c>
    </row>
    <row r="334" spans="1:33" x14ac:dyDescent="0.25">
      <c r="A334" s="2">
        <v>2</v>
      </c>
      <c r="B334" s="2">
        <f t="shared" si="109"/>
        <v>0.31830988618379069</v>
      </c>
      <c r="D334">
        <f t="shared" si="112"/>
        <v>3.06287113727155E-11</v>
      </c>
      <c r="E334">
        <f t="shared" si="113"/>
        <v>-500000</v>
      </c>
      <c r="F334">
        <f t="shared" si="114"/>
        <v>27.946393373300488</v>
      </c>
      <c r="G334" s="2">
        <f t="shared" si="115"/>
        <v>-54.847885225419049</v>
      </c>
      <c r="H334">
        <f t="shared" si="116"/>
        <v>77.946393373300481</v>
      </c>
      <c r="I334">
        <f t="shared" si="117"/>
        <v>-54.847885225419049</v>
      </c>
      <c r="J334">
        <f t="shared" si="118"/>
        <v>3.06287113727155E-11</v>
      </c>
      <c r="K334">
        <f t="shared" si="119"/>
        <v>-500000</v>
      </c>
      <c r="L334">
        <f t="shared" si="120"/>
        <v>77.946393373331105</v>
      </c>
      <c r="M334">
        <f t="shared" si="121"/>
        <v>500054.84788522543</v>
      </c>
      <c r="N334" s="2">
        <f t="shared" si="110"/>
        <v>-59373552.09145271</v>
      </c>
      <c r="O334" s="2">
        <f t="shared" si="111"/>
        <v>42716220.357313782</v>
      </c>
      <c r="P334">
        <f t="shared" si="122"/>
        <v>78.929293513897861</v>
      </c>
      <c r="Q334">
        <f t="shared" si="123"/>
        <v>54.854016586542336</v>
      </c>
      <c r="AD334">
        <f t="shared" si="124"/>
        <v>1.0000000000000001E-60</v>
      </c>
      <c r="AE334">
        <f t="shared" si="125"/>
        <v>0</v>
      </c>
      <c r="AF334">
        <f t="shared" si="126"/>
        <v>1.0000000000000002E-120</v>
      </c>
      <c r="AG334">
        <f t="shared" si="127"/>
        <v>0</v>
      </c>
    </row>
    <row r="335" spans="1:33" x14ac:dyDescent="0.25">
      <c r="A335" s="2">
        <v>1</v>
      </c>
      <c r="B335" s="2">
        <f t="shared" si="109"/>
        <v>0.15915494309189535</v>
      </c>
      <c r="D335">
        <f t="shared" si="112"/>
        <v>6.1257422745431001E-11</v>
      </c>
      <c r="E335">
        <f t="shared" si="113"/>
        <v>-1000000</v>
      </c>
      <c r="F335">
        <f t="shared" si="114"/>
        <v>45.399049973954682</v>
      </c>
      <c r="G335" s="2">
        <f t="shared" si="115"/>
        <v>-89.100652418836773</v>
      </c>
      <c r="H335">
        <f t="shared" si="116"/>
        <v>95.399049973954675</v>
      </c>
      <c r="I335">
        <f t="shared" si="117"/>
        <v>-89.100652418836773</v>
      </c>
      <c r="J335">
        <f t="shared" si="118"/>
        <v>6.1257422745431001E-11</v>
      </c>
      <c r="K335">
        <f t="shared" si="119"/>
        <v>-1000000</v>
      </c>
      <c r="L335">
        <f t="shared" si="120"/>
        <v>95.399049974015938</v>
      </c>
      <c r="M335">
        <f t="shared" si="121"/>
        <v>1000089.1006524188</v>
      </c>
      <c r="N335" s="2">
        <f t="shared" si="110"/>
        <v>-51717285.806692332</v>
      </c>
      <c r="O335" s="2">
        <f t="shared" si="111"/>
        <v>55942948.094408266</v>
      </c>
      <c r="P335">
        <f t="shared" si="122"/>
        <v>96.382051142681846</v>
      </c>
      <c r="Q335">
        <f t="shared" si="123"/>
        <v>89.101812746252961</v>
      </c>
      <c r="AD335">
        <f t="shared" si="124"/>
        <v>1.0000000000000001E-60</v>
      </c>
      <c r="AE335">
        <f t="shared" si="125"/>
        <v>0</v>
      </c>
      <c r="AF335">
        <f t="shared" si="126"/>
        <v>1.0000000000000002E-120</v>
      </c>
      <c r="AG335">
        <f t="shared" si="127"/>
        <v>0</v>
      </c>
    </row>
    <row r="336" spans="1:33" x14ac:dyDescent="0.25">
      <c r="A336" s="2">
        <v>0.9</v>
      </c>
      <c r="B336" s="2">
        <f t="shared" si="109"/>
        <v>0.14323944878270581</v>
      </c>
      <c r="D336">
        <f t="shared" si="112"/>
        <v>6.8063803050478904E-11</v>
      </c>
      <c r="E336">
        <f t="shared" si="113"/>
        <v>-1111111.1111111112</v>
      </c>
      <c r="F336">
        <f t="shared" si="114"/>
        <v>48.873901390297412</v>
      </c>
      <c r="G336" s="2">
        <f t="shared" si="115"/>
        <v>-95.920432313620481</v>
      </c>
      <c r="H336">
        <f t="shared" si="116"/>
        <v>98.873901390297419</v>
      </c>
      <c r="I336">
        <f t="shared" si="117"/>
        <v>-95.920432313620481</v>
      </c>
      <c r="J336">
        <f t="shared" si="118"/>
        <v>6.8063803050478904E-11</v>
      </c>
      <c r="K336">
        <f t="shared" si="119"/>
        <v>-1111111.1111111112</v>
      </c>
      <c r="L336">
        <f t="shared" si="120"/>
        <v>98.873901390365489</v>
      </c>
      <c r="M336">
        <f t="shared" si="121"/>
        <v>1111207.0315434248</v>
      </c>
      <c r="N336" s="2">
        <f t="shared" si="110"/>
        <v>-50031228.859341055</v>
      </c>
      <c r="O336" s="2">
        <f t="shared" si="111"/>
        <v>57871265.286341764</v>
      </c>
      <c r="P336">
        <f t="shared" si="122"/>
        <v>99.856831568712096</v>
      </c>
      <c r="Q336">
        <f t="shared" si="123"/>
        <v>95.920948537208702</v>
      </c>
      <c r="AD336">
        <f t="shared" si="124"/>
        <v>1.0000000000000001E-60</v>
      </c>
      <c r="AE336">
        <f t="shared" si="125"/>
        <v>0</v>
      </c>
      <c r="AF336">
        <f t="shared" si="126"/>
        <v>1.0000000000000002E-120</v>
      </c>
      <c r="AG336">
        <f t="shared" si="127"/>
        <v>0</v>
      </c>
    </row>
    <row r="337" spans="1:15" x14ac:dyDescent="0.25">
      <c r="A337" s="2"/>
      <c r="G337" s="2"/>
      <c r="N337" s="2"/>
      <c r="O337" s="2"/>
    </row>
    <row r="338" spans="1:15" x14ac:dyDescent="0.25">
      <c r="A338" s="2"/>
      <c r="G338" s="2"/>
      <c r="N338" s="2"/>
      <c r="O338" s="2"/>
    </row>
    <row r="339" spans="1:15" x14ac:dyDescent="0.25">
      <c r="A339" s="2"/>
      <c r="G339" s="2"/>
      <c r="N339" s="2"/>
      <c r="O339" s="2"/>
    </row>
    <row r="340" spans="1:15" x14ac:dyDescent="0.25">
      <c r="A340" s="2"/>
      <c r="D340" s="2"/>
      <c r="G340" s="2"/>
      <c r="N340" s="2"/>
      <c r="O340" s="2"/>
    </row>
    <row r="341" spans="1:15" x14ac:dyDescent="0.25">
      <c r="A341" s="2"/>
      <c r="E341" s="2"/>
      <c r="G341" s="2"/>
      <c r="N341" s="2"/>
      <c r="O341" s="2"/>
    </row>
    <row r="342" spans="1:15" x14ac:dyDescent="0.25">
      <c r="A342" s="2"/>
      <c r="F342" s="2"/>
      <c r="G342" s="2"/>
      <c r="N342" s="2"/>
      <c r="O342" s="2"/>
    </row>
    <row r="343" spans="1:15" x14ac:dyDescent="0.25">
      <c r="A343" s="2"/>
      <c r="G343" s="2"/>
      <c r="N343" s="2"/>
      <c r="O343" s="2"/>
    </row>
    <row r="344" spans="1:15" x14ac:dyDescent="0.25">
      <c r="A344" s="2"/>
      <c r="G344" s="2"/>
      <c r="N344" s="2"/>
      <c r="O344" s="2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E38A-7707-4E94-B4F3-071335A4BF5B}">
  <dimension ref="A1:BE344"/>
  <sheetViews>
    <sheetView topLeftCell="J316" workbookViewId="0">
      <selection activeCell="N2" sqref="N2:O336"/>
    </sheetView>
  </sheetViews>
  <sheetFormatPr defaultRowHeight="15" x14ac:dyDescent="0.25"/>
  <cols>
    <col min="1" max="1" width="8.42578125" bestFit="1" customWidth="1"/>
    <col min="3" max="3" width="9.42578125" bestFit="1" customWidth="1"/>
    <col min="4" max="4" width="12" bestFit="1" customWidth="1"/>
    <col min="5" max="5" width="12.5703125" bestFit="1" customWidth="1"/>
    <col min="6" max="6" width="8.42578125" bestFit="1" customWidth="1"/>
    <col min="7" max="7" width="9" bestFit="1" customWidth="1"/>
    <col min="8" max="8" width="12" bestFit="1" customWidth="1"/>
    <col min="9" max="9" width="13.42578125" customWidth="1"/>
    <col min="10" max="10" width="12" bestFit="1" customWidth="1"/>
    <col min="11" max="11" width="12.5703125" bestFit="1" customWidth="1"/>
    <col min="12" max="13" width="12" bestFit="1" customWidth="1"/>
    <col min="14" max="15" width="12" customWidth="1"/>
    <col min="16" max="18" width="12" bestFit="1" customWidth="1"/>
    <col min="19" max="19" width="10.5703125" bestFit="1" customWidth="1"/>
    <col min="20" max="20" width="12" bestFit="1" customWidth="1"/>
    <col min="22" max="22" width="9.42578125" bestFit="1" customWidth="1"/>
    <col min="23" max="23" width="12" bestFit="1" customWidth="1"/>
    <col min="24" max="24" width="0" hidden="1" customWidth="1"/>
    <col min="25" max="25" width="15" hidden="1" customWidth="1"/>
    <col min="26" max="26" width="13.42578125" hidden="1" customWidth="1"/>
    <col min="27" max="27" width="18.42578125" hidden="1" customWidth="1"/>
    <col min="28" max="28" width="11.42578125" hidden="1" customWidth="1"/>
    <col min="29" max="29" width="35.140625" hidden="1" customWidth="1"/>
    <col min="30" max="30" width="19.42578125" customWidth="1"/>
    <col min="31" max="31" width="23.140625" customWidth="1"/>
    <col min="32" max="32" width="11.85546875" customWidth="1"/>
    <col min="33" max="33" width="11.42578125" customWidth="1"/>
    <col min="34" max="34" width="13.85546875" customWidth="1"/>
    <col min="35" max="35" width="8.42578125" customWidth="1"/>
    <col min="36" max="36" width="12" customWidth="1"/>
    <col min="37" max="38" width="8.42578125" bestFit="1" customWidth="1"/>
    <col min="39" max="39" width="12" bestFit="1" customWidth="1"/>
    <col min="40" max="40" width="12.5703125" bestFit="1" customWidth="1"/>
    <col min="41" max="41" width="8.42578125" bestFit="1" customWidth="1"/>
    <col min="42" max="42" width="9.42578125" bestFit="1" customWidth="1"/>
    <col min="43" max="43" width="8.42578125" bestFit="1" customWidth="1"/>
    <col min="44" max="44" width="12.5703125" bestFit="1" customWidth="1"/>
    <col min="45" max="45" width="12" bestFit="1" customWidth="1"/>
    <col min="46" max="46" width="12.5703125" bestFit="1" customWidth="1"/>
    <col min="47" max="47" width="8.42578125" bestFit="1" customWidth="1"/>
    <col min="48" max="48" width="12" bestFit="1" customWidth="1"/>
    <col min="49" max="52" width="12.5703125" bestFit="1" customWidth="1"/>
    <col min="53" max="53" width="8.42578125" bestFit="1" customWidth="1"/>
    <col min="54" max="54" width="12" bestFit="1" customWidth="1"/>
    <col min="55" max="56" width="8.42578125" bestFit="1" customWidth="1"/>
  </cols>
  <sheetData>
    <row r="1" spans="1:57" x14ac:dyDescent="0.25">
      <c r="A1" t="s">
        <v>0</v>
      </c>
      <c r="B1" s="1" t="s">
        <v>1</v>
      </c>
      <c r="C1" s="1" t="s">
        <v>32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90</v>
      </c>
      <c r="O1" t="s">
        <v>91</v>
      </c>
      <c r="P1" t="s">
        <v>30</v>
      </c>
      <c r="Q1" t="s">
        <v>31</v>
      </c>
      <c r="R1" t="s">
        <v>12</v>
      </c>
      <c r="S1" t="s">
        <v>13</v>
      </c>
      <c r="T1" t="s">
        <v>28</v>
      </c>
      <c r="U1" t="s">
        <v>25</v>
      </c>
      <c r="V1" t="s">
        <v>29</v>
      </c>
      <c r="W1" t="s">
        <v>26</v>
      </c>
      <c r="X1" t="s">
        <v>14</v>
      </c>
      <c r="Y1" t="s">
        <v>15</v>
      </c>
      <c r="Z1" t="s">
        <v>16</v>
      </c>
      <c r="AA1" t="s">
        <v>17</v>
      </c>
      <c r="AB1" t="s">
        <v>18</v>
      </c>
      <c r="AD1" t="s">
        <v>19</v>
      </c>
      <c r="AE1" t="s">
        <v>20</v>
      </c>
      <c r="AF1" t="s">
        <v>21</v>
      </c>
      <c r="AG1" t="s">
        <v>22</v>
      </c>
    </row>
    <row r="2" spans="1:57" x14ac:dyDescent="0.25">
      <c r="A2" s="2">
        <v>100000000</v>
      </c>
      <c r="B2">
        <v>1.335</v>
      </c>
      <c r="C2">
        <v>6.5019999999999994E-2</v>
      </c>
      <c r="D2" s="2">
        <f>($T$2^-1)*A2^(-$U$2)*COS($U$2*PI()/2)</f>
        <v>0.38268343236508934</v>
      </c>
      <c r="E2">
        <f t="shared" ref="E2:E65" si="0">-($T$2^-1)*A2^(-$U$2)*SIN($U$2*PI()/2)</f>
        <v>-0.92387953251128552</v>
      </c>
      <c r="F2" s="2">
        <f>($V$2^-1)*A2^(-$W$2)*COS($W$2*PI()/2)</f>
        <v>7.0710678118654762E-3</v>
      </c>
      <c r="G2" s="2">
        <f>-($V$2^-1)*A2^(-$W$2)*SIN($W$2*PI()/2)</f>
        <v>-7.0710678118654745E-3</v>
      </c>
      <c r="H2">
        <f>F2+$R$2</f>
        <v>50.007071067811864</v>
      </c>
      <c r="I2">
        <f>G2</f>
        <v>-7.0710678118654745E-3</v>
      </c>
      <c r="J2">
        <f>D2</f>
        <v>0.38268343236508934</v>
      </c>
      <c r="K2">
        <f>E2</f>
        <v>-0.92387953251128552</v>
      </c>
      <c r="L2">
        <f>F2+$R$2+D2</f>
        <v>50.389754500176956</v>
      </c>
      <c r="M2">
        <f>-G2-E2</f>
        <v>0.93095060032315102</v>
      </c>
      <c r="N2" s="2">
        <f>-Q2/($T$6*A2*(P2^2+Q2^2))</f>
        <v>-32.871409545530625</v>
      </c>
      <c r="O2" s="2">
        <f>P2/($T$6*A2*(P2^2+Q2^2))</f>
        <v>48.87687267533402</v>
      </c>
      <c r="P2" s="2">
        <f>$S$2+(1/((F2+$R$2+D2)^2+(G2+E2)^2))*(L2*(H2*J2-I2*K2)-M2*(H2*K2+I2*J2))+($R$4/(($R$4+AD2)^2+(AE2)^2))*AF2</f>
        <v>1.4087672318762987</v>
      </c>
      <c r="Q2">
        <f>ABS((1/((F2+$R$2+D2)^2+(G2+E2)^2))*(M2*(H2*J2-I2*K2)+L2*(H2*K2+I2*J2))+($R$4/(($R$4+AD2)^2+(AE2)^2))*AG2)</f>
        <v>0.94744532738280107</v>
      </c>
      <c r="R2">
        <v>50</v>
      </c>
      <c r="S2">
        <v>1</v>
      </c>
      <c r="T2" s="2">
        <v>9.9999999999999995E-7</v>
      </c>
      <c r="U2">
        <v>0.75</v>
      </c>
      <c r="V2" s="2">
        <v>0.01</v>
      </c>
      <c r="W2" s="2">
        <v>0.5</v>
      </c>
      <c r="X2">
        <v>1.335</v>
      </c>
      <c r="Y2" t="e">
        <f t="shared" ref="Y2:Y59" ca="1" si="1">FORECAST(X2,OFFSET($Q$2:$Q$308,MATCH(X2,$P$2:$P$308,1)-1,0,2),OFFSET($P$2:$P$308,MATCH(X2,$P$2:$P$308,1)-1,0,2))</f>
        <v>#N/A</v>
      </c>
      <c r="Z2" s="2" t="e">
        <f t="shared" ref="Z2:Z59" ca="1" si="2">(Y2-C2)^2</f>
        <v>#N/A</v>
      </c>
      <c r="AA2" s="2" t="e">
        <f t="shared" ref="AA2:AA59" ca="1" si="3">Z2/(C2^2)</f>
        <v>#N/A</v>
      </c>
      <c r="AB2" s="2" t="e">
        <f ca="1">SQRT(AVERAGE(Z2:Z80))</f>
        <v>#N/A</v>
      </c>
      <c r="AD2">
        <f>($T$4^-1)*A2^(-$U$4)*COS($U$4*PI()/2)</f>
        <v>1.2302188128355596E-2</v>
      </c>
      <c r="AE2">
        <f t="shared" ref="AE2:AE65" si="4">-($T$4^-1)*A2^(-$U$4)*SIN($U$4*PI()/2)</f>
        <v>-3.7862241873872854E-2</v>
      </c>
      <c r="AF2">
        <f>($R$4+AD2)*AD2+AE2^2</f>
        <v>1.2318037060280207</v>
      </c>
      <c r="AG2">
        <f>($R$4+AD2)*AE2-AD2*AE2</f>
        <v>-3.7862241873872855</v>
      </c>
      <c r="AK2" s="2"/>
      <c r="AO2" s="2"/>
      <c r="AP2" s="2"/>
      <c r="AQ2" s="2"/>
      <c r="AU2" s="2"/>
      <c r="BA2" s="2"/>
      <c r="BD2" s="2"/>
      <c r="BE2" s="2"/>
    </row>
    <row r="3" spans="1:57" x14ac:dyDescent="0.25">
      <c r="A3" s="2">
        <v>99000000</v>
      </c>
      <c r="B3">
        <v>1.365</v>
      </c>
      <c r="C3">
        <v>0.1239</v>
      </c>
      <c r="D3">
        <f t="shared" ref="D3:D66" si="5">($T$2^-1)*A3^(-$U$2)*COS($U$2*PI()/2)</f>
        <v>0.3855789040949808</v>
      </c>
      <c r="E3">
        <f t="shared" si="0"/>
        <v>-0.93086981963105742</v>
      </c>
      <c r="F3">
        <f t="shared" ref="F3:F66" si="6">($V$2^-1)*A3^(-$W$2)*COS($W$2*PI()/2)</f>
        <v>7.1066905451870142E-3</v>
      </c>
      <c r="G3" s="2">
        <f t="shared" ref="G3:G66" si="7">-($V$2^-1)*A3^(-$W$2)*SIN($W$2*PI()/2)</f>
        <v>-7.1066905451870133E-3</v>
      </c>
      <c r="H3">
        <f t="shared" ref="H3:H66" si="8">F3+$R$2</f>
        <v>50.007106690545186</v>
      </c>
      <c r="I3">
        <f t="shared" ref="I3:I66" si="9">G3</f>
        <v>-7.1066905451870133E-3</v>
      </c>
      <c r="J3">
        <f t="shared" ref="J3:K66" si="10">D3</f>
        <v>0.3855789040949808</v>
      </c>
      <c r="K3">
        <f t="shared" si="10"/>
        <v>-0.93086981963105742</v>
      </c>
      <c r="L3">
        <f t="shared" ref="L3:L66" si="11">F3+$R$2+D3</f>
        <v>50.392685594640163</v>
      </c>
      <c r="M3">
        <f t="shared" ref="M3:M66" si="12">-G3-E3</f>
        <v>0.93797651017624439</v>
      </c>
      <c r="N3" s="2">
        <f t="shared" ref="N3:N66" si="13">-Q3/($T$6*(P3^2+Q3^2))</f>
        <v>-3286054548.4145079</v>
      </c>
      <c r="O3" s="2">
        <f t="shared" ref="O3:O66" si="14">P3/($T$6*A3*(P3^2+Q3^2))</f>
        <v>49.099624209019346</v>
      </c>
      <c r="P3">
        <f t="shared" ref="P3:P66" si="15">$S$2+(1/((F3+$R$2+D3)^2+(G3+E3)^2))*(L3*(H3*J3-I3*K3)-M3*(H3*K3+I3*J3))+($R$4/(($R$4+AD3)^2+(AE3)^2))*AF3</f>
        <v>1.4119685121450909</v>
      </c>
      <c r="Q3">
        <f t="shared" ref="Q3:Q66" si="16">ABS((1/((F3+$R$2+D3)^2+(G3+E3)^2))*(M3*(H3*J3-I3*K3)+L3*(H3*K3+I3*J3))+($R$4/(($R$4+AD3)^2+(AE3)^2))*AG3)</f>
        <v>0.9545230436681178</v>
      </c>
      <c r="R3" t="s">
        <v>23</v>
      </c>
      <c r="T3" t="s">
        <v>24</v>
      </c>
      <c r="U3" t="s">
        <v>27</v>
      </c>
      <c r="X3">
        <v>1.365</v>
      </c>
      <c r="Y3" t="e">
        <f t="shared" ca="1" si="1"/>
        <v>#N/A</v>
      </c>
      <c r="Z3" s="2" t="e">
        <f t="shared" ca="1" si="2"/>
        <v>#N/A</v>
      </c>
      <c r="AA3" s="2" t="e">
        <f t="shared" ca="1" si="3"/>
        <v>#N/A</v>
      </c>
      <c r="AD3">
        <f t="shared" ref="AD3:AD66" si="17">($T$4^-1)*A3^(-$U$4)*COS($U$4*PI()/2)</f>
        <v>1.2401499737296616E-2</v>
      </c>
      <c r="AE3">
        <f t="shared" si="4"/>
        <v>-3.8167891577761022E-2</v>
      </c>
      <c r="AF3">
        <f t="shared" ref="AF3:AF66" si="18">($R$4+AD3)*AD3+AE3^2</f>
        <v>1.2417605588728875</v>
      </c>
      <c r="AG3">
        <f t="shared" ref="AG3:AG66" si="19">($R$4+AD3)*AE3-AD3*AE3</f>
        <v>-3.8167891577761024</v>
      </c>
      <c r="AK3" s="2"/>
      <c r="AO3" s="2"/>
      <c r="AP3" s="2"/>
      <c r="AQ3" s="2"/>
      <c r="AU3" s="2"/>
      <c r="BA3" s="2"/>
      <c r="BD3" s="2"/>
    </row>
    <row r="4" spans="1:57" x14ac:dyDescent="0.25">
      <c r="A4" s="2">
        <v>98000000</v>
      </c>
      <c r="B4">
        <v>1.395</v>
      </c>
      <c r="C4">
        <v>0.17760000000000001</v>
      </c>
      <c r="D4">
        <f t="shared" si="5"/>
        <v>0.38852601511569573</v>
      </c>
      <c r="E4">
        <f t="shared" si="0"/>
        <v>-0.93798477502708655</v>
      </c>
      <c r="F4">
        <f t="shared" si="6"/>
        <v>7.1428571428571435E-3</v>
      </c>
      <c r="G4" s="2">
        <f t="shared" si="7"/>
        <v>-7.1428571428571418E-3</v>
      </c>
      <c r="H4">
        <f t="shared" si="8"/>
        <v>50.00714285714286</v>
      </c>
      <c r="I4">
        <f t="shared" si="9"/>
        <v>-7.1428571428571418E-3</v>
      </c>
      <c r="J4">
        <f t="shared" si="10"/>
        <v>0.38852601511569573</v>
      </c>
      <c r="K4">
        <f t="shared" si="10"/>
        <v>-0.93798477502708655</v>
      </c>
      <c r="L4">
        <f t="shared" si="11"/>
        <v>50.395668872258554</v>
      </c>
      <c r="M4" s="2">
        <f>-G4-E4</f>
        <v>0.94512763216994367</v>
      </c>
      <c r="N4" s="2">
        <f t="shared" si="13"/>
        <v>-3284819872.0652924</v>
      </c>
      <c r="O4" s="2">
        <f t="shared" si="14"/>
        <v>49.324301002451584</v>
      </c>
      <c r="P4">
        <f t="shared" si="15"/>
        <v>1.4152284691431691</v>
      </c>
      <c r="Q4">
        <f t="shared" si="16"/>
        <v>0.96172543186869652</v>
      </c>
      <c r="R4" s="2">
        <v>100</v>
      </c>
      <c r="T4" s="2">
        <v>1.0000000000000001E-5</v>
      </c>
      <c r="U4">
        <v>0.8</v>
      </c>
      <c r="X4">
        <v>1.395</v>
      </c>
      <c r="Y4" t="e">
        <f t="shared" ca="1" si="1"/>
        <v>#N/A</v>
      </c>
      <c r="Z4" s="2" t="e">
        <f t="shared" ca="1" si="2"/>
        <v>#N/A</v>
      </c>
      <c r="AA4" s="2" t="e">
        <f t="shared" ca="1" si="3"/>
        <v>#N/A</v>
      </c>
      <c r="AD4">
        <f t="shared" si="17"/>
        <v>1.2502633586350649E-2</v>
      </c>
      <c r="AE4">
        <f t="shared" si="4"/>
        <v>-3.8479149560045785E-2</v>
      </c>
      <c r="AF4">
        <f t="shared" si="18"/>
        <v>1.251900319432524</v>
      </c>
      <c r="AG4">
        <f t="shared" si="19"/>
        <v>-3.8479149560045784</v>
      </c>
      <c r="AK4" s="2"/>
      <c r="AO4" s="2"/>
      <c r="AP4" s="2"/>
      <c r="AQ4" s="2"/>
      <c r="AU4" s="2"/>
      <c r="BA4" s="2"/>
      <c r="BD4" s="2"/>
    </row>
    <row r="5" spans="1:57" x14ac:dyDescent="0.25">
      <c r="A5" s="2">
        <v>97000000</v>
      </c>
      <c r="B5">
        <v>1.427</v>
      </c>
      <c r="C5">
        <v>0.2293</v>
      </c>
      <c r="D5">
        <f t="shared" si="5"/>
        <v>0.3915262275555193</v>
      </c>
      <c r="E5">
        <f t="shared" si="0"/>
        <v>-0.94522792858930915</v>
      </c>
      <c r="F5">
        <f t="shared" si="6"/>
        <v>7.1795815861773818E-3</v>
      </c>
      <c r="G5" s="2">
        <f t="shared" si="7"/>
        <v>-7.1795815861773809E-3</v>
      </c>
      <c r="H5">
        <f t="shared" si="8"/>
        <v>50.007179581586179</v>
      </c>
      <c r="I5">
        <f t="shared" si="9"/>
        <v>-7.1795815861773809E-3</v>
      </c>
      <c r="J5">
        <f t="shared" si="10"/>
        <v>0.3915262275555193</v>
      </c>
      <c r="K5">
        <f t="shared" si="10"/>
        <v>-0.94522792858930915</v>
      </c>
      <c r="L5">
        <f t="shared" si="11"/>
        <v>50.398705809141696</v>
      </c>
      <c r="M5">
        <f t="shared" si="12"/>
        <v>0.95240751017548653</v>
      </c>
      <c r="N5" s="2">
        <f t="shared" si="13"/>
        <v>-3283432713.2587004</v>
      </c>
      <c r="O5" s="2">
        <f t="shared" si="14"/>
        <v>49.550929148061044</v>
      </c>
      <c r="P5">
        <f t="shared" si="15"/>
        <v>1.4185488039712448</v>
      </c>
      <c r="Q5">
        <f t="shared" si="16"/>
        <v>0.96905598007930127</v>
      </c>
      <c r="R5" s="3"/>
      <c r="T5" t="s">
        <v>89</v>
      </c>
      <c r="X5">
        <v>1.427</v>
      </c>
      <c r="Y5">
        <f t="shared" ca="1" si="1"/>
        <v>0.9876898041405342</v>
      </c>
      <c r="Z5" s="2">
        <f t="shared" ca="1" si="2"/>
        <v>0.57515509502431772</v>
      </c>
      <c r="AA5" s="2">
        <f t="shared" ca="1" si="3"/>
        <v>10.93898084605164</v>
      </c>
      <c r="AD5">
        <f t="shared" si="17"/>
        <v>1.2605642222439577E-2</v>
      </c>
      <c r="AE5">
        <f t="shared" si="4"/>
        <v>-3.8796177543523554E-2</v>
      </c>
      <c r="AF5">
        <f t="shared" si="18"/>
        <v>1.2622282678517864</v>
      </c>
      <c r="AG5">
        <f t="shared" si="19"/>
        <v>-3.8796177543523553</v>
      </c>
      <c r="AK5" s="2"/>
      <c r="AO5" s="2"/>
      <c r="AP5" s="2"/>
      <c r="AQ5" s="2"/>
      <c r="AU5" s="2"/>
      <c r="BA5" s="2"/>
      <c r="BD5" s="2"/>
    </row>
    <row r="6" spans="1:57" x14ac:dyDescent="0.25">
      <c r="A6" s="2">
        <v>96000000</v>
      </c>
      <c r="B6">
        <v>1.46</v>
      </c>
      <c r="C6">
        <v>0.28079999999999999</v>
      </c>
      <c r="D6">
        <f t="shared" si="5"/>
        <v>0.39458106058344866</v>
      </c>
      <c r="E6">
        <f t="shared" si="0"/>
        <v>-0.95260294791612143</v>
      </c>
      <c r="F6">
        <f t="shared" si="6"/>
        <v>7.2168783648703227E-3</v>
      </c>
      <c r="G6" s="2">
        <f t="shared" si="7"/>
        <v>-7.2168783648703218E-3</v>
      </c>
      <c r="H6">
        <f t="shared" si="8"/>
        <v>50.007216878364872</v>
      </c>
      <c r="I6">
        <f t="shared" si="9"/>
        <v>-7.2168783648703218E-3</v>
      </c>
      <c r="J6">
        <f t="shared" si="10"/>
        <v>0.39458106058344866</v>
      </c>
      <c r="K6">
        <f t="shared" si="10"/>
        <v>-0.95260294791612143</v>
      </c>
      <c r="L6">
        <f t="shared" si="11"/>
        <v>50.40179793894832</v>
      </c>
      <c r="M6">
        <f t="shared" si="12"/>
        <v>0.95981982628099172</v>
      </c>
      <c r="N6" s="2">
        <f t="shared" si="13"/>
        <v>-3281888734.8955979</v>
      </c>
      <c r="O6" s="2">
        <f t="shared" si="14"/>
        <v>49.779535361539324</v>
      </c>
      <c r="P6">
        <f t="shared" si="15"/>
        <v>1.4219312855099036</v>
      </c>
      <c r="Q6">
        <f t="shared" si="16"/>
        <v>0.97651831090029229</v>
      </c>
      <c r="T6" s="2">
        <v>1E-10</v>
      </c>
      <c r="X6">
        <v>1.46</v>
      </c>
      <c r="Y6">
        <f t="shared" ca="1" si="1"/>
        <v>1.060129624306466</v>
      </c>
      <c r="Z6" s="2">
        <f t="shared" ca="1" si="2"/>
        <v>0.60735466332165744</v>
      </c>
      <c r="AA6" s="2">
        <f t="shared" ca="1" si="3"/>
        <v>7.7027918721446236</v>
      </c>
      <c r="AD6">
        <f t="shared" si="17"/>
        <v>1.2710580270320699E-2</v>
      </c>
      <c r="AE6">
        <f t="shared" si="4"/>
        <v>-3.9119143645910591E-2</v>
      </c>
      <c r="AF6">
        <f t="shared" si="18"/>
        <v>1.2727498932824675</v>
      </c>
      <c r="AG6">
        <f t="shared" si="19"/>
        <v>-3.911914364591059</v>
      </c>
      <c r="AK6" s="2"/>
      <c r="AO6" s="2"/>
      <c r="AP6" s="2"/>
      <c r="AQ6" s="2"/>
      <c r="AU6" s="2"/>
      <c r="BA6" s="2"/>
      <c r="BD6" s="2"/>
    </row>
    <row r="7" spans="1:57" x14ac:dyDescent="0.25">
      <c r="A7" s="2">
        <v>95000000</v>
      </c>
      <c r="B7">
        <v>1.494</v>
      </c>
      <c r="C7">
        <v>0.33539999999999998</v>
      </c>
      <c r="D7">
        <f t="shared" si="5"/>
        <v>0.39769209325752042</v>
      </c>
      <c r="E7">
        <f t="shared" si="0"/>
        <v>-0.96011364519085129</v>
      </c>
      <c r="F7">
        <f t="shared" si="6"/>
        <v>7.2547625011001168E-3</v>
      </c>
      <c r="G7" s="2">
        <f t="shared" si="7"/>
        <v>-7.2547625011001159E-3</v>
      </c>
      <c r="H7">
        <f t="shared" si="8"/>
        <v>50.007254762501098</v>
      </c>
      <c r="I7">
        <f t="shared" si="9"/>
        <v>-7.2547625011001159E-3</v>
      </c>
      <c r="J7">
        <f t="shared" si="10"/>
        <v>0.39769209325752042</v>
      </c>
      <c r="K7">
        <f t="shared" si="10"/>
        <v>-0.96011364519085129</v>
      </c>
      <c r="L7">
        <f t="shared" si="11"/>
        <v>50.404946855758617</v>
      </c>
      <c r="M7">
        <f t="shared" si="12"/>
        <v>0.96736840769195143</v>
      </c>
      <c r="N7" s="2">
        <f t="shared" si="13"/>
        <v>-3280183470.79423</v>
      </c>
      <c r="O7" s="2">
        <f t="shared" si="14"/>
        <v>50.010147010166691</v>
      </c>
      <c r="P7">
        <f t="shared" si="15"/>
        <v>1.425377753869981</v>
      </c>
      <c r="Q7">
        <f t="shared" si="16"/>
        <v>0.9841161880779753</v>
      </c>
      <c r="X7">
        <v>1.494</v>
      </c>
      <c r="Y7">
        <f t="shared" ca="1" si="1"/>
        <v>1.1342304474262015</v>
      </c>
      <c r="Z7" s="2">
        <f t="shared" ca="1" si="2"/>
        <v>0.63813008373514535</v>
      </c>
      <c r="AA7" s="2">
        <f t="shared" ca="1" si="3"/>
        <v>5.6726123058072639</v>
      </c>
      <c r="AD7">
        <f t="shared" si="17"/>
        <v>1.2817504537463038E-2</v>
      </c>
      <c r="AE7">
        <f t="shared" si="4"/>
        <v>-3.94482227026191E-2</v>
      </c>
      <c r="AF7">
        <f t="shared" si="18"/>
        <v>1.2834709044432671</v>
      </c>
      <c r="AG7">
        <f t="shared" si="19"/>
        <v>-3.94482227026191</v>
      </c>
      <c r="AK7" s="2"/>
      <c r="AO7" s="2"/>
      <c r="AP7" s="2"/>
      <c r="AQ7" s="2"/>
      <c r="AU7" s="2"/>
      <c r="BA7" s="2"/>
      <c r="BD7" s="2"/>
    </row>
    <row r="8" spans="1:57" x14ac:dyDescent="0.25">
      <c r="A8" s="2">
        <v>94000000</v>
      </c>
      <c r="B8">
        <v>1.5309999999999999</v>
      </c>
      <c r="C8">
        <v>0.39489999999999997</v>
      </c>
      <c r="D8">
        <f t="shared" si="5"/>
        <v>0.40086096754714162</v>
      </c>
      <c r="E8">
        <f t="shared" si="0"/>
        <v>-0.96776398447831025</v>
      </c>
      <c r="F8">
        <f t="shared" si="6"/>
        <v>7.2932495748947272E-3</v>
      </c>
      <c r="G8" s="2">
        <f t="shared" si="7"/>
        <v>-7.2932495748947264E-3</v>
      </c>
      <c r="H8">
        <f t="shared" si="8"/>
        <v>50.007293249574893</v>
      </c>
      <c r="I8">
        <f t="shared" si="9"/>
        <v>-7.2932495748947264E-3</v>
      </c>
      <c r="J8">
        <f t="shared" si="10"/>
        <v>0.40086096754714162</v>
      </c>
      <c r="K8">
        <f t="shared" si="10"/>
        <v>-0.96776398447831025</v>
      </c>
      <c r="L8">
        <f t="shared" si="11"/>
        <v>50.408154217122032</v>
      </c>
      <c r="M8">
        <f t="shared" si="12"/>
        <v>0.97505723405320499</v>
      </c>
      <c r="N8" s="2">
        <f t="shared" si="13"/>
        <v>-3278312321.2924657</v>
      </c>
      <c r="O8" s="2">
        <f t="shared" si="14"/>
        <v>50.242792143076052</v>
      </c>
      <c r="P8">
        <f t="shared" si="15"/>
        <v>1.4288901240574967</v>
      </c>
      <c r="Q8">
        <f t="shared" si="16"/>
        <v>0.99185352354605938</v>
      </c>
      <c r="X8">
        <v>1.5309999999999999</v>
      </c>
      <c r="Y8">
        <f t="shared" ca="1" si="1"/>
        <v>1.2142669796766752</v>
      </c>
      <c r="Z8" s="2">
        <f t="shared" ca="1" si="2"/>
        <v>0.67136224738447703</v>
      </c>
      <c r="AA8" s="2">
        <f t="shared" ca="1" si="3"/>
        <v>4.3050940988132824</v>
      </c>
      <c r="AD8">
        <f t="shared" si="17"/>
        <v>1.2926474125387685E-2</v>
      </c>
      <c r="AE8">
        <f t="shared" si="4"/>
        <v>-3.9783596609427554E-2</v>
      </c>
      <c r="AF8">
        <f t="shared" si="18"/>
        <v>1.2943972408312645</v>
      </c>
      <c r="AG8">
        <f t="shared" si="19"/>
        <v>-3.9783596609427558</v>
      </c>
      <c r="AK8" s="2"/>
      <c r="AO8" s="2"/>
      <c r="AP8" s="2"/>
      <c r="AQ8" s="2"/>
      <c r="AU8" s="2"/>
      <c r="BA8" s="2"/>
      <c r="BD8" s="2"/>
    </row>
    <row r="9" spans="1:57" x14ac:dyDescent="0.25">
      <c r="A9" s="2">
        <v>93000000</v>
      </c>
      <c r="B9">
        <v>1.57</v>
      </c>
      <c r="C9">
        <v>0.45960000000000001</v>
      </c>
      <c r="D9">
        <f t="shared" si="5"/>
        <v>0.40408939154202739</v>
      </c>
      <c r="E9">
        <f t="shared" si="0"/>
        <v>-0.97555808947185418</v>
      </c>
      <c r="F9">
        <f t="shared" si="6"/>
        <v>7.3323557510676651E-3</v>
      </c>
      <c r="G9" s="2">
        <f t="shared" si="7"/>
        <v>-7.3323557510676643E-3</v>
      </c>
      <c r="H9">
        <f t="shared" si="8"/>
        <v>50.007332355751068</v>
      </c>
      <c r="I9">
        <f t="shared" si="9"/>
        <v>-7.3323557510676643E-3</v>
      </c>
      <c r="J9">
        <f t="shared" si="10"/>
        <v>0.40408939154202739</v>
      </c>
      <c r="K9">
        <f t="shared" si="10"/>
        <v>-0.97555808947185418</v>
      </c>
      <c r="L9">
        <f t="shared" si="11"/>
        <v>50.411421747293097</v>
      </c>
      <c r="M9">
        <f t="shared" si="12"/>
        <v>0.98289044522292179</v>
      </c>
      <c r="N9" s="2">
        <f t="shared" si="13"/>
        <v>-3276270548.6745996</v>
      </c>
      <c r="O9" s="2">
        <f t="shared" si="14"/>
        <v>50.477499523614462</v>
      </c>
      <c r="P9">
        <f t="shared" si="15"/>
        <v>1.4324703898689541</v>
      </c>
      <c r="Q9">
        <f t="shared" si="16"/>
        <v>0.99973438489695732</v>
      </c>
      <c r="X9">
        <v>1.57</v>
      </c>
      <c r="Y9">
        <f t="shared" ca="1" si="1"/>
        <v>1.2979627081430669</v>
      </c>
      <c r="Z9" s="2">
        <f t="shared" ca="1" si="2"/>
        <v>0.70285203040497712</v>
      </c>
      <c r="AA9" s="2">
        <f t="shared" ca="1" si="3"/>
        <v>3.3273912003029138</v>
      </c>
      <c r="AD9">
        <f t="shared" si="17"/>
        <v>1.3037550547944411E-2</v>
      </c>
      <c r="AE9">
        <f t="shared" si="4"/>
        <v>-4.012545468649871E-2</v>
      </c>
      <c r="AF9">
        <f t="shared" si="18"/>
        <v>1.3055350846325295</v>
      </c>
      <c r="AG9">
        <f t="shared" si="19"/>
        <v>-4.0125454686498712</v>
      </c>
      <c r="AK9" s="2"/>
      <c r="AO9" s="2"/>
      <c r="AP9" s="2"/>
      <c r="AQ9" s="2"/>
      <c r="AU9" s="2"/>
      <c r="BA9" s="2"/>
      <c r="BD9" s="2"/>
    </row>
    <row r="10" spans="1:57" x14ac:dyDescent="0.25">
      <c r="A10" s="2">
        <v>92000000</v>
      </c>
      <c r="B10">
        <v>1.6140000000000001</v>
      </c>
      <c r="C10">
        <v>0.53200000000000003</v>
      </c>
      <c r="D10">
        <f t="shared" si="5"/>
        <v>0.40737914286144555</v>
      </c>
      <c r="E10">
        <f t="shared" si="0"/>
        <v>-0.98350025172402822</v>
      </c>
      <c r="F10">
        <f t="shared" si="6"/>
        <v>7.3720978077448573E-3</v>
      </c>
      <c r="G10" s="2">
        <f t="shared" si="7"/>
        <v>-7.3720978077448564E-3</v>
      </c>
      <c r="H10">
        <f t="shared" si="8"/>
        <v>50.007372097807746</v>
      </c>
      <c r="I10">
        <f t="shared" si="9"/>
        <v>-7.3720978077448564E-3</v>
      </c>
      <c r="J10">
        <f t="shared" si="10"/>
        <v>0.40737914286144555</v>
      </c>
      <c r="K10">
        <f t="shared" si="10"/>
        <v>-0.98350025172402822</v>
      </c>
      <c r="L10">
        <f t="shared" si="11"/>
        <v>50.41475124066919</v>
      </c>
      <c r="M10">
        <f t="shared" si="12"/>
        <v>0.99087234953177306</v>
      </c>
      <c r="N10" s="2">
        <f t="shared" si="13"/>
        <v>-3274053272.414371</v>
      </c>
      <c r="O10" s="2">
        <f t="shared" si="14"/>
        <v>50.714298663975377</v>
      </c>
      <c r="P10">
        <f t="shared" si="15"/>
        <v>1.4361206280341963</v>
      </c>
      <c r="Q10">
        <f t="shared" si="16"/>
        <v>1.0077630033141307</v>
      </c>
      <c r="X10">
        <v>1.6140000000000001</v>
      </c>
      <c r="Y10">
        <f t="shared" ca="1" si="1"/>
        <v>1.391582192608654</v>
      </c>
      <c r="Z10" s="2">
        <f t="shared" ca="1" si="2"/>
        <v>0.73888154584990107</v>
      </c>
      <c r="AA10" s="2">
        <f t="shared" ca="1" si="3"/>
        <v>2.6106674552331284</v>
      </c>
      <c r="AD10">
        <f t="shared" si="17"/>
        <v>1.3150797857037278E-2</v>
      </c>
      <c r="AE10">
        <f t="shared" si="4"/>
        <v>-4.0473994065323225E-2</v>
      </c>
      <c r="AF10">
        <f t="shared" si="18"/>
        <v>1.3168908733836042</v>
      </c>
      <c r="AG10">
        <f t="shared" si="19"/>
        <v>-4.0473994065323229</v>
      </c>
      <c r="AK10" s="2"/>
      <c r="AO10" s="2"/>
      <c r="AP10" s="2"/>
      <c r="AQ10" s="2"/>
      <c r="AU10" s="2"/>
      <c r="BA10" s="2"/>
      <c r="BD10" s="2"/>
    </row>
    <row r="11" spans="1:57" x14ac:dyDescent="0.25">
      <c r="A11" s="2">
        <v>91000000</v>
      </c>
      <c r="B11">
        <v>1.6639999999999999</v>
      </c>
      <c r="C11">
        <v>0.61409999999999998</v>
      </c>
      <c r="D11">
        <f t="shared" si="5"/>
        <v>0.410732072278573</v>
      </c>
      <c r="E11">
        <f t="shared" si="0"/>
        <v>-0.99159493939653709</v>
      </c>
      <c r="F11">
        <f t="shared" si="6"/>
        <v>7.4124931666110123E-3</v>
      </c>
      <c r="G11" s="2">
        <f t="shared" si="7"/>
        <v>-7.4124931666110115E-3</v>
      </c>
      <c r="H11">
        <f t="shared" si="8"/>
        <v>50.007412493166612</v>
      </c>
      <c r="I11">
        <f t="shared" si="9"/>
        <v>-7.4124931666110115E-3</v>
      </c>
      <c r="J11">
        <f t="shared" si="10"/>
        <v>0.410732072278573</v>
      </c>
      <c r="K11">
        <f t="shared" si="10"/>
        <v>-0.99159493939653709</v>
      </c>
      <c r="L11">
        <f t="shared" si="11"/>
        <v>50.418144565445182</v>
      </c>
      <c r="M11">
        <f t="shared" si="12"/>
        <v>0.99900743256314806</v>
      </c>
      <c r="N11" s="2">
        <f t="shared" si="13"/>
        <v>-3271655464.2254305</v>
      </c>
      <c r="O11" s="2">
        <f t="shared" si="14"/>
        <v>50.953219862296315</v>
      </c>
      <c r="P11">
        <f t="shared" si="15"/>
        <v>1.4398430026254263</v>
      </c>
      <c r="Q11">
        <f t="shared" si="16"/>
        <v>1.0159437819991701</v>
      </c>
      <c r="T11" s="2"/>
      <c r="X11">
        <v>1.6639999999999999</v>
      </c>
      <c r="Y11">
        <f t="shared" ca="1" si="1"/>
        <v>1.4969559121482614</v>
      </c>
      <c r="Z11" s="2">
        <f t="shared" ca="1" si="2"/>
        <v>0.77943456161513869</v>
      </c>
      <c r="AA11" s="2">
        <f t="shared" ca="1" si="3"/>
        <v>2.0668143326373425</v>
      </c>
      <c r="AD11">
        <f t="shared" si="17"/>
        <v>1.3266282776354396E-2</v>
      </c>
      <c r="AE11">
        <f t="shared" si="4"/>
        <v>-4.0829420100297532E-2</v>
      </c>
      <c r="AF11">
        <f t="shared" si="18"/>
        <v>1.3284713134398685</v>
      </c>
      <c r="AG11">
        <f t="shared" si="19"/>
        <v>-4.0829420100297531</v>
      </c>
      <c r="AK11" s="2"/>
      <c r="AO11" s="2"/>
      <c r="AP11" s="2"/>
      <c r="AQ11" s="2"/>
      <c r="AU11" s="2"/>
      <c r="BA11" s="2"/>
      <c r="BD11" s="2"/>
    </row>
    <row r="12" spans="1:57" x14ac:dyDescent="0.25">
      <c r="A12" s="2">
        <v>90000000</v>
      </c>
      <c r="B12">
        <v>1.722</v>
      </c>
      <c r="C12">
        <v>0.70820000000000005</v>
      </c>
      <c r="D12">
        <f t="shared" si="5"/>
        <v>0.41415010757609927</v>
      </c>
      <c r="E12">
        <f t="shared" si="0"/>
        <v>-0.99984680656849489</v>
      </c>
      <c r="F12">
        <f t="shared" si="6"/>
        <v>7.4535599249992987E-3</v>
      </c>
      <c r="G12" s="2">
        <f t="shared" si="7"/>
        <v>-7.4535599249992979E-3</v>
      </c>
      <c r="H12">
        <f t="shared" si="8"/>
        <v>50.007453559924997</v>
      </c>
      <c r="I12">
        <f t="shared" si="9"/>
        <v>-7.4535599249992979E-3</v>
      </c>
      <c r="J12">
        <f t="shared" si="10"/>
        <v>0.41415010757609927</v>
      </c>
      <c r="K12">
        <f t="shared" si="10"/>
        <v>-0.99984680656849489</v>
      </c>
      <c r="L12">
        <f t="shared" si="11"/>
        <v>50.421603667501095</v>
      </c>
      <c r="M12">
        <f t="shared" si="12"/>
        <v>1.0073003664934941</v>
      </c>
      <c r="N12" s="2">
        <f t="shared" si="13"/>
        <v>-3269071942.9099078</v>
      </c>
      <c r="O12" s="2">
        <f t="shared" si="14"/>
        <v>51.19429424242994</v>
      </c>
      <c r="P12">
        <f t="shared" si="15"/>
        <v>1.4436397697526959</v>
      </c>
      <c r="Q12">
        <f t="shared" si="16"/>
        <v>1.0242813051302979</v>
      </c>
      <c r="T12" s="2"/>
      <c r="X12">
        <v>1.722</v>
      </c>
      <c r="Y12">
        <f t="shared" ca="1" si="1"/>
        <v>1.6178698034178551</v>
      </c>
      <c r="Z12" s="2">
        <f t="shared" ca="1" si="2"/>
        <v>0.82749915125027906</v>
      </c>
      <c r="AA12" s="2">
        <f t="shared" ca="1" si="3"/>
        <v>1.6498927424070342</v>
      </c>
      <c r="AD12">
        <f t="shared" si="17"/>
        <v>1.3384074843706725E-2</v>
      </c>
      <c r="AE12">
        <f t="shared" si="4"/>
        <v>-4.1191946806797636E-2</v>
      </c>
      <c r="AF12">
        <f t="shared" si="18"/>
        <v>1.3402833943118284</v>
      </c>
      <c r="AG12">
        <f t="shared" si="19"/>
        <v>-4.1191946806797635</v>
      </c>
      <c r="AK12" s="2"/>
      <c r="AO12" s="2"/>
      <c r="AP12" s="2"/>
      <c r="AQ12" s="2"/>
      <c r="AU12" s="2"/>
      <c r="BA12" s="2"/>
      <c r="BD12" s="2"/>
    </row>
    <row r="13" spans="1:57" x14ac:dyDescent="0.25">
      <c r="A13" s="2">
        <v>89000000</v>
      </c>
      <c r="B13">
        <v>1.79</v>
      </c>
      <c r="C13">
        <v>0.81569999999999998</v>
      </c>
      <c r="D13">
        <f t="shared" si="5"/>
        <v>0.41763525765057735</v>
      </c>
      <c r="E13">
        <f t="shared" si="0"/>
        <v>-1.0082607031452056</v>
      </c>
      <c r="F13">
        <f t="shared" si="6"/>
        <v>7.4953168899586139E-3</v>
      </c>
      <c r="G13" s="2">
        <f t="shared" si="7"/>
        <v>-7.495316889958613E-3</v>
      </c>
      <c r="H13">
        <f t="shared" si="8"/>
        <v>50.007495316889958</v>
      </c>
      <c r="I13">
        <f t="shared" si="9"/>
        <v>-7.495316889958613E-3</v>
      </c>
      <c r="J13">
        <f t="shared" si="10"/>
        <v>0.41763525765057735</v>
      </c>
      <c r="K13">
        <f t="shared" si="10"/>
        <v>-1.0082607031452056</v>
      </c>
      <c r="L13">
        <f t="shared" si="11"/>
        <v>50.425130574540539</v>
      </c>
      <c r="M13">
        <f t="shared" si="12"/>
        <v>1.0157560200351641</v>
      </c>
      <c r="N13" s="2">
        <f t="shared" si="13"/>
        <v>-3266297368.9952445</v>
      </c>
      <c r="O13" s="2">
        <f t="shared" si="14"/>
        <v>51.437553796619973</v>
      </c>
      <c r="P13">
        <f t="shared" si="15"/>
        <v>1.4475132825679087</v>
      </c>
      <c r="Q13">
        <f t="shared" si="16"/>
        <v>1.0327803473920416</v>
      </c>
      <c r="T13" s="2"/>
      <c r="X13">
        <v>1.79</v>
      </c>
      <c r="Y13">
        <f t="shared" ca="1" si="1"/>
        <v>1.7578855196869327</v>
      </c>
      <c r="Z13" s="2">
        <f t="shared" ca="1" si="2"/>
        <v>0.88771355350773551</v>
      </c>
      <c r="AA13" s="2">
        <f t="shared" ca="1" si="3"/>
        <v>1.3341723198409581</v>
      </c>
      <c r="AD13">
        <f t="shared" si="17"/>
        <v>1.3504246562632303E-2</v>
      </c>
      <c r="AE13">
        <f t="shared" si="4"/>
        <v>-4.1561797327768935E-2</v>
      </c>
      <c r="AF13">
        <f t="shared" si="18"/>
        <v>1.3523344039355691</v>
      </c>
      <c r="AG13">
        <f t="shared" si="19"/>
        <v>-4.1561797327768932</v>
      </c>
      <c r="AK13" s="2"/>
      <c r="AO13" s="2"/>
      <c r="AP13" s="2"/>
      <c r="AQ13" s="2"/>
      <c r="AU13" s="2"/>
      <c r="BA13" s="2"/>
      <c r="BD13" s="2"/>
    </row>
    <row r="14" spans="1:57" x14ac:dyDescent="0.25">
      <c r="A14" s="2">
        <v>88000000</v>
      </c>
      <c r="B14">
        <v>1.873</v>
      </c>
      <c r="C14">
        <v>0.93820000000000003</v>
      </c>
      <c r="D14">
        <f t="shared" si="5"/>
        <v>0.42118961688459061</v>
      </c>
      <c r="E14">
        <f t="shared" si="0"/>
        <v>-1.0168416854135063</v>
      </c>
      <c r="F14">
        <f t="shared" si="6"/>
        <v>7.5377836144440912E-3</v>
      </c>
      <c r="G14" s="2">
        <f t="shared" si="7"/>
        <v>-7.5377836144440904E-3</v>
      </c>
      <c r="H14">
        <f t="shared" si="8"/>
        <v>50.007537783614445</v>
      </c>
      <c r="I14">
        <f t="shared" si="9"/>
        <v>-7.5377836144440904E-3</v>
      </c>
      <c r="J14">
        <f t="shared" si="10"/>
        <v>0.42118961688459061</v>
      </c>
      <c r="K14">
        <f t="shared" si="10"/>
        <v>-1.0168416854135063</v>
      </c>
      <c r="L14">
        <f t="shared" si="11"/>
        <v>50.428727400499035</v>
      </c>
      <c r="M14">
        <f t="shared" si="12"/>
        <v>1.0243794690279504</v>
      </c>
      <c r="N14" s="2">
        <f t="shared" si="13"/>
        <v>-3263326239.1488132</v>
      </c>
      <c r="O14" s="2">
        <f t="shared" si="14"/>
        <v>51.683031431333063</v>
      </c>
      <c r="P14">
        <f t="shared" si="15"/>
        <v>1.4514659966013967</v>
      </c>
      <c r="Q14">
        <f t="shared" si="16"/>
        <v>1.0414458841193526</v>
      </c>
      <c r="X14">
        <v>1.873</v>
      </c>
      <c r="Y14">
        <f t="shared" ca="1" si="1"/>
        <v>1.9263125807164891</v>
      </c>
      <c r="Z14" s="2">
        <f t="shared" ca="1" si="2"/>
        <v>0.97636647217020023</v>
      </c>
      <c r="AA14" s="2">
        <f t="shared" ca="1" si="3"/>
        <v>1.1092310049598555</v>
      </c>
      <c r="AD14">
        <f t="shared" si="17"/>
        <v>1.3626873563981663E-2</v>
      </c>
      <c r="AE14">
        <f t="shared" si="4"/>
        <v>-4.1939204431035035E-2</v>
      </c>
      <c r="AF14">
        <f t="shared" si="18"/>
        <v>1.3646319449496032</v>
      </c>
      <c r="AG14">
        <f t="shared" si="19"/>
        <v>-4.1939204431035035</v>
      </c>
      <c r="AK14" s="2"/>
      <c r="AO14" s="2"/>
      <c r="AP14" s="2"/>
      <c r="AQ14" s="2"/>
      <c r="AU14" s="2"/>
      <c r="BA14" s="2"/>
      <c r="BD14" s="2"/>
    </row>
    <row r="15" spans="1:57" x14ac:dyDescent="0.25">
      <c r="A15" s="2">
        <v>87000000</v>
      </c>
      <c r="B15">
        <v>1.974</v>
      </c>
      <c r="C15">
        <v>1.0760000000000001</v>
      </c>
      <c r="D15">
        <f t="shared" si="5"/>
        <v>0.42481536980746076</v>
      </c>
      <c r="E15">
        <f t="shared" si="0"/>
        <v>-1.0255950272937135</v>
      </c>
      <c r="F15">
        <f t="shared" si="6"/>
        <v>7.5809804357890344E-3</v>
      </c>
      <c r="G15" s="2">
        <f t="shared" si="7"/>
        <v>-7.5809804357890326E-3</v>
      </c>
      <c r="H15">
        <f t="shared" si="8"/>
        <v>50.00758098043579</v>
      </c>
      <c r="I15">
        <f t="shared" si="9"/>
        <v>-7.5809804357890326E-3</v>
      </c>
      <c r="J15">
        <f t="shared" si="10"/>
        <v>0.42481536980746076</v>
      </c>
      <c r="K15">
        <f t="shared" si="10"/>
        <v>-1.0255950272937135</v>
      </c>
      <c r="L15">
        <f t="shared" si="11"/>
        <v>50.432396350243252</v>
      </c>
      <c r="M15">
        <f t="shared" si="12"/>
        <v>1.0331760077295027</v>
      </c>
      <c r="N15" s="2">
        <f t="shared" si="13"/>
        <v>-3260152880.359302</v>
      </c>
      <c r="O15" s="2">
        <f t="shared" si="14"/>
        <v>51.930761016525778</v>
      </c>
      <c r="P15">
        <f t="shared" si="15"/>
        <v>1.4555004754572478</v>
      </c>
      <c r="Q15">
        <f t="shared" si="16"/>
        <v>1.0502831021031631</v>
      </c>
      <c r="X15">
        <v>1.974</v>
      </c>
      <c r="Y15">
        <f t="shared" ca="1" si="1"/>
        <v>2.1277244468398839</v>
      </c>
      <c r="Z15" s="2">
        <f t="shared" ca="1" si="2"/>
        <v>1.1061243120806596</v>
      </c>
      <c r="AA15" s="2">
        <f t="shared" ca="1" si="3"/>
        <v>0.95538714922459911</v>
      </c>
      <c r="AD15">
        <f t="shared" si="17"/>
        <v>1.3752034778263134E-2</v>
      </c>
      <c r="AE15">
        <f t="shared" si="4"/>
        <v>-4.2324411039721982E-2</v>
      </c>
      <c r="AF15">
        <f t="shared" si="18"/>
        <v>1.3771839520567155</v>
      </c>
      <c r="AG15">
        <f t="shared" si="19"/>
        <v>-4.2324411039721976</v>
      </c>
      <c r="AK15" s="2"/>
      <c r="AO15" s="2"/>
      <c r="AP15" s="2"/>
      <c r="AQ15" s="2"/>
      <c r="AU15" s="2"/>
      <c r="BA15" s="2"/>
      <c r="BD15" s="2"/>
    </row>
    <row r="16" spans="1:57" x14ac:dyDescent="0.25">
      <c r="A16" s="2">
        <v>86000000</v>
      </c>
      <c r="B16">
        <v>2.097</v>
      </c>
      <c r="C16">
        <v>1.2290000000000001</v>
      </c>
      <c r="D16">
        <f t="shared" si="5"/>
        <v>0.42851479606714327</v>
      </c>
      <c r="E16">
        <f t="shared" si="0"/>
        <v>-1.0345262323428381</v>
      </c>
      <c r="F16">
        <f t="shared" si="6"/>
        <v>7.624928516630233E-3</v>
      </c>
      <c r="G16" s="2">
        <f t="shared" si="7"/>
        <v>-7.6249285166302321E-3</v>
      </c>
      <c r="H16">
        <f t="shared" si="8"/>
        <v>50.007624928516627</v>
      </c>
      <c r="I16">
        <f t="shared" si="9"/>
        <v>-7.6249285166302321E-3</v>
      </c>
      <c r="J16">
        <f t="shared" si="10"/>
        <v>0.42851479606714327</v>
      </c>
      <c r="K16">
        <f t="shared" si="10"/>
        <v>-1.0345262323428381</v>
      </c>
      <c r="L16">
        <f t="shared" si="11"/>
        <v>50.436139724583768</v>
      </c>
      <c r="M16">
        <f t="shared" si="12"/>
        <v>1.0421511608594685</v>
      </c>
      <c r="N16" s="2">
        <f t="shared" si="13"/>
        <v>-3256771443.8730564</v>
      </c>
      <c r="O16" s="2">
        <f t="shared" si="14"/>
        <v>52.180777438648107</v>
      </c>
      <c r="P16">
        <f t="shared" si="15"/>
        <v>1.459619396896028</v>
      </c>
      <c r="Q16">
        <f t="shared" si="16"/>
        <v>1.0592974111086702</v>
      </c>
      <c r="X16">
        <v>2.097</v>
      </c>
      <c r="Y16">
        <f t="shared" ca="1" si="1"/>
        <v>2.368007099577734</v>
      </c>
      <c r="Z16" s="2">
        <f t="shared" ca="1" si="2"/>
        <v>1.2973371728884819</v>
      </c>
      <c r="AA16" s="2">
        <f t="shared" ca="1" si="3"/>
        <v>0.85891284259926859</v>
      </c>
      <c r="AD16">
        <f t="shared" si="17"/>
        <v>1.3879812619598279E-2</v>
      </c>
      <c r="AE16">
        <f t="shared" si="4"/>
        <v>-4.2717670798414951E-2</v>
      </c>
      <c r="AF16">
        <f t="shared" si="18"/>
        <v>1.3899987105566247</v>
      </c>
      <c r="AG16">
        <f t="shared" si="19"/>
        <v>-4.2717670798414948</v>
      </c>
      <c r="AK16" s="2"/>
      <c r="AO16" s="2"/>
      <c r="AP16" s="2"/>
      <c r="AQ16" s="2"/>
      <c r="AU16" s="2"/>
      <c r="BA16" s="2"/>
      <c r="BD16" s="2"/>
    </row>
    <row r="17" spans="1:56" x14ac:dyDescent="0.25">
      <c r="A17" s="2">
        <v>85000000</v>
      </c>
      <c r="B17">
        <v>2.254</v>
      </c>
      <c r="C17">
        <v>1.399</v>
      </c>
      <c r="D17">
        <f t="shared" si="5"/>
        <v>0.43229027573795176</v>
      </c>
      <c r="E17">
        <f t="shared" si="0"/>
        <v>-1.0436410465685679</v>
      </c>
      <c r="F17">
        <f t="shared" si="6"/>
        <v>7.6696498884737041E-3</v>
      </c>
      <c r="G17" s="2">
        <f t="shared" si="7"/>
        <v>-7.6696498884737032E-3</v>
      </c>
      <c r="H17">
        <f t="shared" si="8"/>
        <v>50.007669649888477</v>
      </c>
      <c r="I17">
        <f t="shared" si="9"/>
        <v>-7.6696498884737032E-3</v>
      </c>
      <c r="J17">
        <f t="shared" si="10"/>
        <v>0.43229027573795176</v>
      </c>
      <c r="K17">
        <f t="shared" si="10"/>
        <v>-1.0436410465685679</v>
      </c>
      <c r="L17">
        <f t="shared" si="11"/>
        <v>50.439959925626432</v>
      </c>
      <c r="M17">
        <f t="shared" si="12"/>
        <v>1.0513106964570416</v>
      </c>
      <c r="N17" s="2">
        <f t="shared" si="13"/>
        <v>-3253175898.8729644</v>
      </c>
      <c r="O17" s="2">
        <f t="shared" si="14"/>
        <v>52.433116657721065</v>
      </c>
      <c r="P17">
        <f t="shared" si="15"/>
        <v>1.4638255593361111</v>
      </c>
      <c r="Q17">
        <f t="shared" si="16"/>
        <v>1.0684944561621101</v>
      </c>
      <c r="X17">
        <v>2.254</v>
      </c>
      <c r="Y17">
        <f t="shared" ca="1" si="1"/>
        <v>2.6671801573371727</v>
      </c>
      <c r="Z17" s="2">
        <f t="shared" ca="1" si="2"/>
        <v>1.6082809114637362</v>
      </c>
      <c r="AA17" s="2">
        <f t="shared" ca="1" si="3"/>
        <v>0.82172495899181341</v>
      </c>
      <c r="AD17">
        <f t="shared" si="17"/>
        <v>1.4010293182215E-2</v>
      </c>
      <c r="AE17">
        <f t="shared" si="4"/>
        <v>-4.3119248677901796E-2</v>
      </c>
      <c r="AF17">
        <f t="shared" si="18"/>
        <v>1.4030848761430983</v>
      </c>
      <c r="AG17">
        <f t="shared" si="19"/>
        <v>-4.3119248677901787</v>
      </c>
      <c r="AK17" s="2"/>
      <c r="AO17" s="2"/>
      <c r="AP17" s="2"/>
      <c r="AQ17" s="2"/>
      <c r="AU17" s="2"/>
      <c r="BA17" s="2"/>
      <c r="BD17" s="2"/>
    </row>
    <row r="18" spans="1:56" x14ac:dyDescent="0.25">
      <c r="A18" s="2">
        <v>84000000</v>
      </c>
      <c r="B18">
        <v>2.4500000000000002</v>
      </c>
      <c r="C18">
        <v>1.583</v>
      </c>
      <c r="D18">
        <f t="shared" si="5"/>
        <v>0.4361442949910902</v>
      </c>
      <c r="E18">
        <f t="shared" si="0"/>
        <v>-1.0529454721191418</v>
      </c>
      <c r="F18">
        <f t="shared" si="6"/>
        <v>7.715167498104596E-3</v>
      </c>
      <c r="G18" s="2">
        <f t="shared" si="7"/>
        <v>-7.7151674981045951E-3</v>
      </c>
      <c r="H18">
        <f t="shared" si="8"/>
        <v>50.007715167498105</v>
      </c>
      <c r="I18">
        <f t="shared" si="9"/>
        <v>-7.7151674981045951E-3</v>
      </c>
      <c r="J18">
        <f t="shared" si="10"/>
        <v>0.4361442949910902</v>
      </c>
      <c r="K18">
        <f t="shared" si="10"/>
        <v>-1.0529454721191418</v>
      </c>
      <c r="L18">
        <f t="shared" si="11"/>
        <v>50.443859462489193</v>
      </c>
      <c r="M18">
        <f t="shared" si="12"/>
        <v>1.0606606396172464</v>
      </c>
      <c r="N18" s="2">
        <f t="shared" si="13"/>
        <v>-3249360025.8865762</v>
      </c>
      <c r="O18" s="2">
        <f t="shared" si="14"/>
        <v>52.687815768853888</v>
      </c>
      <c r="P18">
        <f t="shared" si="15"/>
        <v>1.4681218888078342</v>
      </c>
      <c r="Q18">
        <f t="shared" si="16"/>
        <v>1.0778801306670056</v>
      </c>
      <c r="X18">
        <v>2.4500000000000002</v>
      </c>
      <c r="Y18">
        <f t="shared" ca="1" si="1"/>
        <v>3.0295341809738581</v>
      </c>
      <c r="Z18" s="2">
        <f t="shared" ca="1" si="2"/>
        <v>2.0924611367257104</v>
      </c>
      <c r="AA18" s="2">
        <f t="shared" ca="1" si="3"/>
        <v>0.83501748749673688</v>
      </c>
      <c r="AD18">
        <f t="shared" si="17"/>
        <v>1.4143566450492025E-2</v>
      </c>
      <c r="AE18">
        <f t="shared" si="4"/>
        <v>-4.3529421621623529E-2</v>
      </c>
      <c r="AF18">
        <f t="shared" si="18"/>
        <v>1.4164514960678551</v>
      </c>
      <c r="AG18">
        <f t="shared" si="19"/>
        <v>-4.3529421621623525</v>
      </c>
      <c r="AK18" s="2"/>
      <c r="AO18" s="2"/>
      <c r="AP18" s="2"/>
      <c r="AQ18" s="2"/>
      <c r="AU18" s="2"/>
      <c r="BA18" s="2"/>
      <c r="BD18" s="2"/>
    </row>
    <row r="19" spans="1:56" x14ac:dyDescent="0.25">
      <c r="A19" s="2">
        <v>83000000</v>
      </c>
      <c r="B19">
        <v>2.6789999999999998</v>
      </c>
      <c r="C19">
        <v>1.774</v>
      </c>
      <c r="D19">
        <f t="shared" si="5"/>
        <v>0.44007945215743305</v>
      </c>
      <c r="E19">
        <f t="shared" si="0"/>
        <v>-1.0624457819201962</v>
      </c>
      <c r="F19">
        <f t="shared" si="6"/>
        <v>7.7615052570633282E-3</v>
      </c>
      <c r="G19" s="2">
        <f t="shared" si="7"/>
        <v>-7.7615052570633274E-3</v>
      </c>
      <c r="H19">
        <f t="shared" si="8"/>
        <v>50.007761505257065</v>
      </c>
      <c r="I19">
        <f t="shared" si="9"/>
        <v>-7.7615052570633274E-3</v>
      </c>
      <c r="J19">
        <f t="shared" si="10"/>
        <v>0.44007945215743305</v>
      </c>
      <c r="K19">
        <f t="shared" si="10"/>
        <v>-1.0624457819201962</v>
      </c>
      <c r="L19">
        <f t="shared" si="11"/>
        <v>50.447840957414499</v>
      </c>
      <c r="M19">
        <f t="shared" si="12"/>
        <v>1.0702072871772597</v>
      </c>
      <c r="N19" s="2">
        <f t="shared" si="13"/>
        <v>-3245317409.9094324</v>
      </c>
      <c r="O19" s="2">
        <f t="shared" si="14"/>
        <v>52.944913068607811</v>
      </c>
      <c r="P19">
        <f t="shared" si="15"/>
        <v>1.4725114463978632</v>
      </c>
      <c r="Q19">
        <f t="shared" si="16"/>
        <v>1.0874605904163654</v>
      </c>
      <c r="X19">
        <v>2.6789999999999998</v>
      </c>
      <c r="Y19">
        <f t="shared" ca="1" si="1"/>
        <v>3.4385843559902991</v>
      </c>
      <c r="Z19" s="2">
        <f t="shared" ca="1" si="2"/>
        <v>2.7708410782076389</v>
      </c>
      <c r="AA19" s="2">
        <f t="shared" ca="1" si="3"/>
        <v>0.880449368940451</v>
      </c>
      <c r="AD19">
        <f t="shared" si="17"/>
        <v>1.4279726523663768E-2</v>
      </c>
      <c r="AE19">
        <f t="shared" si="4"/>
        <v>-4.3948479237244785E-2</v>
      </c>
      <c r="AF19">
        <f t="shared" si="18"/>
        <v>1.430108031783234</v>
      </c>
      <c r="AG19">
        <f t="shared" si="19"/>
        <v>-4.3948479237244786</v>
      </c>
      <c r="AK19" s="2"/>
      <c r="AO19" s="2"/>
      <c r="AP19" s="2"/>
      <c r="AQ19" s="2"/>
      <c r="AU19" s="2"/>
      <c r="BA19" s="2"/>
      <c r="BD19" s="2"/>
    </row>
    <row r="20" spans="1:56" x14ac:dyDescent="0.25">
      <c r="A20" s="2">
        <v>82000000</v>
      </c>
      <c r="B20">
        <v>2.9430000000000001</v>
      </c>
      <c r="C20">
        <v>1.966</v>
      </c>
      <c r="D20">
        <f t="shared" si="5"/>
        <v>0.44409846421480481</v>
      </c>
      <c r="E20">
        <f t="shared" si="0"/>
        <v>-1.0721485353364442</v>
      </c>
      <c r="F20">
        <f t="shared" si="6"/>
        <v>7.8086880944303032E-3</v>
      </c>
      <c r="G20" s="2">
        <f t="shared" si="7"/>
        <v>-7.8086880944303015E-3</v>
      </c>
      <c r="H20">
        <f t="shared" si="8"/>
        <v>50.007808688094428</v>
      </c>
      <c r="I20">
        <f t="shared" si="9"/>
        <v>-7.8086880944303015E-3</v>
      </c>
      <c r="J20">
        <f t="shared" si="10"/>
        <v>0.44409846421480481</v>
      </c>
      <c r="K20">
        <f t="shared" si="10"/>
        <v>-1.0721485353364442</v>
      </c>
      <c r="L20">
        <f t="shared" si="11"/>
        <v>50.451907152309232</v>
      </c>
      <c r="M20">
        <f t="shared" si="12"/>
        <v>1.0799572234308745</v>
      </c>
      <c r="N20" s="2">
        <f t="shared" si="13"/>
        <v>-3241041433.2285442</v>
      </c>
      <c r="O20" s="2">
        <f t="shared" si="14"/>
        <v>53.204448126652153</v>
      </c>
      <c r="P20">
        <f t="shared" si="15"/>
        <v>1.4769974362248004</v>
      </c>
      <c r="Q20">
        <f t="shared" si="16"/>
        <v>1.0972422685735967</v>
      </c>
      <c r="X20">
        <v>2.9430000000000001</v>
      </c>
      <c r="Y20">
        <f t="shared" ca="1" si="1"/>
        <v>3.8919872800367696</v>
      </c>
      <c r="Z20" s="2">
        <f t="shared" ca="1" si="2"/>
        <v>3.7094270028634342</v>
      </c>
      <c r="AA20" s="2">
        <f t="shared" ca="1" si="3"/>
        <v>0.95970951828682582</v>
      </c>
      <c r="AD20">
        <f t="shared" si="17"/>
        <v>1.4418871856400088E-2</v>
      </c>
      <c r="AE20">
        <f t="shared" si="4"/>
        <v>-4.4376724537082128E-2</v>
      </c>
      <c r="AF20">
        <f t="shared" si="18"/>
        <v>1.4440643831862603</v>
      </c>
      <c r="AG20">
        <f t="shared" si="19"/>
        <v>-4.4376724537082133</v>
      </c>
      <c r="AK20" s="2"/>
      <c r="AO20" s="2"/>
      <c r="AP20" s="2"/>
      <c r="AQ20" s="2"/>
      <c r="AU20" s="2"/>
      <c r="BA20" s="2"/>
      <c r="BD20" s="2"/>
    </row>
    <row r="21" spans="1:56" x14ac:dyDescent="0.25">
      <c r="A21" s="2">
        <v>81000000</v>
      </c>
      <c r="B21">
        <v>3.2480000000000002</v>
      </c>
      <c r="C21">
        <v>2.1520000000000001</v>
      </c>
      <c r="D21">
        <f t="shared" si="5"/>
        <v>0.44820417373506705</v>
      </c>
      <c r="E21">
        <f t="shared" si="0"/>
        <v>-1.0820605949434257</v>
      </c>
      <c r="F21">
        <f t="shared" si="6"/>
        <v>7.8567420131838619E-3</v>
      </c>
      <c r="G21" s="2">
        <f t="shared" si="7"/>
        <v>-7.8567420131838601E-3</v>
      </c>
      <c r="H21">
        <f t="shared" si="8"/>
        <v>50.007856742013182</v>
      </c>
      <c r="I21">
        <f t="shared" si="9"/>
        <v>-7.8567420131838601E-3</v>
      </c>
      <c r="J21">
        <f t="shared" si="10"/>
        <v>0.44820417373506705</v>
      </c>
      <c r="K21">
        <f t="shared" si="10"/>
        <v>-1.0820605949434257</v>
      </c>
      <c r="L21">
        <f t="shared" si="11"/>
        <v>50.456060915748246</v>
      </c>
      <c r="M21">
        <f t="shared" si="12"/>
        <v>1.0899173369566095</v>
      </c>
      <c r="N21" s="2">
        <f t="shared" si="13"/>
        <v>-3236525267.9301138</v>
      </c>
      <c r="O21" s="2">
        <f t="shared" si="14"/>
        <v>53.46646186320752</v>
      </c>
      <c r="P21">
        <f t="shared" si="15"/>
        <v>1.4815832139909981</v>
      </c>
      <c r="Q21">
        <f t="shared" si="16"/>
        <v>1.1072318917016755</v>
      </c>
      <c r="X21">
        <v>3.2480000000000002</v>
      </c>
      <c r="Y21">
        <f t="shared" ca="1" si="1"/>
        <v>4.3946748042253763</v>
      </c>
      <c r="Z21" s="2">
        <f t="shared" ca="1" si="2"/>
        <v>5.0295902775073289</v>
      </c>
      <c r="AA21" s="2">
        <f t="shared" ca="1" si="3"/>
        <v>1.0860456335049544</v>
      </c>
      <c r="AD21">
        <f t="shared" si="17"/>
        <v>1.456110551659132E-2</v>
      </c>
      <c r="AE21">
        <f t="shared" si="4"/>
        <v>-4.4814474731484859E-2</v>
      </c>
      <c r="AF21">
        <f t="shared" si="18"/>
        <v>1.4583309145984562</v>
      </c>
      <c r="AG21">
        <f t="shared" si="19"/>
        <v>-4.4814474731484859</v>
      </c>
      <c r="AK21" s="2"/>
      <c r="AO21" s="2"/>
      <c r="AP21" s="2"/>
      <c r="AQ21" s="2"/>
      <c r="AU21" s="2"/>
      <c r="BA21" s="2"/>
      <c r="BD21" s="2"/>
    </row>
    <row r="22" spans="1:56" x14ac:dyDescent="0.25">
      <c r="A22" s="2">
        <v>80000000</v>
      </c>
      <c r="B22">
        <v>3.597</v>
      </c>
      <c r="C22">
        <v>2.3250000000000002</v>
      </c>
      <c r="D22">
        <f t="shared" si="5"/>
        <v>0.45239955632977252</v>
      </c>
      <c r="E22">
        <f t="shared" si="0"/>
        <v>-1.0921891445029075</v>
      </c>
      <c r="F22">
        <f t="shared" si="6"/>
        <v>7.9056941504209478E-3</v>
      </c>
      <c r="G22" s="2">
        <f t="shared" si="7"/>
        <v>-7.9056941504209461E-3</v>
      </c>
      <c r="H22">
        <f t="shared" si="8"/>
        <v>50.007905694150423</v>
      </c>
      <c r="I22">
        <f t="shared" si="9"/>
        <v>-7.9056941504209461E-3</v>
      </c>
      <c r="J22">
        <f t="shared" si="10"/>
        <v>0.45239955632977252</v>
      </c>
      <c r="K22">
        <f t="shared" si="10"/>
        <v>-1.0921891445029075</v>
      </c>
      <c r="L22">
        <f t="shared" si="11"/>
        <v>50.460305250480197</v>
      </c>
      <c r="M22">
        <f t="shared" si="12"/>
        <v>1.1000948386533285</v>
      </c>
      <c r="N22" s="2">
        <f t="shared" si="13"/>
        <v>-3231761868.0744219</v>
      </c>
      <c r="O22" s="2">
        <f t="shared" si="14"/>
        <v>53.73099663281792</v>
      </c>
      <c r="P22">
        <f t="shared" si="15"/>
        <v>1.4862722961600214</v>
      </c>
      <c r="Q22">
        <f t="shared" si="16"/>
        <v>1.117436496927831</v>
      </c>
      <c r="X22">
        <v>3.597</v>
      </c>
      <c r="Y22">
        <f t="shared" ca="1" si="1"/>
        <v>4.9437673004362397</v>
      </c>
      <c r="Z22" s="2">
        <f t="shared" ca="1" si="2"/>
        <v>6.8579421738341093</v>
      </c>
      <c r="AA22" s="2">
        <f t="shared" ca="1" si="3"/>
        <v>1.2686677625314573</v>
      </c>
      <c r="AD22">
        <f t="shared" si="17"/>
        <v>1.4706535461800278E-2</v>
      </c>
      <c r="AE22">
        <f t="shared" si="4"/>
        <v>-4.5262062079666772E-2</v>
      </c>
      <c r="AF22">
        <f t="shared" si="18"/>
        <v>1.4729184826290207</v>
      </c>
      <c r="AG22">
        <f t="shared" si="19"/>
        <v>-4.5262062079666769</v>
      </c>
      <c r="AK22" s="2"/>
      <c r="AO22" s="2"/>
      <c r="AP22" s="2"/>
      <c r="AQ22" s="2"/>
      <c r="AU22" s="2"/>
      <c r="BA22" s="2"/>
      <c r="BD22" s="2"/>
    </row>
    <row r="23" spans="1:56" x14ac:dyDescent="0.25">
      <c r="A23" s="2">
        <v>79000000</v>
      </c>
      <c r="B23">
        <v>3.9889999999999999</v>
      </c>
      <c r="C23">
        <v>2.476</v>
      </c>
      <c r="D23">
        <f t="shared" si="5"/>
        <v>0.45668772863689616</v>
      </c>
      <c r="E23">
        <f t="shared" si="0"/>
        <v>-1.1025417082445583</v>
      </c>
      <c r="F23">
        <f t="shared" si="6"/>
        <v>7.955572841757302E-3</v>
      </c>
      <c r="G23" s="2">
        <f t="shared" si="7"/>
        <v>-7.9555728417573003E-3</v>
      </c>
      <c r="H23">
        <f t="shared" si="8"/>
        <v>50.007955572841759</v>
      </c>
      <c r="I23">
        <f t="shared" si="9"/>
        <v>-7.9555728417573003E-3</v>
      </c>
      <c r="J23">
        <f t="shared" si="10"/>
        <v>0.45668772863689616</v>
      </c>
      <c r="K23">
        <f t="shared" si="10"/>
        <v>-1.1025417082445583</v>
      </c>
      <c r="L23">
        <f t="shared" si="11"/>
        <v>50.464643301478652</v>
      </c>
      <c r="M23">
        <f t="shared" si="12"/>
        <v>1.1104972810863156</v>
      </c>
      <c r="N23" s="2">
        <f t="shared" si="13"/>
        <v>-3226743961.5197616</v>
      </c>
      <c r="O23" s="2">
        <f t="shared" si="14"/>
        <v>53.998096315056323</v>
      </c>
      <c r="P23">
        <f t="shared" si="15"/>
        <v>1.4910683698140696</v>
      </c>
      <c r="Q23">
        <f t="shared" si="16"/>
        <v>1.127863450339313</v>
      </c>
      <c r="X23">
        <v>3.9889999999999999</v>
      </c>
      <c r="Y23">
        <f t="shared" ca="1" si="1"/>
        <v>5.529396527361782</v>
      </c>
      <c r="Z23" s="2">
        <f t="shared" ca="1" si="2"/>
        <v>9.3232303533049894</v>
      </c>
      <c r="AA23" s="2">
        <f t="shared" ca="1" si="3"/>
        <v>1.52077559324034</v>
      </c>
      <c r="AD23">
        <f t="shared" si="17"/>
        <v>1.4855274835984872E-2</v>
      </c>
      <c r="AE23">
        <f t="shared" si="4"/>
        <v>-4.5719834802924443E-2</v>
      </c>
      <c r="AF23">
        <f t="shared" si="18"/>
        <v>1.4878384660833464</v>
      </c>
      <c r="AG23">
        <f t="shared" si="19"/>
        <v>-4.5719834802924435</v>
      </c>
      <c r="AK23" s="2"/>
      <c r="AO23" s="2"/>
      <c r="AP23" s="2"/>
      <c r="AQ23" s="2"/>
      <c r="AU23" s="2"/>
      <c r="BA23" s="2"/>
      <c r="BD23" s="2"/>
    </row>
    <row r="24" spans="1:56" x14ac:dyDescent="0.25">
      <c r="A24" s="2">
        <v>78000000</v>
      </c>
      <c r="B24">
        <v>4.4109999999999996</v>
      </c>
      <c r="C24">
        <v>2.597</v>
      </c>
      <c r="D24">
        <f t="shared" si="5"/>
        <v>0.46107195689540642</v>
      </c>
      <c r="E24">
        <f t="shared" si="0"/>
        <v>-1.1131261715667931</v>
      </c>
      <c r="F24">
        <f t="shared" si="6"/>
        <v>8.0064076902543573E-3</v>
      </c>
      <c r="G24" s="2">
        <f t="shared" si="7"/>
        <v>-8.0064076902543555E-3</v>
      </c>
      <c r="H24">
        <f t="shared" si="8"/>
        <v>50.008006407690253</v>
      </c>
      <c r="I24">
        <f t="shared" si="9"/>
        <v>-8.0064076902543555E-3</v>
      </c>
      <c r="J24">
        <f t="shared" si="10"/>
        <v>0.46107195689540642</v>
      </c>
      <c r="K24">
        <f t="shared" si="10"/>
        <v>-1.1131261715667931</v>
      </c>
      <c r="L24">
        <f t="shared" si="11"/>
        <v>50.469078364585663</v>
      </c>
      <c r="M24">
        <f t="shared" si="12"/>
        <v>1.1211325792570475</v>
      </c>
      <c r="N24" s="2">
        <f t="shared" si="13"/>
        <v>-3221464041.3759904</v>
      </c>
      <c r="O24" s="2">
        <f t="shared" si="14"/>
        <v>54.267806412828534</v>
      </c>
      <c r="P24">
        <f t="shared" si="15"/>
        <v>1.4959753032511838</v>
      </c>
      <c r="Q24">
        <f t="shared" si="16"/>
        <v>1.1385204667152531</v>
      </c>
      <c r="X24">
        <v>4.4109999999999996</v>
      </c>
      <c r="Y24">
        <f t="shared" ca="1" si="1"/>
        <v>6.1296602367591086</v>
      </c>
      <c r="Z24" s="2">
        <f t="shared" ca="1" si="2"/>
        <v>12.479688348378922</v>
      </c>
      <c r="AA24" s="2">
        <f t="shared" ca="1" si="3"/>
        <v>1.8503753773501757</v>
      </c>
      <c r="AD24">
        <f t="shared" si="17"/>
        <v>1.5007442288257412E-2</v>
      </c>
      <c r="AE24">
        <f t="shared" si="4"/>
        <v>-4.6188158065677547E-2</v>
      </c>
      <c r="AF24">
        <f t="shared" si="18"/>
        <v>1.5031027980952765</v>
      </c>
      <c r="AG24">
        <f t="shared" si="19"/>
        <v>-4.6188158065677545</v>
      </c>
      <c r="AK24" s="2"/>
      <c r="AO24" s="2"/>
      <c r="AP24" s="2"/>
      <c r="AQ24" s="2"/>
      <c r="AU24" s="2"/>
      <c r="BA24" s="2"/>
      <c r="BD24" s="2"/>
    </row>
    <row r="25" spans="1:56" x14ac:dyDescent="0.25">
      <c r="A25" s="2">
        <v>77000000</v>
      </c>
      <c r="B25">
        <v>4.8600000000000003</v>
      </c>
      <c r="C25">
        <v>2.68</v>
      </c>
      <c r="D25">
        <f t="shared" si="5"/>
        <v>0.46555566615911481</v>
      </c>
      <c r="E25">
        <f t="shared" si="0"/>
        <v>-1.1239508032809757</v>
      </c>
      <c r="F25">
        <f t="shared" si="6"/>
        <v>8.0582296402538049E-3</v>
      </c>
      <c r="G25" s="2">
        <f t="shared" si="7"/>
        <v>-8.0582296402538032E-3</v>
      </c>
      <c r="H25">
        <f t="shared" si="8"/>
        <v>50.008058229640255</v>
      </c>
      <c r="I25">
        <f t="shared" si="9"/>
        <v>-8.0582296402538032E-3</v>
      </c>
      <c r="J25">
        <f t="shared" si="10"/>
        <v>0.46555566615911481</v>
      </c>
      <c r="K25">
        <f t="shared" si="10"/>
        <v>-1.1239508032809757</v>
      </c>
      <c r="L25">
        <f t="shared" si="11"/>
        <v>50.473613895799367</v>
      </c>
      <c r="M25">
        <f t="shared" si="12"/>
        <v>1.1320090329212296</v>
      </c>
      <c r="N25" s="2">
        <f t="shared" si="13"/>
        <v>-3215914357.0670075</v>
      </c>
      <c r="O25" s="2">
        <f t="shared" si="14"/>
        <v>54.540174159014612</v>
      </c>
      <c r="P25">
        <f t="shared" si="15"/>
        <v>1.5009971573881555</v>
      </c>
      <c r="Q25">
        <f t="shared" si="16"/>
        <v>1.1494156307100061</v>
      </c>
      <c r="X25">
        <v>4.8600000000000003</v>
      </c>
      <c r="Y25">
        <f t="shared" ca="1" si="1"/>
        <v>6.7351903595151708</v>
      </c>
      <c r="Z25" s="2">
        <f t="shared" ca="1" si="2"/>
        <v>16.444568851904783</v>
      </c>
      <c r="AA25" s="2">
        <f t="shared" ca="1" si="3"/>
        <v>2.2895646095879902</v>
      </c>
      <c r="AD25">
        <f t="shared" si="17"/>
        <v>1.5163162315623006E-2</v>
      </c>
      <c r="AE25">
        <f t="shared" si="4"/>
        <v>-4.6667415030309113E-2</v>
      </c>
      <c r="AF25">
        <f t="shared" si="18"/>
        <v>1.5187240006793215</v>
      </c>
      <c r="AG25">
        <f t="shared" si="19"/>
        <v>-4.6667415030309112</v>
      </c>
      <c r="AK25" s="2"/>
      <c r="AO25" s="2"/>
      <c r="AP25" s="2"/>
      <c r="AQ25" s="2"/>
      <c r="AU25" s="2"/>
      <c r="BA25" s="2"/>
      <c r="BD25" s="2"/>
    </row>
    <row r="26" spans="1:56" x14ac:dyDescent="0.25">
      <c r="A26" s="2">
        <v>76000000</v>
      </c>
      <c r="B26">
        <v>5.33</v>
      </c>
      <c r="C26">
        <v>2.7240000000000002</v>
      </c>
      <c r="D26">
        <f t="shared" si="5"/>
        <v>0.47014245020651024</v>
      </c>
      <c r="E26">
        <f t="shared" si="0"/>
        <v>-1.1350242795358743</v>
      </c>
      <c r="F26">
        <f t="shared" si="6"/>
        <v>8.1110710565381276E-3</v>
      </c>
      <c r="G26" s="2">
        <f t="shared" si="7"/>
        <v>-8.1110710565381258E-3</v>
      </c>
      <c r="H26">
        <f t="shared" si="8"/>
        <v>50.00811107105654</v>
      </c>
      <c r="I26">
        <f t="shared" si="9"/>
        <v>-8.1110710565381258E-3</v>
      </c>
      <c r="J26">
        <f t="shared" si="10"/>
        <v>0.47014245020651024</v>
      </c>
      <c r="K26">
        <f t="shared" si="10"/>
        <v>-1.1350242795358743</v>
      </c>
      <c r="L26">
        <f t="shared" si="11"/>
        <v>50.478253521263049</v>
      </c>
      <c r="M26">
        <f t="shared" si="12"/>
        <v>1.1431353505924124</v>
      </c>
      <c r="N26" s="2">
        <f t="shared" si="13"/>
        <v>-3210086904.9799109</v>
      </c>
      <c r="O26" s="2">
        <f t="shared" si="14"/>
        <v>54.815248632264563</v>
      </c>
      <c r="P26">
        <f t="shared" si="15"/>
        <v>1.5061381980419157</v>
      </c>
      <c r="Q26">
        <f t="shared" si="16"/>
        <v>1.1605574196150015</v>
      </c>
      <c r="X26">
        <v>5.33</v>
      </c>
      <c r="Y26">
        <f t="shared" ca="1" si="1"/>
        <v>7.3351747367117346</v>
      </c>
      <c r="Z26" s="2">
        <f t="shared" ca="1" si="2"/>
        <v>21.262932452488531</v>
      </c>
      <c r="AA26" s="2">
        <f t="shared" ca="1" si="3"/>
        <v>2.8655563496726395</v>
      </c>
      <c r="AD26">
        <f t="shared" si="17"/>
        <v>1.5322565631841136E-2</v>
      </c>
      <c r="AE26">
        <f t="shared" si="4"/>
        <v>-4.7158007992404792E-2</v>
      </c>
      <c r="AF26">
        <f t="shared" si="18"/>
        <v>1.5347152219194673</v>
      </c>
      <c r="AG26">
        <f t="shared" si="19"/>
        <v>-4.7158007992404789</v>
      </c>
      <c r="AK26" s="2"/>
      <c r="AO26" s="2"/>
      <c r="AP26" s="2"/>
      <c r="AQ26" s="2"/>
      <c r="AU26" s="2"/>
      <c r="BA26" s="2"/>
      <c r="BD26" s="2"/>
    </row>
    <row r="27" spans="1:56" x14ac:dyDescent="0.25">
      <c r="A27" s="2">
        <v>75000000</v>
      </c>
      <c r="B27">
        <v>5.8070000000000004</v>
      </c>
      <c r="C27">
        <v>2.726</v>
      </c>
      <c r="D27">
        <f t="shared" si="5"/>
        <v>0.47483608220909707</v>
      </c>
      <c r="E27">
        <f t="shared" si="0"/>
        <v>-1.1463557095733079</v>
      </c>
      <c r="F27">
        <f t="shared" si="6"/>
        <v>8.1649658092772612E-3</v>
      </c>
      <c r="G27" s="2">
        <f t="shared" si="7"/>
        <v>-8.1649658092772595E-3</v>
      </c>
      <c r="H27">
        <f t="shared" si="8"/>
        <v>50.008164965809279</v>
      </c>
      <c r="I27">
        <f t="shared" si="9"/>
        <v>-8.1649658092772595E-3</v>
      </c>
      <c r="J27">
        <f t="shared" si="10"/>
        <v>0.47483608220909707</v>
      </c>
      <c r="K27">
        <f t="shared" si="10"/>
        <v>-1.1463557095733079</v>
      </c>
      <c r="L27">
        <f t="shared" si="11"/>
        <v>50.483001048018373</v>
      </c>
      <c r="M27">
        <f t="shared" si="12"/>
        <v>1.1545206753825852</v>
      </c>
      <c r="N27" s="2">
        <f t="shared" si="13"/>
        <v>-3203973418.6771297</v>
      </c>
      <c r="O27" s="2">
        <f t="shared" si="14"/>
        <v>55.093080882858786</v>
      </c>
      <c r="P27">
        <f t="shared" si="15"/>
        <v>1.5114029091697661</v>
      </c>
      <c r="Q27">
        <f t="shared" si="16"/>
        <v>1.1719547278390015</v>
      </c>
      <c r="X27">
        <v>5.8070000000000004</v>
      </c>
      <c r="Y27">
        <f t="shared" ca="1" si="1"/>
        <v>7.9200390992979361</v>
      </c>
      <c r="Z27" s="2">
        <f t="shared" ca="1" si="2"/>
        <v>26.978042165035717</v>
      </c>
      <c r="AA27" s="2">
        <f t="shared" ca="1" si="3"/>
        <v>3.6304355069219745</v>
      </c>
      <c r="AD27">
        <f t="shared" si="17"/>
        <v>1.5485789564774609E-2</v>
      </c>
      <c r="AE27">
        <f t="shared" si="4"/>
        <v>-4.7660359603667143E-2</v>
      </c>
      <c r="AF27">
        <f t="shared" si="18"/>
        <v>1.5510902760334562</v>
      </c>
      <c r="AG27">
        <f t="shared" si="19"/>
        <v>-4.7660359603667146</v>
      </c>
      <c r="AK27" s="2"/>
      <c r="AO27" s="2"/>
      <c r="AP27" s="2"/>
      <c r="AQ27" s="2"/>
      <c r="AU27" s="2"/>
      <c r="BA27" s="2"/>
      <c r="BD27" s="2"/>
    </row>
    <row r="28" spans="1:56" x14ac:dyDescent="0.25">
      <c r="A28" s="2">
        <v>74000000</v>
      </c>
      <c r="B28">
        <v>6.28</v>
      </c>
      <c r="C28">
        <v>2.69</v>
      </c>
      <c r="D28">
        <f t="shared" si="5"/>
        <v>0.47964052622729841</v>
      </c>
      <c r="E28">
        <f t="shared" si="0"/>
        <v>-1.1579546634817119</v>
      </c>
      <c r="F28">
        <f t="shared" si="6"/>
        <v>8.2199493652678653E-3</v>
      </c>
      <c r="G28" s="2">
        <f t="shared" si="7"/>
        <v>-8.2199493652678635E-3</v>
      </c>
      <c r="H28">
        <f t="shared" si="8"/>
        <v>50.008219949365269</v>
      </c>
      <c r="I28">
        <f t="shared" si="9"/>
        <v>-8.2199493652678635E-3</v>
      </c>
      <c r="J28">
        <f t="shared" si="10"/>
        <v>0.47964052622729841</v>
      </c>
      <c r="K28">
        <f t="shared" si="10"/>
        <v>-1.1579546634817119</v>
      </c>
      <c r="L28">
        <f t="shared" si="11"/>
        <v>50.487860475592569</v>
      </c>
      <c r="M28">
        <f t="shared" si="12"/>
        <v>1.1661746128469799</v>
      </c>
      <c r="N28" s="2">
        <f t="shared" si="13"/>
        <v>-3197565358.6460376</v>
      </c>
      <c r="O28" s="2">
        <f t="shared" si="14"/>
        <v>55.373724069644666</v>
      </c>
      <c r="P28">
        <f t="shared" si="15"/>
        <v>1.5167960071573858</v>
      </c>
      <c r="Q28">
        <f t="shared" si="16"/>
        <v>1.1836168932610824</v>
      </c>
      <c r="X28">
        <v>6.28</v>
      </c>
      <c r="Y28">
        <f t="shared" ca="1" si="1"/>
        <v>8.4605073603149954</v>
      </c>
      <c r="Z28" s="2">
        <f t="shared" ca="1" si="2"/>
        <v>33.298755195449544</v>
      </c>
      <c r="AA28" s="2">
        <f t="shared" ca="1" si="3"/>
        <v>4.6017544250977114</v>
      </c>
      <c r="AD28">
        <f t="shared" si="17"/>
        <v>1.5652978484840669E-2</v>
      </c>
      <c r="AE28">
        <f t="shared" si="4"/>
        <v>-4.8174914190552566E-2</v>
      </c>
      <c r="AF28">
        <f t="shared" si="18"/>
        <v>1.5678636865767808</v>
      </c>
      <c r="AG28">
        <f t="shared" si="19"/>
        <v>-4.8174914190552567</v>
      </c>
      <c r="AK28" s="2"/>
      <c r="AO28" s="2"/>
      <c r="AP28" s="2"/>
      <c r="AQ28" s="2"/>
      <c r="AU28" s="2"/>
      <c r="BA28" s="2"/>
      <c r="BD28" s="2"/>
    </row>
    <row r="29" spans="1:56" x14ac:dyDescent="0.25">
      <c r="A29" s="2">
        <v>73000000</v>
      </c>
      <c r="B29">
        <v>6.7290000000000001</v>
      </c>
      <c r="C29">
        <v>2.6219999999999999</v>
      </c>
      <c r="D29">
        <f t="shared" si="5"/>
        <v>0.48455994961036081</v>
      </c>
      <c r="E29">
        <f t="shared" si="0"/>
        <v>-1.1698312021321564</v>
      </c>
      <c r="F29">
        <f t="shared" si="6"/>
        <v>8.2760588860236791E-3</v>
      </c>
      <c r="G29" s="2">
        <f t="shared" si="7"/>
        <v>-8.2760588860236774E-3</v>
      </c>
      <c r="H29">
        <f t="shared" si="8"/>
        <v>50.008276058886025</v>
      </c>
      <c r="I29">
        <f t="shared" si="9"/>
        <v>-8.2760588860236774E-3</v>
      </c>
      <c r="J29">
        <f t="shared" si="10"/>
        <v>0.48455994961036081</v>
      </c>
      <c r="K29">
        <f t="shared" si="10"/>
        <v>-1.1698312021321564</v>
      </c>
      <c r="L29">
        <f t="shared" si="11"/>
        <v>50.492836008496383</v>
      </c>
      <c r="M29">
        <f t="shared" si="12"/>
        <v>1.1781072610181802</v>
      </c>
      <c r="N29" s="2">
        <f t="shared" si="13"/>
        <v>-3190853901.5586662</v>
      </c>
      <c r="O29" s="2">
        <f t="shared" si="14"/>
        <v>55.657233609169666</v>
      </c>
      <c r="P29">
        <f t="shared" si="15"/>
        <v>1.5223224562531783</v>
      </c>
      <c r="Q29">
        <f t="shared" si="16"/>
        <v>1.1955537256269424</v>
      </c>
      <c r="X29">
        <v>6.7290000000000001</v>
      </c>
      <c r="Y29">
        <f t="shared" ca="1" si="1"/>
        <v>8.9714154185972532</v>
      </c>
      <c r="Z29" s="2">
        <f t="shared" ca="1" si="2"/>
        <v>40.315076157920537</v>
      </c>
      <c r="AA29" s="2">
        <f t="shared" ca="1" si="3"/>
        <v>5.8641100210447972</v>
      </c>
      <c r="AD29">
        <f t="shared" si="17"/>
        <v>1.5824284267457956E-2</v>
      </c>
      <c r="AE29">
        <f t="shared" si="4"/>
        <v>-4.8702139177536706E-2</v>
      </c>
      <c r="AF29">
        <f t="shared" si="18"/>
        <v>1.585050733078841</v>
      </c>
      <c r="AG29">
        <f t="shared" si="19"/>
        <v>-4.8702139177536701</v>
      </c>
      <c r="AK29" s="2"/>
      <c r="AO29" s="2"/>
      <c r="AP29" s="2"/>
      <c r="AQ29" s="2"/>
      <c r="AU29" s="2"/>
      <c r="BA29" s="2"/>
      <c r="BD29" s="2"/>
    </row>
    <row r="30" spans="1:56" x14ac:dyDescent="0.25">
      <c r="A30" s="2">
        <v>72000000</v>
      </c>
      <c r="B30">
        <v>7.1719999999999997</v>
      </c>
      <c r="C30">
        <v>2.5169999999999999</v>
      </c>
      <c r="D30">
        <f t="shared" si="5"/>
        <v>0.48959873638482271</v>
      </c>
      <c r="E30">
        <f t="shared" si="0"/>
        <v>-1.1819959095009684</v>
      </c>
      <c r="F30">
        <f t="shared" si="6"/>
        <v>8.3333333333333332E-3</v>
      </c>
      <c r="G30" s="2">
        <f t="shared" si="7"/>
        <v>-8.3333333333333332E-3</v>
      </c>
      <c r="H30">
        <f t="shared" si="8"/>
        <v>50.008333333333333</v>
      </c>
      <c r="I30">
        <f t="shared" si="9"/>
        <v>-8.3333333333333332E-3</v>
      </c>
      <c r="J30">
        <f t="shared" si="10"/>
        <v>0.48959873638482271</v>
      </c>
      <c r="K30">
        <f t="shared" si="10"/>
        <v>-1.1819959095009684</v>
      </c>
      <c r="L30">
        <f t="shared" si="11"/>
        <v>50.497932069718154</v>
      </c>
      <c r="M30">
        <f t="shared" si="12"/>
        <v>1.1903292428343017</v>
      </c>
      <c r="N30" s="2">
        <f t="shared" si="13"/>
        <v>-3183829929.0121665</v>
      </c>
      <c r="O30" s="2">
        <f t="shared" si="14"/>
        <v>55.943667338267559</v>
      </c>
      <c r="P30">
        <f t="shared" si="15"/>
        <v>1.5279874852582143</v>
      </c>
      <c r="Q30">
        <f t="shared" si="16"/>
        <v>1.20777553717699</v>
      </c>
      <c r="X30">
        <v>7.1719999999999997</v>
      </c>
      <c r="Y30">
        <f t="shared" ca="1" si="1"/>
        <v>9.4190336061776296</v>
      </c>
      <c r="Z30" s="2">
        <f t="shared" ca="1" si="2"/>
        <v>47.638067900805382</v>
      </c>
      <c r="AA30" s="2">
        <f t="shared" ca="1" si="3"/>
        <v>7.5194782591299916</v>
      </c>
      <c r="AD30">
        <f t="shared" si="17"/>
        <v>1.5999866792694831E-2</v>
      </c>
      <c r="AE30">
        <f t="shared" si="4"/>
        <v>-4.9242526624873904E-2</v>
      </c>
      <c r="AF30">
        <f t="shared" si="18"/>
        <v>1.6026675014352687</v>
      </c>
      <c r="AG30">
        <f t="shared" si="19"/>
        <v>-4.9242526624873904</v>
      </c>
      <c r="AK30" s="2"/>
      <c r="AO30" s="2"/>
      <c r="AP30" s="2"/>
      <c r="AQ30" s="2"/>
      <c r="AU30" s="2"/>
      <c r="BA30" s="2"/>
      <c r="BD30" s="2"/>
    </row>
    <row r="31" spans="1:56" x14ac:dyDescent="0.25">
      <c r="A31" s="2">
        <v>71000000</v>
      </c>
      <c r="B31">
        <v>7.5890000000000004</v>
      </c>
      <c r="C31">
        <v>2.3769999999999998</v>
      </c>
      <c r="D31">
        <f t="shared" si="5"/>
        <v>0.49476150172537975</v>
      </c>
      <c r="E31">
        <f t="shared" si="0"/>
        <v>-1.194459927605491</v>
      </c>
      <c r="F31">
        <f t="shared" si="6"/>
        <v>8.3918135829668897E-3</v>
      </c>
      <c r="G31" s="2">
        <f t="shared" si="7"/>
        <v>-8.3918135829668897E-3</v>
      </c>
      <c r="H31">
        <f t="shared" si="8"/>
        <v>50.008391813582968</v>
      </c>
      <c r="I31">
        <f t="shared" si="9"/>
        <v>-8.3918135829668897E-3</v>
      </c>
      <c r="J31">
        <f t="shared" si="10"/>
        <v>0.49476150172537975</v>
      </c>
      <c r="K31">
        <f t="shared" si="10"/>
        <v>-1.194459927605491</v>
      </c>
      <c r="L31">
        <f t="shared" si="11"/>
        <v>50.503153315308346</v>
      </c>
      <c r="M31">
        <f t="shared" si="12"/>
        <v>1.2028517411884578</v>
      </c>
      <c r="N31" s="2">
        <f t="shared" si="13"/>
        <v>-3176484015.7183952</v>
      </c>
      <c r="O31" s="2">
        <f t="shared" si="14"/>
        <v>56.233085691494615</v>
      </c>
      <c r="P31">
        <f t="shared" si="15"/>
        <v>1.533796605593198</v>
      </c>
      <c r="Q31">
        <f t="shared" si="16"/>
        <v>1.2202931757150648</v>
      </c>
      <c r="X31">
        <v>7.5890000000000004</v>
      </c>
      <c r="Y31">
        <f t="shared" ca="1" si="1"/>
        <v>9.8403807488887303</v>
      </c>
      <c r="Z31" s="2">
        <f t="shared" ca="1" si="2"/>
        <v>55.702052202882911</v>
      </c>
      <c r="AA31" s="2">
        <f t="shared" ca="1" si="3"/>
        <v>9.8585452124868169</v>
      </c>
      <c r="AD31">
        <f t="shared" si="17"/>
        <v>1.6179894485677668E-2</v>
      </c>
      <c r="AE31">
        <f t="shared" si="4"/>
        <v>-4.9796594891802826E-2</v>
      </c>
      <c r="AF31">
        <f t="shared" si="18"/>
        <v>1.6207309384161528</v>
      </c>
      <c r="AG31">
        <f t="shared" si="19"/>
        <v>-4.9796594891802828</v>
      </c>
      <c r="AK31" s="2"/>
      <c r="AO31" s="2"/>
      <c r="AP31" s="2"/>
      <c r="AQ31" s="2"/>
      <c r="AU31" s="2"/>
      <c r="BA31" s="2"/>
      <c r="BD31" s="2"/>
    </row>
    <row r="32" spans="1:56" x14ac:dyDescent="0.25">
      <c r="A32" s="2">
        <v>70000000</v>
      </c>
      <c r="B32">
        <v>7.96</v>
      </c>
      <c r="C32">
        <v>2.2170000000000001</v>
      </c>
      <c r="D32">
        <f t="shared" si="5"/>
        <v>0.50005310761235122</v>
      </c>
      <c r="E32">
        <f t="shared" si="0"/>
        <v>-1.2072349943045511</v>
      </c>
      <c r="F32">
        <f t="shared" si="6"/>
        <v>8.4515425472851645E-3</v>
      </c>
      <c r="G32" s="2">
        <f t="shared" si="7"/>
        <v>-8.4515425472851645E-3</v>
      </c>
      <c r="H32">
        <f t="shared" si="8"/>
        <v>50.008451542547284</v>
      </c>
      <c r="I32">
        <f t="shared" si="9"/>
        <v>-8.4515425472851645E-3</v>
      </c>
      <c r="J32">
        <f t="shared" si="10"/>
        <v>0.50005310761235122</v>
      </c>
      <c r="K32">
        <f t="shared" si="10"/>
        <v>-1.2072349943045511</v>
      </c>
      <c r="L32">
        <f t="shared" si="11"/>
        <v>50.508504650159637</v>
      </c>
      <c r="M32">
        <f t="shared" si="12"/>
        <v>1.2156865368518361</v>
      </c>
      <c r="N32" s="2">
        <f t="shared" si="13"/>
        <v>-3168806417.1085353</v>
      </c>
      <c r="O32" s="2">
        <f t="shared" si="14"/>
        <v>56.525551894975315</v>
      </c>
      <c r="P32">
        <f t="shared" si="15"/>
        <v>1.5397556308775409</v>
      </c>
      <c r="Q32">
        <f t="shared" si="16"/>
        <v>1.2331180603493901</v>
      </c>
      <c r="X32">
        <v>7.96</v>
      </c>
      <c r="Y32">
        <f t="shared" ca="1" si="1"/>
        <v>10.21524835067726</v>
      </c>
      <c r="Z32" s="2">
        <f t="shared" ca="1" si="2"/>
        <v>63.971976679111506</v>
      </c>
      <c r="AA32" s="2">
        <f t="shared" ca="1" si="3"/>
        <v>13.015425901567907</v>
      </c>
      <c r="AD32">
        <f t="shared" si="17"/>
        <v>1.6364544901712939E-2</v>
      </c>
      <c r="AE32">
        <f t="shared" si="4"/>
        <v>-5.0364890437367124E-2</v>
      </c>
      <c r="AF32">
        <f t="shared" si="18"/>
        <v>1.639258910689902</v>
      </c>
      <c r="AG32">
        <f t="shared" si="19"/>
        <v>-5.0364890437367125</v>
      </c>
      <c r="AK32" s="2"/>
      <c r="AO32" s="2"/>
      <c r="AP32" s="2"/>
      <c r="AQ32" s="2"/>
      <c r="AU32" s="2"/>
      <c r="BA32" s="2"/>
      <c r="BD32" s="2"/>
    </row>
    <row r="33" spans="1:56" x14ac:dyDescent="0.25">
      <c r="A33" s="2">
        <v>69000000</v>
      </c>
      <c r="B33">
        <v>8.2889999999999997</v>
      </c>
      <c r="C33">
        <v>2.0499999999999998</v>
      </c>
      <c r="D33">
        <f t="shared" si="5"/>
        <v>0.50547867979161332</v>
      </c>
      <c r="E33">
        <f t="shared" si="0"/>
        <v>-1.2203334842433595</v>
      </c>
      <c r="F33">
        <f t="shared" si="6"/>
        <v>8.5125653075874864E-3</v>
      </c>
      <c r="G33" s="2">
        <f t="shared" si="7"/>
        <v>-8.5125653075874847E-3</v>
      </c>
      <c r="H33">
        <f t="shared" si="8"/>
        <v>50.008512565307591</v>
      </c>
      <c r="I33">
        <f t="shared" si="9"/>
        <v>-8.5125653075874847E-3</v>
      </c>
      <c r="J33">
        <f t="shared" si="10"/>
        <v>0.50547867979161332</v>
      </c>
      <c r="K33">
        <f t="shared" si="10"/>
        <v>-1.2203334842433595</v>
      </c>
      <c r="L33">
        <f t="shared" si="11"/>
        <v>50.513991245099206</v>
      </c>
      <c r="M33">
        <f t="shared" si="12"/>
        <v>1.228846049550947</v>
      </c>
      <c r="N33" s="2">
        <f t="shared" si="13"/>
        <v>-3160787056.3160429</v>
      </c>
      <c r="O33" s="2">
        <f t="shared" si="14"/>
        <v>56.821132178404902</v>
      </c>
      <c r="P33">
        <f t="shared" si="15"/>
        <v>1.5458706981710164</v>
      </c>
      <c r="Q33">
        <f t="shared" si="16"/>
        <v>1.246262220162907</v>
      </c>
      <c r="X33">
        <v>8.2889999999999997</v>
      </c>
      <c r="Y33">
        <f t="shared" ca="1" si="1"/>
        <v>10.547678110753886</v>
      </c>
      <c r="Z33" s="2">
        <f t="shared" ca="1" si="2"/>
        <v>72.210533273985718</v>
      </c>
      <c r="AA33" s="2">
        <f t="shared" ca="1" si="3"/>
        <v>17.182756281733663</v>
      </c>
      <c r="AD33">
        <f t="shared" si="17"/>
        <v>1.6554005360523504E-2</v>
      </c>
      <c r="AE33">
        <f t="shared" si="4"/>
        <v>-5.0947989772394071E-2</v>
      </c>
      <c r="AF33">
        <f t="shared" si="18"/>
        <v>1.6582702688076745</v>
      </c>
      <c r="AG33">
        <f t="shared" si="19"/>
        <v>-5.0947989772394067</v>
      </c>
      <c r="AK33" s="2"/>
      <c r="AO33" s="2"/>
      <c r="AP33" s="2"/>
      <c r="AQ33" s="2"/>
      <c r="AU33" s="2"/>
      <c r="BA33" s="2"/>
      <c r="BD33" s="2"/>
    </row>
    <row r="34" spans="1:56" x14ac:dyDescent="0.25">
      <c r="A34" s="2">
        <v>68000000</v>
      </c>
      <c r="B34">
        <v>8.577</v>
      </c>
      <c r="C34">
        <v>1.885</v>
      </c>
      <c r="D34">
        <f t="shared" si="5"/>
        <v>0.51104362616604682</v>
      </c>
      <c r="E34">
        <f t="shared" si="0"/>
        <v>-1.233768453254396</v>
      </c>
      <c r="F34">
        <f t="shared" si="6"/>
        <v>8.5749292571254427E-3</v>
      </c>
      <c r="G34" s="2">
        <f t="shared" si="7"/>
        <v>-8.574929257125441E-3</v>
      </c>
      <c r="H34">
        <f t="shared" si="8"/>
        <v>50.008574929257122</v>
      </c>
      <c r="I34">
        <f t="shared" si="9"/>
        <v>-8.574929257125441E-3</v>
      </c>
      <c r="J34">
        <f t="shared" si="10"/>
        <v>0.51104362616604682</v>
      </c>
      <c r="K34">
        <f t="shared" si="10"/>
        <v>-1.233768453254396</v>
      </c>
      <c r="L34">
        <f t="shared" si="11"/>
        <v>50.519618555423172</v>
      </c>
      <c r="M34">
        <f t="shared" si="12"/>
        <v>1.2423433825115215</v>
      </c>
      <c r="N34" s="2">
        <f t="shared" si="13"/>
        <v>-3152415510.4982548</v>
      </c>
      <c r="O34" s="2">
        <f t="shared" si="14"/>
        <v>57.11989600716516</v>
      </c>
      <c r="P34">
        <f t="shared" si="15"/>
        <v>1.5521482910458926</v>
      </c>
      <c r="Q34">
        <f t="shared" si="16"/>
        <v>1.2597383360989662</v>
      </c>
      <c r="X34">
        <v>8.577</v>
      </c>
      <c r="Y34">
        <f t="shared" ca="1" si="1"/>
        <v>10.789789437439438</v>
      </c>
      <c r="Z34" s="2">
        <f t="shared" ca="1" si="2"/>
        <v>79.295274925132986</v>
      </c>
      <c r="AA34" s="2">
        <f t="shared" ca="1" si="3"/>
        <v>22.316423791100476</v>
      </c>
      <c r="AD34">
        <f t="shared" si="17"/>
        <v>1.6748473634503304E-2</v>
      </c>
      <c r="AE34">
        <f t="shared" si="4"/>
        <v>-5.1546501577724592E-2</v>
      </c>
      <c r="AF34">
        <f t="shared" si="18"/>
        <v>1.6777849166443184</v>
      </c>
      <c r="AG34">
        <f t="shared" si="19"/>
        <v>-5.1546501577724593</v>
      </c>
      <c r="AK34" s="2"/>
      <c r="AO34" s="2"/>
      <c r="AP34" s="2"/>
      <c r="AQ34" s="2"/>
      <c r="AU34" s="2"/>
      <c r="BA34" s="2"/>
      <c r="BD34" s="2"/>
    </row>
    <row r="35" spans="1:56" x14ac:dyDescent="0.25">
      <c r="A35" s="2">
        <v>67000000</v>
      </c>
      <c r="B35">
        <v>8.8330000000000002</v>
      </c>
      <c r="C35">
        <v>1.7310000000000001</v>
      </c>
      <c r="D35">
        <f t="shared" si="5"/>
        <v>0.51675365676246887</v>
      </c>
      <c r="E35">
        <f t="shared" si="0"/>
        <v>-1.2475536865618433</v>
      </c>
      <c r="F35">
        <f t="shared" si="6"/>
        <v>8.6386842558136018E-3</v>
      </c>
      <c r="G35" s="2">
        <f t="shared" si="7"/>
        <v>-8.6386842558136001E-3</v>
      </c>
      <c r="H35">
        <f t="shared" si="8"/>
        <v>50.008638684255814</v>
      </c>
      <c r="I35">
        <f t="shared" si="9"/>
        <v>-8.6386842558136001E-3</v>
      </c>
      <c r="J35">
        <f t="shared" si="10"/>
        <v>0.51675365676246887</v>
      </c>
      <c r="K35">
        <f t="shared" si="10"/>
        <v>-1.2475536865618433</v>
      </c>
      <c r="L35">
        <f t="shared" si="11"/>
        <v>50.525392341018282</v>
      </c>
      <c r="M35">
        <f t="shared" si="12"/>
        <v>1.256192370817657</v>
      </c>
      <c r="N35" s="2">
        <f t="shared" si="13"/>
        <v>-3143680996.4537344</v>
      </c>
      <c r="O35" s="2">
        <f t="shared" si="14"/>
        <v>57.421916336746328</v>
      </c>
      <c r="P35">
        <f t="shared" si="15"/>
        <v>1.5585952646771997</v>
      </c>
      <c r="Q35">
        <f t="shared" si="16"/>
        <v>1.2735597863809303</v>
      </c>
      <c r="X35">
        <v>8.8330000000000002</v>
      </c>
      <c r="Y35">
        <f t="shared" ca="1" si="1"/>
        <v>11.002184035553363</v>
      </c>
      <c r="Z35" s="2">
        <f t="shared" ca="1" si="2"/>
        <v>85.954853421099543</v>
      </c>
      <c r="AA35" s="2">
        <f t="shared" ca="1" si="3"/>
        <v>28.686414427734018</v>
      </c>
      <c r="AD35">
        <f t="shared" si="17"/>
        <v>1.6948158696464728E-2</v>
      </c>
      <c r="AE35">
        <f t="shared" si="4"/>
        <v>-5.2161069005543091E-2</v>
      </c>
      <c r="AF35">
        <f t="shared" si="18"/>
        <v>1.6978238868494744</v>
      </c>
      <c r="AG35">
        <f t="shared" si="19"/>
        <v>-5.2161069005543093</v>
      </c>
      <c r="AK35" s="2"/>
      <c r="AO35" s="2"/>
      <c r="AP35" s="2"/>
      <c r="AQ35" s="2"/>
      <c r="AU35" s="2"/>
      <c r="BA35" s="2"/>
      <c r="BD35" s="2"/>
    </row>
    <row r="36" spans="1:56" x14ac:dyDescent="0.25">
      <c r="A36" s="2">
        <v>66000000</v>
      </c>
      <c r="B36">
        <v>9.0609999999999999</v>
      </c>
      <c r="C36">
        <v>1.593</v>
      </c>
      <c r="D36">
        <f t="shared" si="5"/>
        <v>0.5226148054348686</v>
      </c>
      <c r="E36">
        <f t="shared" si="0"/>
        <v>-1.261703751177836</v>
      </c>
      <c r="F36">
        <f t="shared" si="6"/>
        <v>8.7038827977848933E-3</v>
      </c>
      <c r="G36" s="2">
        <f t="shared" si="7"/>
        <v>-8.7038827977848916E-3</v>
      </c>
      <c r="H36">
        <f t="shared" si="8"/>
        <v>50.008703882797782</v>
      </c>
      <c r="I36">
        <f t="shared" si="9"/>
        <v>-8.7038827977848916E-3</v>
      </c>
      <c r="J36">
        <f t="shared" si="10"/>
        <v>0.5226148054348686</v>
      </c>
      <c r="K36">
        <f t="shared" si="10"/>
        <v>-1.261703751177836</v>
      </c>
      <c r="L36">
        <f t="shared" si="11"/>
        <v>50.531318688232652</v>
      </c>
      <c r="M36">
        <f t="shared" si="12"/>
        <v>1.270407633975621</v>
      </c>
      <c r="N36" s="2">
        <f t="shared" si="13"/>
        <v>-3134572355.4889379</v>
      </c>
      <c r="O36" s="2">
        <f t="shared" si="14"/>
        <v>57.727269891939478</v>
      </c>
      <c r="P36">
        <f t="shared" si="15"/>
        <v>1.5652188731611474</v>
      </c>
      <c r="Q36">
        <f t="shared" si="16"/>
        <v>1.2877406958209878</v>
      </c>
      <c r="X36">
        <v>9.0609999999999999</v>
      </c>
      <c r="Y36">
        <f t="shared" ca="1" si="1"/>
        <v>11.191347974498575</v>
      </c>
      <c r="Z36" s="2">
        <f t="shared" ca="1" si="2"/>
        <v>92.128283839560893</v>
      </c>
      <c r="AA36" s="2">
        <f t="shared" ca="1" si="3"/>
        <v>36.304581066790909</v>
      </c>
      <c r="AD36">
        <f t="shared" si="17"/>
        <v>1.7153281532999644E-2</v>
      </c>
      <c r="AE36">
        <f t="shared" si="4"/>
        <v>-5.2792372182645292E-2</v>
      </c>
      <c r="AF36">
        <f t="shared" si="18"/>
        <v>1.7184094229279856</v>
      </c>
      <c r="AG36">
        <f t="shared" si="19"/>
        <v>-5.2792372182645293</v>
      </c>
      <c r="AK36" s="2"/>
      <c r="AO36" s="2"/>
      <c r="AP36" s="2"/>
      <c r="AQ36" s="2"/>
      <c r="AU36" s="2"/>
      <c r="BA36" s="2"/>
      <c r="BD36" s="2"/>
    </row>
    <row r="37" spans="1:56" x14ac:dyDescent="0.25">
      <c r="A37" s="2">
        <v>65000000</v>
      </c>
      <c r="B37">
        <v>9.266</v>
      </c>
      <c r="C37">
        <v>1.476</v>
      </c>
      <c r="D37">
        <f t="shared" si="5"/>
        <v>0.52863345348393387</v>
      </c>
      <c r="E37">
        <f t="shared" si="0"/>
        <v>-1.2762340529250396</v>
      </c>
      <c r="F37">
        <f t="shared" si="6"/>
        <v>8.7705801930702924E-3</v>
      </c>
      <c r="G37" s="2">
        <f t="shared" si="7"/>
        <v>-8.7705801930702907E-3</v>
      </c>
      <c r="H37">
        <f t="shared" si="8"/>
        <v>50.008770580193072</v>
      </c>
      <c r="I37">
        <f t="shared" si="9"/>
        <v>-8.7705801930702907E-3</v>
      </c>
      <c r="J37">
        <f t="shared" si="10"/>
        <v>0.52863345348393387</v>
      </c>
      <c r="K37">
        <f t="shared" si="10"/>
        <v>-1.2762340529250396</v>
      </c>
      <c r="L37">
        <f t="shared" si="11"/>
        <v>50.537404033677007</v>
      </c>
      <c r="M37">
        <f t="shared" si="12"/>
        <v>1.2850046331181098</v>
      </c>
      <c r="N37" s="2">
        <f t="shared" si="13"/>
        <v>-3125078037.4837904</v>
      </c>
      <c r="O37" s="2">
        <f t="shared" si="14"/>
        <v>58.036037473570296</v>
      </c>
      <c r="P37">
        <f t="shared" si="15"/>
        <v>1.5720267992971937</v>
      </c>
      <c r="Q37">
        <f t="shared" si="16"/>
        <v>1.3022959894151585</v>
      </c>
      <c r="X37">
        <v>9.266</v>
      </c>
      <c r="Y37">
        <f t="shared" ca="1" si="1"/>
        <v>11.361429586269491</v>
      </c>
      <c r="Z37" s="2">
        <f t="shared" ca="1" si="2"/>
        <v>97.721718105092222</v>
      </c>
      <c r="AA37" s="2">
        <f t="shared" ca="1" si="3"/>
        <v>44.85577648201955</v>
      </c>
      <c r="AD37">
        <f t="shared" si="17"/>
        <v>1.7364076030307794E-2</v>
      </c>
      <c r="AE37">
        <f t="shared" si="4"/>
        <v>-5.3441130936737712E-2</v>
      </c>
      <c r="AF37">
        <f t="shared" si="18"/>
        <v>1.7395650686429631</v>
      </c>
      <c r="AG37">
        <f t="shared" si="19"/>
        <v>-5.3441130936737711</v>
      </c>
      <c r="AK37" s="2"/>
      <c r="AO37" s="2"/>
      <c r="AP37" s="2"/>
      <c r="AQ37" s="2"/>
      <c r="AU37" s="2"/>
      <c r="BA37" s="2"/>
      <c r="BD37" s="2"/>
    </row>
    <row r="38" spans="1:56" x14ac:dyDescent="0.25">
      <c r="A38" s="2">
        <v>64000000</v>
      </c>
      <c r="B38">
        <v>9.4529999999999994</v>
      </c>
      <c r="C38">
        <v>1.3819999999999999</v>
      </c>
      <c r="D38">
        <f t="shared" si="5"/>
        <v>0.53481635539455197</v>
      </c>
      <c r="E38">
        <f t="shared" si="0"/>
        <v>-1.2911608985724765</v>
      </c>
      <c r="F38">
        <f t="shared" si="6"/>
        <v>8.8388347648318457E-3</v>
      </c>
      <c r="G38" s="2">
        <f t="shared" si="7"/>
        <v>-8.838834764831844E-3</v>
      </c>
      <c r="H38">
        <f t="shared" si="8"/>
        <v>50.00883883476483</v>
      </c>
      <c r="I38">
        <f t="shared" si="9"/>
        <v>-8.838834764831844E-3</v>
      </c>
      <c r="J38">
        <f t="shared" si="10"/>
        <v>0.53481635539455197</v>
      </c>
      <c r="K38">
        <f t="shared" si="10"/>
        <v>-1.2911608985724765</v>
      </c>
      <c r="L38">
        <f t="shared" si="11"/>
        <v>50.543655190159384</v>
      </c>
      <c r="M38">
        <f t="shared" si="12"/>
        <v>1.2999997333373083</v>
      </c>
      <c r="N38" s="2">
        <f t="shared" si="13"/>
        <v>-3115186084.1015463</v>
      </c>
      <c r="O38" s="2">
        <f t="shared" si="14"/>
        <v>58.348304295900476</v>
      </c>
      <c r="P38">
        <f t="shared" si="15"/>
        <v>1.5790271870981705</v>
      </c>
      <c r="Q38">
        <f t="shared" si="16"/>
        <v>1.3172414506685997</v>
      </c>
      <c r="X38">
        <v>9.4529999999999994</v>
      </c>
      <c r="Y38">
        <f t="shared" ca="1" si="1"/>
        <v>11.516577202860519</v>
      </c>
      <c r="Z38" s="2">
        <f t="shared" ca="1" si="2"/>
        <v>102.70965508074015</v>
      </c>
      <c r="AA38" s="2">
        <f t="shared" ca="1" si="3"/>
        <v>53.776828334918122</v>
      </c>
      <c r="AD38">
        <f t="shared" si="17"/>
        <v>1.7580789940179389E-2</v>
      </c>
      <c r="AE38">
        <f t="shared" si="4"/>
        <v>-5.4108107769426407E-2</v>
      </c>
      <c r="AF38">
        <f t="shared" si="18"/>
        <v>1.7613157655192475</v>
      </c>
      <c r="AG38">
        <f t="shared" si="19"/>
        <v>-5.4108107769426415</v>
      </c>
      <c r="AK38" s="2"/>
      <c r="AO38" s="2"/>
      <c r="AP38" s="2"/>
      <c r="AQ38" s="2"/>
      <c r="AU38" s="2"/>
      <c r="BA38" s="2"/>
      <c r="BD38" s="2"/>
    </row>
    <row r="39" spans="1:56" x14ac:dyDescent="0.25">
      <c r="A39" s="2">
        <v>63000000</v>
      </c>
      <c r="B39">
        <v>9.625</v>
      </c>
      <c r="C39">
        <v>1.3149999999999999</v>
      </c>
      <c r="D39">
        <f t="shared" si="5"/>
        <v>0.54117066691782467</v>
      </c>
      <c r="E39">
        <f t="shared" si="0"/>
        <v>-1.3065015636315049</v>
      </c>
      <c r="F39">
        <f t="shared" si="6"/>
        <v>8.9087080637474808E-3</v>
      </c>
      <c r="G39" s="2">
        <f t="shared" si="7"/>
        <v>-8.9087080637474791E-3</v>
      </c>
      <c r="H39">
        <f t="shared" si="8"/>
        <v>50.00890870806375</v>
      </c>
      <c r="I39">
        <f t="shared" si="9"/>
        <v>-8.9087080637474791E-3</v>
      </c>
      <c r="J39">
        <f t="shared" si="10"/>
        <v>0.54117066691782467</v>
      </c>
      <c r="K39">
        <f t="shared" si="10"/>
        <v>-1.3065015636315049</v>
      </c>
      <c r="L39">
        <f t="shared" si="11"/>
        <v>50.550079374981571</v>
      </c>
      <c r="M39">
        <f t="shared" si="12"/>
        <v>1.3154102716952525</v>
      </c>
      <c r="N39" s="2">
        <f t="shared" si="13"/>
        <v>-3104884111.0833602</v>
      </c>
      <c r="O39" s="2">
        <f t="shared" si="14"/>
        <v>58.664160358216321</v>
      </c>
      <c r="P39">
        <f t="shared" si="15"/>
        <v>1.5862286773260492</v>
      </c>
      <c r="Q39">
        <f t="shared" si="16"/>
        <v>1.3325937851492138</v>
      </c>
      <c r="X39">
        <v>9.625</v>
      </c>
      <c r="Y39">
        <f t="shared" ca="1" si="1"/>
        <v>11.659279823468312</v>
      </c>
      <c r="Z39" s="2">
        <f t="shared" ca="1" si="2"/>
        <v>107.00412506621362</v>
      </c>
      <c r="AA39" s="2">
        <f t="shared" ca="1" si="3"/>
        <v>61.879816140880237</v>
      </c>
      <c r="AD39">
        <f t="shared" si="17"/>
        <v>1.7803685934772103E-2</v>
      </c>
      <c r="AE39">
        <f t="shared" si="4"/>
        <v>-5.4794111102486713E-2</v>
      </c>
      <c r="AF39">
        <f t="shared" si="18"/>
        <v>1.7836879593215857</v>
      </c>
      <c r="AG39">
        <f t="shared" si="19"/>
        <v>-5.4794111102486704</v>
      </c>
      <c r="AK39" s="2"/>
      <c r="AO39" s="2"/>
      <c r="AP39" s="2"/>
      <c r="AQ39" s="2"/>
      <c r="AU39" s="2"/>
      <c r="BA39" s="2"/>
      <c r="BD39" s="2"/>
    </row>
    <row r="40" spans="1:56" x14ac:dyDescent="0.25">
      <c r="A40" s="2">
        <v>62000000</v>
      </c>
      <c r="B40">
        <v>9.7850000000000001</v>
      </c>
      <c r="C40">
        <v>1.2749999999999999</v>
      </c>
      <c r="D40">
        <f t="shared" si="5"/>
        <v>0.5477039757522888</v>
      </c>
      <c r="E40">
        <f t="shared" si="0"/>
        <v>-1.3222743664268399</v>
      </c>
      <c r="F40">
        <f t="shared" si="6"/>
        <v>8.9802651013387459E-3</v>
      </c>
      <c r="G40" s="2">
        <f t="shared" si="7"/>
        <v>-8.9802651013387441E-3</v>
      </c>
      <c r="H40">
        <f t="shared" si="8"/>
        <v>50.008980265101336</v>
      </c>
      <c r="I40">
        <f t="shared" si="9"/>
        <v>-8.9802651013387441E-3</v>
      </c>
      <c r="J40">
        <f t="shared" si="10"/>
        <v>0.5477039757522888</v>
      </c>
      <c r="K40">
        <f t="shared" si="10"/>
        <v>-1.3222743664268399</v>
      </c>
      <c r="L40">
        <f t="shared" si="11"/>
        <v>50.556684240853627</v>
      </c>
      <c r="M40">
        <f t="shared" si="12"/>
        <v>1.3312546315281786</v>
      </c>
      <c r="N40" s="2">
        <f t="shared" si="13"/>
        <v>-3094159289.5628409</v>
      </c>
      <c r="O40" s="2">
        <f t="shared" si="14"/>
        <v>58.983700854592456</v>
      </c>
      <c r="P40">
        <f t="shared" si="15"/>
        <v>1.5936404463886127</v>
      </c>
      <c r="Q40">
        <f t="shared" si="16"/>
        <v>1.3483706898284524</v>
      </c>
      <c r="X40">
        <v>9.7850000000000001</v>
      </c>
      <c r="Y40">
        <f t="shared" ca="1" si="1"/>
        <v>11.792026447289514</v>
      </c>
      <c r="Z40" s="2">
        <f t="shared" ca="1" si="2"/>
        <v>110.60784529298708</v>
      </c>
      <c r="AA40" s="2">
        <f t="shared" ca="1" si="3"/>
        <v>68.040197027596818</v>
      </c>
      <c r="AD40">
        <f t="shared" si="17"/>
        <v>1.8033042759903695E-2</v>
      </c>
      <c r="AE40">
        <f t="shared" si="4"/>
        <v>-5.5499998827332989E-2</v>
      </c>
      <c r="AF40">
        <f t="shared" si="18"/>
        <v>1.8067097164913839</v>
      </c>
      <c r="AG40">
        <f t="shared" si="19"/>
        <v>-5.5499998827332995</v>
      </c>
      <c r="AK40" s="2"/>
      <c r="AO40" s="2"/>
      <c r="AP40" s="2"/>
      <c r="AQ40" s="2"/>
      <c r="AU40" s="2"/>
      <c r="BA40" s="2"/>
      <c r="BD40" s="2"/>
    </row>
    <row r="41" spans="1:56" x14ac:dyDescent="0.25">
      <c r="A41" s="2">
        <v>61000000</v>
      </c>
      <c r="B41">
        <v>9.9390000000000001</v>
      </c>
      <c r="C41">
        <v>1.2689999999999999</v>
      </c>
      <c r="D41">
        <f t="shared" si="5"/>
        <v>0.55442433511142963</v>
      </c>
      <c r="E41">
        <f t="shared" si="0"/>
        <v>-1.3384987491356988</v>
      </c>
      <c r="F41">
        <f t="shared" si="6"/>
        <v>9.0535746042518534E-3</v>
      </c>
      <c r="G41" s="2">
        <f t="shared" si="7"/>
        <v>-9.0535746042518517E-3</v>
      </c>
      <c r="H41">
        <f t="shared" si="8"/>
        <v>50.009053574604252</v>
      </c>
      <c r="I41">
        <f t="shared" si="9"/>
        <v>-9.0535746042518517E-3</v>
      </c>
      <c r="J41">
        <f t="shared" si="10"/>
        <v>0.55442433511142963</v>
      </c>
      <c r="K41">
        <f t="shared" si="10"/>
        <v>-1.3384987491356988</v>
      </c>
      <c r="L41">
        <f t="shared" si="11"/>
        <v>50.563477909715679</v>
      </c>
      <c r="M41">
        <f t="shared" si="12"/>
        <v>1.3475523237399507</v>
      </c>
      <c r="N41" s="2">
        <f t="shared" si="13"/>
        <v>-3082998326.3298407</v>
      </c>
      <c r="O41" s="2">
        <f t="shared" si="14"/>
        <v>59.307026626337574</v>
      </c>
      <c r="P41">
        <f t="shared" si="15"/>
        <v>1.6012722489756983</v>
      </c>
      <c r="Q41">
        <f t="shared" si="16"/>
        <v>1.364590928838167</v>
      </c>
      <c r="X41">
        <v>9.9390000000000001</v>
      </c>
      <c r="Y41">
        <f t="shared" ca="1" si="1"/>
        <v>11.91979507271742</v>
      </c>
      <c r="Z41" s="2">
        <f t="shared" ca="1" si="2"/>
        <v>113.43943568102168</v>
      </c>
      <c r="AA41" s="2">
        <f t="shared" ca="1" si="3"/>
        <v>70.443481729265486</v>
      </c>
      <c r="AD41">
        <f t="shared" si="17"/>
        <v>1.8269156497826171E-2</v>
      </c>
      <c r="AE41">
        <f t="shared" si="4"/>
        <v>-5.6226682191437907E-2</v>
      </c>
      <c r="AF41">
        <f t="shared" si="18"/>
        <v>1.8304108516520161</v>
      </c>
      <c r="AG41">
        <f t="shared" si="19"/>
        <v>-5.6226682191437902</v>
      </c>
      <c r="AK41" s="2"/>
      <c r="AO41" s="2"/>
      <c r="AP41" s="2"/>
      <c r="AQ41" s="2"/>
      <c r="AU41" s="2"/>
      <c r="BA41" s="2"/>
      <c r="BD41" s="2"/>
    </row>
    <row r="42" spans="1:56" x14ac:dyDescent="0.25">
      <c r="A42" s="2">
        <v>60000000</v>
      </c>
      <c r="B42">
        <v>10.09</v>
      </c>
      <c r="C42">
        <v>1.306</v>
      </c>
      <c r="D42">
        <f t="shared" si="5"/>
        <v>0.5613403005014943</v>
      </c>
      <c r="E42">
        <f t="shared" si="0"/>
        <v>-1.3551953665772958</v>
      </c>
      <c r="F42">
        <f t="shared" si="6"/>
        <v>9.1287092917527683E-3</v>
      </c>
      <c r="G42" s="2">
        <f t="shared" si="7"/>
        <v>-9.1287092917527665E-3</v>
      </c>
      <c r="H42">
        <f t="shared" si="8"/>
        <v>50.009128709291751</v>
      </c>
      <c r="I42">
        <f t="shared" si="9"/>
        <v>-9.1287092917527665E-3</v>
      </c>
      <c r="J42">
        <f t="shared" si="10"/>
        <v>0.5613403005014943</v>
      </c>
      <c r="K42">
        <f t="shared" si="10"/>
        <v>-1.3551953665772958</v>
      </c>
      <c r="L42">
        <f t="shared" si="11"/>
        <v>50.570469009793243</v>
      </c>
      <c r="M42">
        <f t="shared" si="12"/>
        <v>1.3643240758690485</v>
      </c>
      <c r="N42" s="2">
        <f t="shared" si="13"/>
        <v>-3071387442.9662452</v>
      </c>
      <c r="O42" s="2">
        <f t="shared" si="14"/>
        <v>59.634244662241201</v>
      </c>
      <c r="P42">
        <f t="shared" si="15"/>
        <v>1.6091344648633237</v>
      </c>
      <c r="Q42">
        <f t="shared" si="16"/>
        <v>1.3812744163519011</v>
      </c>
      <c r="X42">
        <v>10.09</v>
      </c>
      <c r="Y42">
        <f t="shared" ca="1" si="1"/>
        <v>12.04507469894868</v>
      </c>
      <c r="Z42" s="2">
        <f t="shared" ca="1" si="2"/>
        <v>115.32772538959969</v>
      </c>
      <c r="AA42" s="2">
        <f t="shared" ca="1" si="3"/>
        <v>67.615672622763398</v>
      </c>
      <c r="AD42">
        <f t="shared" si="17"/>
        <v>1.8512341951868318E-2</v>
      </c>
      <c r="AE42">
        <f t="shared" si="4"/>
        <v>-5.6975130059823915E-2</v>
      </c>
      <c r="AF42">
        <f t="shared" si="18"/>
        <v>1.8548230674367086</v>
      </c>
      <c r="AG42">
        <f t="shared" si="19"/>
        <v>-5.6975130059823913</v>
      </c>
      <c r="AK42" s="2"/>
      <c r="AO42" s="2"/>
      <c r="AP42" s="2"/>
      <c r="AQ42" s="2"/>
      <c r="AU42" s="2"/>
      <c r="BA42" s="2"/>
      <c r="BD42" s="2"/>
    </row>
    <row r="43" spans="1:56" x14ac:dyDescent="0.25">
      <c r="A43" s="2">
        <v>59000000</v>
      </c>
      <c r="B43">
        <v>10.24</v>
      </c>
      <c r="C43">
        <v>1.3859999999999999</v>
      </c>
      <c r="D43">
        <f t="shared" si="5"/>
        <v>0.56846097007615992</v>
      </c>
      <c r="E43">
        <f t="shared" si="0"/>
        <v>-1.3723861836376312</v>
      </c>
      <c r="F43">
        <f t="shared" si="6"/>
        <v>9.2057461789832352E-3</v>
      </c>
      <c r="G43" s="2">
        <f t="shared" si="7"/>
        <v>-9.2057461789832335E-3</v>
      </c>
      <c r="H43">
        <f t="shared" si="8"/>
        <v>50.009205746178985</v>
      </c>
      <c r="I43">
        <f t="shared" si="9"/>
        <v>-9.2057461789832335E-3</v>
      </c>
      <c r="J43">
        <f t="shared" si="10"/>
        <v>0.56846097007615992</v>
      </c>
      <c r="K43">
        <f t="shared" si="10"/>
        <v>-1.3723861836376312</v>
      </c>
      <c r="L43">
        <f t="shared" si="11"/>
        <v>50.577666716255145</v>
      </c>
      <c r="M43">
        <f t="shared" si="12"/>
        <v>1.3815919298166144</v>
      </c>
      <c r="N43" s="2">
        <f t="shared" si="13"/>
        <v>-3059312353.7691426</v>
      </c>
      <c r="O43" s="2">
        <f t="shared" si="14"/>
        <v>59.965468652431746</v>
      </c>
      <c r="P43">
        <f t="shared" si="15"/>
        <v>1.6172381503712776</v>
      </c>
      <c r="Q43">
        <f t="shared" si="16"/>
        <v>1.3984423073905301</v>
      </c>
      <c r="X43">
        <v>10.24</v>
      </c>
      <c r="Y43">
        <f t="shared" ca="1" si="1"/>
        <v>12.169524658781057</v>
      </c>
      <c r="Z43" s="2">
        <f t="shared" ca="1" si="2"/>
        <v>116.28440406653914</v>
      </c>
      <c r="AA43" s="2">
        <f t="shared" ca="1" si="3"/>
        <v>60.533392087510414</v>
      </c>
      <c r="AD43">
        <f t="shared" si="17"/>
        <v>1.8762934166970009E-2</v>
      </c>
      <c r="AE43">
        <f t="shared" si="4"/>
        <v>-5.7746373594786668E-2</v>
      </c>
      <c r="AF43">
        <f t="shared" si="18"/>
        <v>1.8799801080589036</v>
      </c>
      <c r="AG43">
        <f t="shared" si="19"/>
        <v>-5.7746373594786666</v>
      </c>
      <c r="AK43" s="2"/>
      <c r="AO43" s="2"/>
      <c r="AP43" s="2"/>
      <c r="AQ43" s="2"/>
      <c r="AU43" s="2"/>
      <c r="BA43" s="2"/>
      <c r="BD43" s="2"/>
    </row>
    <row r="44" spans="1:56" x14ac:dyDescent="0.25">
      <c r="A44" s="2">
        <v>58000000</v>
      </c>
      <c r="B44">
        <v>10.39</v>
      </c>
      <c r="C44">
        <v>1.5129999999999999</v>
      </c>
      <c r="D44">
        <f t="shared" si="5"/>
        <v>0.57579602898342042</v>
      </c>
      <c r="E44">
        <f t="shared" si="0"/>
        <v>-1.390094582332345</v>
      </c>
      <c r="F44">
        <f t="shared" si="6"/>
        <v>9.284766908852592E-3</v>
      </c>
      <c r="G44" s="2">
        <f t="shared" si="7"/>
        <v>-9.2847669088525903E-3</v>
      </c>
      <c r="H44">
        <f t="shared" si="8"/>
        <v>50.009284766908856</v>
      </c>
      <c r="I44">
        <f t="shared" si="9"/>
        <v>-9.2847669088525903E-3</v>
      </c>
      <c r="J44">
        <f t="shared" si="10"/>
        <v>0.57579602898342042</v>
      </c>
      <c r="K44">
        <f t="shared" si="10"/>
        <v>-1.390094582332345</v>
      </c>
      <c r="L44">
        <f t="shared" si="11"/>
        <v>50.585080795892274</v>
      </c>
      <c r="M44">
        <f t="shared" si="12"/>
        <v>1.3993793492411974</v>
      </c>
      <c r="N44" s="2">
        <f t="shared" si="13"/>
        <v>-3046758242.3686337</v>
      </c>
      <c r="O44" s="2">
        <f t="shared" si="14"/>
        <v>60.300819602466952</v>
      </c>
      <c r="P44">
        <f t="shared" si="15"/>
        <v>1.6255950950256504</v>
      </c>
      <c r="Q44">
        <f t="shared" si="16"/>
        <v>1.4161170974568427</v>
      </c>
      <c r="X44">
        <v>10.39</v>
      </c>
      <c r="Y44">
        <f t="shared" ca="1" si="1"/>
        <v>12.293974618613435</v>
      </c>
      <c r="Z44" s="2">
        <f t="shared" ca="1" si="2"/>
        <v>116.22941372718709</v>
      </c>
      <c r="AA44" s="2">
        <f t="shared" ca="1" si="3"/>
        <v>50.773627341269737</v>
      </c>
      <c r="AD44">
        <f t="shared" si="17"/>
        <v>1.9021290102012495E-2</v>
      </c>
      <c r="AE44">
        <f t="shared" si="4"/>
        <v>-5.8541511402798452E-2</v>
      </c>
      <c r="AF44">
        <f t="shared" si="18"/>
        <v>1.9059179282357186</v>
      </c>
      <c r="AG44">
        <f t="shared" si="19"/>
        <v>-5.8541511402798454</v>
      </c>
      <c r="AK44" s="2"/>
      <c r="AO44" s="2"/>
      <c r="AP44" s="2"/>
      <c r="AQ44" s="2"/>
      <c r="AU44" s="2"/>
      <c r="BA44" s="2"/>
      <c r="BD44" s="2"/>
    </row>
    <row r="45" spans="1:56" x14ac:dyDescent="0.25">
      <c r="A45" s="2">
        <v>57000000</v>
      </c>
      <c r="B45">
        <v>10.54</v>
      </c>
      <c r="C45">
        <v>1.6910000000000001</v>
      </c>
      <c r="D45">
        <f t="shared" si="5"/>
        <v>0.58335579817646199</v>
      </c>
      <c r="E45">
        <f t="shared" si="0"/>
        <v>-1.4083454796465964</v>
      </c>
      <c r="F45">
        <f t="shared" si="6"/>
        <v>9.3658581158169406E-3</v>
      </c>
      <c r="G45" s="2">
        <f t="shared" si="7"/>
        <v>-9.3658581158169388E-3</v>
      </c>
      <c r="H45">
        <f t="shared" si="8"/>
        <v>50.009365858115814</v>
      </c>
      <c r="I45">
        <f t="shared" si="9"/>
        <v>-9.3658581158169388E-3</v>
      </c>
      <c r="J45">
        <f t="shared" si="10"/>
        <v>0.58335579817646199</v>
      </c>
      <c r="K45">
        <f t="shared" si="10"/>
        <v>-1.4083454796465964</v>
      </c>
      <c r="L45">
        <f t="shared" si="11"/>
        <v>50.592721656292277</v>
      </c>
      <c r="M45">
        <f t="shared" si="12"/>
        <v>1.4177113377624133</v>
      </c>
      <c r="N45" s="2">
        <f t="shared" si="13"/>
        <v>-3033709736.9383388</v>
      </c>
      <c r="O45" s="2">
        <f t="shared" si="14"/>
        <v>60.640426515204837</v>
      </c>
      <c r="P45">
        <f t="shared" si="15"/>
        <v>1.6342178840540913</v>
      </c>
      <c r="Q45">
        <f t="shared" si="16"/>
        <v>1.4343227320244285</v>
      </c>
      <c r="X45">
        <v>10.54</v>
      </c>
      <c r="Y45">
        <f t="shared" ca="1" si="1"/>
        <v>12.41842457844581</v>
      </c>
      <c r="Z45" s="2">
        <f t="shared" ca="1" si="2"/>
        <v>115.07763808624325</v>
      </c>
      <c r="AA45" s="2">
        <f t="shared" ca="1" si="3"/>
        <v>40.244239456825646</v>
      </c>
      <c r="AD45">
        <f t="shared" si="17"/>
        <v>1.9287790472023617E-2</v>
      </c>
      <c r="AE45">
        <f t="shared" si="4"/>
        <v>-5.9361715204232786E-2</v>
      </c>
      <c r="AF45">
        <f t="shared" si="18"/>
        <v>1.9326748792956427</v>
      </c>
      <c r="AG45">
        <f t="shared" si="19"/>
        <v>-5.9361715204232786</v>
      </c>
      <c r="AK45" s="2"/>
      <c r="AO45" s="2"/>
      <c r="AP45" s="2"/>
      <c r="AQ45" s="2"/>
      <c r="AU45" s="2"/>
      <c r="BA45" s="2"/>
      <c r="BD45" s="2"/>
    </row>
    <row r="46" spans="1:56" x14ac:dyDescent="0.25">
      <c r="A46" s="2">
        <v>56000000</v>
      </c>
      <c r="B46">
        <v>10.71</v>
      </c>
      <c r="C46">
        <v>1.9239999999999999</v>
      </c>
      <c r="D46">
        <f t="shared" si="5"/>
        <v>0.59115128822542884</v>
      </c>
      <c r="E46">
        <f t="shared" si="0"/>
        <v>-1.4271654574481565</v>
      </c>
      <c r="F46">
        <f t="shared" si="6"/>
        <v>9.449111825230682E-3</v>
      </c>
      <c r="G46" s="2">
        <f t="shared" si="7"/>
        <v>-9.449111825230682E-3</v>
      </c>
      <c r="H46">
        <f t="shared" si="8"/>
        <v>50.009449111825234</v>
      </c>
      <c r="I46">
        <f t="shared" si="9"/>
        <v>-9.449111825230682E-3</v>
      </c>
      <c r="J46">
        <f t="shared" si="10"/>
        <v>0.59115128822542884</v>
      </c>
      <c r="K46">
        <f t="shared" si="10"/>
        <v>-1.4271654574481565</v>
      </c>
      <c r="L46">
        <f t="shared" si="11"/>
        <v>50.600600400050659</v>
      </c>
      <c r="M46">
        <f t="shared" si="12"/>
        <v>1.4366145692733872</v>
      </c>
      <c r="N46" s="2">
        <f t="shared" si="13"/>
        <v>-3020150883.8863568</v>
      </c>
      <c r="O46" s="2">
        <f t="shared" si="14"/>
        <v>60.984427149083324</v>
      </c>
      <c r="P46">
        <f t="shared" si="15"/>
        <v>1.6431199674299053</v>
      </c>
      <c r="Q46">
        <f t="shared" si="16"/>
        <v>1.4530847270453371</v>
      </c>
      <c r="X46">
        <v>10.71</v>
      </c>
      <c r="Y46">
        <f t="shared" ca="1" si="1"/>
        <v>12.559467866255838</v>
      </c>
      <c r="Z46" s="2">
        <f t="shared" ca="1" si="2"/>
        <v>113.11317673416053</v>
      </c>
      <c r="AA46" s="2">
        <f t="shared" ca="1" si="3"/>
        <v>30.55646174543261</v>
      </c>
      <c r="AD46">
        <f t="shared" si="17"/>
        <v>1.9562841780849327E-2</v>
      </c>
      <c r="AE46">
        <f t="shared" si="4"/>
        <v>-6.0208236089284183E-2</v>
      </c>
      <c r="AF46">
        <f t="shared" si="18"/>
        <v>1.9602919145564581</v>
      </c>
      <c r="AG46">
        <f t="shared" si="19"/>
        <v>-6.0208236089284179</v>
      </c>
      <c r="AK46" s="2"/>
      <c r="AO46" s="2"/>
      <c r="AP46" s="2"/>
      <c r="AQ46" s="2"/>
      <c r="AU46" s="2"/>
      <c r="BA46" s="2"/>
      <c r="BD46" s="2"/>
    </row>
    <row r="47" spans="1:56" x14ac:dyDescent="0.25">
      <c r="A47" s="2">
        <v>55000000</v>
      </c>
      <c r="B47">
        <v>10.89</v>
      </c>
      <c r="C47">
        <v>2.2160000000000002</v>
      </c>
      <c r="D47">
        <f t="shared" si="5"/>
        <v>0.59919425874243881</v>
      </c>
      <c r="E47">
        <f t="shared" si="0"/>
        <v>-1.4465829059520889</v>
      </c>
      <c r="F47">
        <f t="shared" si="6"/>
        <v>9.5346258924559231E-3</v>
      </c>
      <c r="G47" s="2">
        <f t="shared" si="7"/>
        <v>-9.5346258924559214E-3</v>
      </c>
      <c r="H47">
        <f t="shared" si="8"/>
        <v>50.009534625892456</v>
      </c>
      <c r="I47">
        <f t="shared" si="9"/>
        <v>-9.5346258924559214E-3</v>
      </c>
      <c r="J47">
        <f t="shared" si="10"/>
        <v>0.59919425874243881</v>
      </c>
      <c r="K47">
        <f t="shared" si="10"/>
        <v>-1.4465829059520889</v>
      </c>
      <c r="L47">
        <f t="shared" si="11"/>
        <v>50.608728884634893</v>
      </c>
      <c r="M47">
        <f t="shared" si="12"/>
        <v>1.456117531844545</v>
      </c>
      <c r="N47" s="2">
        <f t="shared" si="13"/>
        <v>-3006065119.9029779</v>
      </c>
      <c r="O47" s="2">
        <f t="shared" si="14"/>
        <v>61.332968862695253</v>
      </c>
      <c r="P47">
        <f t="shared" si="15"/>
        <v>1.6523157362836904</v>
      </c>
      <c r="Q47">
        <f t="shared" si="16"/>
        <v>1.4724303018017337</v>
      </c>
      <c r="X47">
        <v>10.89</v>
      </c>
      <c r="Y47">
        <f t="shared" ca="1" si="1"/>
        <v>12.708807818054691</v>
      </c>
      <c r="Z47" s="2">
        <f t="shared" ca="1" si="2"/>
        <v>110.09901590662962</v>
      </c>
      <c r="AA47" s="2">
        <f t="shared" ca="1" si="3"/>
        <v>22.420429349282376</v>
      </c>
      <c r="AD47">
        <f t="shared" si="17"/>
        <v>1.984687856779797E-2</v>
      </c>
      <c r="AE47">
        <f t="shared" si="4"/>
        <v>-6.1082411432428173E-2</v>
      </c>
      <c r="AF47">
        <f t="shared" si="18"/>
        <v>1.9888128163550827</v>
      </c>
      <c r="AG47">
        <f t="shared" si="19"/>
        <v>-6.1082411432428181</v>
      </c>
      <c r="AK47" s="2"/>
      <c r="AO47" s="2"/>
      <c r="AP47" s="2"/>
      <c r="AQ47" s="2"/>
      <c r="AU47" s="2"/>
      <c r="BA47" s="2"/>
      <c r="BD47" s="2"/>
    </row>
    <row r="48" spans="1:56" x14ac:dyDescent="0.25">
      <c r="A48" s="2">
        <v>54000000</v>
      </c>
      <c r="B48">
        <v>11.09</v>
      </c>
      <c r="C48">
        <v>2.573</v>
      </c>
      <c r="D48">
        <f t="shared" si="5"/>
        <v>0.60749728411995152</v>
      </c>
      <c r="E48">
        <f t="shared" si="0"/>
        <v>-1.466628182427208</v>
      </c>
      <c r="F48">
        <f t="shared" si="6"/>
        <v>9.6225044864937642E-3</v>
      </c>
      <c r="G48" s="2">
        <f t="shared" si="7"/>
        <v>-9.6225044864937642E-3</v>
      </c>
      <c r="H48">
        <f t="shared" si="8"/>
        <v>50.009622504486494</v>
      </c>
      <c r="I48">
        <f t="shared" si="9"/>
        <v>-9.6225044864937642E-3</v>
      </c>
      <c r="J48">
        <f t="shared" si="10"/>
        <v>0.60749728411995152</v>
      </c>
      <c r="K48">
        <f t="shared" si="10"/>
        <v>-1.466628182427208</v>
      </c>
      <c r="L48">
        <f t="shared" si="11"/>
        <v>50.617119788606445</v>
      </c>
      <c r="M48">
        <f t="shared" si="12"/>
        <v>1.4762506869137018</v>
      </c>
      <c r="N48" s="2">
        <f t="shared" si="13"/>
        <v>-2991435242.2282896</v>
      </c>
      <c r="O48" s="2">
        <f t="shared" si="14"/>
        <v>61.686209557002137</v>
      </c>
      <c r="P48">
        <f t="shared" si="15"/>
        <v>1.6618206076207822</v>
      </c>
      <c r="Q48">
        <f t="shared" si="16"/>
        <v>1.4923885256132623</v>
      </c>
      <c r="X48">
        <v>11.09</v>
      </c>
      <c r="Y48">
        <f t="shared" ca="1" si="1"/>
        <v>12.874741097831192</v>
      </c>
      <c r="Z48" s="2">
        <f t="shared" ca="1" si="2"/>
        <v>106.12586964674421</v>
      </c>
      <c r="AA48" s="2">
        <f t="shared" ca="1" si="3"/>
        <v>16.030301461867563</v>
      </c>
      <c r="AD48">
        <f t="shared" si="17"/>
        <v>2.0140365895153601E-2</v>
      </c>
      <c r="AE48">
        <f t="shared" si="4"/>
        <v>-6.1985672548200164E-2</v>
      </c>
      <c r="AF48">
        <f t="shared" si="18"/>
        <v>2.0182844474550037</v>
      </c>
      <c r="AG48">
        <f t="shared" si="19"/>
        <v>-6.1985672548200172</v>
      </c>
      <c r="AK48" s="2"/>
      <c r="AO48" s="2"/>
      <c r="AP48" s="2"/>
      <c r="AQ48" s="2"/>
      <c r="AU48" s="2"/>
      <c r="BA48" s="2"/>
      <c r="BD48" s="2"/>
    </row>
    <row r="49" spans="1:56" x14ac:dyDescent="0.25">
      <c r="A49" s="2">
        <v>53000000</v>
      </c>
      <c r="B49">
        <v>11.34</v>
      </c>
      <c r="C49">
        <v>3.0070000000000001</v>
      </c>
      <c r="D49">
        <f t="shared" si="5"/>
        <v>0.61607382638467245</v>
      </c>
      <c r="E49">
        <f t="shared" si="0"/>
        <v>-1.4873337870809633</v>
      </c>
      <c r="F49">
        <f t="shared" si="6"/>
        <v>9.712858623572641E-3</v>
      </c>
      <c r="G49" s="2">
        <f t="shared" si="7"/>
        <v>-9.712858623572641E-3</v>
      </c>
      <c r="H49">
        <f t="shared" si="8"/>
        <v>50.009712858623573</v>
      </c>
      <c r="I49">
        <f t="shared" si="9"/>
        <v>-9.712858623572641E-3</v>
      </c>
      <c r="J49">
        <f t="shared" si="10"/>
        <v>0.61607382638467245</v>
      </c>
      <c r="K49">
        <f t="shared" si="10"/>
        <v>-1.4873337870809633</v>
      </c>
      <c r="L49">
        <f t="shared" si="11"/>
        <v>50.625786685008244</v>
      </c>
      <c r="M49">
        <f t="shared" si="12"/>
        <v>1.4970466457045359</v>
      </c>
      <c r="N49" s="2">
        <f t="shared" si="13"/>
        <v>-2976243376.9882035</v>
      </c>
      <c r="O49" s="2">
        <f t="shared" si="14"/>
        <v>62.044318728242452</v>
      </c>
      <c r="P49">
        <f t="shared" si="15"/>
        <v>1.6716511184222751</v>
      </c>
      <c r="Q49">
        <f t="shared" si="16"/>
        <v>1.5129904801282232</v>
      </c>
      <c r="X49">
        <v>11.34</v>
      </c>
      <c r="Y49">
        <f t="shared" ca="1" si="1"/>
        <v>13.060900368161493</v>
      </c>
      <c r="Z49" s="2">
        <f t="shared" ca="1" si="2"/>
        <v>101.0809126129178</v>
      </c>
      <c r="AA49" s="2">
        <f t="shared" ca="1" si="3"/>
        <v>11.178983061573522</v>
      </c>
      <c r="AD49">
        <f t="shared" si="17"/>
        <v>2.0443802107406012E-2</v>
      </c>
      <c r="AE49">
        <f t="shared" si="4"/>
        <v>-6.2919553183232224E-2</v>
      </c>
      <c r="AF49">
        <f t="shared" si="18"/>
        <v>2.0487570299579856</v>
      </c>
      <c r="AG49">
        <f t="shared" si="19"/>
        <v>-6.2919553183232226</v>
      </c>
      <c r="AK49" s="2"/>
      <c r="AO49" s="2"/>
      <c r="AP49" s="2"/>
      <c r="AQ49" s="2"/>
      <c r="AU49" s="2"/>
      <c r="BA49" s="2"/>
      <c r="BD49" s="2"/>
    </row>
    <row r="50" spans="1:56" x14ac:dyDescent="0.25">
      <c r="A50" s="2">
        <v>52000000</v>
      </c>
      <c r="B50">
        <v>11.63</v>
      </c>
      <c r="C50">
        <v>3.516</v>
      </c>
      <c r="D50">
        <f t="shared" si="5"/>
        <v>0.62493831608850103</v>
      </c>
      <c r="E50">
        <f t="shared" si="0"/>
        <v>-1.508734558347463</v>
      </c>
      <c r="F50">
        <f t="shared" si="6"/>
        <v>9.8058067569092022E-3</v>
      </c>
      <c r="G50" s="2">
        <f t="shared" si="7"/>
        <v>-9.8058067569092005E-3</v>
      </c>
      <c r="H50">
        <f t="shared" si="8"/>
        <v>50.009805806756908</v>
      </c>
      <c r="I50">
        <f t="shared" si="9"/>
        <v>-9.8058067569092005E-3</v>
      </c>
      <c r="J50">
        <f t="shared" si="10"/>
        <v>0.62493831608850103</v>
      </c>
      <c r="K50">
        <f t="shared" si="10"/>
        <v>-1.508734558347463</v>
      </c>
      <c r="L50">
        <f t="shared" si="11"/>
        <v>50.634744122845412</v>
      </c>
      <c r="M50">
        <f t="shared" si="12"/>
        <v>1.5185403651043721</v>
      </c>
      <c r="N50" s="2">
        <f t="shared" si="13"/>
        <v>-2960470945.4307208</v>
      </c>
      <c r="O50" s="2">
        <f t="shared" si="14"/>
        <v>62.40747864658713</v>
      </c>
      <c r="P50">
        <f t="shared" si="15"/>
        <v>1.68182503037081</v>
      </c>
      <c r="Q50">
        <f t="shared" si="16"/>
        <v>1.5342694391789511</v>
      </c>
      <c r="X50">
        <v>11.63</v>
      </c>
      <c r="Y50">
        <f t="shared" ca="1" si="1"/>
        <v>13.220296156201172</v>
      </c>
      <c r="Z50" s="2">
        <f t="shared" ca="1" si="2"/>
        <v>94.173363887260848</v>
      </c>
      <c r="AA50" s="2">
        <f t="shared" ca="1" si="3"/>
        <v>7.6178137620884767</v>
      </c>
      <c r="AD50">
        <f t="shared" si="17"/>
        <v>2.0757721897661386E-2</v>
      </c>
      <c r="AE50">
        <f t="shared" si="4"/>
        <v>-6.3885698953694697E-2</v>
      </c>
      <c r="AF50">
        <f t="shared" si="18"/>
        <v>2.0802844553153212</v>
      </c>
      <c r="AG50">
        <f t="shared" si="19"/>
        <v>-6.3885698953694705</v>
      </c>
      <c r="AK50" s="2"/>
      <c r="AO50" s="2"/>
      <c r="AP50" s="2"/>
      <c r="AQ50" s="2"/>
      <c r="AU50" s="2"/>
      <c r="BA50" s="2"/>
      <c r="BD50" s="2"/>
    </row>
    <row r="51" spans="1:56" x14ac:dyDescent="0.25">
      <c r="A51" s="2">
        <v>51000000</v>
      </c>
      <c r="B51">
        <v>12</v>
      </c>
      <c r="C51">
        <v>4.1369999999999996</v>
      </c>
      <c r="D51">
        <f t="shared" si="5"/>
        <v>0.63410624229770629</v>
      </c>
      <c r="E51">
        <f t="shared" si="0"/>
        <v>-1.5308678901405621</v>
      </c>
      <c r="F51">
        <f t="shared" si="6"/>
        <v>9.9014754297667429E-3</v>
      </c>
      <c r="G51" s="2">
        <f t="shared" si="7"/>
        <v>-9.9014754297667412E-3</v>
      </c>
      <c r="H51">
        <f t="shared" si="8"/>
        <v>50.009901475429764</v>
      </c>
      <c r="I51">
        <f t="shared" si="9"/>
        <v>-9.9014754297667412E-3</v>
      </c>
      <c r="J51">
        <f t="shared" si="10"/>
        <v>0.63410624229770629</v>
      </c>
      <c r="K51">
        <f t="shared" si="10"/>
        <v>-1.5308678901405621</v>
      </c>
      <c r="L51">
        <f t="shared" si="11"/>
        <v>50.644007717727469</v>
      </c>
      <c r="M51">
        <f t="shared" si="12"/>
        <v>1.540769365570329</v>
      </c>
      <c r="N51" s="2">
        <f t="shared" si="13"/>
        <v>-2944098627.8753347</v>
      </c>
      <c r="O51" s="2">
        <f t="shared" si="14"/>
        <v>62.775885677945475</v>
      </c>
      <c r="P51">
        <f t="shared" si="15"/>
        <v>1.6923614466342014</v>
      </c>
      <c r="Q51">
        <f t="shared" si="16"/>
        <v>1.5562610684762654</v>
      </c>
      <c r="X51">
        <v>12</v>
      </c>
      <c r="Y51">
        <f t="shared" ca="1" si="1"/>
        <v>13.423663196113866</v>
      </c>
      <c r="Z51" s="2">
        <f t="shared" ca="1" si="2"/>
        <v>86.242113318055829</v>
      </c>
      <c r="AA51" s="2">
        <f t="shared" ca="1" si="3"/>
        <v>5.0390462949313459</v>
      </c>
      <c r="AD51">
        <f t="shared" si="17"/>
        <v>2.1082699722115333E-2</v>
      </c>
      <c r="AE51">
        <f t="shared" si="4"/>
        <v>-6.4885877853963631E-2</v>
      </c>
      <c r="AF51">
        <f t="shared" si="18"/>
        <v>2.1129246295839859</v>
      </c>
      <c r="AG51">
        <f t="shared" si="19"/>
        <v>-6.4885877853963629</v>
      </c>
      <c r="AK51" s="2"/>
      <c r="AO51" s="2"/>
      <c r="AP51" s="2"/>
      <c r="AQ51" s="2"/>
      <c r="AU51" s="2"/>
      <c r="BA51" s="2"/>
      <c r="BD51" s="2"/>
    </row>
    <row r="52" spans="1:56" x14ac:dyDescent="0.25">
      <c r="A52" s="2">
        <v>50000000</v>
      </c>
      <c r="B52">
        <v>12.48</v>
      </c>
      <c r="C52">
        <v>4.8760000000000003</v>
      </c>
      <c r="D52">
        <f t="shared" si="5"/>
        <v>0.64359425290558292</v>
      </c>
      <c r="E52">
        <f t="shared" si="0"/>
        <v>-1.5537739740300376</v>
      </c>
      <c r="F52">
        <f t="shared" si="6"/>
        <v>0.01</v>
      </c>
      <c r="G52" s="2">
        <f t="shared" si="7"/>
        <v>-9.9999999999999985E-3</v>
      </c>
      <c r="H52">
        <f t="shared" si="8"/>
        <v>50.01</v>
      </c>
      <c r="I52">
        <f t="shared" si="9"/>
        <v>-9.9999999999999985E-3</v>
      </c>
      <c r="J52">
        <f t="shared" si="10"/>
        <v>0.64359425290558292</v>
      </c>
      <c r="K52">
        <f t="shared" si="10"/>
        <v>-1.5537739740300376</v>
      </c>
      <c r="L52">
        <f t="shared" si="11"/>
        <v>50.653594252905577</v>
      </c>
      <c r="M52">
        <f t="shared" si="12"/>
        <v>1.5637739740300376</v>
      </c>
      <c r="N52" s="2">
        <f t="shared" si="13"/>
        <v>-2927106325.1669855</v>
      </c>
      <c r="O52" s="2">
        <f t="shared" si="14"/>
        <v>63.149751769093207</v>
      </c>
      <c r="P52">
        <f t="shared" si="15"/>
        <v>1.7032809423659239</v>
      </c>
      <c r="Q52">
        <f t="shared" si="16"/>
        <v>1.5790036477628013</v>
      </c>
      <c r="X52">
        <v>12.48</v>
      </c>
      <c r="Y52">
        <f t="shared" ca="1" si="1"/>
        <v>13.687490707351955</v>
      </c>
      <c r="Z52" s="2">
        <f t="shared" ca="1" si="2"/>
        <v>77.642368485749842</v>
      </c>
      <c r="AA52" s="2">
        <f t="shared" ca="1" si="3"/>
        <v>3.2656631165685801</v>
      </c>
      <c r="AD52">
        <f t="shared" si="17"/>
        <v>2.1419353609829748E-2</v>
      </c>
      <c r="AE52">
        <f t="shared" si="4"/>
        <v>-6.5921991981908346E-2</v>
      </c>
      <c r="AF52">
        <f t="shared" si="18"/>
        <v>2.1467398587189006</v>
      </c>
      <c r="AG52">
        <f t="shared" si="19"/>
        <v>-6.5921991981908343</v>
      </c>
      <c r="AK52" s="2"/>
      <c r="AO52" s="2"/>
      <c r="AP52" s="2"/>
      <c r="AQ52" s="2"/>
      <c r="AU52" s="2"/>
      <c r="BA52" s="2"/>
      <c r="BD52" s="2"/>
    </row>
    <row r="53" spans="1:56" x14ac:dyDescent="0.25">
      <c r="A53" s="2">
        <v>49000000</v>
      </c>
      <c r="B53">
        <v>13.01</v>
      </c>
      <c r="C53">
        <v>5.6959999999999997</v>
      </c>
      <c r="D53">
        <f t="shared" si="5"/>
        <v>0.65342026668719899</v>
      </c>
      <c r="E53">
        <f t="shared" si="0"/>
        <v>-1.5774960697656801</v>
      </c>
      <c r="F53">
        <f t="shared" si="6"/>
        <v>1.0101525445522109E-2</v>
      </c>
      <c r="G53" s="2">
        <f t="shared" si="7"/>
        <v>-1.0101525445522107E-2</v>
      </c>
      <c r="H53">
        <f t="shared" si="8"/>
        <v>50.010101525445521</v>
      </c>
      <c r="I53">
        <f t="shared" si="9"/>
        <v>-1.0101525445522107E-2</v>
      </c>
      <c r="J53">
        <f t="shared" si="10"/>
        <v>0.65342026668719899</v>
      </c>
      <c r="K53">
        <f t="shared" si="10"/>
        <v>-1.5774960697656801</v>
      </c>
      <c r="L53">
        <f t="shared" si="11"/>
        <v>50.66352179213272</v>
      </c>
      <c r="M53">
        <f t="shared" si="12"/>
        <v>1.5875975952112023</v>
      </c>
      <c r="N53" s="2">
        <f t="shared" si="13"/>
        <v>-2909473117.4013519</v>
      </c>
      <c r="O53" s="2">
        <f t="shared" si="14"/>
        <v>63.529306119558321</v>
      </c>
      <c r="P53">
        <f t="shared" si="15"/>
        <v>1.7146057108485235</v>
      </c>
      <c r="Q53">
        <f t="shared" si="16"/>
        <v>1.6025383184503641</v>
      </c>
      <c r="X53">
        <v>13.01</v>
      </c>
      <c r="Y53">
        <f t="shared" ca="1" si="1"/>
        <v>13.978800251010679</v>
      </c>
      <c r="Z53" s="2">
        <f t="shared" ca="1" si="2"/>
        <v>68.604779998142561</v>
      </c>
      <c r="AA53" s="2">
        <f t="shared" ca="1" si="3"/>
        <v>2.1145327441906359</v>
      </c>
      <c r="AD53">
        <f t="shared" si="17"/>
        <v>2.1768349422565239E-2</v>
      </c>
      <c r="AE53">
        <f t="shared" si="4"/>
        <v>-6.6996090649307463E-2</v>
      </c>
      <c r="AF53">
        <f t="shared" si="18"/>
        <v>2.181797279455397</v>
      </c>
      <c r="AG53">
        <f t="shared" si="19"/>
        <v>-6.6996090649307458</v>
      </c>
      <c r="AK53" s="2"/>
      <c r="AO53" s="2"/>
      <c r="AP53" s="2"/>
      <c r="AQ53" s="2"/>
      <c r="AU53" s="2"/>
      <c r="BA53" s="2"/>
      <c r="BD53" s="2"/>
    </row>
    <row r="54" spans="1:56" x14ac:dyDescent="0.25">
      <c r="A54" s="2">
        <v>48000000</v>
      </c>
      <c r="B54">
        <v>13.62</v>
      </c>
      <c r="C54">
        <v>6.5960000000000001</v>
      </c>
      <c r="D54">
        <f t="shared" si="5"/>
        <v>0.66360359874326125</v>
      </c>
      <c r="E54">
        <f t="shared" si="0"/>
        <v>-1.6020808081255744</v>
      </c>
      <c r="F54">
        <f t="shared" si="6"/>
        <v>1.0206207261596576E-2</v>
      </c>
      <c r="G54" s="2">
        <f t="shared" si="7"/>
        <v>-1.0206207261596576E-2</v>
      </c>
      <c r="H54">
        <f t="shared" si="8"/>
        <v>50.010206207261596</v>
      </c>
      <c r="I54">
        <f t="shared" si="9"/>
        <v>-1.0206207261596576E-2</v>
      </c>
      <c r="J54">
        <f t="shared" si="10"/>
        <v>0.66360359874326125</v>
      </c>
      <c r="K54">
        <f t="shared" si="10"/>
        <v>-1.6020808081255744</v>
      </c>
      <c r="L54">
        <f t="shared" si="11"/>
        <v>50.673809806004854</v>
      </c>
      <c r="M54">
        <f t="shared" si="12"/>
        <v>1.6122870153871709</v>
      </c>
      <c r="N54" s="2">
        <f t="shared" si="13"/>
        <v>-2891177219.6602364</v>
      </c>
      <c r="O54" s="2">
        <f t="shared" si="14"/>
        <v>63.914797067579585</v>
      </c>
      <c r="P54">
        <f t="shared" si="15"/>
        <v>1.7263597275223845</v>
      </c>
      <c r="Q54">
        <f t="shared" si="16"/>
        <v>1.6269093602437401</v>
      </c>
      <c r="X54">
        <v>13.62</v>
      </c>
      <c r="Y54">
        <f t="shared" ca="1" si="1"/>
        <v>14.314081046542418</v>
      </c>
      <c r="Z54" s="2">
        <f t="shared" ca="1" si="2"/>
        <v>59.568775040997302</v>
      </c>
      <c r="AA54" s="2">
        <f t="shared" ca="1" si="3"/>
        <v>1.36917000253469</v>
      </c>
      <c r="AD54">
        <f t="shared" si="17"/>
        <v>2.2130405628296532E-2</v>
      </c>
      <c r="AE54">
        <f t="shared" si="4"/>
        <v>-6.8110385073218802E-2</v>
      </c>
      <c r="AF54">
        <f t="shared" si="18"/>
        <v>2.2181693422377484</v>
      </c>
      <c r="AG54">
        <f t="shared" si="19"/>
        <v>-6.8110385073218804</v>
      </c>
      <c r="AK54" s="2"/>
      <c r="AO54" s="2"/>
      <c r="AP54" s="2"/>
      <c r="AQ54" s="2"/>
      <c r="AU54" s="2"/>
      <c r="BA54" s="2"/>
      <c r="BD54" s="2"/>
    </row>
    <row r="55" spans="1:56" x14ac:dyDescent="0.25">
      <c r="A55" s="2">
        <v>47000000</v>
      </c>
      <c r="B55">
        <v>14.38</v>
      </c>
      <c r="C55">
        <v>7.5960000000000001</v>
      </c>
      <c r="D55">
        <f t="shared" si="5"/>
        <v>0.67416510125105378</v>
      </c>
      <c r="E55">
        <f t="shared" si="0"/>
        <v>-1.6275785307189246</v>
      </c>
      <c r="F55">
        <f t="shared" si="6"/>
        <v>1.0314212462587935E-2</v>
      </c>
      <c r="G55" s="2">
        <f t="shared" si="7"/>
        <v>-1.0314212462587933E-2</v>
      </c>
      <c r="H55">
        <f t="shared" si="8"/>
        <v>50.010314212462589</v>
      </c>
      <c r="I55">
        <f t="shared" si="9"/>
        <v>-1.0314212462587933E-2</v>
      </c>
      <c r="J55">
        <f t="shared" si="10"/>
        <v>0.67416510125105378</v>
      </c>
      <c r="K55">
        <f t="shared" si="10"/>
        <v>-1.6275785307189246</v>
      </c>
      <c r="L55">
        <f t="shared" si="11"/>
        <v>50.684479313713645</v>
      </c>
      <c r="M55">
        <f t="shared" si="12"/>
        <v>1.6378927431815125</v>
      </c>
      <c r="N55" s="2">
        <f t="shared" si="13"/>
        <v>-2872195934.4634509</v>
      </c>
      <c r="O55" s="2">
        <f t="shared" si="14"/>
        <v>64.30649422205164</v>
      </c>
      <c r="P55">
        <f t="shared" si="15"/>
        <v>1.7385689345186199</v>
      </c>
      <c r="Q55">
        <f t="shared" si="16"/>
        <v>1.6521645008178183</v>
      </c>
      <c r="X55">
        <v>14.38</v>
      </c>
      <c r="Y55">
        <f t="shared" ca="1" si="1"/>
        <v>14.731807939336061</v>
      </c>
      <c r="Z55" s="2">
        <f t="shared" ca="1" si="2"/>
        <v>50.919754947091562</v>
      </c>
      <c r="AA55" s="2">
        <f t="shared" ca="1" si="3"/>
        <v>0.88250341126110898</v>
      </c>
      <c r="AD55">
        <f t="shared" si="17"/>
        <v>2.2506298662578007E-2</v>
      </c>
      <c r="AE55">
        <f t="shared" si="4"/>
        <v>-6.9267264876565746E-2</v>
      </c>
      <c r="AF55">
        <f t="shared" si="18"/>
        <v>2.2559343537207699</v>
      </c>
      <c r="AG55">
        <f t="shared" si="19"/>
        <v>-6.9267264876565751</v>
      </c>
      <c r="AK55" s="2"/>
      <c r="AO55" s="2"/>
      <c r="AP55" s="2"/>
      <c r="AQ55" s="2"/>
      <c r="AU55" s="2"/>
      <c r="BA55" s="2"/>
      <c r="BD55" s="2"/>
    </row>
    <row r="56" spans="1:56" x14ac:dyDescent="0.25">
      <c r="A56" s="2">
        <v>46000000</v>
      </c>
      <c r="B56">
        <v>15.26</v>
      </c>
      <c r="C56">
        <v>8.6859999999999999</v>
      </c>
      <c r="D56">
        <f t="shared" si="5"/>
        <v>0.68512732176264046</v>
      </c>
      <c r="E56">
        <f t="shared" si="0"/>
        <v>-1.6540436721517215</v>
      </c>
      <c r="F56">
        <f t="shared" si="6"/>
        <v>1.042572070285374E-2</v>
      </c>
      <c r="G56" s="2">
        <f t="shared" si="7"/>
        <v>-1.0425720702853738E-2</v>
      </c>
      <c r="H56">
        <f t="shared" si="8"/>
        <v>50.010425720702855</v>
      </c>
      <c r="I56">
        <f t="shared" si="9"/>
        <v>-1.0425720702853738E-2</v>
      </c>
      <c r="J56">
        <f t="shared" si="10"/>
        <v>0.68512732176264046</v>
      </c>
      <c r="K56">
        <f t="shared" si="10"/>
        <v>-1.6540436721517215</v>
      </c>
      <c r="L56">
        <f t="shared" si="11"/>
        <v>50.695553042465498</v>
      </c>
      <c r="M56">
        <f t="shared" si="12"/>
        <v>1.6644693928545753</v>
      </c>
      <c r="N56" s="2">
        <f t="shared" si="13"/>
        <v>-2852505600.6066351</v>
      </c>
      <c r="O56" s="2">
        <f t="shared" si="14"/>
        <v>64.704690877868757</v>
      </c>
      <c r="P56">
        <f t="shared" si="15"/>
        <v>1.7512614487637983</v>
      </c>
      <c r="Q56">
        <f t="shared" si="16"/>
        <v>1.6783552632838663</v>
      </c>
      <c r="X56">
        <v>15.26</v>
      </c>
      <c r="Y56">
        <f t="shared" ca="1" si="1"/>
        <v>15.215491709939224</v>
      </c>
      <c r="Z56" s="2">
        <f t="shared" ca="1" si="2"/>
        <v>42.634261990165051</v>
      </c>
      <c r="AA56" s="2">
        <f t="shared" ca="1" si="3"/>
        <v>0.56509192263843222</v>
      </c>
      <c r="AD56">
        <f t="shared" si="17"/>
        <v>2.2896868964474491E-2</v>
      </c>
      <c r="AE56">
        <f t="shared" si="4"/>
        <v>-7.0469316664822118E-2</v>
      </c>
      <c r="AF56">
        <f t="shared" si="18"/>
        <v>2.2951770876470325</v>
      </c>
      <c r="AG56">
        <f t="shared" si="19"/>
        <v>-7.0469316664822115</v>
      </c>
      <c r="AK56" s="2"/>
      <c r="AO56" s="2"/>
      <c r="AP56" s="2"/>
      <c r="AQ56" s="2"/>
      <c r="AU56" s="2"/>
      <c r="BA56" s="2"/>
      <c r="BD56" s="2"/>
    </row>
    <row r="57" spans="1:56" x14ac:dyDescent="0.25">
      <c r="A57" s="2">
        <v>45000000</v>
      </c>
      <c r="B57">
        <v>16.239999999999998</v>
      </c>
      <c r="C57">
        <v>9.8870000000000005</v>
      </c>
      <c r="D57">
        <f t="shared" si="5"/>
        <v>0.69651468167536268</v>
      </c>
      <c r="E57">
        <f t="shared" si="0"/>
        <v>-1.6815351908926395</v>
      </c>
      <c r="F57">
        <f t="shared" si="6"/>
        <v>1.0540925533894598E-2</v>
      </c>
      <c r="G57" s="2">
        <f t="shared" si="7"/>
        <v>-1.0540925533894597E-2</v>
      </c>
      <c r="H57">
        <f t="shared" si="8"/>
        <v>50.010540925533896</v>
      </c>
      <c r="I57">
        <f t="shared" si="9"/>
        <v>-1.0540925533894597E-2</v>
      </c>
      <c r="J57">
        <f t="shared" si="10"/>
        <v>0.69651468167536268</v>
      </c>
      <c r="K57">
        <f t="shared" si="10"/>
        <v>-1.6815351908926395</v>
      </c>
      <c r="L57">
        <f t="shared" si="11"/>
        <v>50.707055607209256</v>
      </c>
      <c r="M57">
        <f t="shared" si="12"/>
        <v>1.6920761164265341</v>
      </c>
      <c r="N57" s="2">
        <f t="shared" si="13"/>
        <v>-2832081538.0114322</v>
      </c>
      <c r="O57" s="2">
        <f t="shared" si="14"/>
        <v>65.109706758648883</v>
      </c>
      <c r="P57">
        <f t="shared" si="15"/>
        <v>1.7644677972620131</v>
      </c>
      <c r="Q57">
        <f t="shared" si="16"/>
        <v>1.7055373569770804</v>
      </c>
      <c r="X57">
        <v>16.239999999999998</v>
      </c>
      <c r="Y57">
        <f t="shared" ca="1" si="1"/>
        <v>15.754139545383657</v>
      </c>
      <c r="Z57" s="2">
        <f t="shared" ca="1" si="2"/>
        <v>34.42332644500474</v>
      </c>
      <c r="AA57" s="2">
        <f t="shared" ca="1" si="3"/>
        <v>0.3521468168845911</v>
      </c>
      <c r="AD57">
        <f t="shared" si="17"/>
        <v>2.3303027788772749E-2</v>
      </c>
      <c r="AE57">
        <f t="shared" si="4"/>
        <v>-7.1719344991843334E-2</v>
      </c>
      <c r="AF57">
        <f t="shared" si="18"/>
        <v>2.3359894744274583</v>
      </c>
      <c r="AG57">
        <f t="shared" si="19"/>
        <v>-7.1719344991843332</v>
      </c>
      <c r="AK57" s="2"/>
      <c r="AO57" s="2"/>
      <c r="AP57" s="2"/>
      <c r="AQ57" s="2"/>
      <c r="AU57" s="2"/>
      <c r="BA57" s="2"/>
      <c r="BD57" s="2"/>
    </row>
    <row r="58" spans="1:56" x14ac:dyDescent="0.25">
      <c r="A58" s="2">
        <v>44000000</v>
      </c>
      <c r="B58">
        <v>17.93</v>
      </c>
      <c r="C58">
        <v>13</v>
      </c>
      <c r="D58">
        <f t="shared" si="5"/>
        <v>0.70835367796067372</v>
      </c>
      <c r="E58">
        <f t="shared" si="0"/>
        <v>-1.7101170562895218</v>
      </c>
      <c r="F58">
        <f t="shared" si="6"/>
        <v>1.0660035817780524E-2</v>
      </c>
      <c r="G58" s="2">
        <f t="shared" si="7"/>
        <v>-1.0660035817780522E-2</v>
      </c>
      <c r="H58">
        <f t="shared" si="8"/>
        <v>50.010660035817779</v>
      </c>
      <c r="I58">
        <f t="shared" si="9"/>
        <v>-1.0660035817780522E-2</v>
      </c>
      <c r="J58">
        <f t="shared" si="10"/>
        <v>0.70835367796067372</v>
      </c>
      <c r="K58">
        <f t="shared" si="10"/>
        <v>-1.7101170562895218</v>
      </c>
      <c r="L58">
        <f t="shared" si="11"/>
        <v>50.719013713778452</v>
      </c>
      <c r="M58">
        <f t="shared" si="12"/>
        <v>1.7207770921073022</v>
      </c>
      <c r="N58" s="2">
        <f t="shared" si="13"/>
        <v>-2810897988.1650205</v>
      </c>
      <c r="O58" s="2">
        <f t="shared" si="14"/>
        <v>65.521891138724285</v>
      </c>
      <c r="P58">
        <f t="shared" si="15"/>
        <v>1.7782211838060948</v>
      </c>
      <c r="Q58">
        <f t="shared" si="16"/>
        <v>1.7337711180479785</v>
      </c>
      <c r="X58">
        <v>17.93</v>
      </c>
      <c r="Y58">
        <f t="shared" ca="1" si="1"/>
        <v>16.683032241201097</v>
      </c>
      <c r="Z58" s="2">
        <f t="shared" ca="1" si="2"/>
        <v>13.564726489726777</v>
      </c>
      <c r="AA58" s="2">
        <f t="shared" ca="1" si="3"/>
        <v>8.0264653785365542E-2</v>
      </c>
      <c r="AD58">
        <f t="shared" si="17"/>
        <v>2.3725764914178601E-2</v>
      </c>
      <c r="AE58">
        <f t="shared" si="4"/>
        <v>-7.3020396083257708E-2</v>
      </c>
      <c r="AF58">
        <f t="shared" si="18"/>
        <v>2.3784713815827789</v>
      </c>
      <c r="AG58">
        <f t="shared" si="19"/>
        <v>-7.3020396083257708</v>
      </c>
      <c r="AK58" s="2"/>
      <c r="AO58" s="2"/>
      <c r="AP58" s="2"/>
      <c r="AQ58" s="2"/>
      <c r="AU58" s="2"/>
      <c r="BA58" s="2"/>
      <c r="BD58" s="2"/>
    </row>
    <row r="59" spans="1:56" x14ac:dyDescent="0.25">
      <c r="A59" s="2">
        <v>43000000</v>
      </c>
      <c r="B59">
        <v>20.09</v>
      </c>
      <c r="C59">
        <v>15.68</v>
      </c>
      <c r="D59">
        <f t="shared" si="5"/>
        <v>0.7206731117920756</v>
      </c>
      <c r="E59">
        <f t="shared" si="0"/>
        <v>-1.7398588005260502</v>
      </c>
      <c r="F59">
        <f t="shared" si="6"/>
        <v>1.0783277320343843E-2</v>
      </c>
      <c r="G59" s="2">
        <f t="shared" si="7"/>
        <v>-1.0783277320343841E-2</v>
      </c>
      <c r="H59">
        <f t="shared" si="8"/>
        <v>50.010783277320343</v>
      </c>
      <c r="I59">
        <f t="shared" si="9"/>
        <v>-1.0783277320343841E-2</v>
      </c>
      <c r="J59">
        <f t="shared" si="10"/>
        <v>0.7206731117920756</v>
      </c>
      <c r="K59">
        <f t="shared" si="10"/>
        <v>-1.7398588005260502</v>
      </c>
      <c r="L59">
        <f t="shared" si="11"/>
        <v>50.731456389112417</v>
      </c>
      <c r="M59">
        <f t="shared" si="12"/>
        <v>1.750642077846394</v>
      </c>
      <c r="N59" s="2">
        <f t="shared" si="13"/>
        <v>-2788928049.6682272</v>
      </c>
      <c r="O59" s="2">
        <f t="shared" si="14"/>
        <v>65.941626405806218</v>
      </c>
      <c r="P59">
        <f t="shared" si="15"/>
        <v>1.7925577921498796</v>
      </c>
      <c r="Q59">
        <f t="shared" si="16"/>
        <v>1.7631220074795748</v>
      </c>
      <c r="X59">
        <v>20.09</v>
      </c>
      <c r="Y59">
        <f t="shared" ca="1" si="1"/>
        <v>17.586372604847526</v>
      </c>
      <c r="Z59" s="2">
        <f t="shared" ca="1" si="2"/>
        <v>3.6342565085131415</v>
      </c>
      <c r="AA59" s="2">
        <f t="shared" ca="1" si="3"/>
        <v>1.4781668561411349E-2</v>
      </c>
      <c r="AD59">
        <f t="shared" si="17"/>
        <v>2.4166157388871911E-2</v>
      </c>
      <c r="AE59">
        <f t="shared" si="4"/>
        <v>-7.4375784752517174E-2</v>
      </c>
      <c r="AF59">
        <f t="shared" si="18"/>
        <v>2.4227314994076874</v>
      </c>
      <c r="AG59">
        <f t="shared" si="19"/>
        <v>-7.4375784752517173</v>
      </c>
      <c r="AK59" s="2"/>
      <c r="AO59" s="2"/>
      <c r="AP59" s="2"/>
      <c r="AQ59" s="2"/>
      <c r="AU59" s="2"/>
      <c r="BA59" s="2"/>
      <c r="BD59" s="2"/>
    </row>
    <row r="60" spans="1:56" x14ac:dyDescent="0.25">
      <c r="A60" s="2">
        <v>42000000</v>
      </c>
      <c r="D60">
        <f t="shared" si="5"/>
        <v>0.73350434838273249</v>
      </c>
      <c r="E60">
        <f t="shared" si="0"/>
        <v>-1.770836145925232</v>
      </c>
      <c r="F60">
        <f t="shared" si="6"/>
        <v>1.0910894511799621E-2</v>
      </c>
      <c r="G60" s="2">
        <f t="shared" si="7"/>
        <v>-1.0910894511799619E-2</v>
      </c>
      <c r="H60">
        <f t="shared" si="8"/>
        <v>50.010910894511802</v>
      </c>
      <c r="I60">
        <f t="shared" si="9"/>
        <v>-1.0910894511799619E-2</v>
      </c>
      <c r="J60">
        <f t="shared" si="10"/>
        <v>0.73350434838273249</v>
      </c>
      <c r="K60">
        <f t="shared" si="10"/>
        <v>-1.770836145925232</v>
      </c>
      <c r="L60">
        <f t="shared" si="11"/>
        <v>50.744415242894533</v>
      </c>
      <c r="M60">
        <f t="shared" si="12"/>
        <v>1.7817470404370317</v>
      </c>
      <c r="N60" s="2">
        <f t="shared" si="13"/>
        <v>-2766143608.3444152</v>
      </c>
      <c r="O60" s="2">
        <f t="shared" si="14"/>
        <v>66.369332137271613</v>
      </c>
      <c r="P60">
        <f t="shared" si="15"/>
        <v>1.8075171316185614</v>
      </c>
      <c r="Q60">
        <f t="shared" si="16"/>
        <v>1.7936611755226715</v>
      </c>
      <c r="Z60" s="2"/>
      <c r="AA60" s="2"/>
      <c r="AD60">
        <f t="shared" si="17"/>
        <v>2.462537948098395E-2</v>
      </c>
      <c r="AE60">
        <f t="shared" si="4"/>
        <v>-7.578912502531758E-2</v>
      </c>
      <c r="AF60">
        <f t="shared" si="18"/>
        <v>2.4688883488850806</v>
      </c>
      <c r="AG60">
        <f t="shared" si="19"/>
        <v>-7.5789125025317574</v>
      </c>
      <c r="AK60" s="2"/>
      <c r="AO60" s="2"/>
      <c r="AP60" s="2"/>
      <c r="AQ60" s="2"/>
      <c r="AU60" s="2"/>
      <c r="BA60" s="2"/>
      <c r="BD60" s="2"/>
    </row>
    <row r="61" spans="1:56" x14ac:dyDescent="0.25">
      <c r="A61" s="2">
        <v>41000000</v>
      </c>
      <c r="D61">
        <f t="shared" si="5"/>
        <v>0.74688161315581858</v>
      </c>
      <c r="E61">
        <f t="shared" si="0"/>
        <v>-1.8031317199678722</v>
      </c>
      <c r="F61">
        <f t="shared" si="6"/>
        <v>1.1043152607484655E-2</v>
      </c>
      <c r="G61" s="2">
        <f t="shared" si="7"/>
        <v>-1.1043152607484653E-2</v>
      </c>
      <c r="H61">
        <f t="shared" si="8"/>
        <v>50.011043152607485</v>
      </c>
      <c r="I61">
        <f t="shared" si="9"/>
        <v>-1.1043152607484653E-2</v>
      </c>
      <c r="J61">
        <f t="shared" si="10"/>
        <v>0.74688161315581858</v>
      </c>
      <c r="K61">
        <f t="shared" si="10"/>
        <v>-1.8031317199678722</v>
      </c>
      <c r="L61">
        <f t="shared" si="11"/>
        <v>50.757924765763306</v>
      </c>
      <c r="M61">
        <f t="shared" si="12"/>
        <v>1.8141748725753568</v>
      </c>
      <c r="N61" s="2">
        <f t="shared" si="13"/>
        <v>-2742515261.2826252</v>
      </c>
      <c r="O61" s="2">
        <f t="shared" si="14"/>
        <v>66.805469777036222</v>
      </c>
      <c r="P61">
        <f t="shared" si="15"/>
        <v>1.8231424322844132</v>
      </c>
      <c r="Q61">
        <f t="shared" si="16"/>
        <v>1.8254661031971995</v>
      </c>
      <c r="Z61" s="2"/>
      <c r="AA61" s="2"/>
      <c r="AD61">
        <f t="shared" si="17"/>
        <v>2.5104714033367413E-2</v>
      </c>
      <c r="AE61">
        <f t="shared" si="4"/>
        <v>-7.7264365085987427E-2</v>
      </c>
      <c r="AF61">
        <f t="shared" si="18"/>
        <v>2.5170714321155789</v>
      </c>
      <c r="AG61">
        <f t="shared" si="19"/>
        <v>-7.7264365085987423</v>
      </c>
      <c r="AK61" s="2"/>
      <c r="AO61" s="2"/>
      <c r="AP61" s="2"/>
      <c r="AQ61" s="2"/>
      <c r="AU61" s="2"/>
      <c r="BA61" s="2"/>
      <c r="BD61" s="2"/>
    </row>
    <row r="62" spans="1:56" x14ac:dyDescent="0.25">
      <c r="A62" s="2">
        <v>40000000</v>
      </c>
      <c r="D62">
        <f t="shared" si="5"/>
        <v>0.76084233036015292</v>
      </c>
      <c r="E62">
        <f t="shared" si="0"/>
        <v>-1.8368358727830316</v>
      </c>
      <c r="F62">
        <f t="shared" si="6"/>
        <v>1.1180339887498949E-2</v>
      </c>
      <c r="G62" s="2">
        <f t="shared" si="7"/>
        <v>-1.1180339887498947E-2</v>
      </c>
      <c r="H62">
        <f t="shared" si="8"/>
        <v>50.011180339887495</v>
      </c>
      <c r="I62">
        <f t="shared" si="9"/>
        <v>-1.1180339887498947E-2</v>
      </c>
      <c r="J62">
        <f t="shared" si="10"/>
        <v>0.76084233036015292</v>
      </c>
      <c r="K62">
        <f t="shared" si="10"/>
        <v>-1.8368358727830316</v>
      </c>
      <c r="L62">
        <f t="shared" si="11"/>
        <v>50.772022670247651</v>
      </c>
      <c r="M62">
        <f t="shared" si="12"/>
        <v>1.8480162126705306</v>
      </c>
      <c r="N62" s="2">
        <f t="shared" si="13"/>
        <v>-2718012234.0964108</v>
      </c>
      <c r="O62" s="2">
        <f t="shared" si="14"/>
        <v>67.250548017116543</v>
      </c>
      <c r="P62">
        <f t="shared" si="15"/>
        <v>1.8394810982409302</v>
      </c>
      <c r="Q62">
        <f t="shared" si="16"/>
        <v>1.8586213335151642</v>
      </c>
      <c r="Z62" s="2"/>
      <c r="AA62" s="2"/>
      <c r="AD62">
        <f t="shared" si="17"/>
        <v>2.5605565460809269E-2</v>
      </c>
      <c r="AE62">
        <f t="shared" si="4"/>
        <v>-7.8805827278795954E-2</v>
      </c>
      <c r="AF62">
        <f t="shared" si="18"/>
        <v>2.5674225494765901</v>
      </c>
      <c r="AG62">
        <f t="shared" si="19"/>
        <v>-7.8805827278795952</v>
      </c>
      <c r="AK62" s="2"/>
      <c r="AO62" s="2"/>
      <c r="AP62" s="2"/>
      <c r="AQ62" s="2"/>
      <c r="AU62" s="2"/>
      <c r="BA62" s="2"/>
      <c r="BD62" s="2"/>
    </row>
    <row r="63" spans="1:56" x14ac:dyDescent="0.25">
      <c r="A63" s="2">
        <v>39000000</v>
      </c>
      <c r="D63">
        <f t="shared" si="5"/>
        <v>0.77542751145472466</v>
      </c>
      <c r="E63">
        <f t="shared" si="0"/>
        <v>-1.8720476147912144</v>
      </c>
      <c r="F63">
        <f t="shared" si="6"/>
        <v>1.1322770341445956E-2</v>
      </c>
      <c r="G63" s="2">
        <f t="shared" si="7"/>
        <v>-1.1322770341445954E-2</v>
      </c>
      <c r="H63">
        <f t="shared" si="8"/>
        <v>50.011322770341444</v>
      </c>
      <c r="I63">
        <f t="shared" si="9"/>
        <v>-1.1322770341445954E-2</v>
      </c>
      <c r="J63">
        <f t="shared" si="10"/>
        <v>0.77542751145472466</v>
      </c>
      <c r="K63">
        <f t="shared" si="10"/>
        <v>-1.8720476147912144</v>
      </c>
      <c r="L63">
        <f t="shared" si="11"/>
        <v>50.786750281796166</v>
      </c>
      <c r="M63">
        <f t="shared" si="12"/>
        <v>1.8833703851326604</v>
      </c>
      <c r="N63" s="2">
        <f t="shared" si="13"/>
        <v>-2692602290.5708904</v>
      </c>
      <c r="O63" s="2">
        <f t="shared" si="14"/>
        <v>67.70512900898116</v>
      </c>
      <c r="P63">
        <f t="shared" si="15"/>
        <v>1.8565852292350056</v>
      </c>
      <c r="Q63">
        <f t="shared" si="16"/>
        <v>1.8932193075271087</v>
      </c>
      <c r="Z63" s="2"/>
      <c r="AA63" s="2"/>
      <c r="AD63">
        <f t="shared" si="17"/>
        <v>2.6129474675353093E-2</v>
      </c>
      <c r="AE63">
        <f t="shared" si="4"/>
        <v>-8.0418254043371898E-2</v>
      </c>
      <c r="AF63">
        <f t="shared" si="18"/>
        <v>2.6200973125655036</v>
      </c>
      <c r="AG63">
        <f t="shared" si="19"/>
        <v>-8.0418254043371888</v>
      </c>
      <c r="AK63" s="2"/>
      <c r="AO63" s="2"/>
      <c r="AP63" s="2"/>
      <c r="AQ63" s="2"/>
      <c r="AU63" s="2"/>
      <c r="BA63" s="2"/>
      <c r="BD63" s="2"/>
    </row>
    <row r="64" spans="1:56" x14ac:dyDescent="0.25">
      <c r="A64" s="2">
        <v>38000000</v>
      </c>
      <c r="D64">
        <f t="shared" si="5"/>
        <v>0.7906822020745059</v>
      </c>
      <c r="E64">
        <f t="shared" si="0"/>
        <v>-1.9088756957752959</v>
      </c>
      <c r="F64">
        <f t="shared" si="6"/>
        <v>1.1470786693528089E-2</v>
      </c>
      <c r="G64" s="2">
        <f t="shared" si="7"/>
        <v>-1.1470786693528088E-2</v>
      </c>
      <c r="H64">
        <f t="shared" si="8"/>
        <v>50.011470786693529</v>
      </c>
      <c r="I64">
        <f t="shared" si="9"/>
        <v>-1.1470786693528088E-2</v>
      </c>
      <c r="J64">
        <f t="shared" si="10"/>
        <v>0.7906822020745059</v>
      </c>
      <c r="K64">
        <f t="shared" si="10"/>
        <v>-1.9088756957752959</v>
      </c>
      <c r="L64">
        <f t="shared" si="11"/>
        <v>50.802152988768036</v>
      </c>
      <c r="M64">
        <f t="shared" si="12"/>
        <v>1.9203464824688241</v>
      </c>
      <c r="N64" s="2">
        <f t="shared" si="13"/>
        <v>-2666251633.7420959</v>
      </c>
      <c r="O64" s="2">
        <f t="shared" si="14"/>
        <v>68.169835555699578</v>
      </c>
      <c r="P64">
        <f t="shared" si="15"/>
        <v>1.8745122230471301</v>
      </c>
      <c r="Q64">
        <f t="shared" si="16"/>
        <v>1.9293613232873372</v>
      </c>
      <c r="Z64" s="2"/>
      <c r="AA64" s="2"/>
      <c r="AD64">
        <f t="shared" si="17"/>
        <v>2.6678136283882315E-2</v>
      </c>
      <c r="AE64">
        <f t="shared" si="4"/>
        <v>-8.2106860843422391E-2</v>
      </c>
      <c r="AF64">
        <f t="shared" si="18"/>
        <v>2.6752668879413739</v>
      </c>
      <c r="AG64">
        <f t="shared" si="19"/>
        <v>-8.2106860843422389</v>
      </c>
      <c r="AK64" s="2"/>
      <c r="AO64" s="2"/>
      <c r="AP64" s="2"/>
      <c r="AQ64" s="2"/>
      <c r="AU64" s="2"/>
      <c r="BA64" s="2"/>
      <c r="BD64" s="2"/>
    </row>
    <row r="65" spans="1:56" x14ac:dyDescent="0.25">
      <c r="A65" s="2">
        <v>37000000</v>
      </c>
      <c r="D65">
        <f t="shared" si="5"/>
        <v>0.80665599822987921</v>
      </c>
      <c r="E65">
        <f t="shared" si="0"/>
        <v>-1.9474398510961815</v>
      </c>
      <c r="F65">
        <f t="shared" si="6"/>
        <v>1.1624763874381929E-2</v>
      </c>
      <c r="G65" s="2">
        <f t="shared" si="7"/>
        <v>-1.1624763874381928E-2</v>
      </c>
      <c r="H65">
        <f t="shared" si="8"/>
        <v>50.01162476387438</v>
      </c>
      <c r="I65">
        <f t="shared" si="9"/>
        <v>-1.1624763874381928E-2</v>
      </c>
      <c r="J65">
        <f t="shared" si="10"/>
        <v>0.80665599822987921</v>
      </c>
      <c r="K65">
        <f t="shared" si="10"/>
        <v>-1.9474398510961815</v>
      </c>
      <c r="L65">
        <f t="shared" si="11"/>
        <v>50.818280762104258</v>
      </c>
      <c r="M65">
        <f t="shared" si="12"/>
        <v>1.9590646149705633</v>
      </c>
      <c r="N65" s="2">
        <f t="shared" si="13"/>
        <v>-2638924797.2997103</v>
      </c>
      <c r="O65" s="2">
        <f t="shared" si="14"/>
        <v>68.645359467974984</v>
      </c>
      <c r="P65">
        <f t="shared" si="15"/>
        <v>1.8933254736522076</v>
      </c>
      <c r="Q65">
        <f t="shared" si="16"/>
        <v>1.9671586395144323</v>
      </c>
      <c r="Z65" s="2"/>
      <c r="AA65" s="2"/>
      <c r="AD65">
        <f t="shared" si="17"/>
        <v>2.7253418474480318E-2</v>
      </c>
      <c r="AE65">
        <f t="shared" si="4"/>
        <v>-8.3877397370655971E-2</v>
      </c>
      <c r="AF65">
        <f t="shared" si="18"/>
        <v>2.7331200140562522</v>
      </c>
      <c r="AG65">
        <f t="shared" si="19"/>
        <v>-8.3877397370655977</v>
      </c>
      <c r="AK65" s="2"/>
      <c r="AO65" s="2"/>
      <c r="AP65" s="2"/>
      <c r="AQ65" s="2"/>
      <c r="AU65" s="2"/>
      <c r="BA65" s="2"/>
      <c r="BD65" s="2"/>
    </row>
    <row r="66" spans="1:56" x14ac:dyDescent="0.25">
      <c r="A66" s="2">
        <v>36000000</v>
      </c>
      <c r="D66">
        <f t="shared" si="5"/>
        <v>0.82340364467749272</v>
      </c>
      <c r="E66">
        <f t="shared" ref="E66:E129" si="20">-($T$2^-1)*A66^(-$U$2)*SIN($U$2*PI()/2)</f>
        <v>-1.9878722462878395</v>
      </c>
      <c r="F66">
        <f t="shared" si="6"/>
        <v>1.1785113019775792E-2</v>
      </c>
      <c r="G66" s="2">
        <f t="shared" si="7"/>
        <v>-1.178511301977579E-2</v>
      </c>
      <c r="H66">
        <f t="shared" si="8"/>
        <v>50.011785113019776</v>
      </c>
      <c r="I66">
        <f t="shared" si="9"/>
        <v>-1.178511301977579E-2</v>
      </c>
      <c r="J66">
        <f t="shared" si="10"/>
        <v>0.82340364467749272</v>
      </c>
      <c r="K66">
        <f t="shared" si="10"/>
        <v>-1.9878722462878395</v>
      </c>
      <c r="L66">
        <f t="shared" si="11"/>
        <v>50.835188757697267</v>
      </c>
      <c r="M66">
        <f t="shared" si="12"/>
        <v>1.9996573593076152</v>
      </c>
      <c r="N66" s="2">
        <f t="shared" si="13"/>
        <v>-2610584526.0220337</v>
      </c>
      <c r="O66" s="2">
        <f t="shared" si="14"/>
        <v>69.132471307111132</v>
      </c>
      <c r="P66">
        <f t="shared" si="15"/>
        <v>1.9130951834888241</v>
      </c>
      <c r="Q66">
        <f t="shared" si="16"/>
        <v>2.006733750272943</v>
      </c>
      <c r="Z66" s="2"/>
      <c r="AA66" s="2"/>
      <c r="AD66">
        <f t="shared" si="17"/>
        <v>2.7857386098086925E-2</v>
      </c>
      <c r="AE66">
        <f t="shared" ref="AE66:AE129" si="21">-($T$4^-1)*A66^(-$U$4)*SIN($U$4*PI()/2)</f>
        <v>-8.5736218582816881E-2</v>
      </c>
      <c r="AF66">
        <f t="shared" si="18"/>
        <v>2.7938653429457911</v>
      </c>
      <c r="AG66">
        <f t="shared" si="19"/>
        <v>-8.5736218582816885</v>
      </c>
      <c r="AK66" s="2"/>
      <c r="AO66" s="2"/>
      <c r="AP66" s="2"/>
      <c r="AQ66" s="2"/>
      <c r="AU66" s="2"/>
      <c r="BA66" s="2"/>
      <c r="BD66" s="2"/>
    </row>
    <row r="67" spans="1:56" x14ac:dyDescent="0.25">
      <c r="A67" s="2">
        <v>35000000</v>
      </c>
      <c r="D67">
        <f t="shared" ref="D67:D130" si="22">($T$2^-1)*A67^(-$U$2)*COS($U$2*PI()/2)</f>
        <v>0.84098573125541054</v>
      </c>
      <c r="E67">
        <f t="shared" si="20"/>
        <v>-2.0303191581590667</v>
      </c>
      <c r="F67">
        <f t="shared" ref="F67:F130" si="23">($V$2^-1)*A67^(-$W$2)*COS($W$2*PI()/2)</f>
        <v>1.1952286093343936E-2</v>
      </c>
      <c r="G67" s="2">
        <f t="shared" ref="G67:G130" si="24">-($V$2^-1)*A67^(-$W$2)*SIN($W$2*PI()/2)</f>
        <v>-1.1952286093343933E-2</v>
      </c>
      <c r="H67">
        <f t="shared" ref="H67:H130" si="25">F67+$R$2</f>
        <v>50.011952286093347</v>
      </c>
      <c r="I67">
        <f t="shared" ref="I67:I130" si="26">G67</f>
        <v>-1.1952286093343933E-2</v>
      </c>
      <c r="J67">
        <f t="shared" ref="J67:K130" si="27">D67</f>
        <v>0.84098573125541054</v>
      </c>
      <c r="K67">
        <f t="shared" si="27"/>
        <v>-2.0303191581590667</v>
      </c>
      <c r="L67">
        <f t="shared" ref="L67:L130" si="28">F67+$R$2+D67</f>
        <v>50.852938017348755</v>
      </c>
      <c r="M67">
        <f t="shared" ref="M67:M130" si="29">-G67-E67</f>
        <v>2.0422714442524108</v>
      </c>
      <c r="N67" s="2">
        <f t="shared" ref="N67:N130" si="30">-Q67/($T$6*(P67^2+Q67^2))</f>
        <v>-2581191643.7332153</v>
      </c>
      <c r="O67" s="2">
        <f t="shared" ref="O67:O130" si="31">P67/($T$6*A67*(P67^2+Q67^2))</f>
        <v>69.632031788002507</v>
      </c>
      <c r="P67">
        <f t="shared" ref="P67:P130" si="32">$S$2+(1/((F67+$R$2+D67)^2+(G67+E67)^2))*(L67*(H67*J67-I67*K67)-M67*(H67*K67+I67*J67))+($R$4/(($R$4+AD67)^2+(AE67)^2))*AF67</f>
        <v>1.933899312297467</v>
      </c>
      <c r="Q67">
        <f t="shared" ref="Q67:Q130" si="33">ABS((1/((F67+$R$2+D67)^2+(G67+E67)^2))*(M67*(H67*J67-I67*K67)+L67*(H67*K67+I67*J67))+($R$4/(($R$4+AD67)^2+(AE67)^2))*AG67)</f>
        <v>2.0482218626545978</v>
      </c>
      <c r="Z67" s="2"/>
      <c r="AA67" s="2"/>
      <c r="AD67">
        <f t="shared" ref="AD67:AD130" si="34">($T$4^-1)*A67^(-$U$4)*COS($U$4*PI()/2)</f>
        <v>2.8492327564541831E-2</v>
      </c>
      <c r="AE67">
        <f t="shared" si="21"/>
        <v>-8.7690367481195075E-2</v>
      </c>
      <c r="AF67">
        <f t="shared" ref="AF67:AF130" si="35">($R$4+AD67)*AD67+AE67^2</f>
        <v>2.8577341697332153</v>
      </c>
      <c r="AG67">
        <f t="shared" ref="AG67:AG130" si="36">($R$4+AD67)*AE67-AD67*AE67</f>
        <v>-8.7690367481195075</v>
      </c>
      <c r="AK67" s="2"/>
      <c r="AO67" s="2"/>
      <c r="AP67" s="2"/>
      <c r="AQ67" s="2"/>
      <c r="AU67" s="2"/>
      <c r="BA67" s="2"/>
      <c r="BD67" s="2"/>
    </row>
    <row r="68" spans="1:56" x14ac:dyDescent="0.25">
      <c r="A68" s="2">
        <v>34000000</v>
      </c>
      <c r="D68">
        <f t="shared" si="22"/>
        <v>0.85946950656257615</v>
      </c>
      <c r="E68">
        <f t="shared" si="20"/>
        <v>-2.0749429391894827</v>
      </c>
      <c r="F68">
        <f t="shared" si="23"/>
        <v>1.2126781251816651E-2</v>
      </c>
      <c r="G68" s="2">
        <f t="shared" si="24"/>
        <v>-1.2126781251816649E-2</v>
      </c>
      <c r="H68">
        <f t="shared" si="25"/>
        <v>50.012126781251816</v>
      </c>
      <c r="I68">
        <f t="shared" si="26"/>
        <v>-1.2126781251816649E-2</v>
      </c>
      <c r="J68">
        <f t="shared" si="27"/>
        <v>0.85946950656257615</v>
      </c>
      <c r="K68">
        <f t="shared" si="27"/>
        <v>-2.0749429391894827</v>
      </c>
      <c r="L68">
        <f t="shared" si="28"/>
        <v>50.871596287814391</v>
      </c>
      <c r="M68">
        <f t="shared" si="29"/>
        <v>2.0870697204412991</v>
      </c>
      <c r="N68" s="2">
        <f t="shared" si="30"/>
        <v>-2550704907.0093679</v>
      </c>
      <c r="O68" s="2">
        <f t="shared" si="31"/>
        <v>70.145005178277671</v>
      </c>
      <c r="P68">
        <f t="shared" si="32"/>
        <v>1.9558246902017049</v>
      </c>
      <c r="Q68">
        <f t="shared" si="33"/>
        <v>2.0917726164990436</v>
      </c>
      <c r="Z68" s="2"/>
      <c r="AA68" s="2"/>
      <c r="AD68">
        <f t="shared" si="34"/>
        <v>2.9160786313734217E-2</v>
      </c>
      <c r="AE68">
        <f t="shared" si="21"/>
        <v>-8.9747671968865225E-2</v>
      </c>
      <c r="AF68">
        <f t="shared" si="35"/>
        <v>2.9249836274556884</v>
      </c>
      <c r="AG68">
        <f t="shared" si="36"/>
        <v>-8.974767196886523</v>
      </c>
      <c r="AK68" s="2"/>
      <c r="AO68" s="2"/>
      <c r="AP68" s="2"/>
      <c r="AQ68" s="2"/>
      <c r="AU68" s="2"/>
      <c r="BA68" s="2"/>
      <c r="BD68" s="2"/>
    </row>
    <row r="69" spans="1:56" x14ac:dyDescent="0.25">
      <c r="A69" s="2">
        <v>33000000</v>
      </c>
      <c r="D69">
        <f t="shared" si="22"/>
        <v>0.87892983289739812</v>
      </c>
      <c r="E69">
        <f t="shared" si="20"/>
        <v>-2.1219243229552163</v>
      </c>
      <c r="F69">
        <f t="shared" si="23"/>
        <v>1.2309149097933274E-2</v>
      </c>
      <c r="G69" s="2">
        <f t="shared" si="24"/>
        <v>-1.2309149097933271E-2</v>
      </c>
      <c r="H69">
        <f t="shared" si="25"/>
        <v>50.012309149097931</v>
      </c>
      <c r="I69">
        <f t="shared" si="26"/>
        <v>-1.2309149097933271E-2</v>
      </c>
      <c r="J69">
        <f t="shared" si="27"/>
        <v>0.87892983289739812</v>
      </c>
      <c r="K69">
        <f t="shared" si="27"/>
        <v>-2.1219243229552163</v>
      </c>
      <c r="L69">
        <f t="shared" si="28"/>
        <v>50.891238981995329</v>
      </c>
      <c r="M69">
        <f t="shared" si="29"/>
        <v>2.1342334720531495</v>
      </c>
      <c r="N69" s="2">
        <f t="shared" si="30"/>
        <v>-2519080842.5412736</v>
      </c>
      <c r="O69" s="2">
        <f t="shared" si="31"/>
        <v>70.672475109636565</v>
      </c>
      <c r="P69">
        <f t="shared" si="32"/>
        <v>1.9789683293246616</v>
      </c>
      <c r="Q69">
        <f t="shared" si="33"/>
        <v>2.1375520940679062</v>
      </c>
      <c r="Z69" s="2"/>
      <c r="AA69" s="2"/>
      <c r="AD69">
        <f t="shared" si="34"/>
        <v>2.9865597801859742E-2</v>
      </c>
      <c r="AE69">
        <f t="shared" si="21"/>
        <v>-9.1916858682681152E-2</v>
      </c>
      <c r="AF69">
        <f t="shared" si="35"/>
        <v>2.9959004430281286</v>
      </c>
      <c r="AG69">
        <f t="shared" si="36"/>
        <v>-9.1916858682681148</v>
      </c>
      <c r="AK69" s="2"/>
      <c r="AO69" s="2"/>
      <c r="AP69" s="2"/>
      <c r="AQ69" s="2"/>
      <c r="AU69" s="2"/>
      <c r="BA69" s="2"/>
      <c r="BD69" s="2"/>
    </row>
    <row r="70" spans="1:56" x14ac:dyDescent="0.25">
      <c r="A70" s="2">
        <v>32000000</v>
      </c>
      <c r="D70">
        <f t="shared" si="22"/>
        <v>0.89945031214067039</v>
      </c>
      <c r="E70">
        <f t="shared" si="20"/>
        <v>-2.1714651422507201</v>
      </c>
      <c r="F70">
        <f t="shared" si="23"/>
        <v>1.2500000000000001E-2</v>
      </c>
      <c r="G70" s="2">
        <f t="shared" si="24"/>
        <v>-1.2499999999999999E-2</v>
      </c>
      <c r="H70">
        <f t="shared" si="25"/>
        <v>50.012500000000003</v>
      </c>
      <c r="I70">
        <f t="shared" si="26"/>
        <v>-1.2499999999999999E-2</v>
      </c>
      <c r="J70">
        <f t="shared" si="27"/>
        <v>0.89945031214067039</v>
      </c>
      <c r="K70">
        <f t="shared" si="27"/>
        <v>-2.1714651422507201</v>
      </c>
      <c r="L70">
        <f t="shared" si="28"/>
        <v>50.911950312140675</v>
      </c>
      <c r="M70">
        <f t="shared" si="29"/>
        <v>2.1839651422507202</v>
      </c>
      <c r="N70" s="2">
        <f t="shared" si="30"/>
        <v>-2486273565.6728673</v>
      </c>
      <c r="O70" s="2">
        <f t="shared" si="31"/>
        <v>71.215663319357077</v>
      </c>
      <c r="P70">
        <f t="shared" si="32"/>
        <v>2.00343897669087</v>
      </c>
      <c r="Q70">
        <f t="shared" si="33"/>
        <v>2.1857451788064464</v>
      </c>
      <c r="Z70" s="2"/>
      <c r="AA70" s="2"/>
      <c r="AD70">
        <f t="shared" si="34"/>
        <v>3.0609933171227947E-2</v>
      </c>
      <c r="AE70">
        <f t="shared" si="21"/>
        <v>-9.4207687395122933E-2</v>
      </c>
      <c r="AF70">
        <f t="shared" si="35"/>
        <v>3.0708053734958796</v>
      </c>
      <c r="AG70">
        <f t="shared" si="36"/>
        <v>-9.4207687395122939</v>
      </c>
      <c r="AK70" s="2"/>
      <c r="AO70" s="2"/>
      <c r="AP70" s="2"/>
      <c r="AQ70" s="2"/>
      <c r="AU70" s="2"/>
      <c r="BA70" s="2"/>
      <c r="BD70" s="2"/>
    </row>
    <row r="71" spans="1:56" x14ac:dyDescent="0.25">
      <c r="A71" s="2">
        <v>31000000</v>
      </c>
      <c r="D71">
        <f t="shared" si="22"/>
        <v>0.92112461966061521</v>
      </c>
      <c r="E71">
        <f t="shared" si="20"/>
        <v>-2.2237915494204157</v>
      </c>
      <c r="F71">
        <f t="shared" si="23"/>
        <v>1.270001270001905E-2</v>
      </c>
      <c r="G71" s="2">
        <f t="shared" si="24"/>
        <v>-1.2700012700019048E-2</v>
      </c>
      <c r="H71">
        <f t="shared" si="25"/>
        <v>50.012700012700016</v>
      </c>
      <c r="I71">
        <f t="shared" si="26"/>
        <v>-1.2700012700019048E-2</v>
      </c>
      <c r="J71">
        <f t="shared" si="27"/>
        <v>0.92112461966061521</v>
      </c>
      <c r="K71">
        <f t="shared" si="27"/>
        <v>-2.2237915494204157</v>
      </c>
      <c r="L71">
        <f t="shared" si="28"/>
        <v>50.933824632360633</v>
      </c>
      <c r="M71">
        <f t="shared" si="29"/>
        <v>2.2364915621204347</v>
      </c>
      <c r="N71" s="2">
        <f t="shared" si="30"/>
        <v>-2452234577.1594462</v>
      </c>
      <c r="O71" s="2">
        <f t="shared" si="31"/>
        <v>71.775951970922733</v>
      </c>
      <c r="P71">
        <f t="shared" si="32"/>
        <v>2.0293589620469672</v>
      </c>
      <c r="Q71">
        <f t="shared" si="33"/>
        <v>2.2365583366058224</v>
      </c>
      <c r="AD71">
        <f t="shared" si="34"/>
        <v>3.1397351065154566E-2</v>
      </c>
      <c r="AE71">
        <f t="shared" si="21"/>
        <v>-9.6631110484138097E-2</v>
      </c>
      <c r="AF71">
        <f t="shared" si="35"/>
        <v>3.1500584716827631</v>
      </c>
      <c r="AG71">
        <f t="shared" si="36"/>
        <v>-9.6631110484138105</v>
      </c>
      <c r="AO71" s="2"/>
      <c r="AP71" s="2"/>
      <c r="AQ71" s="2"/>
      <c r="AU71" s="2"/>
      <c r="BA71" s="2"/>
      <c r="BD71" s="2"/>
    </row>
    <row r="72" spans="1:56" x14ac:dyDescent="0.25">
      <c r="A72" s="2">
        <v>30000000</v>
      </c>
      <c r="D72">
        <f t="shared" si="22"/>
        <v>0.94405809285830022</v>
      </c>
      <c r="E72">
        <f t="shared" si="20"/>
        <v>-2.2791578514465867</v>
      </c>
      <c r="F72">
        <f t="shared" si="23"/>
        <v>1.2909944487358056E-2</v>
      </c>
      <c r="G72" s="2">
        <f t="shared" si="24"/>
        <v>-1.2909944487358055E-2</v>
      </c>
      <c r="H72">
        <f t="shared" si="25"/>
        <v>50.012909944487355</v>
      </c>
      <c r="I72">
        <f t="shared" si="26"/>
        <v>-1.2909944487358055E-2</v>
      </c>
      <c r="J72">
        <f t="shared" si="27"/>
        <v>0.94405809285830022</v>
      </c>
      <c r="K72">
        <f t="shared" si="27"/>
        <v>-2.2791578514465867</v>
      </c>
      <c r="L72">
        <f t="shared" si="28"/>
        <v>50.956968037345653</v>
      </c>
      <c r="M72">
        <f t="shared" si="29"/>
        <v>2.2920677959339448</v>
      </c>
      <c r="N72" s="2">
        <f t="shared" si="30"/>
        <v>-2416912534.6040149</v>
      </c>
      <c r="O72" s="2">
        <f t="shared" si="31"/>
        <v>72.354910372200976</v>
      </c>
      <c r="P72">
        <f t="shared" si="32"/>
        <v>2.0568664083439141</v>
      </c>
      <c r="Q72">
        <f t="shared" si="33"/>
        <v>2.2902229112761203</v>
      </c>
      <c r="AD72">
        <f t="shared" si="34"/>
        <v>3.223185942825893E-2</v>
      </c>
      <c r="AE72">
        <f t="shared" si="21"/>
        <v>-9.9199463134899482E-2</v>
      </c>
      <c r="AF72">
        <f t="shared" si="35"/>
        <v>3.2340653690743482</v>
      </c>
      <c r="AG72">
        <f t="shared" si="36"/>
        <v>-9.9199463134899482</v>
      </c>
      <c r="AO72" s="2"/>
      <c r="AP72" s="2"/>
      <c r="AQ72" s="2"/>
      <c r="AU72" s="2"/>
      <c r="BA72" s="2"/>
      <c r="BD72" s="2"/>
    </row>
    <row r="73" spans="1:56" x14ac:dyDescent="0.25">
      <c r="A73" s="2">
        <v>29000000</v>
      </c>
      <c r="D73">
        <f t="shared" si="22"/>
        <v>0.96836963337896198</v>
      </c>
      <c r="E73">
        <f t="shared" si="20"/>
        <v>-2.3378511022937514</v>
      </c>
      <c r="F73">
        <f t="shared" si="23"/>
        <v>1.3130643285972257E-2</v>
      </c>
      <c r="G73" s="2">
        <f t="shared" si="24"/>
        <v>-1.3130643285972255E-2</v>
      </c>
      <c r="H73">
        <f t="shared" si="25"/>
        <v>50.013130643285969</v>
      </c>
      <c r="I73">
        <f t="shared" si="26"/>
        <v>-1.3130643285972255E-2</v>
      </c>
      <c r="J73">
        <f t="shared" si="27"/>
        <v>0.96836963337896198</v>
      </c>
      <c r="K73">
        <f t="shared" si="27"/>
        <v>-2.3378511022937514</v>
      </c>
      <c r="L73">
        <f t="shared" si="28"/>
        <v>50.981500276664931</v>
      </c>
      <c r="M73">
        <f t="shared" si="29"/>
        <v>2.3509817455797237</v>
      </c>
      <c r="N73" s="2">
        <f t="shared" si="30"/>
        <v>-2380252994.3043928</v>
      </c>
      <c r="O73" s="2">
        <f t="shared" si="31"/>
        <v>72.95432713063461</v>
      </c>
      <c r="P73">
        <f t="shared" si="32"/>
        <v>2.0861178910582074</v>
      </c>
      <c r="Q73">
        <f t="shared" si="33"/>
        <v>2.3469990495569224</v>
      </c>
      <c r="AD73">
        <f t="shared" si="34"/>
        <v>3.3117989625851885E-2</v>
      </c>
      <c r="AE73">
        <f t="shared" si="21"/>
        <v>-0.10192669145582517</v>
      </c>
      <c r="AF73">
        <f t="shared" si="35"/>
        <v>3.3232848142531775</v>
      </c>
      <c r="AG73">
        <f t="shared" si="36"/>
        <v>-10.192669145582517</v>
      </c>
      <c r="AO73" s="2"/>
      <c r="AP73" s="2"/>
      <c r="AQ73" s="2"/>
      <c r="AU73" s="2"/>
      <c r="BA73" s="2"/>
      <c r="BD73" s="2"/>
    </row>
    <row r="74" spans="1:56" x14ac:dyDescent="0.25">
      <c r="A74" s="2">
        <v>28000000</v>
      </c>
      <c r="D74">
        <f t="shared" si="22"/>
        <v>0.99419399828275479</v>
      </c>
      <c r="E74">
        <f t="shared" si="20"/>
        <v>-2.4001966342841596</v>
      </c>
      <c r="F74">
        <f t="shared" si="23"/>
        <v>1.3363062095621219E-2</v>
      </c>
      <c r="G74" s="2">
        <f t="shared" si="24"/>
        <v>-1.3363062095621218E-2</v>
      </c>
      <c r="H74">
        <f t="shared" si="25"/>
        <v>50.013363062095621</v>
      </c>
      <c r="I74">
        <f t="shared" si="26"/>
        <v>-1.3363062095621218E-2</v>
      </c>
      <c r="J74">
        <f t="shared" si="27"/>
        <v>0.99419399828275479</v>
      </c>
      <c r="K74">
        <f t="shared" si="27"/>
        <v>-2.4001966342841596</v>
      </c>
      <c r="L74">
        <f t="shared" si="28"/>
        <v>51.007557060378375</v>
      </c>
      <c r="M74">
        <f t="shared" si="29"/>
        <v>2.4135596963797807</v>
      </c>
      <c r="N74" s="2">
        <f t="shared" si="30"/>
        <v>-2342198118.3385391</v>
      </c>
      <c r="O74" s="2">
        <f t="shared" si="31"/>
        <v>73.576249075583291</v>
      </c>
      <c r="P74">
        <f t="shared" si="32"/>
        <v>2.1172916568168838</v>
      </c>
      <c r="Q74">
        <f t="shared" si="33"/>
        <v>2.4071804017101068</v>
      </c>
      <c r="AD74">
        <f t="shared" si="34"/>
        <v>3.4060885863982669E-2</v>
      </c>
      <c r="AE74">
        <f t="shared" si="21"/>
        <v>-0.10482862768518476</v>
      </c>
      <c r="AF74">
        <f t="shared" si="35"/>
        <v>3.4182377715264654</v>
      </c>
      <c r="AG74">
        <f t="shared" si="36"/>
        <v>-10.482862768518476</v>
      </c>
      <c r="AO74" s="2"/>
      <c r="AP74" s="2"/>
      <c r="AQ74" s="2"/>
      <c r="AU74" s="2"/>
      <c r="BA74" s="2"/>
      <c r="BD74" s="2"/>
    </row>
    <row r="75" spans="1:56" x14ac:dyDescent="0.25">
      <c r="A75" s="2">
        <v>27000000</v>
      </c>
      <c r="D75">
        <f t="shared" si="22"/>
        <v>1.0216845769856706</v>
      </c>
      <c r="E75">
        <f t="shared" si="20"/>
        <v>-2.4665647622262239</v>
      </c>
      <c r="F75">
        <f t="shared" si="23"/>
        <v>1.3608276348795434E-2</v>
      </c>
      <c r="G75" s="2">
        <f t="shared" si="24"/>
        <v>-1.3608276348795433E-2</v>
      </c>
      <c r="H75">
        <f t="shared" si="25"/>
        <v>50.013608276348798</v>
      </c>
      <c r="I75">
        <f t="shared" si="26"/>
        <v>-1.3608276348795433E-2</v>
      </c>
      <c r="J75">
        <f t="shared" si="27"/>
        <v>1.0216845769856706</v>
      </c>
      <c r="K75">
        <f t="shared" si="27"/>
        <v>-2.4665647622262239</v>
      </c>
      <c r="L75">
        <f t="shared" si="28"/>
        <v>51.035292853334468</v>
      </c>
      <c r="M75">
        <f t="shared" si="29"/>
        <v>2.4801730385750194</v>
      </c>
      <c r="N75" s="2">
        <f t="shared" si="30"/>
        <v>-2302686340.577641</v>
      </c>
      <c r="O75" s="2">
        <f t="shared" si="31"/>
        <v>74.223028663548547</v>
      </c>
      <c r="P75">
        <f t="shared" si="32"/>
        <v>2.1505915440744503</v>
      </c>
      <c r="Q75">
        <f t="shared" si="33"/>
        <v>2.4710997840236315</v>
      </c>
      <c r="AD75">
        <f t="shared" si="34"/>
        <v>3.506641375003209E-2</v>
      </c>
      <c r="AE75">
        <f t="shared" si="21"/>
        <v>-0.10792332430624969</v>
      </c>
      <c r="AF75">
        <f t="shared" si="35"/>
        <v>3.5195184723058093</v>
      </c>
      <c r="AG75">
        <f t="shared" si="36"/>
        <v>-10.792332430624969</v>
      </c>
      <c r="AO75" s="2"/>
      <c r="AP75" s="2"/>
      <c r="AQ75" s="2"/>
      <c r="AU75" s="2"/>
      <c r="BA75" s="2"/>
      <c r="BD75" s="2"/>
    </row>
    <row r="76" spans="1:56" x14ac:dyDescent="0.25">
      <c r="A76" s="2">
        <v>26000000</v>
      </c>
      <c r="D76">
        <f t="shared" si="22"/>
        <v>1.0510167795070262</v>
      </c>
      <c r="E76">
        <f t="shared" si="20"/>
        <v>-2.5373789633675554</v>
      </c>
      <c r="F76">
        <f t="shared" si="23"/>
        <v>1.3867504905630728E-2</v>
      </c>
      <c r="G76" s="2">
        <f t="shared" si="24"/>
        <v>-1.3867504905630726E-2</v>
      </c>
      <c r="H76">
        <f t="shared" si="25"/>
        <v>50.013867504905633</v>
      </c>
      <c r="I76">
        <f t="shared" si="26"/>
        <v>-1.3867504905630726E-2</v>
      </c>
      <c r="J76">
        <f t="shared" si="27"/>
        <v>1.0510167795070262</v>
      </c>
      <c r="K76">
        <f t="shared" si="27"/>
        <v>-2.5373789633675554</v>
      </c>
      <c r="L76">
        <f t="shared" si="28"/>
        <v>51.064884284412656</v>
      </c>
      <c r="M76">
        <f t="shared" si="29"/>
        <v>2.5512464682731864</v>
      </c>
      <c r="N76" s="2">
        <f t="shared" si="30"/>
        <v>-2261651983.8758802</v>
      </c>
      <c r="O76" s="2">
        <f t="shared" si="31"/>
        <v>74.897382098398268</v>
      </c>
      <c r="P76">
        <f t="shared" si="32"/>
        <v>2.1862517919080293</v>
      </c>
      <c r="Q76">
        <f t="shared" si="33"/>
        <v>2.5391360428454068</v>
      </c>
      <c r="AD76">
        <f t="shared" si="34"/>
        <v>3.6141292981506756E-2</v>
      </c>
      <c r="AE76">
        <f t="shared" si="21"/>
        <v>-0.11123146242141087</v>
      </c>
      <c r="AF76">
        <f t="shared" si="35"/>
        <v>3.6278079294414565</v>
      </c>
      <c r="AG76">
        <f t="shared" si="36"/>
        <v>-11.123146242141088</v>
      </c>
      <c r="AO76" s="2"/>
      <c r="AP76" s="2"/>
      <c r="AQ76" s="2"/>
      <c r="AU76" s="2"/>
      <c r="BA76" s="2"/>
      <c r="BD76" s="2"/>
    </row>
    <row r="77" spans="1:56" x14ac:dyDescent="0.25">
      <c r="A77" s="2">
        <v>25000000</v>
      </c>
      <c r="D77">
        <f t="shared" si="22"/>
        <v>1.0823922002923938</v>
      </c>
      <c r="E77">
        <f t="shared" si="20"/>
        <v>-2.6131259297527523</v>
      </c>
      <c r="F77">
        <f t="shared" si="23"/>
        <v>1.4142135623730952E-2</v>
      </c>
      <c r="G77" s="2">
        <f t="shared" si="24"/>
        <v>-1.4142135623730949E-2</v>
      </c>
      <c r="H77">
        <f t="shared" si="25"/>
        <v>50.014142135623729</v>
      </c>
      <c r="I77">
        <f t="shared" si="26"/>
        <v>-1.4142135623730949E-2</v>
      </c>
      <c r="J77">
        <f t="shared" si="27"/>
        <v>1.0823922002923938</v>
      </c>
      <c r="K77">
        <f t="shared" si="27"/>
        <v>-2.6131259297527523</v>
      </c>
      <c r="L77">
        <f t="shared" si="28"/>
        <v>51.096534335916125</v>
      </c>
      <c r="M77">
        <f t="shared" si="29"/>
        <v>2.6272680653764833</v>
      </c>
      <c r="N77" s="2">
        <f t="shared" si="30"/>
        <v>-2219024818.8466239</v>
      </c>
      <c r="O77" s="2">
        <f t="shared" si="31"/>
        <v>75.60246109719769</v>
      </c>
      <c r="P77">
        <f t="shared" si="32"/>
        <v>2.224542981711831</v>
      </c>
      <c r="Q77">
        <f t="shared" si="33"/>
        <v>2.6117224309210192</v>
      </c>
      <c r="AD77">
        <f t="shared" si="34"/>
        <v>3.7293260700952249E-2</v>
      </c>
      <c r="AE77">
        <f t="shared" si="21"/>
        <v>-0.11477685450690557</v>
      </c>
      <c r="AF77">
        <f t="shared" si="35"/>
        <v>3.7438905837194336</v>
      </c>
      <c r="AG77">
        <f t="shared" si="36"/>
        <v>-11.477685450690556</v>
      </c>
      <c r="AO77" s="2"/>
      <c r="AP77" s="2"/>
      <c r="AQ77" s="2"/>
      <c r="AU77" s="2"/>
      <c r="BA77" s="2"/>
      <c r="BD77" s="2"/>
    </row>
    <row r="78" spans="1:56" x14ac:dyDescent="0.25">
      <c r="A78" s="2">
        <v>24000000</v>
      </c>
      <c r="D78">
        <f t="shared" si="22"/>
        <v>1.1160437746653473</v>
      </c>
      <c r="E78">
        <f t="shared" si="20"/>
        <v>-2.6943680169991433</v>
      </c>
      <c r="F78">
        <f t="shared" si="23"/>
        <v>1.4433756729740645E-2</v>
      </c>
      <c r="G78" s="2">
        <f t="shared" si="24"/>
        <v>-1.4433756729740644E-2</v>
      </c>
      <c r="H78">
        <f t="shared" si="25"/>
        <v>50.014433756729744</v>
      </c>
      <c r="I78">
        <f t="shared" si="26"/>
        <v>-1.4433756729740644E-2</v>
      </c>
      <c r="J78">
        <f t="shared" si="27"/>
        <v>1.1160437746653473</v>
      </c>
      <c r="K78">
        <f t="shared" si="27"/>
        <v>-2.6943680169991433</v>
      </c>
      <c r="L78">
        <f t="shared" si="28"/>
        <v>51.130477531395094</v>
      </c>
      <c r="M78">
        <f t="shared" si="29"/>
        <v>2.7088017737288839</v>
      </c>
      <c r="N78" s="2">
        <f t="shared" si="30"/>
        <v>-2174729552.2666612</v>
      </c>
      <c r="O78" s="2">
        <f t="shared" si="31"/>
        <v>76.341942187335917</v>
      </c>
      <c r="P78">
        <f t="shared" si="32"/>
        <v>2.2657794370204249</v>
      </c>
      <c r="Q78">
        <f t="shared" si="33"/>
        <v>2.6893569027641671</v>
      </c>
      <c r="AD78">
        <f t="shared" si="34"/>
        <v>3.8531274171370603E-2</v>
      </c>
      <c r="AE78">
        <f t="shared" si="21"/>
        <v>-0.11858706818361334</v>
      </c>
      <c r="AF78">
        <f t="shared" si="35"/>
        <v>3.8686749689667144</v>
      </c>
      <c r="AG78">
        <f t="shared" si="36"/>
        <v>-11.858706818361336</v>
      </c>
      <c r="AO78" s="2"/>
      <c r="AP78" s="2"/>
      <c r="AQ78" s="2"/>
      <c r="AU78" s="2"/>
      <c r="BA78" s="2"/>
      <c r="BD78" s="2"/>
    </row>
    <row r="79" spans="1:56" x14ac:dyDescent="0.25">
      <c r="A79" s="2">
        <v>23000000</v>
      </c>
      <c r="D79">
        <f t="shared" si="22"/>
        <v>1.1522422177251668</v>
      </c>
      <c r="E79">
        <f t="shared" si="20"/>
        <v>-2.7817587891709499</v>
      </c>
      <c r="F79">
        <f t="shared" si="23"/>
        <v>1.4744195615489715E-2</v>
      </c>
      <c r="G79" s="2">
        <f t="shared" si="24"/>
        <v>-1.4744195615489713E-2</v>
      </c>
      <c r="H79">
        <f t="shared" si="25"/>
        <v>50.014744195615492</v>
      </c>
      <c r="I79">
        <f t="shared" si="26"/>
        <v>-1.4744195615489713E-2</v>
      </c>
      <c r="J79">
        <f t="shared" si="27"/>
        <v>1.1522422177251668</v>
      </c>
      <c r="K79">
        <f t="shared" si="27"/>
        <v>-2.7817587891709499</v>
      </c>
      <c r="L79">
        <f t="shared" si="28"/>
        <v>51.166986413340659</v>
      </c>
      <c r="M79">
        <f t="shared" si="29"/>
        <v>2.7965029847864398</v>
      </c>
      <c r="N79" s="2">
        <f t="shared" si="30"/>
        <v>-2128685230.0715387</v>
      </c>
      <c r="O79" s="2">
        <f t="shared" si="31"/>
        <v>77.120138741761636</v>
      </c>
      <c r="P79">
        <f t="shared" si="32"/>
        <v>2.3103285182045004</v>
      </c>
      <c r="Q79">
        <f t="shared" si="33"/>
        <v>2.7726148665733543</v>
      </c>
      <c r="AD79">
        <f t="shared" si="34"/>
        <v>3.9865764349481692E-2</v>
      </c>
      <c r="AE79">
        <f t="shared" si="21"/>
        <v>-0.1226942066353079</v>
      </c>
      <c r="AF79">
        <f t="shared" si="35"/>
        <v>4.0032195824572057</v>
      </c>
      <c r="AG79">
        <f t="shared" si="36"/>
        <v>-12.26942066353079</v>
      </c>
      <c r="AO79" s="2"/>
      <c r="AP79" s="2"/>
      <c r="AQ79" s="2"/>
      <c r="AU79" s="2"/>
      <c r="BA79" s="2"/>
      <c r="BD79" s="2"/>
    </row>
    <row r="80" spans="1:56" x14ac:dyDescent="0.25">
      <c r="A80" s="2">
        <v>22000000</v>
      </c>
      <c r="D80">
        <f t="shared" si="22"/>
        <v>1.191304137057831</v>
      </c>
      <c r="E80">
        <f t="shared" si="20"/>
        <v>-2.8760626045961915</v>
      </c>
      <c r="F80">
        <f t="shared" si="23"/>
        <v>1.5075567228888182E-2</v>
      </c>
      <c r="G80" s="2">
        <f t="shared" si="24"/>
        <v>-1.5075567228888181E-2</v>
      </c>
      <c r="H80">
        <f t="shared" si="25"/>
        <v>50.015075567228891</v>
      </c>
      <c r="I80">
        <f t="shared" si="26"/>
        <v>-1.5075567228888181E-2</v>
      </c>
      <c r="J80">
        <f t="shared" si="27"/>
        <v>1.191304137057831</v>
      </c>
      <c r="K80">
        <f t="shared" si="27"/>
        <v>-2.8760626045961915</v>
      </c>
      <c r="L80">
        <f t="shared" si="28"/>
        <v>51.206379704286725</v>
      </c>
      <c r="M80">
        <f t="shared" si="29"/>
        <v>2.8911381718250797</v>
      </c>
      <c r="N80" s="2">
        <f t="shared" si="30"/>
        <v>-2080804535.8633714</v>
      </c>
      <c r="O80" s="2">
        <f t="shared" si="31"/>
        <v>77.942142809613046</v>
      </c>
      <c r="P80">
        <f t="shared" si="32"/>
        <v>2.3586224053020022</v>
      </c>
      <c r="Q80">
        <f t="shared" si="33"/>
        <v>2.8621651105123385</v>
      </c>
      <c r="AD80">
        <f t="shared" si="34"/>
        <v>4.1308956021339209E-2</v>
      </c>
      <c r="AE80">
        <f t="shared" si="21"/>
        <v>-0.12713589388477223</v>
      </c>
      <c r="AF80">
        <f t="shared" si="35"/>
        <v>4.1487655674953743</v>
      </c>
      <c r="AG80">
        <f t="shared" si="36"/>
        <v>-12.713589388477223</v>
      </c>
      <c r="AO80" s="2"/>
      <c r="AP80" s="2"/>
      <c r="AQ80" s="2"/>
      <c r="AU80" s="2"/>
      <c r="BA80" s="2"/>
      <c r="BD80" s="2"/>
    </row>
    <row r="81" spans="1:56" x14ac:dyDescent="0.25">
      <c r="A81" s="2">
        <v>21000000</v>
      </c>
      <c r="D81">
        <f t="shared" si="22"/>
        <v>1.2336023542561048</v>
      </c>
      <c r="E81">
        <f t="shared" si="20"/>
        <v>-2.9781795342204669</v>
      </c>
      <c r="F81">
        <f t="shared" si="23"/>
        <v>1.5430334996209192E-2</v>
      </c>
      <c r="G81" s="2">
        <f t="shared" si="24"/>
        <v>-1.543033499620919E-2</v>
      </c>
      <c r="H81">
        <f t="shared" si="25"/>
        <v>50.015430334996211</v>
      </c>
      <c r="I81">
        <f t="shared" si="26"/>
        <v>-1.543033499620919E-2</v>
      </c>
      <c r="J81">
        <f t="shared" si="27"/>
        <v>1.2336023542561048</v>
      </c>
      <c r="K81">
        <f t="shared" si="27"/>
        <v>-2.9781795342204669</v>
      </c>
      <c r="L81">
        <f t="shared" si="28"/>
        <v>51.249032689252317</v>
      </c>
      <c r="M81">
        <f t="shared" si="29"/>
        <v>2.9936098692166762</v>
      </c>
      <c r="N81" s="2">
        <f t="shared" si="30"/>
        <v>-2030992960.487761</v>
      </c>
      <c r="O81" s="2">
        <f t="shared" si="31"/>
        <v>78.81400642669675</v>
      </c>
      <c r="P81">
        <f t="shared" si="32"/>
        <v>2.4111731849199178</v>
      </c>
      <c r="Q81">
        <f t="shared" si="33"/>
        <v>2.9587898728223636</v>
      </c>
      <c r="AD81">
        <f t="shared" si="34"/>
        <v>4.2875275957102867E-2</v>
      </c>
      <c r="AE81">
        <f t="shared" si="21"/>
        <v>-0.13195653096502144</v>
      </c>
      <c r="AF81">
        <f t="shared" si="35"/>
        <v>4.3067784110630072</v>
      </c>
      <c r="AG81">
        <f t="shared" si="36"/>
        <v>-13.195653096502143</v>
      </c>
      <c r="AO81" s="2"/>
      <c r="AP81" s="2"/>
      <c r="AQ81" s="2"/>
      <c r="AU81" s="2"/>
      <c r="BA81" s="2"/>
      <c r="BD81" s="2"/>
    </row>
    <row r="82" spans="1:56" x14ac:dyDescent="0.25">
      <c r="A82" s="2">
        <v>20000000</v>
      </c>
      <c r="D82">
        <f t="shared" si="22"/>
        <v>1.2795791763462718</v>
      </c>
      <c r="E82">
        <f t="shared" si="20"/>
        <v>-3.089177401665363</v>
      </c>
      <c r="F82">
        <f t="shared" si="23"/>
        <v>1.5811388300841896E-2</v>
      </c>
      <c r="G82" s="2">
        <f t="shared" si="24"/>
        <v>-1.5811388300841892E-2</v>
      </c>
      <c r="H82">
        <f t="shared" si="25"/>
        <v>50.01581138830084</v>
      </c>
      <c r="I82">
        <f t="shared" si="26"/>
        <v>-1.5811388300841892E-2</v>
      </c>
      <c r="J82">
        <f t="shared" si="27"/>
        <v>1.2795791763462718</v>
      </c>
      <c r="K82">
        <f t="shared" si="27"/>
        <v>-3.089177401665363</v>
      </c>
      <c r="L82">
        <f t="shared" si="28"/>
        <v>51.295390564647114</v>
      </c>
      <c r="M82">
        <f t="shared" si="29"/>
        <v>3.104988789966205</v>
      </c>
      <c r="N82" s="2">
        <f t="shared" si="30"/>
        <v>-1979147811.0311847</v>
      </c>
      <c r="O82" s="2">
        <f t="shared" si="31"/>
        <v>79.742975875205858</v>
      </c>
      <c r="P82">
        <f t="shared" si="32"/>
        <v>2.4685923785909116</v>
      </c>
      <c r="Q82">
        <f t="shared" si="33"/>
        <v>3.0634103811615847</v>
      </c>
      <c r="AD82">
        <f t="shared" si="34"/>
        <v>4.4581878870846657E-2</v>
      </c>
      <c r="AE82">
        <f t="shared" si="21"/>
        <v>-0.13720891465714602</v>
      </c>
      <c r="AF82">
        <f t="shared" si="35"/>
        <v>4.4790017172697123</v>
      </c>
      <c r="AG82">
        <f t="shared" si="36"/>
        <v>-13.720891465714601</v>
      </c>
      <c r="AO82" s="2"/>
      <c r="AP82" s="2"/>
      <c r="AQ82" s="2"/>
      <c r="AU82" s="2"/>
      <c r="BA82" s="2"/>
      <c r="BD82" s="2"/>
    </row>
    <row r="83" spans="1:56" x14ac:dyDescent="0.25">
      <c r="A83" s="2">
        <v>19000000</v>
      </c>
      <c r="D83">
        <f t="shared" si="22"/>
        <v>1.32976365865873</v>
      </c>
      <c r="E83">
        <f t="shared" si="20"/>
        <v>-3.2103334594847723</v>
      </c>
      <c r="F83">
        <f t="shared" si="23"/>
        <v>1.6222142113076255E-2</v>
      </c>
      <c r="G83" s="2">
        <f t="shared" si="24"/>
        <v>-1.6222142113076252E-2</v>
      </c>
      <c r="H83">
        <f t="shared" si="25"/>
        <v>50.016222142113079</v>
      </c>
      <c r="I83">
        <f t="shared" si="26"/>
        <v>-1.6222142113076252E-2</v>
      </c>
      <c r="J83">
        <f t="shared" si="27"/>
        <v>1.32976365865873</v>
      </c>
      <c r="K83">
        <f t="shared" si="27"/>
        <v>-3.2103334594847723</v>
      </c>
      <c r="L83">
        <f t="shared" si="28"/>
        <v>51.345985800771807</v>
      </c>
      <c r="M83">
        <f t="shared" si="29"/>
        <v>3.2265556015978487</v>
      </c>
      <c r="N83" s="2">
        <f t="shared" si="30"/>
        <v>-1925157017.7886131</v>
      </c>
      <c r="O83" s="2">
        <f t="shared" si="31"/>
        <v>80.737797902766985</v>
      </c>
      <c r="P83">
        <f t="shared" si="32"/>
        <v>2.5316165214408728</v>
      </c>
      <c r="Q83">
        <f t="shared" si="33"/>
        <v>3.1771196972770857</v>
      </c>
      <c r="AD83">
        <f t="shared" si="34"/>
        <v>4.6449333139248948E-2</v>
      </c>
      <c r="AE83">
        <f t="shared" si="21"/>
        <v>-0.14295634791543541</v>
      </c>
      <c r="AF83">
        <f t="shared" si="35"/>
        <v>4.6675273718832946</v>
      </c>
      <c r="AG83">
        <f t="shared" si="36"/>
        <v>-14.295634791543542</v>
      </c>
      <c r="AO83" s="2"/>
      <c r="AP83" s="2"/>
      <c r="AQ83" s="2"/>
      <c r="AU83" s="2"/>
      <c r="BA83" s="2"/>
      <c r="BD83" s="2"/>
    </row>
    <row r="84" spans="1:56" x14ac:dyDescent="0.25">
      <c r="A84" s="2">
        <v>18000000</v>
      </c>
      <c r="D84">
        <f t="shared" si="22"/>
        <v>1.3847943462322909</v>
      </c>
      <c r="E84">
        <f t="shared" si="20"/>
        <v>-3.34318929177158</v>
      </c>
      <c r="F84">
        <f t="shared" si="23"/>
        <v>1.6666666666666666E-2</v>
      </c>
      <c r="G84" s="2">
        <f t="shared" si="24"/>
        <v>-1.6666666666666666E-2</v>
      </c>
      <c r="H84">
        <f t="shared" si="25"/>
        <v>50.016666666666666</v>
      </c>
      <c r="I84">
        <f t="shared" si="26"/>
        <v>-1.6666666666666666E-2</v>
      </c>
      <c r="J84">
        <f t="shared" si="27"/>
        <v>1.3847943462322909</v>
      </c>
      <c r="K84">
        <f t="shared" si="27"/>
        <v>-3.34318929177158</v>
      </c>
      <c r="L84">
        <f t="shared" si="28"/>
        <v>51.401461012898956</v>
      </c>
      <c r="M84">
        <f t="shared" si="29"/>
        <v>3.3598559584382466</v>
      </c>
      <c r="N84" s="2">
        <f t="shared" si="30"/>
        <v>-1868897684.2295353</v>
      </c>
      <c r="O84" s="2">
        <f t="shared" si="31"/>
        <v>81.809125164542607</v>
      </c>
      <c r="P84">
        <f t="shared" si="32"/>
        <v>2.6011411036216563</v>
      </c>
      <c r="Q84">
        <f t="shared" si="33"/>
        <v>3.3012254474704994</v>
      </c>
      <c r="AD84">
        <f t="shared" si="34"/>
        <v>4.8502526319294297E-2</v>
      </c>
      <c r="AE84">
        <f t="shared" si="21"/>
        <v>-0.14927542676430147</v>
      </c>
      <c r="AF84">
        <f t="shared" si="35"/>
        <v>4.8748882800244475</v>
      </c>
      <c r="AG84">
        <f t="shared" si="36"/>
        <v>-14.927542676430148</v>
      </c>
      <c r="AO84" s="2"/>
      <c r="AP84" s="2"/>
      <c r="AQ84" s="2"/>
      <c r="AU84" s="2"/>
      <c r="BA84" s="2"/>
      <c r="BD84" s="2"/>
    </row>
    <row r="85" spans="1:56" x14ac:dyDescent="0.25">
      <c r="A85" s="2">
        <v>17000000</v>
      </c>
      <c r="D85">
        <f t="shared" si="22"/>
        <v>1.4454496541766999</v>
      </c>
      <c r="E85">
        <f t="shared" si="20"/>
        <v>-3.4896241588408885</v>
      </c>
      <c r="F85">
        <f t="shared" si="23"/>
        <v>1.7149858514250885E-2</v>
      </c>
      <c r="G85" s="2">
        <f t="shared" si="24"/>
        <v>-1.7149858514250882E-2</v>
      </c>
      <c r="H85">
        <f t="shared" si="25"/>
        <v>50.017149858514252</v>
      </c>
      <c r="I85">
        <f t="shared" si="26"/>
        <v>-1.7149858514250882E-2</v>
      </c>
      <c r="J85">
        <f t="shared" si="27"/>
        <v>1.4454496541766999</v>
      </c>
      <c r="K85">
        <f t="shared" si="27"/>
        <v>-3.4896241588408885</v>
      </c>
      <c r="L85">
        <f t="shared" si="28"/>
        <v>51.46259951269095</v>
      </c>
      <c r="M85">
        <f t="shared" si="29"/>
        <v>3.5067740173551396</v>
      </c>
      <c r="N85" s="2">
        <f t="shared" si="30"/>
        <v>-1810234306.0493367</v>
      </c>
      <c r="O85" s="2">
        <f t="shared" si="31"/>
        <v>82.970060684756987</v>
      </c>
      <c r="P85">
        <f t="shared" si="32"/>
        <v>2.6782662570919857</v>
      </c>
      <c r="Q85">
        <f t="shared" si="33"/>
        <v>3.4373061228770072</v>
      </c>
      <c r="AD85">
        <f t="shared" si="34"/>
        <v>5.0771877903158555E-2</v>
      </c>
      <c r="AE85">
        <f t="shared" si="21"/>
        <v>-0.15625977277402309</v>
      </c>
      <c r="AF85">
        <f t="shared" si="35"/>
        <v>5.1041826904890577</v>
      </c>
      <c r="AG85">
        <f t="shared" si="36"/>
        <v>-15.625977277402308</v>
      </c>
      <c r="AO85" s="2"/>
      <c r="AP85" s="2"/>
      <c r="AQ85" s="2"/>
      <c r="AU85" s="2"/>
      <c r="BA85" s="2"/>
      <c r="BD85" s="2"/>
    </row>
    <row r="86" spans="1:56" x14ac:dyDescent="0.25">
      <c r="A86" s="2">
        <v>16000000</v>
      </c>
      <c r="D86">
        <f t="shared" si="22"/>
        <v>1.5126890863558509</v>
      </c>
      <c r="E86">
        <f t="shared" si="20"/>
        <v>-3.6519545079340601</v>
      </c>
      <c r="F86">
        <f t="shared" si="23"/>
        <v>1.7677669529663691E-2</v>
      </c>
      <c r="G86" s="2">
        <f t="shared" si="24"/>
        <v>-1.7677669529663688E-2</v>
      </c>
      <c r="H86">
        <f t="shared" si="25"/>
        <v>50.017677669529661</v>
      </c>
      <c r="I86">
        <f t="shared" si="26"/>
        <v>-1.7677669529663688E-2</v>
      </c>
      <c r="J86">
        <f t="shared" si="27"/>
        <v>1.5126890863558509</v>
      </c>
      <c r="K86">
        <f t="shared" si="27"/>
        <v>-3.6519545079340601</v>
      </c>
      <c r="L86">
        <f t="shared" si="28"/>
        <v>51.53036675588551</v>
      </c>
      <c r="M86">
        <f t="shared" si="29"/>
        <v>3.6696321774637237</v>
      </c>
      <c r="N86" s="2">
        <f t="shared" si="30"/>
        <v>-1749016558.4083076</v>
      </c>
      <c r="O86" s="2">
        <f t="shared" si="31"/>
        <v>84.236900570159506</v>
      </c>
      <c r="P86">
        <f t="shared" si="32"/>
        <v>2.764359232270384</v>
      </c>
      <c r="Q86">
        <f t="shared" si="33"/>
        <v>3.587286300529053</v>
      </c>
      <c r="AD86">
        <f t="shared" si="34"/>
        <v>5.3294989129338513E-2</v>
      </c>
      <c r="AE86">
        <f t="shared" si="21"/>
        <v>-0.16402511065729922</v>
      </c>
      <c r="AF86">
        <f t="shared" si="35"/>
        <v>5.3592435057262868</v>
      </c>
      <c r="AG86">
        <f t="shared" si="36"/>
        <v>-16.402511065729925</v>
      </c>
      <c r="AO86" s="2"/>
      <c r="AP86" s="2"/>
      <c r="AQ86" s="2"/>
      <c r="AU86" s="2"/>
      <c r="BA86" s="2"/>
      <c r="BD86" s="2"/>
    </row>
    <row r="87" spans="1:56" x14ac:dyDescent="0.25">
      <c r="A87" s="2">
        <v>15000000</v>
      </c>
      <c r="D87">
        <f t="shared" si="22"/>
        <v>1.5877101321516027</v>
      </c>
      <c r="E87">
        <f t="shared" si="20"/>
        <v>-3.8330713341575779</v>
      </c>
      <c r="F87">
        <f t="shared" si="23"/>
        <v>1.8257418583505537E-2</v>
      </c>
      <c r="G87" s="2">
        <f t="shared" si="24"/>
        <v>-1.8257418583505533E-2</v>
      </c>
      <c r="H87">
        <f t="shared" si="25"/>
        <v>50.018257418583502</v>
      </c>
      <c r="I87">
        <f t="shared" si="26"/>
        <v>-1.8257418583505533E-2</v>
      </c>
      <c r="J87">
        <f t="shared" si="27"/>
        <v>1.5877101321516027</v>
      </c>
      <c r="K87">
        <f t="shared" si="27"/>
        <v>-3.8330713341575779</v>
      </c>
      <c r="L87">
        <f t="shared" si="28"/>
        <v>51.605967550735102</v>
      </c>
      <c r="M87">
        <f t="shared" si="29"/>
        <v>3.8513287527410833</v>
      </c>
      <c r="N87" s="2">
        <f t="shared" si="30"/>
        <v>-1685076511.2925479</v>
      </c>
      <c r="O87" s="2">
        <f t="shared" si="31"/>
        <v>85.630165064193818</v>
      </c>
      <c r="P87">
        <f t="shared" si="32"/>
        <v>2.861141350409016</v>
      </c>
      <c r="Q87">
        <f t="shared" si="33"/>
        <v>3.7535387064031029</v>
      </c>
      <c r="AD87">
        <f t="shared" si="34"/>
        <v>5.611892676270451E-2</v>
      </c>
      <c r="AE87">
        <f t="shared" si="21"/>
        <v>-0.17271629702151939</v>
      </c>
      <c r="AF87">
        <f t="shared" si="35"/>
        <v>5.6448729294682751</v>
      </c>
      <c r="AG87">
        <f t="shared" si="36"/>
        <v>-17.271629702151941</v>
      </c>
      <c r="AO87" s="2"/>
      <c r="AP87" s="2"/>
      <c r="AQ87" s="2"/>
      <c r="AU87" s="2"/>
      <c r="BA87" s="2"/>
      <c r="BD87" s="2"/>
    </row>
    <row r="88" spans="1:56" x14ac:dyDescent="0.25">
      <c r="A88" s="2">
        <v>14000000</v>
      </c>
      <c r="D88">
        <f t="shared" si="22"/>
        <v>1.6720283384454548</v>
      </c>
      <c r="E88">
        <f t="shared" si="20"/>
        <v>-4.0366334913471675</v>
      </c>
      <c r="F88">
        <f t="shared" si="23"/>
        <v>1.8898223650461364E-2</v>
      </c>
      <c r="G88" s="2">
        <f t="shared" si="24"/>
        <v>-1.8898223650461364E-2</v>
      </c>
      <c r="H88">
        <f t="shared" si="25"/>
        <v>50.01889822365046</v>
      </c>
      <c r="I88">
        <f t="shared" si="26"/>
        <v>-1.8898223650461364E-2</v>
      </c>
      <c r="J88">
        <f t="shared" si="27"/>
        <v>1.6720283384454548</v>
      </c>
      <c r="K88">
        <f t="shared" si="27"/>
        <v>-4.0366334913471675</v>
      </c>
      <c r="L88">
        <f t="shared" si="28"/>
        <v>51.690926562095918</v>
      </c>
      <c r="M88">
        <f t="shared" si="29"/>
        <v>4.0555317149976293</v>
      </c>
      <c r="N88" s="2">
        <f t="shared" si="30"/>
        <v>-1618225074.8858743</v>
      </c>
      <c r="O88" s="2">
        <f t="shared" si="31"/>
        <v>87.176058312464079</v>
      </c>
      <c r="P88">
        <f t="shared" si="32"/>
        <v>2.9708114245472617</v>
      </c>
      <c r="Q88">
        <f t="shared" si="33"/>
        <v>3.9390250955703507</v>
      </c>
      <c r="AD88">
        <f t="shared" si="34"/>
        <v>5.9303446750510219E-2</v>
      </c>
      <c r="AE88">
        <f t="shared" si="21"/>
        <v>-0.18251724176179454</v>
      </c>
      <c r="AF88">
        <f t="shared" si="35"/>
        <v>5.9671741173878452</v>
      </c>
      <c r="AG88">
        <f t="shared" si="36"/>
        <v>-18.251724176179451</v>
      </c>
      <c r="AO88" s="2"/>
      <c r="AP88" s="2"/>
      <c r="AQ88" s="2"/>
      <c r="AU88" s="2"/>
      <c r="BA88" s="2"/>
      <c r="BD88" s="2"/>
    </row>
    <row r="89" spans="1:56" x14ac:dyDescent="0.25">
      <c r="A89" s="2">
        <v>13000000</v>
      </c>
      <c r="D89">
        <f t="shared" si="22"/>
        <v>1.7675924845179263</v>
      </c>
      <c r="E89">
        <f t="shared" si="20"/>
        <v>-4.2673457488719322</v>
      </c>
      <c r="F89">
        <f t="shared" si="23"/>
        <v>1.9611613513818404E-2</v>
      </c>
      <c r="G89" s="2">
        <f t="shared" si="24"/>
        <v>-1.9611613513818401E-2</v>
      </c>
      <c r="H89">
        <f t="shared" si="25"/>
        <v>50.019611613513817</v>
      </c>
      <c r="I89">
        <f t="shared" si="26"/>
        <v>-1.9611613513818401E-2</v>
      </c>
      <c r="J89">
        <f t="shared" si="27"/>
        <v>1.7675924845179263</v>
      </c>
      <c r="K89">
        <f t="shared" si="27"/>
        <v>-4.2673457488719322</v>
      </c>
      <c r="L89">
        <f t="shared" si="28"/>
        <v>51.787204098031744</v>
      </c>
      <c r="M89">
        <f t="shared" si="29"/>
        <v>4.2869573623857509</v>
      </c>
      <c r="N89" s="2">
        <f t="shared" si="30"/>
        <v>-1548247388.7968032</v>
      </c>
      <c r="O89" s="2">
        <f t="shared" si="31"/>
        <v>88.908581582452513</v>
      </c>
      <c r="P89">
        <f t="shared" si="32"/>
        <v>3.0962248696223571</v>
      </c>
      <c r="Q89">
        <f t="shared" si="33"/>
        <v>4.1474944818415365</v>
      </c>
      <c r="AD89">
        <f t="shared" si="34"/>
        <v>6.2925645926602047E-2</v>
      </c>
      <c r="AE89">
        <f t="shared" si="21"/>
        <v>-0.19366522453442211</v>
      </c>
      <c r="AF89">
        <f t="shared" si="35"/>
        <v>6.334030448769453</v>
      </c>
      <c r="AG89">
        <f t="shared" si="36"/>
        <v>-19.366522453442212</v>
      </c>
      <c r="AO89" s="2"/>
      <c r="AP89" s="2"/>
      <c r="AQ89" s="2"/>
      <c r="AU89" s="2"/>
      <c r="BA89" s="2"/>
      <c r="BD89" s="2"/>
    </row>
    <row r="90" spans="1:56" x14ac:dyDescent="0.25">
      <c r="A90" s="2">
        <v>12000000</v>
      </c>
      <c r="D90">
        <f t="shared" si="22"/>
        <v>1.8769544187646257</v>
      </c>
      <c r="E90">
        <f t="shared" si="20"/>
        <v>-4.531368813737668</v>
      </c>
      <c r="F90">
        <f t="shared" si="23"/>
        <v>2.0412414523193152E-2</v>
      </c>
      <c r="G90" s="2">
        <f t="shared" si="24"/>
        <v>-2.0412414523193152E-2</v>
      </c>
      <c r="H90">
        <f t="shared" si="25"/>
        <v>50.020412414523193</v>
      </c>
      <c r="I90">
        <f t="shared" si="26"/>
        <v>-2.0412414523193152E-2</v>
      </c>
      <c r="J90">
        <f t="shared" si="27"/>
        <v>1.8769544187646257</v>
      </c>
      <c r="K90">
        <f t="shared" si="27"/>
        <v>-4.531368813737668</v>
      </c>
      <c r="L90">
        <f t="shared" si="28"/>
        <v>51.897366833287819</v>
      </c>
      <c r="M90">
        <f t="shared" si="29"/>
        <v>4.551781228260861</v>
      </c>
      <c r="N90" s="2">
        <f t="shared" si="30"/>
        <v>-1474896731.8865886</v>
      </c>
      <c r="O90" s="2">
        <f t="shared" si="31"/>
        <v>90.872671024592535</v>
      </c>
      <c r="P90">
        <f t="shared" si="32"/>
        <v>3.2411602501635253</v>
      </c>
      <c r="Q90">
        <f t="shared" si="33"/>
        <v>4.3837681584096257</v>
      </c>
      <c r="AD90">
        <f t="shared" si="34"/>
        <v>6.7086844868808032E-2</v>
      </c>
      <c r="AE90">
        <f t="shared" si="21"/>
        <v>-0.20647207801376055</v>
      </c>
      <c r="AF90">
        <f t="shared" si="35"/>
        <v>6.7558158506345753</v>
      </c>
      <c r="AG90">
        <f t="shared" si="36"/>
        <v>-20.647207801376055</v>
      </c>
      <c r="AO90" s="2"/>
      <c r="AP90" s="2"/>
      <c r="AQ90" s="2"/>
      <c r="AU90" s="2"/>
      <c r="BA90" s="2"/>
      <c r="BD90" s="2"/>
    </row>
    <row r="91" spans="1:56" x14ac:dyDescent="0.25">
      <c r="A91" s="2">
        <v>11000000</v>
      </c>
      <c r="D91">
        <f t="shared" si="22"/>
        <v>2.0035267566576991</v>
      </c>
      <c r="E91">
        <f t="shared" si="20"/>
        <v>-4.8369414685003962</v>
      </c>
      <c r="F91">
        <f t="shared" si="23"/>
        <v>2.1320071635561048E-2</v>
      </c>
      <c r="G91" s="2">
        <f t="shared" si="24"/>
        <v>-2.1320071635561044E-2</v>
      </c>
      <c r="H91">
        <f t="shared" si="25"/>
        <v>50.021320071635564</v>
      </c>
      <c r="I91">
        <f t="shared" si="26"/>
        <v>-2.1320071635561044E-2</v>
      </c>
      <c r="J91">
        <f t="shared" si="27"/>
        <v>2.0035267566576991</v>
      </c>
      <c r="K91">
        <f t="shared" si="27"/>
        <v>-4.8369414685003962</v>
      </c>
      <c r="L91">
        <f t="shared" si="28"/>
        <v>52.024846828293263</v>
      </c>
      <c r="M91">
        <f t="shared" si="29"/>
        <v>4.858261540135957</v>
      </c>
      <c r="N91" s="2">
        <f t="shared" si="30"/>
        <v>-1397886309.5009761</v>
      </c>
      <c r="O91" s="2">
        <f t="shared" si="31"/>
        <v>93.12899466956371</v>
      </c>
      <c r="P91">
        <f t="shared" si="32"/>
        <v>3.4107275412096207</v>
      </c>
      <c r="Q91">
        <f t="shared" si="33"/>
        <v>4.6541596828939849</v>
      </c>
      <c r="AD91">
        <f t="shared" si="34"/>
        <v>7.192306986710334E-2</v>
      </c>
      <c r="AE91">
        <f t="shared" si="21"/>
        <v>-0.22135644807308946</v>
      </c>
      <c r="AF91">
        <f t="shared" si="35"/>
        <v>7.2464785917929762</v>
      </c>
      <c r="AG91">
        <f t="shared" si="36"/>
        <v>-22.135644807308942</v>
      </c>
      <c r="AO91" s="2"/>
      <c r="AP91" s="2"/>
      <c r="AQ91" s="2"/>
      <c r="AU91" s="2"/>
      <c r="BA91" s="2"/>
      <c r="BD91" s="2"/>
    </row>
    <row r="92" spans="1:56" x14ac:dyDescent="0.25">
      <c r="A92" s="2">
        <v>10000000</v>
      </c>
      <c r="D92">
        <f t="shared" si="22"/>
        <v>2.1519870848457607</v>
      </c>
      <c r="E92">
        <f t="shared" si="20"/>
        <v>-5.1953564062863746</v>
      </c>
      <c r="F92">
        <f t="shared" si="23"/>
        <v>2.2360679774997897E-2</v>
      </c>
      <c r="G92" s="2">
        <f t="shared" si="24"/>
        <v>-2.2360679774997894E-2</v>
      </c>
      <c r="H92">
        <f t="shared" si="25"/>
        <v>50.022360679774998</v>
      </c>
      <c r="I92">
        <f t="shared" si="26"/>
        <v>-2.2360679774997894E-2</v>
      </c>
      <c r="J92">
        <f t="shared" si="27"/>
        <v>2.1519870848457607</v>
      </c>
      <c r="K92">
        <f t="shared" si="27"/>
        <v>-5.1953564062863746</v>
      </c>
      <c r="L92">
        <f t="shared" si="28"/>
        <v>52.174347764620762</v>
      </c>
      <c r="M92">
        <f t="shared" si="29"/>
        <v>5.2177170860613726</v>
      </c>
      <c r="N92" s="2">
        <f t="shared" si="30"/>
        <v>-1316877909.7765634</v>
      </c>
      <c r="O92" s="2">
        <f t="shared" si="31"/>
        <v>95.761539312734826</v>
      </c>
      <c r="P92">
        <f t="shared" si="32"/>
        <v>3.6120146280263765</v>
      </c>
      <c r="Q92">
        <f t="shared" si="33"/>
        <v>4.9671113346495597</v>
      </c>
      <c r="AD92">
        <f t="shared" si="34"/>
        <v>7.7621559527630155E-2</v>
      </c>
      <c r="AE92">
        <f t="shared" si="21"/>
        <v>-0.23889459588805623</v>
      </c>
      <c r="AF92">
        <f t="shared" si="35"/>
        <v>7.8252516872110345</v>
      </c>
      <c r="AG92">
        <f t="shared" si="36"/>
        <v>-23.889459588805622</v>
      </c>
      <c r="AO92" s="2"/>
      <c r="AP92" s="2"/>
      <c r="AQ92" s="2"/>
      <c r="AU92" s="2"/>
      <c r="BA92" s="2"/>
      <c r="BD92" s="2"/>
    </row>
    <row r="93" spans="1:56" x14ac:dyDescent="0.25">
      <c r="A93" s="2">
        <v>9000000</v>
      </c>
      <c r="D93">
        <f t="shared" si="22"/>
        <v>2.3289372032206925</v>
      </c>
      <c r="E93">
        <f t="shared" si="20"/>
        <v>-5.6225517819306594</v>
      </c>
      <c r="F93">
        <f t="shared" si="23"/>
        <v>2.3570226039551584E-2</v>
      </c>
      <c r="G93" s="2">
        <f t="shared" si="24"/>
        <v>-2.357022603955158E-2</v>
      </c>
      <c r="H93">
        <f t="shared" si="25"/>
        <v>50.023570226039553</v>
      </c>
      <c r="I93">
        <f t="shared" si="26"/>
        <v>-2.357022603955158E-2</v>
      </c>
      <c r="J93">
        <f t="shared" si="27"/>
        <v>2.3289372032206925</v>
      </c>
      <c r="K93">
        <f t="shared" si="27"/>
        <v>-5.6225517819306594</v>
      </c>
      <c r="L93">
        <f t="shared" si="28"/>
        <v>52.352507429260243</v>
      </c>
      <c r="M93">
        <f t="shared" si="29"/>
        <v>5.6461220079702112</v>
      </c>
      <c r="N93" s="2">
        <f t="shared" si="30"/>
        <v>-1231465789.9840145</v>
      </c>
      <c r="O93" s="2">
        <f t="shared" si="31"/>
        <v>98.890099597614977</v>
      </c>
      <c r="P93">
        <f t="shared" si="32"/>
        <v>3.8551517718673378</v>
      </c>
      <c r="Q93">
        <f t="shared" si="33"/>
        <v>5.3341903358357392</v>
      </c>
      <c r="AD93">
        <f t="shared" si="34"/>
        <v>8.4447803217093637E-2</v>
      </c>
      <c r="AE93">
        <f t="shared" si="21"/>
        <v>-0.25990361371186443</v>
      </c>
      <c r="AF93">
        <f t="shared" si="35"/>
        <v>8.519461641598042</v>
      </c>
      <c r="AG93">
        <f t="shared" si="36"/>
        <v>-25.990361371186442</v>
      </c>
      <c r="AO93" s="2"/>
      <c r="AP93" s="2"/>
      <c r="AQ93" s="2"/>
      <c r="AU93" s="2"/>
      <c r="BA93" s="2"/>
      <c r="BD93" s="2"/>
    </row>
    <row r="94" spans="1:56" x14ac:dyDescent="0.25">
      <c r="A94" s="2">
        <v>8000000</v>
      </c>
      <c r="D94">
        <f t="shared" si="22"/>
        <v>2.5440296602201022</v>
      </c>
      <c r="E94">
        <f t="shared" si="20"/>
        <v>-6.1418309087827865</v>
      </c>
      <c r="F94">
        <f t="shared" si="23"/>
        <v>2.5000000000000001E-2</v>
      </c>
      <c r="G94" s="2">
        <f t="shared" si="24"/>
        <v>-2.4999999999999998E-2</v>
      </c>
      <c r="H94">
        <f t="shared" si="25"/>
        <v>50.024999999999999</v>
      </c>
      <c r="I94">
        <f t="shared" si="26"/>
        <v>-2.4999999999999998E-2</v>
      </c>
      <c r="J94">
        <f t="shared" si="27"/>
        <v>2.5440296602201022</v>
      </c>
      <c r="K94">
        <f t="shared" si="27"/>
        <v>-6.1418309087827865</v>
      </c>
      <c r="L94">
        <f t="shared" si="28"/>
        <v>52.569029660220103</v>
      </c>
      <c r="M94">
        <f t="shared" si="29"/>
        <v>6.1668309087827868</v>
      </c>
      <c r="N94" s="2">
        <f t="shared" si="30"/>
        <v>-1141153012.3951635</v>
      </c>
      <c r="O94" s="2">
        <f t="shared" si="31"/>
        <v>102.69184474722044</v>
      </c>
      <c r="P94">
        <f t="shared" si="32"/>
        <v>4.1551472693348952</v>
      </c>
      <c r="Q94">
        <f t="shared" si="33"/>
        <v>5.771708107662799</v>
      </c>
      <c r="AD94">
        <f t="shared" si="34"/>
        <v>9.2791965614812913E-2</v>
      </c>
      <c r="AE94">
        <f t="shared" si="21"/>
        <v>-0.28558430495484183</v>
      </c>
      <c r="AF94">
        <f t="shared" si="35"/>
        <v>9.3693653056004909</v>
      </c>
      <c r="AG94">
        <f t="shared" si="36"/>
        <v>-28.558430495484181</v>
      </c>
      <c r="AO94" s="2"/>
      <c r="AP94" s="2"/>
      <c r="AQ94" s="2"/>
      <c r="AU94" s="2"/>
      <c r="BA94" s="2"/>
      <c r="BD94" s="2"/>
    </row>
    <row r="95" spans="1:56" x14ac:dyDescent="0.25">
      <c r="A95" s="2">
        <v>7000000</v>
      </c>
      <c r="D95">
        <f t="shared" si="22"/>
        <v>2.8120052720028181</v>
      </c>
      <c r="E95">
        <f t="shared" si="20"/>
        <v>-6.7887812651338457</v>
      </c>
      <c r="F95">
        <f t="shared" si="23"/>
        <v>2.6726124191242439E-2</v>
      </c>
      <c r="G95" s="2">
        <f t="shared" si="24"/>
        <v>-2.6726124191242435E-2</v>
      </c>
      <c r="H95">
        <f t="shared" si="25"/>
        <v>50.026726124191242</v>
      </c>
      <c r="I95">
        <f t="shared" si="26"/>
        <v>-2.6726124191242435E-2</v>
      </c>
      <c r="J95">
        <f t="shared" si="27"/>
        <v>2.8120052720028181</v>
      </c>
      <c r="K95">
        <f t="shared" si="27"/>
        <v>-6.7887812651338457</v>
      </c>
      <c r="L95">
        <f t="shared" si="28"/>
        <v>52.838731396194063</v>
      </c>
      <c r="M95">
        <f t="shared" si="29"/>
        <v>6.8155073893250879</v>
      </c>
      <c r="N95" s="2">
        <f t="shared" si="30"/>
        <v>-1045315265.0018619</v>
      </c>
      <c r="O95" s="2">
        <f t="shared" si="31"/>
        <v>107.44079882338768</v>
      </c>
      <c r="P95">
        <f t="shared" si="32"/>
        <v>4.5352348761710894</v>
      </c>
      <c r="Q95">
        <f t="shared" si="33"/>
        <v>6.3034717036832859</v>
      </c>
      <c r="AD95">
        <f t="shared" si="34"/>
        <v>0.10325329794811676</v>
      </c>
      <c r="AE95">
        <f t="shared" si="21"/>
        <v>-0.31778097525397025</v>
      </c>
      <c r="AF95">
        <f t="shared" si="35"/>
        <v>10.436975786582202</v>
      </c>
      <c r="AG95">
        <f t="shared" si="36"/>
        <v>-31.778097525397026</v>
      </c>
      <c r="AO95" s="2"/>
      <c r="AP95" s="2"/>
      <c r="AQ95" s="2"/>
      <c r="AU95" s="2"/>
      <c r="BA95" s="2"/>
      <c r="BD95" s="2"/>
    </row>
    <row r="96" spans="1:56" x14ac:dyDescent="0.25">
      <c r="A96" s="2">
        <v>6000000</v>
      </c>
      <c r="D96">
        <f t="shared" si="22"/>
        <v>3.1566484846675853</v>
      </c>
      <c r="E96">
        <f t="shared" si="20"/>
        <v>-7.6208235833289617</v>
      </c>
      <c r="F96">
        <f t="shared" si="23"/>
        <v>2.8867513459481291E-2</v>
      </c>
      <c r="G96" s="2">
        <f t="shared" si="24"/>
        <v>-2.8867513459481287E-2</v>
      </c>
      <c r="H96">
        <f t="shared" si="25"/>
        <v>50.028867513459481</v>
      </c>
      <c r="I96">
        <f t="shared" si="26"/>
        <v>-2.8867513459481287E-2</v>
      </c>
      <c r="J96">
        <f t="shared" si="27"/>
        <v>3.1566484846675853</v>
      </c>
      <c r="K96">
        <f t="shared" si="27"/>
        <v>-7.6208235833289617</v>
      </c>
      <c r="L96">
        <f t="shared" si="28"/>
        <v>53.185515998127066</v>
      </c>
      <c r="M96">
        <f t="shared" si="29"/>
        <v>7.6496910967884428</v>
      </c>
      <c r="N96" s="2">
        <f t="shared" si="30"/>
        <v>-943142730.20850635</v>
      </c>
      <c r="O96" s="2">
        <f t="shared" si="31"/>
        <v>113.58557412262803</v>
      </c>
      <c r="P96">
        <f t="shared" si="32"/>
        <v>5.0334130219456545</v>
      </c>
      <c r="Q96">
        <f t="shared" si="33"/>
        <v>6.965712762461254</v>
      </c>
      <c r="AD96">
        <f t="shared" si="34"/>
        <v>0.11680498118060105</v>
      </c>
      <c r="AE96">
        <f t="shared" si="21"/>
        <v>-0.35948876763960108</v>
      </c>
      <c r="AF96">
        <f t="shared" si="35"/>
        <v>11.823373695747746</v>
      </c>
      <c r="AG96">
        <f t="shared" si="36"/>
        <v>-35.948876763960108</v>
      </c>
      <c r="AO96" s="2"/>
      <c r="AP96" s="2"/>
      <c r="AQ96" s="2"/>
      <c r="AU96" s="2"/>
      <c r="BA96" s="2"/>
      <c r="BD96" s="2"/>
    </row>
    <row r="97" spans="1:56" x14ac:dyDescent="0.25">
      <c r="A97" s="2">
        <v>5000000</v>
      </c>
      <c r="D97">
        <f t="shared" si="22"/>
        <v>3.6191964506381806</v>
      </c>
      <c r="E97">
        <f t="shared" si="20"/>
        <v>-8.7375131560232617</v>
      </c>
      <c r="F97">
        <f t="shared" si="23"/>
        <v>3.1622776601683791E-2</v>
      </c>
      <c r="G97" s="2">
        <f t="shared" si="24"/>
        <v>-3.1622776601683784E-2</v>
      </c>
      <c r="H97">
        <f t="shared" si="25"/>
        <v>50.031622776601687</v>
      </c>
      <c r="I97">
        <f t="shared" si="26"/>
        <v>-3.1622776601683784E-2</v>
      </c>
      <c r="J97">
        <f t="shared" si="27"/>
        <v>3.6191964506381806</v>
      </c>
      <c r="K97">
        <f t="shared" si="27"/>
        <v>-8.7375131560232617</v>
      </c>
      <c r="L97">
        <f t="shared" si="28"/>
        <v>53.650819227239865</v>
      </c>
      <c r="M97">
        <f t="shared" si="29"/>
        <v>8.7691359326249447</v>
      </c>
      <c r="N97" s="2">
        <f t="shared" si="30"/>
        <v>-833540600.52460444</v>
      </c>
      <c r="O97" s="2">
        <f t="shared" si="31"/>
        <v>121.91746293827207</v>
      </c>
      <c r="P97">
        <f t="shared" si="32"/>
        <v>5.7163818382802569</v>
      </c>
      <c r="Q97">
        <f t="shared" si="33"/>
        <v>7.8164952509232384</v>
      </c>
      <c r="AD97">
        <f t="shared" si="34"/>
        <v>0.13514698474140413</v>
      </c>
      <c r="AE97">
        <f t="shared" si="21"/>
        <v>-0.41593965003749461</v>
      </c>
      <c r="AF97">
        <f t="shared" si="35"/>
        <v>13.70596897409842</v>
      </c>
      <c r="AG97">
        <f t="shared" si="36"/>
        <v>-41.593965003749467</v>
      </c>
      <c r="AO97" s="2"/>
      <c r="AP97" s="2"/>
      <c r="AQ97" s="2"/>
      <c r="AU97" s="2"/>
      <c r="BA97" s="2"/>
      <c r="BD97" s="2"/>
    </row>
    <row r="98" spans="1:56" x14ac:dyDescent="0.25">
      <c r="A98" s="2">
        <v>4000000</v>
      </c>
      <c r="D98">
        <f t="shared" si="22"/>
        <v>4.2785308431564246</v>
      </c>
      <c r="E98">
        <f t="shared" si="20"/>
        <v>-10.329287188579833</v>
      </c>
      <c r="F98">
        <f t="shared" si="23"/>
        <v>3.5355339059327383E-2</v>
      </c>
      <c r="G98" s="2">
        <f t="shared" si="24"/>
        <v>-3.5355339059327376E-2</v>
      </c>
      <c r="H98">
        <f t="shared" si="25"/>
        <v>50.035355339059329</v>
      </c>
      <c r="I98">
        <f t="shared" si="26"/>
        <v>-3.5355339059327376E-2</v>
      </c>
      <c r="J98">
        <f t="shared" si="27"/>
        <v>4.2785308431564246</v>
      </c>
      <c r="K98">
        <f t="shared" si="27"/>
        <v>-10.329287188579833</v>
      </c>
      <c r="L98">
        <f t="shared" si="28"/>
        <v>54.313886182215754</v>
      </c>
      <c r="M98">
        <f t="shared" si="29"/>
        <v>10.364642527639161</v>
      </c>
      <c r="N98" s="2">
        <f t="shared" si="30"/>
        <v>-714944090.05803812</v>
      </c>
      <c r="O98" s="2">
        <f t="shared" si="31"/>
        <v>133.9826440992565</v>
      </c>
      <c r="P98">
        <f t="shared" si="32"/>
        <v>6.7128378510955136</v>
      </c>
      <c r="Q98">
        <f t="shared" si="33"/>
        <v>8.955084782479803</v>
      </c>
      <c r="AD98">
        <f t="shared" si="34"/>
        <v>0.16156019587065995</v>
      </c>
      <c r="AE98">
        <f t="shared" si="21"/>
        <v>-0.49723115509393939</v>
      </c>
      <c r="AF98">
        <f t="shared" si="35"/>
        <v>16.429360105551815</v>
      </c>
      <c r="AG98">
        <f t="shared" si="36"/>
        <v>-49.723115509393942</v>
      </c>
      <c r="AO98" s="2"/>
      <c r="AP98" s="2"/>
      <c r="AQ98" s="2"/>
      <c r="AU98" s="2"/>
      <c r="BA98" s="2"/>
      <c r="BD98" s="2"/>
    </row>
    <row r="99" spans="1:56" x14ac:dyDescent="0.25">
      <c r="A99" s="2">
        <v>3000000</v>
      </c>
      <c r="D99">
        <f t="shared" si="22"/>
        <v>5.3088287899460829</v>
      </c>
      <c r="E99">
        <f t="shared" si="20"/>
        <v>-12.816646465004579</v>
      </c>
      <c r="F99">
        <f t="shared" si="23"/>
        <v>4.0824829046386304E-2</v>
      </c>
      <c r="G99" s="2">
        <f t="shared" si="24"/>
        <v>-4.0824829046386304E-2</v>
      </c>
      <c r="H99">
        <f t="shared" si="25"/>
        <v>50.040824829046386</v>
      </c>
      <c r="I99">
        <f t="shared" si="26"/>
        <v>-4.0824829046386304E-2</v>
      </c>
      <c r="J99">
        <f t="shared" si="27"/>
        <v>5.3088287899460829</v>
      </c>
      <c r="K99">
        <f t="shared" si="27"/>
        <v>-12.816646465004579</v>
      </c>
      <c r="L99">
        <f t="shared" si="28"/>
        <v>55.34965361899247</v>
      </c>
      <c r="M99">
        <f t="shared" si="29"/>
        <v>12.857471294050965</v>
      </c>
      <c r="N99" s="2">
        <f t="shared" si="30"/>
        <v>-584932618.2699405</v>
      </c>
      <c r="O99" s="2">
        <f t="shared" si="31"/>
        <v>153.29167809012336</v>
      </c>
      <c r="P99">
        <f t="shared" si="32"/>
        <v>8.3065228578097674</v>
      </c>
      <c r="Q99">
        <f t="shared" si="33"/>
        <v>10.565383640898437</v>
      </c>
      <c r="AD99">
        <f t="shared" si="34"/>
        <v>0.20336928432513088</v>
      </c>
      <c r="AE99">
        <f t="shared" si="21"/>
        <v>-0.62590629833456857</v>
      </c>
      <c r="AF99">
        <f t="shared" si="35"/>
        <v>20.770046192614888</v>
      </c>
      <c r="AG99">
        <f t="shared" si="36"/>
        <v>-62.590629833456859</v>
      </c>
      <c r="AO99" s="2"/>
      <c r="AP99" s="2"/>
      <c r="AQ99" s="2"/>
      <c r="AU99" s="2"/>
      <c r="BA99" s="2"/>
      <c r="BD99" s="2"/>
    </row>
    <row r="100" spans="1:56" x14ac:dyDescent="0.25">
      <c r="A100" s="2">
        <v>2000000</v>
      </c>
      <c r="D100">
        <f t="shared" si="22"/>
        <v>7.1956024971253774</v>
      </c>
      <c r="E100">
        <f t="shared" si="20"/>
        <v>-17.371721138005793</v>
      </c>
      <c r="F100">
        <f t="shared" si="23"/>
        <v>0.05</v>
      </c>
      <c r="G100" s="2">
        <f t="shared" si="24"/>
        <v>-4.9999999999999996E-2</v>
      </c>
      <c r="H100">
        <f t="shared" si="25"/>
        <v>50.05</v>
      </c>
      <c r="I100">
        <f t="shared" si="26"/>
        <v>-4.9999999999999996E-2</v>
      </c>
      <c r="J100">
        <f t="shared" si="27"/>
        <v>7.1956024971253774</v>
      </c>
      <c r="K100">
        <f t="shared" si="27"/>
        <v>-17.371721138005793</v>
      </c>
      <c r="L100">
        <f t="shared" si="28"/>
        <v>57.245602497125375</v>
      </c>
      <c r="M100">
        <f t="shared" si="29"/>
        <v>17.421721138005793</v>
      </c>
      <c r="N100" s="2">
        <f t="shared" si="30"/>
        <v>-439275139.10305649</v>
      </c>
      <c r="O100" s="2">
        <f t="shared" si="31"/>
        <v>190.02868511337775</v>
      </c>
      <c r="P100">
        <f t="shared" si="32"/>
        <v>11.264087947788139</v>
      </c>
      <c r="Q100">
        <f t="shared" si="33"/>
        <v>13.019176018561428</v>
      </c>
      <c r="AD100">
        <f t="shared" si="34"/>
        <v>0.28129263904287033</v>
      </c>
      <c r="AE100">
        <f t="shared" si="21"/>
        <v>-0.86572972431082285</v>
      </c>
      <c r="AF100">
        <f t="shared" si="35"/>
        <v>28.957877408622029</v>
      </c>
      <c r="AG100">
        <f t="shared" si="36"/>
        <v>-86.572972431082292</v>
      </c>
      <c r="AO100" s="2"/>
      <c r="AP100" s="2"/>
      <c r="AQ100" s="2"/>
      <c r="AU100" s="2"/>
      <c r="BA100" s="2"/>
      <c r="BD100" s="2"/>
    </row>
    <row r="101" spans="1:56" x14ac:dyDescent="0.25">
      <c r="A101" s="2">
        <v>1000000</v>
      </c>
      <c r="D101">
        <f t="shared" si="22"/>
        <v>12.101512690846809</v>
      </c>
      <c r="E101">
        <f t="shared" si="20"/>
        <v>-29.215636063472488</v>
      </c>
      <c r="F101">
        <f t="shared" si="23"/>
        <v>7.0710678118654766E-2</v>
      </c>
      <c r="G101" s="2">
        <f t="shared" si="24"/>
        <v>-7.0710678118654752E-2</v>
      </c>
      <c r="H101">
        <f t="shared" si="25"/>
        <v>50.070710678118658</v>
      </c>
      <c r="I101">
        <f t="shared" si="26"/>
        <v>-7.0710678118654752E-2</v>
      </c>
      <c r="J101">
        <f t="shared" si="27"/>
        <v>12.101512690846809</v>
      </c>
      <c r="K101">
        <f t="shared" si="27"/>
        <v>-29.215636063472488</v>
      </c>
      <c r="L101">
        <f t="shared" si="28"/>
        <v>62.172223368965469</v>
      </c>
      <c r="M101">
        <f t="shared" si="29"/>
        <v>29.286346741591142</v>
      </c>
      <c r="N101" s="2">
        <f t="shared" si="30"/>
        <v>-268780369.11771524</v>
      </c>
      <c r="O101" s="2">
        <f t="shared" si="31"/>
        <v>292.77981213591192</v>
      </c>
      <c r="P101">
        <f t="shared" si="32"/>
        <v>18.534719384464101</v>
      </c>
      <c r="Q101">
        <f t="shared" si="33"/>
        <v>17.015410595785667</v>
      </c>
      <c r="AD101">
        <f t="shared" si="34"/>
        <v>0.48975893073964827</v>
      </c>
      <c r="AE101">
        <f t="shared" si="21"/>
        <v>-1.5073229983219703</v>
      </c>
      <c r="AF101">
        <f t="shared" si="35"/>
        <v>51.487779505474407</v>
      </c>
      <c r="AG101">
        <f t="shared" si="36"/>
        <v>-150.73229983219704</v>
      </c>
      <c r="AO101" s="2"/>
      <c r="AP101" s="2"/>
      <c r="AQ101" s="2"/>
      <c r="AU101" s="2"/>
      <c r="BA101" s="2"/>
      <c r="BD101" s="2"/>
    </row>
    <row r="102" spans="1:56" x14ac:dyDescent="0.25">
      <c r="A102" s="2">
        <v>990000</v>
      </c>
      <c r="D102">
        <f t="shared" si="22"/>
        <v>12.193075546517639</v>
      </c>
      <c r="E102">
        <f t="shared" si="20"/>
        <v>-29.436688351442616</v>
      </c>
      <c r="F102">
        <f t="shared" si="23"/>
        <v>7.1066905451870138E-2</v>
      </c>
      <c r="G102" s="2">
        <f t="shared" si="24"/>
        <v>-7.1066905451870124E-2</v>
      </c>
      <c r="H102">
        <f t="shared" si="25"/>
        <v>50.071066905451872</v>
      </c>
      <c r="I102">
        <f t="shared" si="26"/>
        <v>-7.1066905451870124E-2</v>
      </c>
      <c r="J102">
        <f t="shared" si="27"/>
        <v>12.193075546517639</v>
      </c>
      <c r="K102">
        <f t="shared" si="27"/>
        <v>-29.436688351442616</v>
      </c>
      <c r="L102">
        <f t="shared" si="28"/>
        <v>62.264142451969512</v>
      </c>
      <c r="M102">
        <f t="shared" si="29"/>
        <v>29.507755256894487</v>
      </c>
      <c r="N102" s="2">
        <f t="shared" si="30"/>
        <v>-266885954.59422624</v>
      </c>
      <c r="O102" s="2">
        <f t="shared" si="31"/>
        <v>294.7852285648035</v>
      </c>
      <c r="P102">
        <f t="shared" si="32"/>
        <v>18.660016799827016</v>
      </c>
      <c r="Q102">
        <f t="shared" si="33"/>
        <v>17.06462845801645</v>
      </c>
      <c r="AD102">
        <f t="shared" si="34"/>
        <v>0.4937125971035099</v>
      </c>
      <c r="AE102">
        <f t="shared" si="21"/>
        <v>-1.519491132201511</v>
      </c>
      <c r="AF102">
        <f t="shared" si="35"/>
        <v>51.923865139728719</v>
      </c>
      <c r="AG102">
        <f t="shared" si="36"/>
        <v>-151.9491132201511</v>
      </c>
      <c r="AO102" s="2"/>
      <c r="AP102" s="2"/>
      <c r="AQ102" s="2"/>
      <c r="AU102" s="2"/>
      <c r="BA102" s="2"/>
      <c r="BD102" s="2"/>
    </row>
    <row r="103" spans="1:56" x14ac:dyDescent="0.25">
      <c r="A103" s="2">
        <v>980000</v>
      </c>
      <c r="D103">
        <f t="shared" si="22"/>
        <v>12.286271379946065</v>
      </c>
      <c r="E103">
        <f t="shared" si="20"/>
        <v>-29.661682996462186</v>
      </c>
      <c r="F103">
        <f t="shared" si="23"/>
        <v>7.1428571428571425E-2</v>
      </c>
      <c r="G103" s="2">
        <f t="shared" si="24"/>
        <v>-7.1428571428571411E-2</v>
      </c>
      <c r="H103">
        <f t="shared" si="25"/>
        <v>50.071428571428569</v>
      </c>
      <c r="I103">
        <f t="shared" si="26"/>
        <v>-7.1428571428571411E-2</v>
      </c>
      <c r="J103">
        <f t="shared" si="27"/>
        <v>12.286271379946065</v>
      </c>
      <c r="K103">
        <f t="shared" si="27"/>
        <v>-29.661682996462186</v>
      </c>
      <c r="L103">
        <f t="shared" si="28"/>
        <v>62.357699951374634</v>
      </c>
      <c r="M103">
        <f t="shared" si="29"/>
        <v>29.733111567890759</v>
      </c>
      <c r="N103" s="2">
        <f t="shared" si="30"/>
        <v>-264986628.36459476</v>
      </c>
      <c r="O103" s="2">
        <f t="shared" si="31"/>
        <v>296.82943586415513</v>
      </c>
      <c r="P103">
        <f t="shared" si="32"/>
        <v>18.787090328705371</v>
      </c>
      <c r="Q103">
        <f t="shared" si="33"/>
        <v>17.113957155746636</v>
      </c>
      <c r="AD103">
        <f t="shared" si="34"/>
        <v>0.49773880815291932</v>
      </c>
      <c r="AE103">
        <f t="shared" si="21"/>
        <v>-1.5318825356654715</v>
      </c>
      <c r="AF103">
        <f t="shared" si="35"/>
        <v>52.368288839510292</v>
      </c>
      <c r="AG103">
        <f t="shared" si="36"/>
        <v>-153.18825356654713</v>
      </c>
      <c r="AO103" s="2"/>
      <c r="AP103" s="2"/>
      <c r="AQ103" s="2"/>
      <c r="AU103" s="2"/>
      <c r="BA103" s="2"/>
      <c r="BD103" s="2"/>
    </row>
    <row r="104" spans="1:56" x14ac:dyDescent="0.25">
      <c r="A104" s="2">
        <v>970000</v>
      </c>
      <c r="D104">
        <f t="shared" si="22"/>
        <v>12.381146427688178</v>
      </c>
      <c r="E104">
        <f t="shared" si="20"/>
        <v>-29.890731623451988</v>
      </c>
      <c r="F104">
        <f t="shared" si="23"/>
        <v>7.1795815861773818E-2</v>
      </c>
      <c r="G104" s="2">
        <f t="shared" si="24"/>
        <v>-7.1795815861773818E-2</v>
      </c>
      <c r="H104">
        <f t="shared" si="25"/>
        <v>50.071795815861776</v>
      </c>
      <c r="I104">
        <f t="shared" si="26"/>
        <v>-7.1795815861773818E-2</v>
      </c>
      <c r="J104">
        <f t="shared" si="27"/>
        <v>12.381146427688178</v>
      </c>
      <c r="K104">
        <f t="shared" si="27"/>
        <v>-29.890731623451988</v>
      </c>
      <c r="L104">
        <f t="shared" si="28"/>
        <v>62.452942243549955</v>
      </c>
      <c r="M104">
        <f t="shared" si="29"/>
        <v>29.96252743931376</v>
      </c>
      <c r="N104" s="2">
        <f t="shared" si="30"/>
        <v>-263082341.39412203</v>
      </c>
      <c r="O104" s="2">
        <f t="shared" si="31"/>
        <v>298.91359698283537</v>
      </c>
      <c r="P104">
        <f t="shared" si="32"/>
        <v>18.915976492408102</v>
      </c>
      <c r="Q104">
        <f t="shared" si="33"/>
        <v>17.163389528530608</v>
      </c>
      <c r="AD104">
        <f t="shared" si="34"/>
        <v>0.50183965581851131</v>
      </c>
      <c r="AE104">
        <f t="shared" si="21"/>
        <v>-1.5445036470143276</v>
      </c>
      <c r="AF104">
        <f t="shared" si="35"/>
        <v>52.821300137643732</v>
      </c>
      <c r="AG104">
        <f t="shared" si="36"/>
        <v>-154.45036470143276</v>
      </c>
      <c r="AO104" s="2"/>
      <c r="AP104" s="2"/>
      <c r="AQ104" s="2"/>
      <c r="AU104" s="2"/>
      <c r="BA104" s="2"/>
      <c r="BD104" s="2"/>
    </row>
    <row r="105" spans="1:56" x14ac:dyDescent="0.25">
      <c r="A105" s="2">
        <v>960000</v>
      </c>
      <c r="D105">
        <f t="shared" si="22"/>
        <v>12.477748730085835</v>
      </c>
      <c r="E105">
        <f t="shared" si="20"/>
        <v>-30.123950212056879</v>
      </c>
      <c r="F105">
        <f t="shared" si="23"/>
        <v>7.2168783648703216E-2</v>
      </c>
      <c r="G105" s="2">
        <f t="shared" si="24"/>
        <v>-7.2168783648703203E-2</v>
      </c>
      <c r="H105">
        <f t="shared" si="25"/>
        <v>50.072168783648706</v>
      </c>
      <c r="I105">
        <f t="shared" si="26"/>
        <v>-7.2168783648703203E-2</v>
      </c>
      <c r="J105">
        <f t="shared" si="27"/>
        <v>12.477748730085835</v>
      </c>
      <c r="K105">
        <f t="shared" si="27"/>
        <v>-30.123950212056879</v>
      </c>
      <c r="L105">
        <f t="shared" si="28"/>
        <v>62.549917513734542</v>
      </c>
      <c r="M105">
        <f t="shared" si="29"/>
        <v>30.196118995705582</v>
      </c>
      <c r="N105" s="2">
        <f t="shared" si="30"/>
        <v>-261173043.79558104</v>
      </c>
      <c r="O105" s="2">
        <f t="shared" si="31"/>
        <v>301.03892224143311</v>
      </c>
      <c r="P105">
        <f t="shared" si="32"/>
        <v>19.046712784142411</v>
      </c>
      <c r="Q105">
        <f t="shared" si="33"/>
        <v>17.212918000410117</v>
      </c>
      <c r="AD105">
        <f t="shared" si="34"/>
        <v>0.50601731475104739</v>
      </c>
      <c r="AE105">
        <f t="shared" si="21"/>
        <v>-1.557361159134927</v>
      </c>
      <c r="AF105">
        <f t="shared" si="35"/>
        <v>53.283158777914679</v>
      </c>
      <c r="AG105">
        <f t="shared" si="36"/>
        <v>-155.73611591349271</v>
      </c>
      <c r="AO105" s="2"/>
      <c r="AP105" s="2"/>
      <c r="AQ105" s="2"/>
      <c r="AU105" s="2"/>
      <c r="BA105" s="2"/>
      <c r="BD105" s="2"/>
    </row>
    <row r="106" spans="1:56" x14ac:dyDescent="0.25">
      <c r="A106" s="2">
        <v>950000</v>
      </c>
      <c r="D106">
        <f t="shared" si="22"/>
        <v>12.576128221338589</v>
      </c>
      <c r="E106">
        <f t="shared" si="20"/>
        <v>-30.361459314098646</v>
      </c>
      <c r="F106">
        <f t="shared" si="23"/>
        <v>7.2547625011001177E-2</v>
      </c>
      <c r="G106" s="2">
        <f t="shared" si="24"/>
        <v>-7.2547625011001163E-2</v>
      </c>
      <c r="H106">
        <f t="shared" si="25"/>
        <v>50.072547625010998</v>
      </c>
      <c r="I106">
        <f t="shared" si="26"/>
        <v>-7.2547625011001163E-2</v>
      </c>
      <c r="J106">
        <f t="shared" si="27"/>
        <v>12.576128221338589</v>
      </c>
      <c r="K106">
        <f t="shared" si="27"/>
        <v>-30.361459314098646</v>
      </c>
      <c r="L106">
        <f t="shared" si="28"/>
        <v>62.64867584634959</v>
      </c>
      <c r="M106">
        <f t="shared" si="29"/>
        <v>30.434006939109647</v>
      </c>
      <c r="N106" s="2">
        <f t="shared" si="30"/>
        <v>-259258684.8107076</v>
      </c>
      <c r="O106" s="2">
        <f t="shared" si="31"/>
        <v>303.2066717796443</v>
      </c>
      <c r="P106">
        <f t="shared" si="32"/>
        <v>19.179337700570986</v>
      </c>
      <c r="Q106">
        <f t="shared" si="33"/>
        <v>17.2625345596275</v>
      </c>
      <c r="AD106">
        <f t="shared" si="34"/>
        <v>0.51027404649660257</v>
      </c>
      <c r="AE106">
        <f t="shared" si="21"/>
        <v>-1.5704620323503933</v>
      </c>
      <c r="AF106">
        <f t="shared" si="35"/>
        <v>53.754135247242402</v>
      </c>
      <c r="AG106">
        <f t="shared" si="36"/>
        <v>-157.04620323503934</v>
      </c>
      <c r="AO106" s="2"/>
      <c r="AP106" s="2"/>
      <c r="AQ106" s="2"/>
      <c r="AU106" s="2"/>
      <c r="BA106" s="2"/>
      <c r="BD106" s="2"/>
    </row>
    <row r="107" spans="1:56" x14ac:dyDescent="0.25">
      <c r="A107" s="2">
        <v>940000</v>
      </c>
      <c r="D107">
        <f t="shared" si="22"/>
        <v>12.676336825078053</v>
      </c>
      <c r="E107">
        <f t="shared" si="20"/>
        <v>-30.603384284312927</v>
      </c>
      <c r="F107">
        <f t="shared" si="23"/>
        <v>7.2932495748947279E-2</v>
      </c>
      <c r="G107" s="2">
        <f t="shared" si="24"/>
        <v>-7.2932495748947265E-2</v>
      </c>
      <c r="H107">
        <f t="shared" si="25"/>
        <v>50.072932495748944</v>
      </c>
      <c r="I107">
        <f t="shared" si="26"/>
        <v>-7.2932495748947265E-2</v>
      </c>
      <c r="J107">
        <f t="shared" si="27"/>
        <v>12.676336825078053</v>
      </c>
      <c r="K107">
        <f t="shared" si="27"/>
        <v>-30.603384284312927</v>
      </c>
      <c r="L107">
        <f t="shared" si="28"/>
        <v>62.749269320826997</v>
      </c>
      <c r="M107">
        <f t="shared" si="29"/>
        <v>30.676316780061875</v>
      </c>
      <c r="N107" s="2">
        <f t="shared" si="30"/>
        <v>-257339212.79135895</v>
      </c>
      <c r="O107" s="2">
        <f t="shared" si="31"/>
        <v>305.41815815734202</v>
      </c>
      <c r="P107">
        <f t="shared" si="32"/>
        <v>19.313890774581175</v>
      </c>
      <c r="Q107">
        <f t="shared" si="33"/>
        <v>17.312230737337568</v>
      </c>
      <c r="AD107">
        <f t="shared" si="34"/>
        <v>0.514612203929108</v>
      </c>
      <c r="AE107">
        <f t="shared" si="21"/>
        <v>-1.5838135080620896</v>
      </c>
      <c r="AF107">
        <f t="shared" si="35"/>
        <v>54.234511341663513</v>
      </c>
      <c r="AG107">
        <f t="shared" si="36"/>
        <v>-158.38135080620896</v>
      </c>
      <c r="AO107" s="2"/>
      <c r="AP107" s="2"/>
      <c r="AQ107" s="2"/>
      <c r="AU107" s="2"/>
      <c r="BA107" s="2"/>
      <c r="BD107" s="2"/>
    </row>
    <row r="108" spans="1:56" x14ac:dyDescent="0.25">
      <c r="A108" s="2">
        <v>930000</v>
      </c>
      <c r="D108">
        <f t="shared" si="22"/>
        <v>12.778428555843863</v>
      </c>
      <c r="E108">
        <f t="shared" si="20"/>
        <v>-30.84985552533389</v>
      </c>
      <c r="F108">
        <f t="shared" si="23"/>
        <v>7.3323557510676651E-2</v>
      </c>
      <c r="G108" s="2">
        <f t="shared" si="24"/>
        <v>-7.3323557510676637E-2</v>
      </c>
      <c r="H108">
        <f t="shared" si="25"/>
        <v>50.073323557510676</v>
      </c>
      <c r="I108">
        <f t="shared" si="26"/>
        <v>-7.3323557510676637E-2</v>
      </c>
      <c r="J108">
        <f t="shared" si="27"/>
        <v>12.778428555843863</v>
      </c>
      <c r="K108">
        <f t="shared" si="27"/>
        <v>-30.84985552533389</v>
      </c>
      <c r="L108">
        <f t="shared" si="28"/>
        <v>62.851752113354536</v>
      </c>
      <c r="M108">
        <f t="shared" si="29"/>
        <v>30.923179082844566</v>
      </c>
      <c r="N108" s="2">
        <f t="shared" si="30"/>
        <v>-255414575.18034181</v>
      </c>
      <c r="O108" s="2">
        <f t="shared" si="31"/>
        <v>307.67474912072049</v>
      </c>
      <c r="P108">
        <f t="shared" si="32"/>
        <v>19.450412609321177</v>
      </c>
      <c r="Q108">
        <f t="shared" si="33"/>
        <v>17.361997585267922</v>
      </c>
      <c r="AD108">
        <f t="shared" si="34"/>
        <v>0.5190342359590342</v>
      </c>
      <c r="AE108">
        <f t="shared" si="21"/>
        <v>-1.5974231232414551</v>
      </c>
      <c r="AF108">
        <f t="shared" si="35"/>
        <v>54.724580768667487</v>
      </c>
      <c r="AG108">
        <f t="shared" si="36"/>
        <v>-159.74231232414553</v>
      </c>
      <c r="AO108" s="2"/>
      <c r="AP108" s="2"/>
      <c r="AQ108" s="2"/>
      <c r="AU108" s="2"/>
      <c r="BA108" s="2"/>
      <c r="BD108" s="2"/>
    </row>
    <row r="109" spans="1:56" x14ac:dyDescent="0.25">
      <c r="A109" s="2">
        <v>920000</v>
      </c>
      <c r="D109">
        <f t="shared" si="22"/>
        <v>12.882459626892938</v>
      </c>
      <c r="E109">
        <f t="shared" si="20"/>
        <v>-31.10100874796877</v>
      </c>
      <c r="F109">
        <f t="shared" si="23"/>
        <v>7.3720978077448568E-2</v>
      </c>
      <c r="G109" s="2">
        <f t="shared" si="24"/>
        <v>-7.3720978077448554E-2</v>
      </c>
      <c r="H109">
        <f t="shared" si="25"/>
        <v>50.073720978077446</v>
      </c>
      <c r="I109">
        <f t="shared" si="26"/>
        <v>-7.3720978077448554E-2</v>
      </c>
      <c r="J109">
        <f t="shared" si="27"/>
        <v>12.882459626892938</v>
      </c>
      <c r="K109">
        <f t="shared" si="27"/>
        <v>-31.10100874796877</v>
      </c>
      <c r="L109">
        <f t="shared" si="28"/>
        <v>62.956180604970385</v>
      </c>
      <c r="M109">
        <f t="shared" si="29"/>
        <v>31.17472972604622</v>
      </c>
      <c r="N109" s="2">
        <f t="shared" si="30"/>
        <v>-253484718.49193817</v>
      </c>
      <c r="O109" s="2">
        <f t="shared" si="31"/>
        <v>309.9778705458927</v>
      </c>
      <c r="P109">
        <f t="shared" si="32"/>
        <v>19.58894491355991</v>
      </c>
      <c r="Q109">
        <f t="shared" si="33"/>
        <v>17.411825652274818</v>
      </c>
      <c r="AD109">
        <f t="shared" si="34"/>
        <v>0.52354269253860997</v>
      </c>
      <c r="AE109">
        <f t="shared" si="21"/>
        <v>-1.6112987258344851</v>
      </c>
      <c r="AF109">
        <f t="shared" si="35"/>
        <v>55.224649788647412</v>
      </c>
      <c r="AG109">
        <f t="shared" si="36"/>
        <v>-161.12987258344853</v>
      </c>
      <c r="AO109" s="2"/>
      <c r="AP109" s="2"/>
      <c r="AQ109" s="2"/>
      <c r="AU109" s="2"/>
      <c r="BA109" s="2"/>
      <c r="BD109" s="2"/>
    </row>
    <row r="110" spans="1:56" x14ac:dyDescent="0.25">
      <c r="A110" s="2">
        <v>910000</v>
      </c>
      <c r="D110">
        <f t="shared" si="22"/>
        <v>12.988488564811956</v>
      </c>
      <c r="E110">
        <f t="shared" si="20"/>
        <v>-31.356985247896876</v>
      </c>
      <c r="F110">
        <f t="shared" si="23"/>
        <v>7.4124931666110117E-2</v>
      </c>
      <c r="G110" s="2">
        <f t="shared" si="24"/>
        <v>-7.4124931666110117E-2</v>
      </c>
      <c r="H110">
        <f t="shared" si="25"/>
        <v>50.074124931666113</v>
      </c>
      <c r="I110">
        <f t="shared" si="26"/>
        <v>-7.4124931666110117E-2</v>
      </c>
      <c r="J110">
        <f t="shared" si="27"/>
        <v>12.988488564811956</v>
      </c>
      <c r="K110">
        <f t="shared" si="27"/>
        <v>-31.356985247896876</v>
      </c>
      <c r="L110">
        <f t="shared" si="28"/>
        <v>63.062613496478065</v>
      </c>
      <c r="M110">
        <f t="shared" si="29"/>
        <v>31.431110179562985</v>
      </c>
      <c r="N110" s="2">
        <f t="shared" si="30"/>
        <v>-251549588.29212767</v>
      </c>
      <c r="O110" s="2">
        <f t="shared" si="31"/>
        <v>312.32900957337614</v>
      </c>
      <c r="P110">
        <f t="shared" si="32"/>
        <v>19.729530538432464</v>
      </c>
      <c r="Q110">
        <f t="shared" si="33"/>
        <v>17.461704959739897</v>
      </c>
      <c r="AD110">
        <f t="shared" si="34"/>
        <v>0.52814022998570453</v>
      </c>
      <c r="AE110">
        <f t="shared" si="21"/>
        <v>-1.6254484911469549</v>
      </c>
      <c r="AF110">
        <f t="shared" si="35"/>
        <v>55.735037898471724</v>
      </c>
      <c r="AG110">
        <f t="shared" si="36"/>
        <v>-162.5448491146955</v>
      </c>
      <c r="AO110" s="2"/>
      <c r="AP110" s="2"/>
      <c r="AQ110" s="2"/>
      <c r="AU110" s="2"/>
      <c r="BA110" s="2"/>
      <c r="BD110" s="2"/>
    </row>
    <row r="111" spans="1:56" x14ac:dyDescent="0.25">
      <c r="A111" s="2">
        <v>900000</v>
      </c>
      <c r="D111">
        <f t="shared" si="22"/>
        <v>13.096576331442293</v>
      </c>
      <c r="E111">
        <f t="shared" si="20"/>
        <v>-31.617932200022452</v>
      </c>
      <c r="F111">
        <f t="shared" si="23"/>
        <v>7.4535599249992979E-2</v>
      </c>
      <c r="G111" s="2">
        <f t="shared" si="24"/>
        <v>-7.4535599249992979E-2</v>
      </c>
      <c r="H111">
        <f t="shared" si="25"/>
        <v>50.074535599249991</v>
      </c>
      <c r="I111">
        <f t="shared" si="26"/>
        <v>-7.4535599249992979E-2</v>
      </c>
      <c r="J111">
        <f t="shared" si="27"/>
        <v>13.096576331442293</v>
      </c>
      <c r="K111">
        <f t="shared" si="27"/>
        <v>-31.617932200022452</v>
      </c>
      <c r="L111">
        <f t="shared" si="28"/>
        <v>63.171111930692284</v>
      </c>
      <c r="M111">
        <f t="shared" si="29"/>
        <v>31.692467799272446</v>
      </c>
      <c r="N111" s="2">
        <f t="shared" si="30"/>
        <v>-249609129.17853463</v>
      </c>
      <c r="O111" s="2">
        <f t="shared" si="31"/>
        <v>314.72971794809348</v>
      </c>
      <c r="P111">
        <f t="shared" si="32"/>
        <v>19.872213515634709</v>
      </c>
      <c r="Q111">
        <f t="shared" si="33"/>
        <v>17.51162497574985</v>
      </c>
      <c r="AD111">
        <f t="shared" si="34"/>
        <v>0.53282961665043194</v>
      </c>
      <c r="AE111">
        <f t="shared" si="21"/>
        <v>-1.6398809392844353</v>
      </c>
      <c r="AF111">
        <f t="shared" si="35"/>
        <v>56.256078560451442</v>
      </c>
      <c r="AG111">
        <f t="shared" si="36"/>
        <v>-163.98809392844353</v>
      </c>
      <c r="AO111" s="2"/>
      <c r="AP111" s="2"/>
      <c r="AQ111" s="2"/>
      <c r="AU111" s="2"/>
      <c r="BA111" s="2"/>
      <c r="BD111" s="2"/>
    </row>
    <row r="112" spans="1:56" x14ac:dyDescent="0.25">
      <c r="A112" s="2">
        <v>890000</v>
      </c>
      <c r="D112">
        <f t="shared" si="22"/>
        <v>13.206786453670857</v>
      </c>
      <c r="E112">
        <f t="shared" si="20"/>
        <v>-31.884002971817448</v>
      </c>
      <c r="F112">
        <f t="shared" si="23"/>
        <v>7.4953168899586142E-2</v>
      </c>
      <c r="G112" s="2">
        <f t="shared" si="24"/>
        <v>-7.4953168899586128E-2</v>
      </c>
      <c r="H112">
        <f t="shared" si="25"/>
        <v>50.074953168899583</v>
      </c>
      <c r="I112">
        <f t="shared" si="26"/>
        <v>-7.4953168899586128E-2</v>
      </c>
      <c r="J112">
        <f t="shared" si="27"/>
        <v>13.206786453670857</v>
      </c>
      <c r="K112">
        <f t="shared" si="27"/>
        <v>-31.884002971817448</v>
      </c>
      <c r="L112">
        <f t="shared" si="28"/>
        <v>63.281739622570441</v>
      </c>
      <c r="M112">
        <f t="shared" si="29"/>
        <v>31.958956140717035</v>
      </c>
      <c r="N112" s="2">
        <f t="shared" si="30"/>
        <v>-247663284.76012719</v>
      </c>
      <c r="O112" s="2">
        <f t="shared" si="31"/>
        <v>317.18161558080459</v>
      </c>
      <c r="P112">
        <f t="shared" si="32"/>
        <v>20.017039097134543</v>
      </c>
      <c r="Q112">
        <f t="shared" si="33"/>
        <v>17.561574587998937</v>
      </c>
      <c r="AD112">
        <f t="shared" si="34"/>
        <v>0.53761373895063402</v>
      </c>
      <c r="AE112">
        <f t="shared" si="21"/>
        <v>-1.6546049537276004</v>
      </c>
      <c r="AF112">
        <f t="shared" si="35"/>
        <v>56.788119980271802</v>
      </c>
      <c r="AG112">
        <f t="shared" si="36"/>
        <v>-165.46049537276005</v>
      </c>
      <c r="AO112" s="2"/>
      <c r="AP112" s="2"/>
      <c r="AQ112" s="2"/>
      <c r="AU112" s="2"/>
      <c r="BA112" s="2"/>
      <c r="BD112" s="2"/>
    </row>
    <row r="113" spans="1:56" x14ac:dyDescent="0.25">
      <c r="A113" s="2">
        <v>880000</v>
      </c>
      <c r="D113">
        <f t="shared" si="22"/>
        <v>13.319185161690191</v>
      </c>
      <c r="E113">
        <f t="shared" si="20"/>
        <v>-32.155357457110938</v>
      </c>
      <c r="F113">
        <f t="shared" si="23"/>
        <v>7.5377836144440907E-2</v>
      </c>
      <c r="G113" s="2">
        <f t="shared" si="24"/>
        <v>-7.5377836144440907E-2</v>
      </c>
      <c r="H113">
        <f t="shared" si="25"/>
        <v>50.07537783614444</v>
      </c>
      <c r="I113">
        <f t="shared" si="26"/>
        <v>-7.5377836144440907E-2</v>
      </c>
      <c r="J113">
        <f t="shared" si="27"/>
        <v>13.319185161690191</v>
      </c>
      <c r="K113">
        <f t="shared" si="27"/>
        <v>-32.155357457110938</v>
      </c>
      <c r="L113">
        <f t="shared" si="28"/>
        <v>63.394562997834633</v>
      </c>
      <c r="M113">
        <f t="shared" si="29"/>
        <v>32.230735293255378</v>
      </c>
      <c r="N113" s="2">
        <f t="shared" si="30"/>
        <v>-245711997.63668397</v>
      </c>
      <c r="O113" s="2">
        <f t="shared" si="31"/>
        <v>319.68639434830999</v>
      </c>
      <c r="P113">
        <f t="shared" si="32"/>
        <v>20.164053796472349</v>
      </c>
      <c r="Q113">
        <f t="shared" si="33"/>
        <v>17.611542075351608</v>
      </c>
      <c r="AD113">
        <f t="shared" si="34"/>
        <v>0.54249560780469941</v>
      </c>
      <c r="AE113">
        <f t="shared" si="21"/>
        <v>-1.669629801130406</v>
      </c>
      <c r="AF113">
        <f t="shared" si="35"/>
        <v>57.331525937780086</v>
      </c>
      <c r="AG113">
        <f t="shared" si="36"/>
        <v>-166.9629801130406</v>
      </c>
      <c r="AO113" s="2"/>
      <c r="AP113" s="2"/>
      <c r="AQ113" s="2"/>
      <c r="AU113" s="2"/>
      <c r="BA113" s="2"/>
      <c r="BD113" s="2"/>
    </row>
    <row r="114" spans="1:56" x14ac:dyDescent="0.25">
      <c r="A114" s="2">
        <v>870000</v>
      </c>
      <c r="D114">
        <f t="shared" si="22"/>
        <v>13.433841536383042</v>
      </c>
      <c r="E114">
        <f t="shared" si="20"/>
        <v>-32.432162431906946</v>
      </c>
      <c r="F114">
        <f t="shared" si="23"/>
        <v>7.5809804357890337E-2</v>
      </c>
      <c r="G114" s="2">
        <f t="shared" si="24"/>
        <v>-7.5809804357890337E-2</v>
      </c>
      <c r="H114">
        <f t="shared" si="25"/>
        <v>50.075809804357888</v>
      </c>
      <c r="I114">
        <f t="shared" si="26"/>
        <v>-7.5809804357890337E-2</v>
      </c>
      <c r="J114">
        <f t="shared" si="27"/>
        <v>13.433841536383042</v>
      </c>
      <c r="K114">
        <f t="shared" si="27"/>
        <v>-32.432162431906946</v>
      </c>
      <c r="L114">
        <f t="shared" si="28"/>
        <v>63.50965134074093</v>
      </c>
      <c r="M114">
        <f t="shared" si="29"/>
        <v>32.507972236264834</v>
      </c>
      <c r="N114" s="2">
        <f t="shared" si="30"/>
        <v>-243755209.37807426</v>
      </c>
      <c r="O114" s="2">
        <f t="shared" si="31"/>
        <v>322.24582215134302</v>
      </c>
      <c r="P114">
        <f t="shared" si="32"/>
        <v>20.313305431725468</v>
      </c>
      <c r="Q114">
        <f t="shared" si="33"/>
        <v>17.661515077999507</v>
      </c>
      <c r="AD114">
        <f t="shared" si="34"/>
        <v>0.54747836549276196</v>
      </c>
      <c r="AE114">
        <f t="shared" si="21"/>
        <v>-1.6849651524366898</v>
      </c>
      <c r="AF114">
        <f t="shared" si="35"/>
        <v>57.886676674884818</v>
      </c>
      <c r="AG114">
        <f t="shared" si="36"/>
        <v>-168.49651524366897</v>
      </c>
      <c r="AO114" s="2"/>
      <c r="AP114" s="2"/>
      <c r="AQ114" s="2"/>
      <c r="AU114" s="2"/>
      <c r="BA114" s="2"/>
      <c r="BD114" s="2"/>
    </row>
    <row r="115" spans="1:56" x14ac:dyDescent="0.25">
      <c r="A115" s="2">
        <v>860000</v>
      </c>
      <c r="D115">
        <f t="shared" si="22"/>
        <v>13.550827666547358</v>
      </c>
      <c r="E115">
        <f t="shared" si="20"/>
        <v>-32.714591933959184</v>
      </c>
      <c r="F115">
        <f t="shared" si="23"/>
        <v>7.6249285166302333E-2</v>
      </c>
      <c r="G115" s="2">
        <f t="shared" si="24"/>
        <v>-7.6249285166302319E-2</v>
      </c>
      <c r="H115">
        <f t="shared" si="25"/>
        <v>50.076249285166305</v>
      </c>
      <c r="I115">
        <f t="shared" si="26"/>
        <v>-7.6249285166302319E-2</v>
      </c>
      <c r="J115">
        <f t="shared" si="27"/>
        <v>13.550827666547358</v>
      </c>
      <c r="K115">
        <f t="shared" si="27"/>
        <v>-32.714591933959184</v>
      </c>
      <c r="L115">
        <f t="shared" si="28"/>
        <v>63.627076951713661</v>
      </c>
      <c r="M115">
        <f t="shared" si="29"/>
        <v>32.79084121912549</v>
      </c>
      <c r="N115" s="2">
        <f t="shared" si="30"/>
        <v>-241792860.50338063</v>
      </c>
      <c r="O115" s="2">
        <f t="shared" si="31"/>
        <v>324.86174725079462</v>
      </c>
      <c r="P115">
        <f t="shared" si="32"/>
        <v>20.464843170217822</v>
      </c>
      <c r="Q115">
        <f t="shared" si="33"/>
        <v>17.7114805661449</v>
      </c>
      <c r="AD115">
        <f t="shared" si="34"/>
        <v>0.55256529298009993</v>
      </c>
      <c r="AE115">
        <f t="shared" si="21"/>
        <v>-1.7006211054192739</v>
      </c>
      <c r="AF115">
        <f t="shared" si="35"/>
        <v>58.453969845213656</v>
      </c>
      <c r="AG115">
        <f t="shared" si="36"/>
        <v>-170.06211054192741</v>
      </c>
      <c r="AO115" s="2"/>
      <c r="AP115" s="2"/>
      <c r="AQ115" s="2"/>
      <c r="AU115" s="2"/>
      <c r="BA115" s="2"/>
      <c r="BD115" s="2"/>
    </row>
    <row r="116" spans="1:56" x14ac:dyDescent="0.25">
      <c r="A116" s="2">
        <v>850000</v>
      </c>
      <c r="D116">
        <f t="shared" si="22"/>
        <v>13.670218816741533</v>
      </c>
      <c r="E116">
        <f t="shared" si="20"/>
        <v>-33.002827667985287</v>
      </c>
      <c r="F116">
        <f t="shared" si="23"/>
        <v>7.6696498884737049E-2</v>
      </c>
      <c r="G116" s="2">
        <f t="shared" si="24"/>
        <v>-7.6696498884737035E-2</v>
      </c>
      <c r="H116">
        <f t="shared" si="25"/>
        <v>50.076696498884736</v>
      </c>
      <c r="I116">
        <f t="shared" si="26"/>
        <v>-7.6696498884737035E-2</v>
      </c>
      <c r="J116">
        <f t="shared" si="27"/>
        <v>13.670218816741533</v>
      </c>
      <c r="K116">
        <f t="shared" si="27"/>
        <v>-33.002827667985287</v>
      </c>
      <c r="L116">
        <f t="shared" si="28"/>
        <v>63.746915315626268</v>
      </c>
      <c r="M116">
        <f t="shared" si="29"/>
        <v>33.079524166870023</v>
      </c>
      <c r="N116" s="2">
        <f t="shared" si="30"/>
        <v>-239824890.45991465</v>
      </c>
      <c r="O116" s="2">
        <f t="shared" si="31"/>
        <v>327.5361029048351</v>
      </c>
      <c r="P116">
        <f t="shared" si="32"/>
        <v>20.618717575059318</v>
      </c>
      <c r="Q116">
        <f t="shared" si="33"/>
        <v>17.761424807139296</v>
      </c>
      <c r="AD116">
        <f t="shared" si="34"/>
        <v>0.5577598177396571</v>
      </c>
      <c r="AE116">
        <f t="shared" si="21"/>
        <v>-1.7166082087552124</v>
      </c>
      <c r="AF116">
        <f t="shared" si="35"/>
        <v>59.033821530616457</v>
      </c>
      <c r="AG116">
        <f t="shared" si="36"/>
        <v>-171.66082087552121</v>
      </c>
      <c r="AO116" s="2"/>
      <c r="AP116" s="2"/>
      <c r="AQ116" s="2"/>
      <c r="AU116" s="2"/>
      <c r="BA116" s="2"/>
      <c r="BD116" s="2"/>
    </row>
    <row r="117" spans="1:56" x14ac:dyDescent="0.25">
      <c r="A117" s="2">
        <v>840000</v>
      </c>
      <c r="D117">
        <f t="shared" si="22"/>
        <v>13.792093606602119</v>
      </c>
      <c r="E117">
        <f t="shared" si="20"/>
        <v>-33.297059438578081</v>
      </c>
      <c r="F117">
        <f t="shared" si="23"/>
        <v>7.7151674981045956E-2</v>
      </c>
      <c r="G117" s="2">
        <f t="shared" si="24"/>
        <v>-7.7151674981045942E-2</v>
      </c>
      <c r="H117">
        <f t="shared" si="25"/>
        <v>50.077151674981046</v>
      </c>
      <c r="I117">
        <f t="shared" si="26"/>
        <v>-7.7151674981045942E-2</v>
      </c>
      <c r="J117">
        <f t="shared" si="27"/>
        <v>13.792093606602119</v>
      </c>
      <c r="K117">
        <f t="shared" si="27"/>
        <v>-33.297059438578081</v>
      </c>
      <c r="L117">
        <f t="shared" si="28"/>
        <v>63.869245281583161</v>
      </c>
      <c r="M117">
        <f t="shared" si="29"/>
        <v>33.374211113559127</v>
      </c>
      <c r="N117" s="2">
        <f t="shared" si="30"/>
        <v>-237851237.6021781</v>
      </c>
      <c r="O117" s="2">
        <f t="shared" si="31"/>
        <v>330.2709123316115</v>
      </c>
      <c r="P117">
        <f t="shared" si="32"/>
        <v>20.774980653605525</v>
      </c>
      <c r="Q117">
        <f t="shared" si="33"/>
        <v>17.811333331003819</v>
      </c>
      <c r="AD117">
        <f t="shared" si="34"/>
        <v>0.56306552211407435</v>
      </c>
      <c r="AE117">
        <f t="shared" si="21"/>
        <v>-1.7329374877614749</v>
      </c>
      <c r="AF117">
        <f t="shared" si="35"/>
        <v>59.626667330090086</v>
      </c>
      <c r="AG117">
        <f t="shared" si="36"/>
        <v>-173.29374877614748</v>
      </c>
      <c r="AO117" s="2"/>
      <c r="AP117" s="2"/>
      <c r="AQ117" s="2"/>
      <c r="AU117" s="2"/>
      <c r="BA117" s="2"/>
      <c r="BD117" s="2"/>
    </row>
    <row r="118" spans="1:56" x14ac:dyDescent="0.25">
      <c r="A118" s="2">
        <v>830000</v>
      </c>
      <c r="D118">
        <f t="shared" si="22"/>
        <v>13.916534202565941</v>
      </c>
      <c r="E118">
        <f t="shared" si="20"/>
        <v>-33.597485613063739</v>
      </c>
      <c r="F118">
        <f t="shared" si="23"/>
        <v>7.7615052570633294E-2</v>
      </c>
      <c r="G118" s="2">
        <f t="shared" si="24"/>
        <v>-7.7615052570633281E-2</v>
      </c>
      <c r="H118">
        <f t="shared" si="25"/>
        <v>50.077615052570636</v>
      </c>
      <c r="I118">
        <f t="shared" si="26"/>
        <v>-7.7615052570633281E-2</v>
      </c>
      <c r="J118">
        <f t="shared" si="27"/>
        <v>13.916534202565941</v>
      </c>
      <c r="K118">
        <f t="shared" si="27"/>
        <v>-33.597485613063739</v>
      </c>
      <c r="L118">
        <f t="shared" si="28"/>
        <v>63.994149255136577</v>
      </c>
      <c r="M118">
        <f t="shared" si="29"/>
        <v>33.675100665634375</v>
      </c>
      <c r="N118" s="2">
        <f t="shared" si="30"/>
        <v>-235871839.17082706</v>
      </c>
      <c r="O118" s="2">
        <f t="shared" si="31"/>
        <v>333.06829402453701</v>
      </c>
      <c r="P118">
        <f t="shared" si="32"/>
        <v>20.933685907933821</v>
      </c>
      <c r="Q118">
        <f t="shared" si="33"/>
        <v>17.861190894255024</v>
      </c>
      <c r="AD118">
        <f t="shared" si="34"/>
        <v>0.56848615226135135</v>
      </c>
      <c r="AE118">
        <f t="shared" si="21"/>
        <v>-1.7496204719268653</v>
      </c>
      <c r="AF118">
        <f t="shared" si="35"/>
        <v>60.232963527233643</v>
      </c>
      <c r="AG118">
        <f t="shared" si="36"/>
        <v>-174.96204719268653</v>
      </c>
      <c r="AO118" s="2"/>
      <c r="AP118" s="2"/>
      <c r="AQ118" s="2"/>
      <c r="AU118" s="2"/>
      <c r="BA118" s="2"/>
      <c r="BD118" s="2"/>
    </row>
    <row r="119" spans="1:56" x14ac:dyDescent="0.25">
      <c r="A119" s="2">
        <v>820000</v>
      </c>
      <c r="D119">
        <f t="shared" si="22"/>
        <v>14.043626523015634</v>
      </c>
      <c r="E119">
        <f t="shared" si="20"/>
        <v>-33.904313616766849</v>
      </c>
      <c r="F119">
        <f t="shared" si="23"/>
        <v>7.8086880944303036E-2</v>
      </c>
      <c r="G119" s="2">
        <f t="shared" si="24"/>
        <v>-7.8086880944303022E-2</v>
      </c>
      <c r="H119">
        <f t="shared" si="25"/>
        <v>50.078086880944305</v>
      </c>
      <c r="I119">
        <f t="shared" si="26"/>
        <v>-7.8086880944303022E-2</v>
      </c>
      <c r="J119">
        <f t="shared" si="27"/>
        <v>14.043626523015634</v>
      </c>
      <c r="K119">
        <f t="shared" si="27"/>
        <v>-33.904313616766849</v>
      </c>
      <c r="L119">
        <f t="shared" si="28"/>
        <v>64.121713403959944</v>
      </c>
      <c r="M119">
        <f t="shared" si="29"/>
        <v>33.982400497711154</v>
      </c>
      <c r="N119" s="2">
        <f t="shared" si="30"/>
        <v>-233886631.27171579</v>
      </c>
      <c r="O119" s="2">
        <f t="shared" si="31"/>
        <v>335.93046744979665</v>
      </c>
      <c r="P119">
        <f t="shared" si="32"/>
        <v>21.094888387437685</v>
      </c>
      <c r="Q119">
        <f t="shared" si="33"/>
        <v>17.910981441957048</v>
      </c>
      <c r="AD119">
        <f t="shared" si="34"/>
        <v>0.57402562773248855</v>
      </c>
      <c r="AE119">
        <f t="shared" si="21"/>
        <v>-1.7666692243889706</v>
      </c>
      <c r="AF119">
        <f t="shared" si="35"/>
        <v>60.853188342945657</v>
      </c>
      <c r="AG119">
        <f t="shared" si="36"/>
        <v>-176.66692243889705</v>
      </c>
      <c r="AO119" s="2"/>
      <c r="AP119" s="2"/>
      <c r="AQ119" s="2"/>
      <c r="AU119" s="2"/>
      <c r="BA119" s="2"/>
      <c r="BD119" s="2"/>
    </row>
    <row r="120" spans="1:56" x14ac:dyDescent="0.25">
      <c r="A120" s="2">
        <v>810000</v>
      </c>
      <c r="D120">
        <f t="shared" si="22"/>
        <v>14.173460457966293</v>
      </c>
      <c r="E120">
        <f t="shared" si="20"/>
        <v>-34.217760463380998</v>
      </c>
      <c r="F120">
        <f t="shared" si="23"/>
        <v>7.8567420131838608E-2</v>
      </c>
      <c r="G120" s="2">
        <f t="shared" si="24"/>
        <v>-7.8567420131838608E-2</v>
      </c>
      <c r="H120">
        <f t="shared" si="25"/>
        <v>50.07856742013184</v>
      </c>
      <c r="I120">
        <f t="shared" si="26"/>
        <v>-7.8567420131838608E-2</v>
      </c>
      <c r="J120">
        <f t="shared" si="27"/>
        <v>14.173460457966293</v>
      </c>
      <c r="K120">
        <f t="shared" si="27"/>
        <v>-34.217760463380998</v>
      </c>
      <c r="L120">
        <f t="shared" si="28"/>
        <v>64.252027878098133</v>
      </c>
      <c r="M120">
        <f t="shared" si="29"/>
        <v>34.296327883512838</v>
      </c>
      <c r="N120" s="2">
        <f t="shared" si="30"/>
        <v>-231895548.85509276</v>
      </c>
      <c r="O120" s="2">
        <f t="shared" si="31"/>
        <v>338.85975915855721</v>
      </c>
      <c r="P120">
        <f t="shared" si="32"/>
        <v>21.258644743648578</v>
      </c>
      <c r="Q120">
        <f t="shared" si="33"/>
        <v>17.960688067919165</v>
      </c>
      <c r="AD120">
        <f t="shared" si="34"/>
        <v>0.57968805173410931</v>
      </c>
      <c r="AE120">
        <f t="shared" si="21"/>
        <v>-1.7840963735192648</v>
      </c>
      <c r="AF120">
        <f t="shared" si="35"/>
        <v>61.487843280738815</v>
      </c>
      <c r="AG120">
        <f t="shared" si="36"/>
        <v>-178.40963735192648</v>
      </c>
      <c r="AO120" s="2"/>
      <c r="AP120" s="2"/>
      <c r="AQ120" s="2"/>
      <c r="AU120" s="2"/>
      <c r="BA120" s="2"/>
      <c r="BD120" s="2"/>
    </row>
    <row r="121" spans="1:56" x14ac:dyDescent="0.25">
      <c r="A121" s="2">
        <v>800000</v>
      </c>
      <c r="D121">
        <f t="shared" si="22"/>
        <v>14.306130104517257</v>
      </c>
      <c r="E121">
        <f t="shared" si="20"/>
        <v>-34.538053323399573</v>
      </c>
      <c r="F121">
        <f t="shared" si="23"/>
        <v>7.9056941504209499E-2</v>
      </c>
      <c r="G121" s="2">
        <f t="shared" si="24"/>
        <v>-7.9056941504209485E-2</v>
      </c>
      <c r="H121">
        <f t="shared" si="25"/>
        <v>50.079056941504213</v>
      </c>
      <c r="I121">
        <f t="shared" si="26"/>
        <v>-7.9056941504209485E-2</v>
      </c>
      <c r="J121">
        <f t="shared" si="27"/>
        <v>14.306130104517257</v>
      </c>
      <c r="K121">
        <f t="shared" si="27"/>
        <v>-34.538053323399573</v>
      </c>
      <c r="L121">
        <f t="shared" si="28"/>
        <v>64.385187046021471</v>
      </c>
      <c r="M121">
        <f t="shared" si="29"/>
        <v>34.617110264903786</v>
      </c>
      <c r="N121" s="2">
        <f t="shared" si="30"/>
        <v>-229898525.69505656</v>
      </c>
      <c r="O121" s="2">
        <f t="shared" si="31"/>
        <v>341.85860934958703</v>
      </c>
      <c r="P121">
        <f t="shared" si="32"/>
        <v>21.425013287400343</v>
      </c>
      <c r="Q121">
        <f t="shared" si="33"/>
        <v>18.010292972954662</v>
      </c>
      <c r="AD121">
        <f t="shared" si="34"/>
        <v>0.58547772213419724</v>
      </c>
      <c r="AE121">
        <f t="shared" si="21"/>
        <v>-1.8019151467952861</v>
      </c>
      <c r="AF121">
        <f t="shared" si="35"/>
        <v>62.137454572785451</v>
      </c>
      <c r="AG121">
        <f t="shared" si="36"/>
        <v>-180.19151467952861</v>
      </c>
      <c r="AO121" s="2"/>
      <c r="AP121" s="2"/>
      <c r="AQ121" s="2"/>
      <c r="AU121" s="2"/>
      <c r="BA121" s="2"/>
      <c r="BD121" s="2"/>
    </row>
    <row r="122" spans="1:56" x14ac:dyDescent="0.25">
      <c r="A122" s="2">
        <v>790000</v>
      </c>
      <c r="D122">
        <f t="shared" si="22"/>
        <v>14.441734019414982</v>
      </c>
      <c r="E122">
        <f t="shared" si="20"/>
        <v>-34.865430133856556</v>
      </c>
      <c r="F122">
        <f t="shared" si="23"/>
        <v>7.955572841757301E-2</v>
      </c>
      <c r="G122" s="2">
        <f t="shared" si="24"/>
        <v>-7.9555728417572996E-2</v>
      </c>
      <c r="H122">
        <f t="shared" si="25"/>
        <v>50.079555728417574</v>
      </c>
      <c r="I122">
        <f t="shared" si="26"/>
        <v>-7.9555728417572996E-2</v>
      </c>
      <c r="J122">
        <f t="shared" si="27"/>
        <v>14.441734019414982</v>
      </c>
      <c r="K122">
        <f t="shared" si="27"/>
        <v>-34.865430133856556</v>
      </c>
      <c r="L122">
        <f t="shared" si="28"/>
        <v>64.521289747832554</v>
      </c>
      <c r="M122">
        <f t="shared" si="29"/>
        <v>34.94498586227413</v>
      </c>
      <c r="N122" s="2">
        <f t="shared" si="30"/>
        <v>-227895494.36936417</v>
      </c>
      <c r="O122" s="2">
        <f t="shared" si="31"/>
        <v>344.92957892153129</v>
      </c>
      <c r="P122">
        <f t="shared" si="32"/>
        <v>21.594054048461111</v>
      </c>
      <c r="Q122">
        <f t="shared" si="33"/>
        <v>18.059777421115776</v>
      </c>
      <c r="AD122">
        <f t="shared" si="34"/>
        <v>0.59139914327485077</v>
      </c>
      <c r="AE122">
        <f t="shared" si="21"/>
        <v>-1.8201394071565571</v>
      </c>
      <c r="AF122">
        <f t="shared" si="35"/>
        <v>62.802574735635531</v>
      </c>
      <c r="AG122">
        <f t="shared" si="36"/>
        <v>-182.01394071565574</v>
      </c>
      <c r="AO122" s="2"/>
      <c r="AP122" s="2"/>
      <c r="AQ122" s="2"/>
      <c r="AU122" s="2"/>
      <c r="BA122" s="2"/>
      <c r="BD122" s="2"/>
    </row>
    <row r="123" spans="1:56" x14ac:dyDescent="0.25">
      <c r="A123" s="2">
        <v>780000</v>
      </c>
      <c r="D123">
        <f t="shared" si="22"/>
        <v>14.58037549020459</v>
      </c>
      <c r="E123">
        <f t="shared" si="20"/>
        <v>-35.200140252944173</v>
      </c>
      <c r="F123">
        <f t="shared" si="23"/>
        <v>8.0064076902543579E-2</v>
      </c>
      <c r="G123" s="2">
        <f t="shared" si="24"/>
        <v>-8.0064076902543566E-2</v>
      </c>
      <c r="H123">
        <f t="shared" si="25"/>
        <v>50.080064076902545</v>
      </c>
      <c r="I123">
        <f t="shared" si="26"/>
        <v>-8.0064076902543566E-2</v>
      </c>
      <c r="J123">
        <f t="shared" si="27"/>
        <v>14.58037549020459</v>
      </c>
      <c r="K123">
        <f t="shared" si="27"/>
        <v>-35.200140252944173</v>
      </c>
      <c r="L123">
        <f t="shared" si="28"/>
        <v>64.660439567107133</v>
      </c>
      <c r="M123">
        <f t="shared" si="29"/>
        <v>35.280204329846718</v>
      </c>
      <c r="N123" s="2">
        <f t="shared" si="30"/>
        <v>-225886386.23972875</v>
      </c>
      <c r="O123" s="2">
        <f t="shared" si="31"/>
        <v>348.07535705806629</v>
      </c>
      <c r="P123">
        <f t="shared" si="32"/>
        <v>21.765828837764065</v>
      </c>
      <c r="Q123">
        <f t="shared" si="33"/>
        <v>18.10912169381702</v>
      </c>
      <c r="AD123">
        <f t="shared" si="34"/>
        <v>0.59745703866230548</v>
      </c>
      <c r="AE123">
        <f t="shared" si="21"/>
        <v>-1.8387836920604563</v>
      </c>
      <c r="AF123">
        <f t="shared" si="35"/>
        <v>63.483784245465159</v>
      </c>
      <c r="AG123">
        <f t="shared" si="36"/>
        <v>-183.87836920604562</v>
      </c>
      <c r="AO123" s="2"/>
      <c r="AP123" s="2"/>
      <c r="AQ123" s="2"/>
      <c r="AU123" s="2"/>
      <c r="BA123" s="2"/>
      <c r="BD123" s="2"/>
    </row>
    <row r="124" spans="1:56" x14ac:dyDescent="0.25">
      <c r="A124" s="2">
        <v>770000</v>
      </c>
      <c r="D124">
        <f t="shared" si="22"/>
        <v>14.722162826597765</v>
      </c>
      <c r="E124">
        <f t="shared" si="20"/>
        <v>-35.542445163437336</v>
      </c>
      <c r="F124">
        <f t="shared" si="23"/>
        <v>8.0582296402538042E-2</v>
      </c>
      <c r="G124" s="2">
        <f t="shared" si="24"/>
        <v>-8.0582296402538028E-2</v>
      </c>
      <c r="H124">
        <f t="shared" si="25"/>
        <v>50.08058229640254</v>
      </c>
      <c r="I124">
        <f t="shared" si="26"/>
        <v>-8.0582296402538028E-2</v>
      </c>
      <c r="J124">
        <f t="shared" si="27"/>
        <v>14.722162826597765</v>
      </c>
      <c r="K124">
        <f t="shared" si="27"/>
        <v>-35.542445163437336</v>
      </c>
      <c r="L124">
        <f t="shared" si="28"/>
        <v>64.802745123000307</v>
      </c>
      <c r="M124">
        <f t="shared" si="29"/>
        <v>35.623027459839875</v>
      </c>
      <c r="N124" s="2">
        <f t="shared" si="30"/>
        <v>-223871131.43273804</v>
      </c>
      <c r="O124" s="2">
        <f t="shared" si="31"/>
        <v>351.29876939356319</v>
      </c>
      <c r="P124">
        <f t="shared" si="32"/>
        <v>21.940401312379894</v>
      </c>
      <c r="Q124">
        <f t="shared" si="33"/>
        <v>18.158305041758286</v>
      </c>
      <c r="AD124">
        <f t="shared" si="34"/>
        <v>0.60365636461160954</v>
      </c>
      <c r="AE124">
        <f t="shared" si="21"/>
        <v>-1.8578632554762124</v>
      </c>
      <c r="AF124">
        <f t="shared" si="35"/>
        <v>64.181693343745735</v>
      </c>
      <c r="AG124">
        <f t="shared" si="36"/>
        <v>-185.78632554762123</v>
      </c>
      <c r="AO124" s="2"/>
      <c r="AP124" s="2"/>
      <c r="AQ124" s="2"/>
      <c r="AU124" s="2"/>
      <c r="BA124" s="2"/>
      <c r="BD124" s="2"/>
    </row>
    <row r="125" spans="1:56" x14ac:dyDescent="0.25">
      <c r="A125" s="2">
        <v>760000</v>
      </c>
      <c r="D125">
        <f t="shared" si="22"/>
        <v>14.867209673848743</v>
      </c>
      <c r="E125">
        <f t="shared" si="20"/>
        <v>-35.892619229250109</v>
      </c>
      <c r="F125">
        <f t="shared" si="23"/>
        <v>8.1110710565381272E-2</v>
      </c>
      <c r="G125" s="2">
        <f t="shared" si="24"/>
        <v>-8.1110710565381258E-2</v>
      </c>
      <c r="H125">
        <f t="shared" si="25"/>
        <v>50.081110710565383</v>
      </c>
      <c r="I125">
        <f t="shared" si="26"/>
        <v>-8.1110710565381258E-2</v>
      </c>
      <c r="J125">
        <f t="shared" si="27"/>
        <v>14.867209673848743</v>
      </c>
      <c r="K125">
        <f t="shared" si="27"/>
        <v>-35.892619229250109</v>
      </c>
      <c r="L125">
        <f t="shared" si="28"/>
        <v>64.948320384414131</v>
      </c>
      <c r="M125">
        <f t="shared" si="29"/>
        <v>35.973729939815492</v>
      </c>
      <c r="N125" s="2">
        <f t="shared" si="30"/>
        <v>-221849658.821569</v>
      </c>
      <c r="O125" s="2">
        <f t="shared" si="31"/>
        <v>354.60278681183422</v>
      </c>
      <c r="P125">
        <f t="shared" si="32"/>
        <v>22.117837043381865</v>
      </c>
      <c r="Q125">
        <f t="shared" si="33"/>
        <v>18.2073056345581</v>
      </c>
      <c r="AD125">
        <f t="shared" si="34"/>
        <v>0.61000232493125384</v>
      </c>
      <c r="AE125">
        <f t="shared" si="21"/>
        <v>-1.8773941130795493</v>
      </c>
      <c r="AF125">
        <f t="shared" si="35"/>
        <v>64.896943985372673</v>
      </c>
      <c r="AG125">
        <f t="shared" si="36"/>
        <v>-187.73941130795495</v>
      </c>
      <c r="AO125" s="2"/>
      <c r="AP125" s="2"/>
      <c r="AQ125" s="2"/>
      <c r="AU125" s="2"/>
      <c r="BA125" s="2"/>
      <c r="BD125" s="2"/>
    </row>
    <row r="126" spans="1:56" x14ac:dyDescent="0.25">
      <c r="A126" s="2">
        <v>750000</v>
      </c>
      <c r="D126">
        <f t="shared" si="22"/>
        <v>15.015635350117009</v>
      </c>
      <c r="E126">
        <f t="shared" si="20"/>
        <v>-36.250950509901351</v>
      </c>
      <c r="F126">
        <f t="shared" si="23"/>
        <v>8.1649658092772609E-2</v>
      </c>
      <c r="G126" s="2">
        <f t="shared" si="24"/>
        <v>-8.1649658092772609E-2</v>
      </c>
      <c r="H126">
        <f t="shared" si="25"/>
        <v>50.081649658092772</v>
      </c>
      <c r="I126">
        <f t="shared" si="26"/>
        <v>-8.1649658092772609E-2</v>
      </c>
      <c r="J126">
        <f t="shared" si="27"/>
        <v>15.015635350117009</v>
      </c>
      <c r="K126">
        <f t="shared" si="27"/>
        <v>-36.250950509901351</v>
      </c>
      <c r="L126">
        <f t="shared" si="28"/>
        <v>65.097285008209781</v>
      </c>
      <c r="M126">
        <f t="shared" si="29"/>
        <v>36.332600167994123</v>
      </c>
      <c r="N126" s="2">
        <f t="shared" si="30"/>
        <v>-219821896.00866723</v>
      </c>
      <c r="O126" s="2">
        <f t="shared" si="31"/>
        <v>357.99053493604185</v>
      </c>
      <c r="P126">
        <f t="shared" si="32"/>
        <v>22.298203586768636</v>
      </c>
      <c r="Q126">
        <f t="shared" si="33"/>
        <v>18.256100508007247</v>
      </c>
      <c r="AD126">
        <f t="shared" si="34"/>
        <v>0.61650038674192864</v>
      </c>
      <c r="AE126">
        <f t="shared" si="21"/>
        <v>-1.8973930909378105</v>
      </c>
      <c r="AF126">
        <f t="shared" si="35"/>
        <v>65.630211942584353</v>
      </c>
      <c r="AG126">
        <f t="shared" si="36"/>
        <v>-189.73930909378106</v>
      </c>
      <c r="AO126" s="2"/>
      <c r="AP126" s="2"/>
      <c r="AQ126" s="2"/>
      <c r="AU126" s="2"/>
      <c r="BA126" s="2"/>
      <c r="BD126" s="2"/>
    </row>
    <row r="127" spans="1:56" x14ac:dyDescent="0.25">
      <c r="A127" s="2">
        <v>740000</v>
      </c>
      <c r="D127">
        <f t="shared" si="22"/>
        <v>15.167565209999886</v>
      </c>
      <c r="E127">
        <f t="shared" si="20"/>
        <v>-36.617741638160034</v>
      </c>
      <c r="F127">
        <f t="shared" si="23"/>
        <v>8.2199493652678646E-2</v>
      </c>
      <c r="G127" s="2">
        <f t="shared" si="24"/>
        <v>-8.2199493652678646E-2</v>
      </c>
      <c r="H127">
        <f t="shared" si="25"/>
        <v>50.082199493652681</v>
      </c>
      <c r="I127">
        <f t="shared" si="26"/>
        <v>-8.2199493652678646E-2</v>
      </c>
      <c r="J127">
        <f t="shared" si="27"/>
        <v>15.167565209999886</v>
      </c>
      <c r="K127">
        <f t="shared" si="27"/>
        <v>-36.617741638160034</v>
      </c>
      <c r="L127">
        <f t="shared" si="28"/>
        <v>65.249764703652573</v>
      </c>
      <c r="M127">
        <f t="shared" si="29"/>
        <v>36.699941131812714</v>
      </c>
      <c r="N127" s="2">
        <f t="shared" si="30"/>
        <v>-217787769.30962238</v>
      </c>
      <c r="O127" s="2">
        <f t="shared" si="31"/>
        <v>361.46530437403641</v>
      </c>
      <c r="P127">
        <f t="shared" si="32"/>
        <v>22.48157055761925</v>
      </c>
      <c r="Q127">
        <f t="shared" si="33"/>
        <v>18.304665508853553</v>
      </c>
      <c r="AD127">
        <f t="shared" si="34"/>
        <v>0.62315629753346813</v>
      </c>
      <c r="AE127">
        <f t="shared" si="21"/>
        <v>-1.9178778780058388</v>
      </c>
      <c r="AF127">
        <f t="shared" si="35"/>
        <v>66.382209079446611</v>
      </c>
      <c r="AG127">
        <f t="shared" si="36"/>
        <v>-191.78778780058389</v>
      </c>
      <c r="AO127" s="2"/>
      <c r="AP127" s="2"/>
      <c r="AQ127" s="2"/>
      <c r="AU127" s="2"/>
      <c r="BA127" s="2"/>
      <c r="BD127" s="2"/>
    </row>
    <row r="128" spans="1:56" x14ac:dyDescent="0.25">
      <c r="A128" s="2">
        <v>730000</v>
      </c>
      <c r="D128">
        <f t="shared" si="22"/>
        <v>15.323131036651594</v>
      </c>
      <c r="E128">
        <f t="shared" si="20"/>
        <v>-36.993310766704369</v>
      </c>
      <c r="F128">
        <f t="shared" si="23"/>
        <v>8.2760588860236808E-2</v>
      </c>
      <c r="G128" s="2">
        <f t="shared" si="24"/>
        <v>-8.2760588860236795E-2</v>
      </c>
      <c r="H128">
        <f t="shared" si="25"/>
        <v>50.082760588860239</v>
      </c>
      <c r="I128">
        <f t="shared" si="26"/>
        <v>-8.2760588860236795E-2</v>
      </c>
      <c r="J128">
        <f t="shared" si="27"/>
        <v>15.323131036651594</v>
      </c>
      <c r="K128">
        <f t="shared" si="27"/>
        <v>-36.993310766704369</v>
      </c>
      <c r="L128">
        <f t="shared" si="28"/>
        <v>65.405891625511828</v>
      </c>
      <c r="M128">
        <f t="shared" si="29"/>
        <v>37.076071355564608</v>
      </c>
      <c r="N128" s="2">
        <f t="shared" si="30"/>
        <v>-215747203.73846957</v>
      </c>
      <c r="O128" s="2">
        <f t="shared" si="31"/>
        <v>365.03056179030557</v>
      </c>
      <c r="P128">
        <f t="shared" si="32"/>
        <v>22.668009707671413</v>
      </c>
      <c r="Q128">
        <f t="shared" si="33"/>
        <v>18.352975237030197</v>
      </c>
      <c r="AD128">
        <f t="shared" si="34"/>
        <v>0.62997610357519118</v>
      </c>
      <c r="AE128">
        <f t="shared" si="21"/>
        <v>-1.9388670827871779</v>
      </c>
      <c r="AF128">
        <f t="shared" si="35"/>
        <v>67.15368581331056</v>
      </c>
      <c r="AG128">
        <f t="shared" si="36"/>
        <v>-193.8867082787178</v>
      </c>
      <c r="AO128" s="2"/>
      <c r="AP128" s="2"/>
      <c r="AQ128" s="2"/>
      <c r="AU128" s="2"/>
      <c r="BA128" s="2"/>
      <c r="BD128" s="2"/>
    </row>
    <row r="129" spans="1:56" x14ac:dyDescent="0.25">
      <c r="A129" s="2">
        <v>720000</v>
      </c>
      <c r="B129" s="1"/>
      <c r="C129" s="1"/>
      <c r="D129">
        <f t="shared" si="22"/>
        <v>15.48247146516392</v>
      </c>
      <c r="E129">
        <f t="shared" si="20"/>
        <v>-37.377992590253172</v>
      </c>
      <c r="F129">
        <f t="shared" si="23"/>
        <v>8.3333333333333343E-2</v>
      </c>
      <c r="G129" s="2">
        <f t="shared" si="24"/>
        <v>-8.3333333333333329E-2</v>
      </c>
      <c r="H129">
        <f t="shared" si="25"/>
        <v>50.083333333333336</v>
      </c>
      <c r="I129">
        <f t="shared" si="26"/>
        <v>-8.3333333333333329E-2</v>
      </c>
      <c r="J129">
        <f t="shared" si="27"/>
        <v>15.48247146516392</v>
      </c>
      <c r="K129">
        <f t="shared" si="27"/>
        <v>-37.377992590253172</v>
      </c>
      <c r="L129">
        <f t="shared" si="28"/>
        <v>65.565804798497254</v>
      </c>
      <c r="M129">
        <f t="shared" si="29"/>
        <v>37.461325923586507</v>
      </c>
      <c r="N129" s="2">
        <f t="shared" si="30"/>
        <v>-213700122.99469885</v>
      </c>
      <c r="O129" s="2">
        <f t="shared" si="31"/>
        <v>368.68996188350258</v>
      </c>
      <c r="P129">
        <f t="shared" si="32"/>
        <v>22.857595006527994</v>
      </c>
      <c r="Q129">
        <f t="shared" si="33"/>
        <v>18.401002985242535</v>
      </c>
      <c r="AD129">
        <f t="shared" si="34"/>
        <v>0.63696616980726029</v>
      </c>
      <c r="AE129">
        <f t="shared" si="21"/>
        <v>-1.9603802945533819</v>
      </c>
      <c r="AF129">
        <f t="shared" si="35"/>
        <v>67.945433781478172</v>
      </c>
      <c r="AG129">
        <f t="shared" si="36"/>
        <v>-196.0380294553382</v>
      </c>
      <c r="AO129" s="2"/>
      <c r="AP129" s="2"/>
      <c r="AQ129" s="2"/>
      <c r="AU129" s="2"/>
      <c r="BA129" s="2"/>
      <c r="BD129" s="2"/>
    </row>
    <row r="130" spans="1:56" x14ac:dyDescent="0.25">
      <c r="A130" s="2">
        <v>710000</v>
      </c>
      <c r="B130" s="1"/>
      <c r="C130" s="1"/>
      <c r="D130">
        <f t="shared" si="22"/>
        <v>15.645732440175243</v>
      </c>
      <c r="E130">
        <f t="shared" ref="E130:E193" si="37">-($T$2^-1)*A130^(-$U$2)*SIN($U$2*PI()/2)</f>
        <v>-37.772139450331764</v>
      </c>
      <c r="F130">
        <f t="shared" si="23"/>
        <v>8.3918135829668922E-2</v>
      </c>
      <c r="G130" s="2">
        <f t="shared" si="24"/>
        <v>-8.3918135829668908E-2</v>
      </c>
      <c r="H130">
        <f t="shared" si="25"/>
        <v>50.08391813582967</v>
      </c>
      <c r="I130">
        <f t="shared" si="26"/>
        <v>-8.3918135829668908E-2</v>
      </c>
      <c r="J130">
        <f t="shared" si="27"/>
        <v>15.645732440175243</v>
      </c>
      <c r="K130">
        <f t="shared" si="27"/>
        <v>-37.772139450331764</v>
      </c>
      <c r="L130">
        <f t="shared" si="28"/>
        <v>65.729650576004914</v>
      </c>
      <c r="M130">
        <f t="shared" si="29"/>
        <v>37.856057586161434</v>
      </c>
      <c r="N130" s="2">
        <f t="shared" si="30"/>
        <v>-211646449.45229155</v>
      </c>
      <c r="O130" s="2">
        <f t="shared" si="31"/>
        <v>372.44736035726226</v>
      </c>
      <c r="P130">
        <f t="shared" si="32"/>
        <v>23.050402726714118</v>
      </c>
      <c r="Q130">
        <f t="shared" si="33"/>
        <v>18.448720675832714</v>
      </c>
      <c r="AD130">
        <f t="shared" si="34"/>
        <v>0.6441332013547264</v>
      </c>
      <c r="AE130">
        <f t="shared" ref="AE130:AE193" si="38">-($T$4^-1)*A130^(-$U$4)*SIN($U$4*PI()/2)</f>
        <v>-1.9824381495574339</v>
      </c>
      <c r="AF130">
        <f t="shared" si="35"/>
        <v>68.758288733380823</v>
      </c>
      <c r="AG130">
        <f t="shared" si="36"/>
        <v>-198.24381495574337</v>
      </c>
      <c r="AO130" s="2"/>
      <c r="AP130" s="2"/>
      <c r="AQ130" s="2"/>
      <c r="AU130" s="2"/>
      <c r="BA130" s="2"/>
      <c r="BD130" s="2"/>
    </row>
    <row r="131" spans="1:56" x14ac:dyDescent="0.25">
      <c r="A131" s="2">
        <v>700000</v>
      </c>
      <c r="B131" s="1"/>
      <c r="C131" s="1"/>
      <c r="D131">
        <f t="shared" ref="D131:D194" si="39">($T$2^-1)*A131^(-$U$2)*COS($U$2*PI()/2)</f>
        <v>15.813067711003129</v>
      </c>
      <c r="E131">
        <f t="shared" si="37"/>
        <v>-38.176122530627815</v>
      </c>
      <c r="F131">
        <f t="shared" ref="F131:F194" si="40">($V$2^-1)*A131^(-$W$2)*COS($W$2*PI()/2)</f>
        <v>8.4515425472851666E-2</v>
      </c>
      <c r="G131" s="2">
        <f t="shared" ref="G131:G194" si="41">-($V$2^-1)*A131^(-$W$2)*SIN($W$2*PI()/2)</f>
        <v>-8.4515425472851652E-2</v>
      </c>
      <c r="H131">
        <f t="shared" ref="H131:H194" si="42">F131+$R$2</f>
        <v>50.084515425472851</v>
      </c>
      <c r="I131">
        <f t="shared" ref="I131:I194" si="43">G131</f>
        <v>-8.4515425472851652E-2</v>
      </c>
      <c r="J131">
        <f t="shared" ref="J131:K194" si="44">D131</f>
        <v>15.813067711003129</v>
      </c>
      <c r="K131">
        <f t="shared" si="44"/>
        <v>-38.176122530627815</v>
      </c>
      <c r="L131">
        <f t="shared" ref="L131:L194" si="45">F131+$R$2+D131</f>
        <v>65.897583136475987</v>
      </c>
      <c r="M131">
        <f t="shared" ref="M131:M194" si="46">-G131-E131</f>
        <v>38.260637956100666</v>
      </c>
      <c r="N131" s="2">
        <f t="shared" ref="N131:N194" si="47">-Q131/($T$6*(P131^2+Q131^2))</f>
        <v>-209586104.15114111</v>
      </c>
      <c r="O131" s="2">
        <f t="shared" ref="O131:O194" si="48">P131/($T$6*A131*(P131^2+Q131^2))</f>
        <v>376.30682798186649</v>
      </c>
      <c r="P131">
        <f t="shared" ref="P131:P194" si="49">$S$2+(1/((F131+$R$2+D131)^2+(G131+E131)^2))*(L131*(H131*J131-I131*K131)-M131*(H131*K131+I131*J131))+($R$4/(($R$4+AD131)^2+(AE131)^2))*AF131</f>
        <v>23.246511532826784</v>
      </c>
      <c r="Q131">
        <f t="shared" ref="Q131:Q194" si="50">ABS((1/((F131+$R$2+D131)^2+(G131+E131)^2))*(M131*(H131*J131-I131*K131)+L131*(H131*K131+I131*J131))+($R$4/(($R$4+AD131)^2+(AE131)^2))*AG131)</f>
        <v>18.49609879484726</v>
      </c>
      <c r="AD131">
        <f t="shared" ref="AD131:AD194" si="51">($T$4^-1)*A131^(-$U$4)*COS($U$4*PI()/2)</f>
        <v>0.65148426682165894</v>
      </c>
      <c r="AE131">
        <f t="shared" si="38"/>
        <v>-2.0050624027257098</v>
      </c>
      <c r="AF131">
        <f t="shared" ref="AF131:AF194" si="52">($R$4+AD131)*AD131+AE131^2</f>
        <v>69.593133670906241</v>
      </c>
      <c r="AG131">
        <f t="shared" ref="AG131:AG194" si="53">($R$4+AD131)*AE131-AD131*AE131</f>
        <v>-200.50624027257098</v>
      </c>
      <c r="AO131" s="2"/>
      <c r="AP131" s="2"/>
      <c r="AQ131" s="2"/>
      <c r="AU131" s="2"/>
      <c r="BA131" s="2"/>
      <c r="BD131" s="2"/>
    </row>
    <row r="132" spans="1:56" x14ac:dyDescent="0.25">
      <c r="A132" s="2">
        <v>690000</v>
      </c>
      <c r="B132" s="1"/>
      <c r="C132" s="1"/>
      <c r="D132">
        <f t="shared" si="39"/>
        <v>15.984639367964242</v>
      </c>
      <c r="E132">
        <f t="shared" si="37"/>
        <v>-38.590333151782161</v>
      </c>
      <c r="F132">
        <f t="shared" si="40"/>
        <v>8.5125653075874858E-2</v>
      </c>
      <c r="G132" s="2">
        <f t="shared" si="41"/>
        <v>-8.5125653075874844E-2</v>
      </c>
      <c r="H132">
        <f t="shared" si="42"/>
        <v>50.085125653075877</v>
      </c>
      <c r="I132">
        <f t="shared" si="43"/>
        <v>-8.5125653075874844E-2</v>
      </c>
      <c r="J132">
        <f t="shared" si="44"/>
        <v>15.984639367964242</v>
      </c>
      <c r="K132">
        <f t="shared" si="44"/>
        <v>-38.590333151782161</v>
      </c>
      <c r="L132">
        <f t="shared" si="45"/>
        <v>66.069765021040126</v>
      </c>
      <c r="M132">
        <f t="shared" si="46"/>
        <v>38.675458804858039</v>
      </c>
      <c r="N132" s="2">
        <f t="shared" si="47"/>
        <v>-207519006.79127702</v>
      </c>
      <c r="O132" s="2">
        <f t="shared" si="48"/>
        <v>380.2726658554422</v>
      </c>
      <c r="P132">
        <f t="shared" si="49"/>
        <v>23.446002575039557</v>
      </c>
      <c r="Q132">
        <f t="shared" si="50"/>
        <v>18.543106323240607</v>
      </c>
      <c r="AD132">
        <f t="shared" si="51"/>
        <v>0.6590268235405442</v>
      </c>
      <c r="AE132">
        <f t="shared" si="38"/>
        <v>-2.0282760053676334</v>
      </c>
      <c r="AF132">
        <f t="shared" si="52"/>
        <v>70.450902262150436</v>
      </c>
      <c r="AG132">
        <f t="shared" si="53"/>
        <v>-202.82760053676336</v>
      </c>
      <c r="AO132" s="2"/>
      <c r="AP132" s="2"/>
      <c r="AQ132" s="2"/>
      <c r="AU132" s="2"/>
      <c r="BA132" s="2"/>
      <c r="BD132" s="2"/>
    </row>
    <row r="133" spans="1:56" x14ac:dyDescent="0.25">
      <c r="A133" s="2">
        <v>680000</v>
      </c>
      <c r="B133" s="1"/>
      <c r="C133" s="1"/>
      <c r="D133">
        <f t="shared" si="39"/>
        <v>16.160618423963275</v>
      </c>
      <c r="E133">
        <f t="shared" si="37"/>
        <v>-39.01518417546864</v>
      </c>
      <c r="F133">
        <f t="shared" si="40"/>
        <v>8.574929257125441E-2</v>
      </c>
      <c r="G133" s="2">
        <f t="shared" si="41"/>
        <v>-8.5749292571254396E-2</v>
      </c>
      <c r="H133">
        <f t="shared" si="42"/>
        <v>50.085749292571258</v>
      </c>
      <c r="I133">
        <f t="shared" si="43"/>
        <v>-8.5749292571254396E-2</v>
      </c>
      <c r="J133">
        <f t="shared" si="44"/>
        <v>16.160618423963275</v>
      </c>
      <c r="K133">
        <f t="shared" si="44"/>
        <v>-39.01518417546864</v>
      </c>
      <c r="L133">
        <f t="shared" si="45"/>
        <v>66.246367716534536</v>
      </c>
      <c r="M133">
        <f t="shared" si="46"/>
        <v>39.100933468039898</v>
      </c>
      <c r="N133" s="2">
        <f t="shared" si="47"/>
        <v>-205445075.73035917</v>
      </c>
      <c r="O133" s="2">
        <f t="shared" si="48"/>
        <v>384.34942198592853</v>
      </c>
      <c r="P133">
        <f t="shared" si="49"/>
        <v>23.648959587249742</v>
      </c>
      <c r="Q133">
        <f t="shared" si="50"/>
        <v>18.589710665158456</v>
      </c>
      <c r="AD133">
        <f t="shared" si="51"/>
        <v>0.66676874497219518</v>
      </c>
      <c r="AE133">
        <f t="shared" si="38"/>
        <v>-2.0521031895039297</v>
      </c>
      <c r="AF133">
        <f t="shared" si="52"/>
        <v>71.332582556863514</v>
      </c>
      <c r="AG133">
        <f t="shared" si="53"/>
        <v>-205.21031895039295</v>
      </c>
      <c r="AO133" s="2"/>
      <c r="AP133" s="2"/>
      <c r="AQ133" s="2"/>
      <c r="AU133" s="2"/>
      <c r="BA133" s="2"/>
      <c r="BD133" s="2"/>
    </row>
    <row r="134" spans="1:56" x14ac:dyDescent="0.25">
      <c r="A134" s="2">
        <v>670000</v>
      </c>
      <c r="B134" s="1"/>
      <c r="C134" s="1"/>
      <c r="D134">
        <f t="shared" si="39"/>
        <v>16.341185445902706</v>
      </c>
      <c r="E134">
        <f t="shared" si="37"/>
        <v>-39.451111528752143</v>
      </c>
      <c r="F134">
        <f t="shared" si="40"/>
        <v>8.6386842558136001E-2</v>
      </c>
      <c r="G134" s="2">
        <f t="shared" si="41"/>
        <v>-8.6386842558135987E-2</v>
      </c>
      <c r="H134">
        <f t="shared" si="42"/>
        <v>50.086386842558134</v>
      </c>
      <c r="I134">
        <f t="shared" si="43"/>
        <v>-8.6386842558135987E-2</v>
      </c>
      <c r="J134">
        <f t="shared" si="44"/>
        <v>16.341185445902706</v>
      </c>
      <c r="K134">
        <f t="shared" si="44"/>
        <v>-39.451111528752143</v>
      </c>
      <c r="L134">
        <f t="shared" si="45"/>
        <v>66.427572288460837</v>
      </c>
      <c r="M134">
        <f t="shared" si="46"/>
        <v>39.537498371310278</v>
      </c>
      <c r="N134" s="2">
        <f t="shared" si="47"/>
        <v>-203364227.98498562</v>
      </c>
      <c r="O134" s="2">
        <f t="shared" si="48"/>
        <v>388.54190932927696</v>
      </c>
      <c r="P134">
        <f t="shared" si="49"/>
        <v>23.855468990181613</v>
      </c>
      <c r="Q134">
        <f t="shared" si="50"/>
        <v>18.635877573258142</v>
      </c>
      <c r="AD134">
        <f t="shared" si="51"/>
        <v>0.67471835047412154</v>
      </c>
      <c r="AE134">
        <f t="shared" si="38"/>
        <v>-2.0765695594842466</v>
      </c>
      <c r="AF134">
        <f t="shared" si="52"/>
        <v>72.239221035255269</v>
      </c>
      <c r="AG134">
        <f t="shared" si="53"/>
        <v>-207.65695594842467</v>
      </c>
      <c r="AO134" s="2"/>
      <c r="AP134" s="2"/>
      <c r="AQ134" s="2"/>
      <c r="AU134" s="2"/>
      <c r="BA134" s="2"/>
      <c r="BD134" s="2"/>
    </row>
    <row r="135" spans="1:56" x14ac:dyDescent="0.25">
      <c r="A135" s="2">
        <v>660000</v>
      </c>
      <c r="B135" s="1"/>
      <c r="C135" s="1"/>
      <c r="D135">
        <f t="shared" si="39"/>
        <v>16.52653124099929</v>
      </c>
      <c r="E135">
        <f t="shared" si="37"/>
        <v>-39.898575861003138</v>
      </c>
      <c r="F135">
        <f t="shared" si="40"/>
        <v>8.7038827977848926E-2</v>
      </c>
      <c r="G135" s="2">
        <f t="shared" si="41"/>
        <v>-8.7038827977848912E-2</v>
      </c>
      <c r="H135">
        <f t="shared" si="42"/>
        <v>50.08703882797785</v>
      </c>
      <c r="I135">
        <f t="shared" si="43"/>
        <v>-8.7038827977848912E-2</v>
      </c>
      <c r="J135">
        <f t="shared" si="44"/>
        <v>16.52653124099929</v>
      </c>
      <c r="K135">
        <f t="shared" si="44"/>
        <v>-39.898575861003138</v>
      </c>
      <c r="L135">
        <f t="shared" si="45"/>
        <v>66.61357006897714</v>
      </c>
      <c r="M135">
        <f t="shared" si="46"/>
        <v>39.985614688980988</v>
      </c>
      <c r="N135" s="2">
        <f t="shared" si="47"/>
        <v>-201276379.23643225</v>
      </c>
      <c r="O135" s="2">
        <f t="shared" si="48"/>
        <v>392.85522543547091</v>
      </c>
      <c r="P135">
        <f t="shared" si="49"/>
        <v>24.065619999790076</v>
      </c>
      <c r="Q135">
        <f t="shared" si="50"/>
        <v>18.681571071040654</v>
      </c>
      <c r="AD135">
        <f t="shared" si="51"/>
        <v>0.68288443768100504</v>
      </c>
      <c r="AE135">
        <f t="shared" si="38"/>
        <v>-2.1017021916440091</v>
      </c>
      <c r="AF135">
        <f t="shared" si="52"/>
        <v>73.171927025688646</v>
      </c>
      <c r="AG135">
        <f t="shared" si="53"/>
        <v>-210.17021916440092</v>
      </c>
      <c r="AO135" s="2"/>
      <c r="AP135" s="2"/>
      <c r="AQ135" s="2"/>
      <c r="AU135" s="2"/>
      <c r="BA135" s="2"/>
      <c r="BD135" s="2"/>
    </row>
    <row r="136" spans="1:56" x14ac:dyDescent="0.25">
      <c r="A136" s="2">
        <v>650000</v>
      </c>
      <c r="B136" s="1"/>
      <c r="C136" s="1"/>
      <c r="D136">
        <f t="shared" si="39"/>
        <v>16.71685760369904</v>
      </c>
      <c r="E136">
        <f t="shared" si="37"/>
        <v>-40.358064347110016</v>
      </c>
      <c r="F136">
        <f t="shared" si="40"/>
        <v>8.7705801930702931E-2</v>
      </c>
      <c r="G136" s="2">
        <f t="shared" si="41"/>
        <v>-8.7705801930702917E-2</v>
      </c>
      <c r="H136">
        <f t="shared" si="42"/>
        <v>50.087705801930703</v>
      </c>
      <c r="I136">
        <f t="shared" si="43"/>
        <v>-8.7705801930702917E-2</v>
      </c>
      <c r="J136">
        <f t="shared" si="44"/>
        <v>16.71685760369904</v>
      </c>
      <c r="K136">
        <f t="shared" si="44"/>
        <v>-40.358064347110016</v>
      </c>
      <c r="L136">
        <f t="shared" si="45"/>
        <v>66.80456340562975</v>
      </c>
      <c r="M136">
        <f t="shared" si="46"/>
        <v>40.445770149040719</v>
      </c>
      <c r="N136" s="2">
        <f t="shared" si="47"/>
        <v>-199181443.84152186</v>
      </c>
      <c r="O136" s="2">
        <f t="shared" si="48"/>
        <v>397.29477387226467</v>
      </c>
      <c r="P136">
        <f t="shared" si="49"/>
        <v>24.279504741344365</v>
      </c>
      <c r="Q136">
        <f t="shared" si="50"/>
        <v>18.726753372190828</v>
      </c>
      <c r="AD136">
        <f t="shared" si="51"/>
        <v>0.69127631777016296</v>
      </c>
      <c r="AE136">
        <f t="shared" si="38"/>
        <v>-2.1275297428403595</v>
      </c>
      <c r="AF136">
        <f t="shared" si="52"/>
        <v>74.131877531196537</v>
      </c>
      <c r="AG136">
        <f t="shared" si="53"/>
        <v>-212.75297428403593</v>
      </c>
      <c r="AO136" s="2"/>
      <c r="AP136" s="2"/>
      <c r="AQ136" s="2"/>
      <c r="AU136" s="2"/>
      <c r="BA136" s="2"/>
      <c r="BD136" s="2"/>
    </row>
    <row r="137" spans="1:56" x14ac:dyDescent="0.25">
      <c r="A137" s="2">
        <v>640000</v>
      </c>
      <c r="B137" s="1"/>
      <c r="C137" s="1"/>
      <c r="D137">
        <f t="shared" si="39"/>
        <v>16.912378129568669</v>
      </c>
      <c r="E137">
        <f t="shared" si="37"/>
        <v>-40.830092652386796</v>
      </c>
      <c r="F137">
        <f t="shared" si="40"/>
        <v>8.8388347648318447E-2</v>
      </c>
      <c r="G137" s="2">
        <f t="shared" si="41"/>
        <v>-8.8388347648318433E-2</v>
      </c>
      <c r="H137">
        <f t="shared" si="42"/>
        <v>50.088388347648319</v>
      </c>
      <c r="I137">
        <f t="shared" si="43"/>
        <v>-8.8388347648318433E-2</v>
      </c>
      <c r="J137">
        <f t="shared" si="44"/>
        <v>16.912378129568669</v>
      </c>
      <c r="K137">
        <f t="shared" si="44"/>
        <v>-40.830092652386796</v>
      </c>
      <c r="L137">
        <f t="shared" si="45"/>
        <v>67.000766477216985</v>
      </c>
      <c r="M137">
        <f t="shared" si="46"/>
        <v>40.918481000035115</v>
      </c>
      <c r="N137" s="2">
        <f t="shared" si="47"/>
        <v>-197079334.84944177</v>
      </c>
      <c r="O137" s="2">
        <f t="shared" si="48"/>
        <v>401.86628761740315</v>
      </c>
      <c r="P137">
        <f t="shared" si="49"/>
        <v>24.497218369608788</v>
      </c>
      <c r="Q137">
        <f t="shared" si="50"/>
        <v>18.771384796948716</v>
      </c>
      <c r="AD137">
        <f t="shared" si="51"/>
        <v>0.6999038539180209</v>
      </c>
      <c r="AE137">
        <f t="shared" si="38"/>
        <v>-2.1540825688090064</v>
      </c>
      <c r="AF137">
        <f t="shared" si="52"/>
        <v>75.120322509778191</v>
      </c>
      <c r="AG137">
        <f t="shared" si="53"/>
        <v>-215.40825688090064</v>
      </c>
      <c r="AO137" s="2"/>
      <c r="AP137" s="2"/>
      <c r="AQ137" s="2"/>
      <c r="AU137" s="2"/>
      <c r="BA137" s="2"/>
      <c r="BD137" s="2"/>
    </row>
    <row r="138" spans="1:56" x14ac:dyDescent="0.25">
      <c r="A138" s="2">
        <v>630000</v>
      </c>
      <c r="B138" s="1"/>
      <c r="C138" s="1"/>
      <c r="D138">
        <f t="shared" si="39"/>
        <v>17.113319103326599</v>
      </c>
      <c r="E138">
        <f t="shared" si="37"/>
        <v>-41.31520707646964</v>
      </c>
      <c r="F138">
        <f t="shared" si="40"/>
        <v>8.9087080637474794E-2</v>
      </c>
      <c r="G138" s="2">
        <f t="shared" si="41"/>
        <v>-8.908708063747478E-2</v>
      </c>
      <c r="H138">
        <f t="shared" si="42"/>
        <v>50.089087080637476</v>
      </c>
      <c r="I138">
        <f t="shared" si="43"/>
        <v>-8.908708063747478E-2</v>
      </c>
      <c r="J138">
        <f t="shared" si="44"/>
        <v>17.113319103326599</v>
      </c>
      <c r="K138">
        <f t="shared" si="44"/>
        <v>-41.31520707646964</v>
      </c>
      <c r="L138">
        <f t="shared" si="45"/>
        <v>67.202406183964072</v>
      </c>
      <c r="M138">
        <f t="shared" si="46"/>
        <v>41.404294157107117</v>
      </c>
      <c r="N138" s="2">
        <f t="shared" si="47"/>
        <v>-194969964.02542391</v>
      </c>
      <c r="O138" s="2">
        <f t="shared" si="48"/>
        <v>406.57585463383816</v>
      </c>
      <c r="P138">
        <f t="shared" si="49"/>
        <v>24.718859195584276</v>
      </c>
      <c r="Q138">
        <f t="shared" si="50"/>
        <v>18.815423685569233</v>
      </c>
      <c r="AD138">
        <f t="shared" si="51"/>
        <v>0.70877750329152245</v>
      </c>
      <c r="AE138">
        <f t="shared" si="38"/>
        <v>-2.1813928534004972</v>
      </c>
      <c r="AF138">
        <f t="shared" si="52"/>
        <v>76.138590659191181</v>
      </c>
      <c r="AG138">
        <f t="shared" si="53"/>
        <v>-218.13928534004972</v>
      </c>
      <c r="AO138" s="2"/>
      <c r="AP138" s="2"/>
      <c r="AQ138" s="2"/>
      <c r="AU138" s="2"/>
      <c r="BA138" s="2"/>
      <c r="BD138" s="2"/>
    </row>
    <row r="139" spans="1:56" x14ac:dyDescent="0.25">
      <c r="A139" s="2">
        <v>620000</v>
      </c>
      <c r="B139" s="1"/>
      <c r="C139" s="1"/>
      <c r="D139">
        <f t="shared" si="39"/>
        <v>17.319920469068663</v>
      </c>
      <c r="E139">
        <f t="shared" si="37"/>
        <v>-41.813986895648938</v>
      </c>
      <c r="F139">
        <f t="shared" si="40"/>
        <v>8.9802651013387455E-2</v>
      </c>
      <c r="G139" s="2">
        <f t="shared" si="41"/>
        <v>-8.9802651013387441E-2</v>
      </c>
      <c r="H139">
        <f t="shared" si="42"/>
        <v>50.089802651013386</v>
      </c>
      <c r="I139">
        <f t="shared" si="43"/>
        <v>-8.9802651013387441E-2</v>
      </c>
      <c r="J139">
        <f t="shared" si="44"/>
        <v>17.319920469068663</v>
      </c>
      <c r="K139">
        <f t="shared" si="44"/>
        <v>-41.813986895648938</v>
      </c>
      <c r="L139">
        <f t="shared" si="45"/>
        <v>67.409723120082049</v>
      </c>
      <c r="M139">
        <f t="shared" si="46"/>
        <v>41.903789546662324</v>
      </c>
      <c r="N139" s="2">
        <f t="shared" si="47"/>
        <v>-192853241.88235265</v>
      </c>
      <c r="O139" s="2">
        <f t="shared" si="48"/>
        <v>411.42994586962999</v>
      </c>
      <c r="P139">
        <f t="shared" si="49"/>
        <v>24.944528820323992</v>
      </c>
      <c r="Q139">
        <f t="shared" si="50"/>
        <v>18.858826308967668</v>
      </c>
      <c r="AD139">
        <f t="shared" si="51"/>
        <v>0.71790836296154925</v>
      </c>
      <c r="AE139">
        <f t="shared" si="38"/>
        <v>-2.2094947498871966</v>
      </c>
      <c r="AF139">
        <f t="shared" si="52"/>
        <v>77.188095763544155</v>
      </c>
      <c r="AG139">
        <f t="shared" si="53"/>
        <v>-220.94947498871966</v>
      </c>
      <c r="AO139" s="2"/>
      <c r="AP139" s="2"/>
      <c r="AQ139" s="2"/>
      <c r="AU139" s="2"/>
      <c r="BA139" s="2"/>
      <c r="BD139" s="2"/>
    </row>
    <row r="140" spans="1:56" x14ac:dyDescent="0.25">
      <c r="A140" s="2">
        <v>610000</v>
      </c>
      <c r="B140" s="1"/>
      <c r="C140" s="1"/>
      <c r="D140">
        <f t="shared" si="39"/>
        <v>17.532436891765776</v>
      </c>
      <c r="E140">
        <f t="shared" si="37"/>
        <v>-42.327046925551315</v>
      </c>
      <c r="F140">
        <f t="shared" si="40"/>
        <v>9.0535746042518545E-2</v>
      </c>
      <c r="G140" s="2">
        <f t="shared" si="41"/>
        <v>-9.0535746042518531E-2</v>
      </c>
      <c r="H140">
        <f t="shared" si="42"/>
        <v>50.090535746042519</v>
      </c>
      <c r="I140">
        <f t="shared" si="43"/>
        <v>-9.0535746042518531E-2</v>
      </c>
      <c r="J140">
        <f t="shared" si="44"/>
        <v>17.532436891765776</v>
      </c>
      <c r="K140">
        <f t="shared" si="44"/>
        <v>-42.327046925551315</v>
      </c>
      <c r="L140">
        <f t="shared" si="45"/>
        <v>67.622972637808289</v>
      </c>
      <c r="M140">
        <f t="shared" si="46"/>
        <v>42.417582671593834</v>
      </c>
      <c r="N140" s="2">
        <f t="shared" si="47"/>
        <v>-190729077.72151336</v>
      </c>
      <c r="O140" s="2">
        <f t="shared" si="48"/>
        <v>416.43544595530705</v>
      </c>
      <c r="P140">
        <f t="shared" si="49"/>
        <v>25.17433227639544</v>
      </c>
      <c r="Q140">
        <f t="shared" si="50"/>
        <v>18.901546776698936</v>
      </c>
      <c r="AD140">
        <f t="shared" si="51"/>
        <v>0.72730822017486085</v>
      </c>
      <c r="AE140">
        <f t="shared" si="38"/>
        <v>-2.2384245356844032</v>
      </c>
      <c r="AF140">
        <f t="shared" si="52"/>
        <v>78.27034366657395</v>
      </c>
      <c r="AG140">
        <f t="shared" si="53"/>
        <v>-223.84245356844033</v>
      </c>
      <c r="AO140" s="2"/>
      <c r="AP140" s="2"/>
      <c r="AQ140" s="2"/>
      <c r="AU140" s="2"/>
      <c r="BA140" s="2"/>
      <c r="BD140" s="2"/>
    </row>
    <row r="141" spans="1:56" x14ac:dyDescent="0.25">
      <c r="A141" s="2">
        <v>600000</v>
      </c>
      <c r="B141" s="1"/>
      <c r="C141" s="1"/>
      <c r="D141">
        <f t="shared" si="39"/>
        <v>17.751138920280802</v>
      </c>
      <c r="E141">
        <f t="shared" si="37"/>
        <v>-42.855040328910796</v>
      </c>
      <c r="F141">
        <f t="shared" si="40"/>
        <v>9.1287092917527679E-2</v>
      </c>
      <c r="G141" s="2">
        <f t="shared" si="41"/>
        <v>-9.1287092917527665E-2</v>
      </c>
      <c r="H141">
        <f t="shared" si="42"/>
        <v>50.091287092917526</v>
      </c>
      <c r="I141">
        <f t="shared" si="43"/>
        <v>-9.1287092917527665E-2</v>
      </c>
      <c r="J141">
        <f t="shared" si="44"/>
        <v>17.751138920280802</v>
      </c>
      <c r="K141">
        <f t="shared" si="44"/>
        <v>-42.855040328910796</v>
      </c>
      <c r="L141">
        <f t="shared" si="45"/>
        <v>67.84242601319832</v>
      </c>
      <c r="M141">
        <f t="shared" si="46"/>
        <v>42.946327421828322</v>
      </c>
      <c r="N141" s="2">
        <f t="shared" si="47"/>
        <v>-188597379.68387607</v>
      </c>
      <c r="O141" s="2">
        <f t="shared" si="48"/>
        <v>421.59968690712293</v>
      </c>
      <c r="P141">
        <f t="shared" si="49"/>
        <v>25.408378177628748</v>
      </c>
      <c r="Q141">
        <f t="shared" si="50"/>
        <v>18.943536942479639</v>
      </c>
      <c r="AD141">
        <f t="shared" si="51"/>
        <v>0.73698960747771081</v>
      </c>
      <c r="AE141">
        <f t="shared" si="38"/>
        <v>-2.2682207820034024</v>
      </c>
      <c r="AF141">
        <f t="shared" si="52"/>
        <v>79.386939945213356</v>
      </c>
      <c r="AG141">
        <f t="shared" si="53"/>
        <v>-226.82207820034023</v>
      </c>
      <c r="AO141" s="2"/>
      <c r="AP141" s="2"/>
      <c r="AQ141" s="2"/>
      <c r="AU141" s="2"/>
      <c r="BA141" s="2"/>
      <c r="BD141" s="2"/>
    </row>
    <row r="142" spans="1:56" x14ac:dyDescent="0.25">
      <c r="A142" s="2">
        <v>590000</v>
      </c>
      <c r="B142" s="1"/>
      <c r="C142" s="1"/>
      <c r="D142">
        <f t="shared" si="39"/>
        <v>17.976314263494832</v>
      </c>
      <c r="E142">
        <f t="shared" si="37"/>
        <v>-43.39866169641013</v>
      </c>
      <c r="F142">
        <f t="shared" si="40"/>
        <v>9.2057461789832359E-2</v>
      </c>
      <c r="G142" s="2">
        <f t="shared" si="41"/>
        <v>-9.2057461789832346E-2</v>
      </c>
      <c r="H142">
        <f t="shared" si="42"/>
        <v>50.092057461789835</v>
      </c>
      <c r="I142">
        <f t="shared" si="43"/>
        <v>-9.2057461789832346E-2</v>
      </c>
      <c r="J142">
        <f t="shared" si="44"/>
        <v>17.976314263494832</v>
      </c>
      <c r="K142">
        <f t="shared" si="44"/>
        <v>-43.39866169641013</v>
      </c>
      <c r="L142">
        <f t="shared" si="45"/>
        <v>68.068371725284663</v>
      </c>
      <c r="M142">
        <f t="shared" si="46"/>
        <v>43.490719158199965</v>
      </c>
      <c r="N142" s="2">
        <f t="shared" si="47"/>
        <v>-186458054.8135193</v>
      </c>
      <c r="O142" s="2">
        <f t="shared" si="48"/>
        <v>426.93048518565422</v>
      </c>
      <c r="P142">
        <f t="shared" si="49"/>
        <v>25.646778877868094</v>
      </c>
      <c r="Q142">
        <f t="shared" si="50"/>
        <v>18.984746307536106</v>
      </c>
      <c r="AD142">
        <f t="shared" si="51"/>
        <v>0.74696586324939629</v>
      </c>
      <c r="AE142">
        <f t="shared" si="38"/>
        <v>-2.2989245401545686</v>
      </c>
      <c r="AF142">
        <f t="shared" si="52"/>
        <v>80.539598367124441</v>
      </c>
      <c r="AG142">
        <f t="shared" si="53"/>
        <v>-229.89245401545685</v>
      </c>
      <c r="AO142" s="2"/>
      <c r="AP142" s="2"/>
      <c r="AQ142" s="2"/>
      <c r="AU142" s="2"/>
      <c r="BA142" s="2"/>
      <c r="BD142" s="2"/>
    </row>
    <row r="143" spans="1:56" x14ac:dyDescent="0.25">
      <c r="A143" s="2">
        <v>580000</v>
      </c>
      <c r="B143" s="1"/>
      <c r="C143" s="1"/>
      <c r="D143">
        <f t="shared" si="39"/>
        <v>18.208269192679314</v>
      </c>
      <c r="E143">
        <f t="shared" si="37"/>
        <v>-43.958650432306598</v>
      </c>
      <c r="F143">
        <f t="shared" si="40"/>
        <v>9.2847669088525944E-2</v>
      </c>
      <c r="G143" s="2">
        <f t="shared" si="41"/>
        <v>-9.284766908852593E-2</v>
      </c>
      <c r="H143">
        <f t="shared" si="42"/>
        <v>50.092847669088528</v>
      </c>
      <c r="I143">
        <f t="shared" si="43"/>
        <v>-9.284766908852593E-2</v>
      </c>
      <c r="J143">
        <f t="shared" si="44"/>
        <v>18.208269192679314</v>
      </c>
      <c r="K143">
        <f t="shared" si="44"/>
        <v>-43.958650432306598</v>
      </c>
      <c r="L143">
        <f t="shared" si="45"/>
        <v>68.301116861767838</v>
      </c>
      <c r="M143">
        <f t="shared" si="46"/>
        <v>44.051498101395126</v>
      </c>
      <c r="N143" s="2">
        <f t="shared" si="47"/>
        <v>-184311009.13503098</v>
      </c>
      <c r="O143" s="2">
        <f t="shared" si="48"/>
        <v>432.43618250641327</v>
      </c>
      <c r="P143">
        <f t="shared" si="49"/>
        <v>25.889650639534118</v>
      </c>
      <c r="Q143">
        <f t="shared" si="50"/>
        <v>19.025121922151726</v>
      </c>
      <c r="AD143">
        <f t="shared" si="51"/>
        <v>0.75725119827894316</v>
      </c>
      <c r="AE143">
        <f t="shared" si="38"/>
        <v>-2.3305795464493366</v>
      </c>
      <c r="AF143">
        <f t="shared" si="52"/>
        <v>81.7301502275172</v>
      </c>
      <c r="AG143">
        <f t="shared" si="53"/>
        <v>-233.05795464493366</v>
      </c>
      <c r="AO143" s="2"/>
      <c r="AP143" s="2"/>
      <c r="AQ143" s="2"/>
      <c r="AU143" s="2"/>
      <c r="BA143" s="2"/>
      <c r="BD143" s="2"/>
    </row>
    <row r="144" spans="1:56" x14ac:dyDescent="0.25">
      <c r="A144" s="2">
        <v>570000</v>
      </c>
      <c r="B144" s="1"/>
      <c r="C144" s="1"/>
      <c r="D144">
        <f t="shared" si="39"/>
        <v>18.447330085031162</v>
      </c>
      <c r="E144">
        <f t="shared" si="37"/>
        <v>-44.535794480855444</v>
      </c>
      <c r="F144">
        <f t="shared" si="40"/>
        <v>9.3658581158169413E-2</v>
      </c>
      <c r="G144" s="2">
        <f t="shared" si="41"/>
        <v>-9.3658581158169385E-2</v>
      </c>
      <c r="H144">
        <f t="shared" si="42"/>
        <v>50.093658581158166</v>
      </c>
      <c r="I144">
        <f t="shared" si="43"/>
        <v>-9.3658581158169385E-2</v>
      </c>
      <c r="J144">
        <f t="shared" si="44"/>
        <v>18.447330085031162</v>
      </c>
      <c r="K144">
        <f t="shared" si="44"/>
        <v>-44.535794480855444</v>
      </c>
      <c r="L144">
        <f t="shared" si="45"/>
        <v>68.540988666189321</v>
      </c>
      <c r="M144">
        <f t="shared" si="46"/>
        <v>44.62945306201361</v>
      </c>
      <c r="N144" s="2">
        <f t="shared" si="47"/>
        <v>-182156147.74701977</v>
      </c>
      <c r="O144" s="2">
        <f t="shared" si="48"/>
        <v>438.1256908537141</v>
      </c>
      <c r="P144">
        <f t="shared" si="49"/>
        <v>26.137113812907693</v>
      </c>
      <c r="Q144">
        <f t="shared" si="50"/>
        <v>19.06460828589567</v>
      </c>
      <c r="AD144">
        <f t="shared" si="51"/>
        <v>0.76786076910460177</v>
      </c>
      <c r="AE144">
        <f t="shared" si="38"/>
        <v>-2.3632324479159612</v>
      </c>
      <c r="AF144">
        <f t="shared" si="52"/>
        <v>82.960554674072952</v>
      </c>
      <c r="AG144">
        <f t="shared" si="53"/>
        <v>-236.32324479159612</v>
      </c>
      <c r="AO144" s="2"/>
      <c r="AP144" s="2"/>
      <c r="AQ144" s="2"/>
      <c r="AU144" s="2"/>
      <c r="BA144" s="2"/>
      <c r="BD144" s="2"/>
    </row>
    <row r="145" spans="1:56" x14ac:dyDescent="0.25">
      <c r="A145" s="2">
        <v>560000</v>
      </c>
      <c r="B145" s="1"/>
      <c r="C145" s="1"/>
      <c r="D145">
        <f t="shared" si="39"/>
        <v>18.693845125350318</v>
      </c>
      <c r="E145">
        <f t="shared" si="37"/>
        <v>-45.130934434522906</v>
      </c>
      <c r="F145">
        <f t="shared" si="40"/>
        <v>9.4491118252306813E-2</v>
      </c>
      <c r="G145" s="2">
        <f t="shared" si="41"/>
        <v>-9.4491118252306799E-2</v>
      </c>
      <c r="H145">
        <f t="shared" si="42"/>
        <v>50.094491118252307</v>
      </c>
      <c r="I145">
        <f t="shared" si="43"/>
        <v>-9.4491118252306799E-2</v>
      </c>
      <c r="J145">
        <f t="shared" si="44"/>
        <v>18.693845125350318</v>
      </c>
      <c r="K145">
        <f t="shared" si="44"/>
        <v>-45.130934434522906</v>
      </c>
      <c r="L145">
        <f t="shared" si="45"/>
        <v>68.788336243602629</v>
      </c>
      <c r="M145">
        <f t="shared" si="46"/>
        <v>45.225425552775214</v>
      </c>
      <c r="N145" s="2">
        <f t="shared" si="47"/>
        <v>-179993374.93417266</v>
      </c>
      <c r="O145" s="2">
        <f t="shared" si="48"/>
        <v>444.00854221214428</v>
      </c>
      <c r="P145">
        <f t="shared" si="49"/>
        <v>26.389293027169632</v>
      </c>
      <c r="Q145">
        <f t="shared" si="50"/>
        <v>19.103147247147295</v>
      </c>
      <c r="AD145">
        <f t="shared" si="51"/>
        <v>0.77881075893596718</v>
      </c>
      <c r="AE145">
        <f t="shared" si="38"/>
        <v>-2.3969330513521907</v>
      </c>
      <c r="AF145">
        <f t="shared" si="52"/>
        <v>84.232910144495648</v>
      </c>
      <c r="AG145">
        <f t="shared" si="53"/>
        <v>-239.69330513521905</v>
      </c>
      <c r="AO145" s="2"/>
      <c r="AP145" s="2"/>
      <c r="AQ145" s="2"/>
      <c r="AU145" s="2"/>
      <c r="BA145" s="2"/>
      <c r="BD145" s="2"/>
    </row>
    <row r="146" spans="1:56" x14ac:dyDescent="0.25">
      <c r="A146" s="2">
        <v>550000</v>
      </c>
      <c r="B146" s="1"/>
      <c r="C146" s="1"/>
      <c r="D146">
        <f t="shared" si="39"/>
        <v>18.94818618522369</v>
      </c>
      <c r="E146">
        <f t="shared" si="37"/>
        <v>-45.744968070737549</v>
      </c>
      <c r="F146">
        <f t="shared" si="40"/>
        <v>9.5346258924559238E-2</v>
      </c>
      <c r="G146" s="2">
        <f t="shared" si="41"/>
        <v>-9.5346258924559224E-2</v>
      </c>
      <c r="H146">
        <f t="shared" si="42"/>
        <v>50.095346258924558</v>
      </c>
      <c r="I146">
        <f t="shared" si="43"/>
        <v>-9.5346258924559224E-2</v>
      </c>
      <c r="J146">
        <f t="shared" si="44"/>
        <v>18.94818618522369</v>
      </c>
      <c r="K146">
        <f t="shared" si="44"/>
        <v>-45.744968070737549</v>
      </c>
      <c r="L146">
        <f t="shared" si="45"/>
        <v>69.043532444148241</v>
      </c>
      <c r="M146">
        <f t="shared" si="46"/>
        <v>45.840314329662107</v>
      </c>
      <c r="N146" s="2">
        <f t="shared" si="47"/>
        <v>-177822594.30069658</v>
      </c>
      <c r="O146" s="2">
        <f t="shared" si="48"/>
        <v>450.09494360328091</v>
      </c>
      <c r="P146">
        <f t="shared" si="49"/>
        <v>26.646317394370211</v>
      </c>
      <c r="Q146">
        <f t="shared" si="50"/>
        <v>19.140677902689141</v>
      </c>
      <c r="AD146">
        <f t="shared" si="51"/>
        <v>0.79011846709448852</v>
      </c>
      <c r="AE146">
        <f t="shared" si="38"/>
        <v>-2.4317345985948542</v>
      </c>
      <c r="AF146">
        <f t="shared" si="52"/>
        <v>85.549467059495882</v>
      </c>
      <c r="AG146">
        <f t="shared" si="53"/>
        <v>-243.1734598594854</v>
      </c>
      <c r="AO146" s="2"/>
      <c r="AP146" s="2"/>
      <c r="AQ146" s="2"/>
      <c r="AU146" s="2"/>
      <c r="BA146" s="2"/>
      <c r="BD146" s="2"/>
    </row>
    <row r="147" spans="1:56" x14ac:dyDescent="0.25">
      <c r="A147" s="2">
        <v>540000</v>
      </c>
      <c r="B147" s="1"/>
      <c r="C147" s="1"/>
      <c r="D147">
        <f t="shared" si="39"/>
        <v>19.210750901854883</v>
      </c>
      <c r="E147">
        <f t="shared" si="37"/>
        <v>-46.378855370629218</v>
      </c>
      <c r="F147">
        <f t="shared" si="40"/>
        <v>9.6225044864937631E-2</v>
      </c>
      <c r="G147" s="2">
        <f t="shared" si="41"/>
        <v>-9.6225044864937617E-2</v>
      </c>
      <c r="H147">
        <f t="shared" si="42"/>
        <v>50.096225044864937</v>
      </c>
      <c r="I147">
        <f t="shared" si="43"/>
        <v>-9.6225044864937617E-2</v>
      </c>
      <c r="J147">
        <f t="shared" si="44"/>
        <v>19.210750901854883</v>
      </c>
      <c r="K147">
        <f t="shared" si="44"/>
        <v>-46.378855370629218</v>
      </c>
      <c r="L147">
        <f t="shared" si="45"/>
        <v>69.306975946719817</v>
      </c>
      <c r="M147">
        <f t="shared" si="46"/>
        <v>46.475080415494155</v>
      </c>
      <c r="N147" s="2">
        <f t="shared" si="47"/>
        <v>-175643708.92840376</v>
      </c>
      <c r="O147" s="2">
        <f t="shared" si="48"/>
        <v>456.39583810047492</v>
      </c>
      <c r="P147">
        <f t="shared" si="49"/>
        <v>26.908320727671459</v>
      </c>
      <c r="Q147">
        <f t="shared" si="50"/>
        <v>19.177136498334441</v>
      </c>
      <c r="AD147">
        <f t="shared" si="51"/>
        <v>0.80180240804317748</v>
      </c>
      <c r="AE147">
        <f t="shared" si="38"/>
        <v>-2.4676940713019619</v>
      </c>
      <c r="AF147">
        <f t="shared" si="52"/>
        <v>86.91264193540043</v>
      </c>
      <c r="AG147">
        <f t="shared" si="53"/>
        <v>-246.76940713019619</v>
      </c>
      <c r="AO147" s="2"/>
      <c r="AP147" s="2"/>
      <c r="AQ147" s="2"/>
      <c r="AU147" s="2"/>
      <c r="BA147" s="2"/>
      <c r="BD147" s="2"/>
    </row>
    <row r="148" spans="1:56" x14ac:dyDescent="0.25">
      <c r="A148" s="2">
        <v>530000</v>
      </c>
      <c r="B148" s="1"/>
      <c r="C148" s="1"/>
      <c r="D148">
        <f t="shared" si="39"/>
        <v>19.481964981907019</v>
      </c>
      <c r="E148">
        <f t="shared" si="37"/>
        <v>-47.033624080997626</v>
      </c>
      <c r="F148">
        <f t="shared" si="40"/>
        <v>9.7128586235726427E-2</v>
      </c>
      <c r="G148" s="2">
        <f t="shared" si="41"/>
        <v>-9.7128586235726413E-2</v>
      </c>
      <c r="H148">
        <f t="shared" si="42"/>
        <v>50.097128586235726</v>
      </c>
      <c r="I148">
        <f t="shared" si="43"/>
        <v>-9.7128586235726413E-2</v>
      </c>
      <c r="J148">
        <f t="shared" si="44"/>
        <v>19.481964981907019</v>
      </c>
      <c r="K148">
        <f t="shared" si="44"/>
        <v>-47.033624080997626</v>
      </c>
      <c r="L148">
        <f t="shared" si="45"/>
        <v>69.579093568142753</v>
      </c>
      <c r="M148">
        <f t="shared" si="46"/>
        <v>47.130752667233352</v>
      </c>
      <c r="N148" s="2">
        <f t="shared" si="47"/>
        <v>-173456621.56322953</v>
      </c>
      <c r="O148" s="2">
        <f t="shared" si="48"/>
        <v>462.92297259392132</v>
      </c>
      <c r="P148">
        <f t="shared" si="49"/>
        <v>27.175441775399744</v>
      </c>
      <c r="Q148">
        <f t="shared" si="50"/>
        <v>19.212456331786871</v>
      </c>
      <c r="AD148">
        <f t="shared" si="51"/>
        <v>0.8138824212335023</v>
      </c>
      <c r="AE148">
        <f t="shared" si="38"/>
        <v>-2.5048725290266844</v>
      </c>
      <c r="AF148">
        <f t="shared" si="52"/>
        <v>88.325033105615674</v>
      </c>
      <c r="AG148">
        <f t="shared" si="53"/>
        <v>-250.48725290266844</v>
      </c>
      <c r="AO148" s="2"/>
      <c r="AP148" s="2"/>
      <c r="AQ148" s="2"/>
      <c r="AU148" s="2"/>
      <c r="BA148" s="2"/>
      <c r="BD148" s="2"/>
    </row>
    <row r="149" spans="1:56" x14ac:dyDescent="0.25">
      <c r="A149" s="2">
        <v>520000</v>
      </c>
      <c r="B149" s="1"/>
      <c r="C149" s="1"/>
      <c r="D149">
        <f t="shared" si="39"/>
        <v>19.762284759499117</v>
      </c>
      <c r="E149">
        <f t="shared" si="37"/>
        <v>-47.710375889861879</v>
      </c>
      <c r="F149">
        <f t="shared" si="40"/>
        <v>9.8058067569092022E-2</v>
      </c>
      <c r="G149" s="2">
        <f t="shared" si="41"/>
        <v>-9.8058067569092008E-2</v>
      </c>
      <c r="H149">
        <f t="shared" si="42"/>
        <v>50.098058067569092</v>
      </c>
      <c r="I149">
        <f t="shared" si="43"/>
        <v>-9.8058067569092008E-2</v>
      </c>
      <c r="J149">
        <f t="shared" si="44"/>
        <v>19.762284759499117</v>
      </c>
      <c r="K149">
        <f t="shared" si="44"/>
        <v>-47.710375889861879</v>
      </c>
      <c r="L149">
        <f t="shared" si="45"/>
        <v>69.860342827068209</v>
      </c>
      <c r="M149">
        <f t="shared" si="46"/>
        <v>47.808433957430971</v>
      </c>
      <c r="N149" s="2">
        <f t="shared" si="47"/>
        <v>-171261234.83457065</v>
      </c>
      <c r="O149" s="2">
        <f t="shared" si="48"/>
        <v>469.68897319441953</v>
      </c>
      <c r="P149">
        <f t="shared" si="49"/>
        <v>27.447824472678292</v>
      </c>
      <c r="Q149">
        <f t="shared" si="50"/>
        <v>19.246567659211525</v>
      </c>
      <c r="AD149">
        <f t="shared" si="51"/>
        <v>0.82637979318143351</v>
      </c>
      <c r="AE149">
        <f t="shared" si="38"/>
        <v>-2.5433354849287886</v>
      </c>
      <c r="AF149">
        <f t="shared" si="52"/>
        <v>89.789438269619893</v>
      </c>
      <c r="AG149">
        <f t="shared" si="53"/>
        <v>-254.33354849287883</v>
      </c>
      <c r="AO149" s="2"/>
      <c r="AP149" s="2"/>
      <c r="AQ149" s="2"/>
      <c r="AU149" s="2"/>
      <c r="BA149" s="2"/>
      <c r="BD149" s="2"/>
    </row>
    <row r="150" spans="1:56" x14ac:dyDescent="0.25">
      <c r="A150" s="2">
        <v>510000</v>
      </c>
      <c r="B150" s="1"/>
      <c r="C150" s="1"/>
      <c r="D150">
        <f t="shared" si="39"/>
        <v>20.05220004191354</v>
      </c>
      <c r="E150">
        <f t="shared" si="37"/>
        <v>-48.410293296606</v>
      </c>
      <c r="F150">
        <f t="shared" si="40"/>
        <v>9.9014754297667429E-2</v>
      </c>
      <c r="G150" s="2">
        <f t="shared" si="41"/>
        <v>-9.9014754297667415E-2</v>
      </c>
      <c r="H150">
        <f t="shared" si="42"/>
        <v>50.09901475429767</v>
      </c>
      <c r="I150">
        <f t="shared" si="43"/>
        <v>-9.9014754297667415E-2</v>
      </c>
      <c r="J150">
        <f t="shared" si="44"/>
        <v>20.05220004191354</v>
      </c>
      <c r="K150">
        <f t="shared" si="44"/>
        <v>-48.410293296606</v>
      </c>
      <c r="L150">
        <f t="shared" si="45"/>
        <v>70.151214796211207</v>
      </c>
      <c r="M150">
        <f t="shared" si="46"/>
        <v>48.50930805090367</v>
      </c>
      <c r="N150" s="2">
        <f t="shared" si="47"/>
        <v>-169057451.51254231</v>
      </c>
      <c r="O150" s="2">
        <f t="shared" si="48"/>
        <v>476.70742930049414</v>
      </c>
      <c r="P150">
        <f t="shared" si="49"/>
        <v>27.72561821268317</v>
      </c>
      <c r="Q150">
        <f t="shared" si="50"/>
        <v>19.27939760733506</v>
      </c>
      <c r="AD150">
        <f t="shared" si="51"/>
        <v>0.83931739340003431</v>
      </c>
      <c r="AE150">
        <f t="shared" si="38"/>
        <v>-2.5831533241321312</v>
      </c>
      <c r="AF150">
        <f t="shared" si="52"/>
        <v>91.308874122842141</v>
      </c>
      <c r="AG150">
        <f t="shared" si="53"/>
        <v>-258.31533241321313</v>
      </c>
      <c r="AO150" s="2"/>
      <c r="AP150" s="2"/>
      <c r="AQ150" s="2"/>
      <c r="AU150" s="2"/>
      <c r="BA150" s="2"/>
      <c r="BD150" s="2"/>
    </row>
    <row r="151" spans="1:56" x14ac:dyDescent="0.25">
      <c r="A151" s="2">
        <v>500000</v>
      </c>
      <c r="B151" s="1"/>
      <c r="C151" s="1"/>
      <c r="D151">
        <f t="shared" si="39"/>
        <v>20.352237281760825</v>
      </c>
      <c r="E151">
        <f t="shared" si="37"/>
        <v>-49.134647270262313</v>
      </c>
      <c r="F151">
        <f t="shared" si="40"/>
        <v>0.1</v>
      </c>
      <c r="G151" s="2">
        <f t="shared" si="41"/>
        <v>-9.9999999999999992E-2</v>
      </c>
      <c r="H151">
        <f t="shared" si="42"/>
        <v>50.1</v>
      </c>
      <c r="I151">
        <f t="shared" si="43"/>
        <v>-9.9999999999999992E-2</v>
      </c>
      <c r="J151">
        <f t="shared" si="44"/>
        <v>20.352237281760825</v>
      </c>
      <c r="K151">
        <f t="shared" si="44"/>
        <v>-49.134647270262313</v>
      </c>
      <c r="L151">
        <f t="shared" si="45"/>
        <v>70.45223728176083</v>
      </c>
      <c r="M151">
        <f t="shared" si="46"/>
        <v>49.234647270262315</v>
      </c>
      <c r="N151" s="2">
        <f t="shared" si="47"/>
        <v>-166845174.80908921</v>
      </c>
      <c r="O151" s="2">
        <f t="shared" si="48"/>
        <v>483.99298751377171</v>
      </c>
      <c r="P151">
        <f t="shared" si="49"/>
        <v>28.008978139891941</v>
      </c>
      <c r="Q151">
        <f t="shared" si="50"/>
        <v>19.310870093303809</v>
      </c>
      <c r="AD151">
        <f t="shared" si="51"/>
        <v>0.85271982606941621</v>
      </c>
      <c r="AE151">
        <f t="shared" si="38"/>
        <v>-2.6244017705167875</v>
      </c>
      <c r="AF151">
        <f t="shared" si="52"/>
        <v>92.886598361805127</v>
      </c>
      <c r="AG151">
        <f t="shared" si="53"/>
        <v>-262.44017705167875</v>
      </c>
      <c r="AO151" s="2"/>
      <c r="AP151" s="2"/>
      <c r="AQ151" s="2"/>
      <c r="AU151" s="2"/>
      <c r="BA151" s="2"/>
      <c r="BD151" s="2"/>
    </row>
    <row r="152" spans="1:56" x14ac:dyDescent="0.25">
      <c r="A152" s="2">
        <v>490000</v>
      </c>
      <c r="B152" s="1"/>
      <c r="C152" s="1"/>
      <c r="D152">
        <f t="shared" si="39"/>
        <v>20.662963120461939</v>
      </c>
      <c r="E152">
        <f t="shared" si="37"/>
        <v>-49.88480580423429</v>
      </c>
      <c r="F152">
        <f t="shared" si="40"/>
        <v>0.10101525445522108</v>
      </c>
      <c r="G152" s="2">
        <f t="shared" si="41"/>
        <v>-0.10101525445522105</v>
      </c>
      <c r="H152">
        <f t="shared" si="42"/>
        <v>50.10101525445522</v>
      </c>
      <c r="I152">
        <f t="shared" si="43"/>
        <v>-0.10101525445522105</v>
      </c>
      <c r="J152">
        <f t="shared" si="44"/>
        <v>20.662963120461939</v>
      </c>
      <c r="K152">
        <f t="shared" si="44"/>
        <v>-49.88480580423429</v>
      </c>
      <c r="L152">
        <f t="shared" si="45"/>
        <v>70.763978374917158</v>
      </c>
      <c r="M152">
        <f t="shared" si="46"/>
        <v>49.98582105868951</v>
      </c>
      <c r="N152" s="2">
        <f t="shared" si="47"/>
        <v>-164624308.72986561</v>
      </c>
      <c r="O152" s="2">
        <f t="shared" si="48"/>
        <v>491.56145677649755</v>
      </c>
      <c r="P152">
        <f t="shared" si="49"/>
        <v>28.298065468083035</v>
      </c>
      <c r="Q152">
        <f t="shared" si="50"/>
        <v>19.340905755026263</v>
      </c>
      <c r="AD152">
        <f t="shared" si="51"/>
        <v>0.86661359962373086</v>
      </c>
      <c r="AE152">
        <f t="shared" si="38"/>
        <v>-2.6671624086541423</v>
      </c>
      <c r="AF152">
        <f t="shared" si="52"/>
        <v>94.526134407563646</v>
      </c>
      <c r="AG152">
        <f t="shared" si="53"/>
        <v>-266.71624086541425</v>
      </c>
      <c r="AO152" s="2"/>
      <c r="AP152" s="2"/>
      <c r="AQ152" s="2"/>
      <c r="AU152" s="2"/>
      <c r="BA152" s="2"/>
      <c r="BD152" s="2"/>
    </row>
    <row r="153" spans="1:56" x14ac:dyDescent="0.25">
      <c r="A153" s="2">
        <v>480000</v>
      </c>
      <c r="B153" s="1"/>
      <c r="C153" s="1"/>
      <c r="D153">
        <f t="shared" si="39"/>
        <v>20.984988355131559</v>
      </c>
      <c r="E153">
        <f t="shared" si="37"/>
        <v>-50.662243493200066</v>
      </c>
      <c r="F153">
        <f t="shared" si="40"/>
        <v>0.10206207261596577</v>
      </c>
      <c r="G153" s="2">
        <f t="shared" si="41"/>
        <v>-0.10206207261596575</v>
      </c>
      <c r="H153">
        <f t="shared" si="42"/>
        <v>50.102062072615965</v>
      </c>
      <c r="I153">
        <f t="shared" si="43"/>
        <v>-0.10206207261596575</v>
      </c>
      <c r="J153">
        <f t="shared" si="44"/>
        <v>20.984988355131559</v>
      </c>
      <c r="K153">
        <f t="shared" si="44"/>
        <v>-50.662243493200066</v>
      </c>
      <c r="L153">
        <f t="shared" si="45"/>
        <v>71.087050427747528</v>
      </c>
      <c r="M153">
        <f t="shared" si="46"/>
        <v>50.764305565816031</v>
      </c>
      <c r="N153" s="2">
        <f t="shared" si="47"/>
        <v>-162394758.48496944</v>
      </c>
      <c r="O153" s="2">
        <f t="shared" si="48"/>
        <v>499.42992632867771</v>
      </c>
      <c r="P153">
        <f t="shared" si="49"/>
        <v>28.59304782630776</v>
      </c>
      <c r="Q153">
        <f t="shared" si="50"/>
        <v>19.36942189532931</v>
      </c>
      <c r="AD153">
        <f t="shared" si="51"/>
        <v>0.88102731678823287</v>
      </c>
      <c r="AE153">
        <f t="shared" si="38"/>
        <v>-2.7115232686808306</v>
      </c>
      <c r="AF153">
        <f t="shared" si="52"/>
        <v>96.231299248347938</v>
      </c>
      <c r="AG153">
        <f t="shared" si="53"/>
        <v>-271.15232686808309</v>
      </c>
      <c r="AO153" s="2"/>
      <c r="AP153" s="2"/>
      <c r="AQ153" s="2"/>
      <c r="AU153" s="2"/>
      <c r="BA153" s="2"/>
      <c r="BD153" s="2"/>
    </row>
    <row r="154" spans="1:56" x14ac:dyDescent="0.25">
      <c r="A154" s="2">
        <v>470000</v>
      </c>
      <c r="B154" s="1"/>
      <c r="C154" s="1"/>
      <c r="D154">
        <f t="shared" si="39"/>
        <v>21.318972389513604</v>
      </c>
      <c r="E154">
        <f t="shared" si="37"/>
        <v>-51.468552278621281</v>
      </c>
      <c r="F154">
        <f t="shared" si="40"/>
        <v>0.10314212462587935</v>
      </c>
      <c r="G154" s="2">
        <f t="shared" si="41"/>
        <v>-0.10314212462587934</v>
      </c>
      <c r="H154">
        <f t="shared" si="42"/>
        <v>50.103142124625876</v>
      </c>
      <c r="I154">
        <f t="shared" si="43"/>
        <v>-0.10314212462587934</v>
      </c>
      <c r="J154">
        <f t="shared" si="44"/>
        <v>21.318972389513604</v>
      </c>
      <c r="K154">
        <f t="shared" si="44"/>
        <v>-51.468552278621281</v>
      </c>
      <c r="L154">
        <f t="shared" si="45"/>
        <v>71.42211451413948</v>
      </c>
      <c r="M154">
        <f t="shared" si="46"/>
        <v>51.571694403247157</v>
      </c>
      <c r="N154" s="2">
        <f t="shared" si="47"/>
        <v>-160156430.96798387</v>
      </c>
      <c r="O154" s="2">
        <f t="shared" si="48"/>
        <v>507.61689834772341</v>
      </c>
      <c r="P154">
        <f t="shared" si="49"/>
        <v>28.894099636616186</v>
      </c>
      <c r="Q154">
        <f t="shared" si="50"/>
        <v>19.396332443990808</v>
      </c>
      <c r="AD154">
        <f t="shared" si="51"/>
        <v>0.89599188801908969</v>
      </c>
      <c r="AE154">
        <f t="shared" si="38"/>
        <v>-2.7575794831989251</v>
      </c>
      <c r="AF154">
        <f t="shared" si="52"/>
        <v>98.006234871464628</v>
      </c>
      <c r="AG154">
        <f t="shared" si="53"/>
        <v>-275.75794831989248</v>
      </c>
      <c r="AO154" s="2"/>
      <c r="AP154" s="2"/>
      <c r="AQ154" s="2"/>
      <c r="AU154" s="2"/>
      <c r="BA154" s="2"/>
      <c r="BD154" s="2"/>
    </row>
    <row r="155" spans="1:56" x14ac:dyDescent="0.25">
      <c r="A155" s="2">
        <v>460000</v>
      </c>
      <c r="B155" s="1"/>
      <c r="C155" s="1"/>
      <c r="D155">
        <f t="shared" si="39"/>
        <v>21.665628239809948</v>
      </c>
      <c r="E155">
        <f t="shared" si="37"/>
        <v>-52.305453533882691</v>
      </c>
      <c r="F155">
        <f t="shared" si="40"/>
        <v>0.10425720702853739</v>
      </c>
      <c r="G155" s="2">
        <f t="shared" si="41"/>
        <v>-0.10425720702853737</v>
      </c>
      <c r="H155">
        <f t="shared" si="42"/>
        <v>50.104257207028539</v>
      </c>
      <c r="I155">
        <f t="shared" si="43"/>
        <v>-0.10425720702853737</v>
      </c>
      <c r="J155">
        <f t="shared" si="44"/>
        <v>21.665628239809948</v>
      </c>
      <c r="K155">
        <f t="shared" si="44"/>
        <v>-52.305453533882691</v>
      </c>
      <c r="L155">
        <f t="shared" si="45"/>
        <v>71.769885446838487</v>
      </c>
      <c r="M155">
        <f t="shared" si="46"/>
        <v>52.40971074091123</v>
      </c>
      <c r="N155" s="2">
        <f t="shared" si="47"/>
        <v>-157909235.31442675</v>
      </c>
      <c r="O155" s="2">
        <f t="shared" si="48"/>
        <v>516.14243744954547</v>
      </c>
      <c r="P155">
        <f t="shared" si="49"/>
        <v>29.201402527989114</v>
      </c>
      <c r="Q155">
        <f t="shared" si="50"/>
        <v>19.421547942602594</v>
      </c>
      <c r="AD155">
        <f t="shared" si="51"/>
        <v>0.9115407717981131</v>
      </c>
      <c r="AE155">
        <f t="shared" si="38"/>
        <v>-2.805434026827077</v>
      </c>
      <c r="AF155">
        <f t="shared" si="52"/>
        <v>99.8554438373408</v>
      </c>
      <c r="AG155">
        <f t="shared" si="53"/>
        <v>-280.54340268270772</v>
      </c>
      <c r="AO155" s="2"/>
      <c r="AP155" s="2"/>
      <c r="AQ155" s="2"/>
      <c r="AU155" s="2"/>
      <c r="BA155" s="2"/>
      <c r="BD155" s="2"/>
    </row>
    <row r="156" spans="1:56" x14ac:dyDescent="0.25">
      <c r="A156" s="2">
        <v>450000</v>
      </c>
      <c r="B156" s="1"/>
      <c r="C156" s="1"/>
      <c r="D156">
        <f t="shared" si="39"/>
        <v>22.025728178412933</v>
      </c>
      <c r="E156">
        <f t="shared" si="37"/>
        <v>-53.174811689467738</v>
      </c>
      <c r="F156">
        <f t="shared" si="40"/>
        <v>0.10540925533894598</v>
      </c>
      <c r="G156" s="2">
        <f t="shared" si="41"/>
        <v>-0.10540925533894595</v>
      </c>
      <c r="H156">
        <f t="shared" si="42"/>
        <v>50.105409255338948</v>
      </c>
      <c r="I156">
        <f t="shared" si="43"/>
        <v>-0.10540925533894595</v>
      </c>
      <c r="J156">
        <f t="shared" si="44"/>
        <v>22.025728178412933</v>
      </c>
      <c r="K156">
        <f t="shared" si="44"/>
        <v>-53.174811689467738</v>
      </c>
      <c r="L156">
        <f t="shared" si="45"/>
        <v>72.131137433751888</v>
      </c>
      <c r="M156">
        <f t="shared" si="46"/>
        <v>53.280220944806686</v>
      </c>
      <c r="N156" s="2">
        <f t="shared" si="47"/>
        <v>-155653083.55264324</v>
      </c>
      <c r="O156" s="2">
        <f t="shared" si="48"/>
        <v>525.02833960774637</v>
      </c>
      <c r="P156">
        <f t="shared" si="49"/>
        <v>29.515145791743784</v>
      </c>
      <c r="Q156">
        <f t="shared" si="50"/>
        <v>19.444975558305863</v>
      </c>
      <c r="AD156">
        <f t="shared" si="51"/>
        <v>0.92771024583178296</v>
      </c>
      <c r="AE156">
        <f t="shared" si="38"/>
        <v>-2.8551985508652851</v>
      </c>
      <c r="AF156">
        <f t="shared" si="52"/>
        <v>101.78382964826278</v>
      </c>
      <c r="AG156">
        <f t="shared" si="53"/>
        <v>-285.51985508652854</v>
      </c>
      <c r="AO156" s="2"/>
      <c r="AP156" s="2"/>
      <c r="AQ156" s="2"/>
      <c r="AU156" s="2"/>
      <c r="BA156" s="2"/>
      <c r="BD156" s="2"/>
    </row>
    <row r="157" spans="1:56" x14ac:dyDescent="0.25">
      <c r="A157" s="2">
        <v>440000</v>
      </c>
      <c r="B157" s="1"/>
      <c r="C157" s="1"/>
      <c r="D157">
        <f t="shared" si="39"/>
        <v>22.400110113131529</v>
      </c>
      <c r="E157">
        <f t="shared" si="37"/>
        <v>-54.078649633772848</v>
      </c>
      <c r="F157">
        <f t="shared" si="40"/>
        <v>0.10660035817780521</v>
      </c>
      <c r="G157" s="2">
        <f t="shared" si="41"/>
        <v>-0.10660035817780519</v>
      </c>
      <c r="H157">
        <f t="shared" si="42"/>
        <v>50.106600358177808</v>
      </c>
      <c r="I157">
        <f t="shared" si="43"/>
        <v>-0.10660035817780519</v>
      </c>
      <c r="J157">
        <f t="shared" si="44"/>
        <v>22.400110113131529</v>
      </c>
      <c r="K157">
        <f t="shared" si="44"/>
        <v>-54.078649633772848</v>
      </c>
      <c r="L157">
        <f t="shared" si="45"/>
        <v>72.506710471309333</v>
      </c>
      <c r="M157">
        <f t="shared" si="46"/>
        <v>54.185249991950656</v>
      </c>
      <c r="N157" s="2">
        <f t="shared" si="47"/>
        <v>-153387891.36251149</v>
      </c>
      <c r="O157" s="2">
        <f t="shared" si="48"/>
        <v>534.29832350058052</v>
      </c>
      <c r="P157">
        <f t="shared" si="49"/>
        <v>29.835526884667388</v>
      </c>
      <c r="Q157">
        <f t="shared" si="50"/>
        <v>19.46651913376969</v>
      </c>
      <c r="AD157">
        <f t="shared" si="51"/>
        <v>0.94453971392010871</v>
      </c>
      <c r="AE157">
        <f t="shared" si="38"/>
        <v>-2.9069943277401418</v>
      </c>
      <c r="AF157">
        <f t="shared" si="52"/>
        <v>103.79674268469651</v>
      </c>
      <c r="AG157">
        <f t="shared" si="53"/>
        <v>-290.69943277401416</v>
      </c>
      <c r="AO157" s="2"/>
      <c r="AP157" s="2"/>
      <c r="AQ157" s="2"/>
      <c r="AU157" s="2"/>
      <c r="BA157" s="2"/>
      <c r="BD157" s="2"/>
    </row>
    <row r="158" spans="1:56" x14ac:dyDescent="0.25">
      <c r="A158" s="2">
        <v>430000</v>
      </c>
      <c r="B158" s="1"/>
      <c r="C158" s="1"/>
      <c r="D158">
        <f t="shared" si="39"/>
        <v>22.789684817041053</v>
      </c>
      <c r="E158">
        <f t="shared" si="37"/>
        <v>-55.019166167508708</v>
      </c>
      <c r="F158">
        <f t="shared" si="40"/>
        <v>0.10783277320343843</v>
      </c>
      <c r="G158" s="2">
        <f t="shared" si="41"/>
        <v>-0.10783277320343841</v>
      </c>
      <c r="H158">
        <f t="shared" si="42"/>
        <v>50.107832773203441</v>
      </c>
      <c r="I158">
        <f t="shared" si="43"/>
        <v>-0.10783277320343841</v>
      </c>
      <c r="J158">
        <f t="shared" si="44"/>
        <v>22.789684817041053</v>
      </c>
      <c r="K158">
        <f t="shared" si="44"/>
        <v>-55.019166167508708</v>
      </c>
      <c r="L158">
        <f t="shared" si="45"/>
        <v>72.89751759024449</v>
      </c>
      <c r="M158">
        <f t="shared" si="46"/>
        <v>55.126998940712149</v>
      </c>
      <c r="N158" s="2">
        <f t="shared" si="47"/>
        <v>-151113578.96011031</v>
      </c>
      <c r="O158" s="2">
        <f t="shared" si="48"/>
        <v>543.97824784073146</v>
      </c>
      <c r="P158">
        <f t="shared" si="49"/>
        <v>30.162751987337312</v>
      </c>
      <c r="Q158">
        <f t="shared" si="50"/>
        <v>19.486079282411723</v>
      </c>
      <c r="AD158">
        <f t="shared" si="51"/>
        <v>0.96207205412342778</v>
      </c>
      <c r="AE158">
        <f t="shared" si="38"/>
        <v>-2.9609533225520526</v>
      </c>
      <c r="AF158">
        <f t="shared" si="52"/>
        <v>105.90003262800009</v>
      </c>
      <c r="AG158">
        <f t="shared" si="53"/>
        <v>-296.09533225520522</v>
      </c>
      <c r="AO158" s="2"/>
      <c r="AP158" s="2"/>
      <c r="AQ158" s="2"/>
      <c r="AU158" s="2"/>
      <c r="BA158" s="2"/>
      <c r="BD158" s="2"/>
    </row>
    <row r="159" spans="1:56" x14ac:dyDescent="0.25">
      <c r="A159" s="2">
        <v>420000</v>
      </c>
      <c r="B159" s="1"/>
      <c r="C159" s="1"/>
      <c r="D159">
        <f t="shared" si="39"/>
        <v>23.195444145270791</v>
      </c>
      <c r="E159">
        <f t="shared" si="37"/>
        <v>-55.998755840780333</v>
      </c>
      <c r="F159">
        <f t="shared" si="40"/>
        <v>0.10910894511799619</v>
      </c>
      <c r="G159" s="2">
        <f t="shared" si="41"/>
        <v>-0.10910894511799618</v>
      </c>
      <c r="H159">
        <f t="shared" si="42"/>
        <v>50.109108945117995</v>
      </c>
      <c r="I159">
        <f t="shared" si="43"/>
        <v>-0.10910894511799618</v>
      </c>
      <c r="J159">
        <f t="shared" si="44"/>
        <v>23.195444145270791</v>
      </c>
      <c r="K159">
        <f t="shared" si="44"/>
        <v>-55.998755840780333</v>
      </c>
      <c r="L159">
        <f t="shared" si="45"/>
        <v>73.304553090388794</v>
      </c>
      <c r="M159">
        <f t="shared" si="46"/>
        <v>56.107864785898329</v>
      </c>
      <c r="N159" s="2">
        <f t="shared" si="47"/>
        <v>-148830072.12983239</v>
      </c>
      <c r="O159" s="2">
        <f t="shared" si="48"/>
        <v>554.09635890210609</v>
      </c>
      <c r="P159">
        <f t="shared" si="49"/>
        <v>30.497036626562025</v>
      </c>
      <c r="Q159">
        <f t="shared" si="50"/>
        <v>19.503553539860466</v>
      </c>
      <c r="AD159">
        <f t="shared" si="51"/>
        <v>0.98035401489806739</v>
      </c>
      <c r="AE159">
        <f t="shared" si="38"/>
        <v>-3.0172194122554448</v>
      </c>
      <c r="AF159">
        <f t="shared" si="52"/>
        <v>108.10010846602459</v>
      </c>
      <c r="AG159">
        <f t="shared" si="53"/>
        <v>-301.72194122554447</v>
      </c>
      <c r="AO159" s="2"/>
      <c r="AP159" s="2"/>
      <c r="AQ159" s="2"/>
      <c r="AU159" s="2"/>
      <c r="BA159" s="2"/>
      <c r="BD159" s="2"/>
    </row>
    <row r="160" spans="1:56" x14ac:dyDescent="0.25">
      <c r="A160" s="2">
        <v>410000</v>
      </c>
      <c r="B160" s="1"/>
      <c r="C160" s="1"/>
      <c r="D160">
        <f t="shared" si="39"/>
        <v>23.61847040073166</v>
      </c>
      <c r="E160">
        <f t="shared" si="37"/>
        <v>-57.020031563953872</v>
      </c>
      <c r="F160">
        <f t="shared" si="40"/>
        <v>0.11043152607484656</v>
      </c>
      <c r="G160" s="2">
        <f t="shared" si="41"/>
        <v>-0.11043152607484653</v>
      </c>
      <c r="H160">
        <f t="shared" si="42"/>
        <v>50.110431526074848</v>
      </c>
      <c r="I160">
        <f t="shared" si="43"/>
        <v>-0.11043152607484653</v>
      </c>
      <c r="J160">
        <f t="shared" si="44"/>
        <v>23.61847040073166</v>
      </c>
      <c r="K160">
        <f t="shared" si="44"/>
        <v>-57.020031563953872</v>
      </c>
      <c r="L160">
        <f t="shared" si="45"/>
        <v>73.728901926806515</v>
      </c>
      <c r="M160">
        <f t="shared" si="46"/>
        <v>57.130463090028719</v>
      </c>
      <c r="N160" s="2">
        <f t="shared" si="47"/>
        <v>-146537303.42946208</v>
      </c>
      <c r="O160" s="2">
        <f t="shared" si="48"/>
        <v>564.6835732577872</v>
      </c>
      <c r="P160">
        <f t="shared" si="49"/>
        <v>30.838606372686282</v>
      </c>
      <c r="Q160">
        <f t="shared" si="50"/>
        <v>19.518836585123086</v>
      </c>
      <c r="AD160">
        <f t="shared" si="51"/>
        <v>0.9994366671378585</v>
      </c>
      <c r="AE160">
        <f t="shared" si="38"/>
        <v>-3.0759497768994901</v>
      </c>
      <c r="AF160">
        <f t="shared" si="52"/>
        <v>110.4040073954135</v>
      </c>
      <c r="AG160">
        <f t="shared" si="53"/>
        <v>-307.59497768994902</v>
      </c>
      <c r="AO160" s="2"/>
      <c r="AP160" s="2"/>
      <c r="AQ160" s="2"/>
      <c r="AU160" s="2"/>
      <c r="BA160" s="2"/>
      <c r="BD160" s="2"/>
    </row>
    <row r="161" spans="1:56" x14ac:dyDescent="0.25">
      <c r="A161" s="2">
        <v>400000</v>
      </c>
      <c r="B161" s="1"/>
      <c r="C161" s="1"/>
      <c r="D161">
        <f t="shared" si="39"/>
        <v>24.059947042083614</v>
      </c>
      <c r="E161">
        <f t="shared" si="37"/>
        <v>-58.08585045897668</v>
      </c>
      <c r="F161">
        <f t="shared" si="40"/>
        <v>0.11180339887498948</v>
      </c>
      <c r="G161" s="2">
        <f t="shared" si="41"/>
        <v>-0.11180339887498945</v>
      </c>
      <c r="H161">
        <f t="shared" si="42"/>
        <v>50.11180339887499</v>
      </c>
      <c r="I161">
        <f t="shared" si="43"/>
        <v>-0.11180339887498945</v>
      </c>
      <c r="J161">
        <f t="shared" si="44"/>
        <v>24.059947042083614</v>
      </c>
      <c r="K161">
        <f t="shared" si="44"/>
        <v>-58.08585045897668</v>
      </c>
      <c r="L161">
        <f t="shared" si="45"/>
        <v>74.171750440958604</v>
      </c>
      <c r="M161">
        <f t="shared" si="46"/>
        <v>58.19765385785167</v>
      </c>
      <c r="N161" s="2">
        <f t="shared" si="47"/>
        <v>-144235213.59857738</v>
      </c>
      <c r="O161" s="2">
        <f t="shared" si="48"/>
        <v>575.77380171821676</v>
      </c>
      <c r="P161">
        <f t="shared" si="49"/>
        <v>31.187697624743421</v>
      </c>
      <c r="Q161">
        <f t="shared" si="50"/>
        <v>19.531820547968454</v>
      </c>
      <c r="AD161">
        <f t="shared" si="51"/>
        <v>1.0193759216025142</v>
      </c>
      <c r="AE161">
        <f t="shared" si="38"/>
        <v>-3.1373164921089094</v>
      </c>
      <c r="AF161">
        <f t="shared" si="52"/>
        <v>112.81947420145295</v>
      </c>
      <c r="AG161">
        <f t="shared" si="53"/>
        <v>-313.73164921089096</v>
      </c>
      <c r="AO161" s="2"/>
      <c r="AP161" s="2"/>
      <c r="AQ161" s="2"/>
      <c r="AU161" s="2"/>
      <c r="BA161" s="2"/>
      <c r="BD161" s="2"/>
    </row>
    <row r="162" spans="1:56" x14ac:dyDescent="0.25">
      <c r="A162" s="2">
        <v>390000</v>
      </c>
      <c r="B162" s="1"/>
      <c r="C162" s="1"/>
      <c r="D162">
        <f t="shared" si="39"/>
        <v>24.521170965532356</v>
      </c>
      <c r="E162">
        <f t="shared" si="37"/>
        <v>-59.199343510257563</v>
      </c>
      <c r="F162">
        <f t="shared" si="40"/>
        <v>0.11322770341445958</v>
      </c>
      <c r="G162" s="2">
        <f t="shared" si="41"/>
        <v>-0.11322770341445956</v>
      </c>
      <c r="H162">
        <f t="shared" si="42"/>
        <v>50.113227703414459</v>
      </c>
      <c r="I162">
        <f t="shared" si="43"/>
        <v>-0.11322770341445956</v>
      </c>
      <c r="J162">
        <f t="shared" si="44"/>
        <v>24.521170965532356</v>
      </c>
      <c r="K162">
        <f t="shared" si="44"/>
        <v>-59.199343510257563</v>
      </c>
      <c r="L162">
        <f t="shared" si="45"/>
        <v>74.634398668946815</v>
      </c>
      <c r="M162">
        <f t="shared" si="46"/>
        <v>59.312571213672022</v>
      </c>
      <c r="N162" s="2">
        <f t="shared" si="47"/>
        <v>-141923753.20653397</v>
      </c>
      <c r="O162" s="2">
        <f t="shared" si="48"/>
        <v>587.40432165220102</v>
      </c>
      <c r="P162">
        <f t="shared" si="49"/>
        <v>31.544558499209433</v>
      </c>
      <c r="Q162">
        <f t="shared" si="50"/>
        <v>19.542395422813957</v>
      </c>
      <c r="AD162">
        <f t="shared" si="51"/>
        <v>1.0402331231054085</v>
      </c>
      <c r="AE162">
        <f t="shared" si="38"/>
        <v>-3.2015083578059143</v>
      </c>
      <c r="AF162">
        <f t="shared" si="52"/>
        <v>115.35505302604761</v>
      </c>
      <c r="AG162">
        <f t="shared" si="53"/>
        <v>-320.15083578059142</v>
      </c>
      <c r="AO162" s="2"/>
      <c r="AP162" s="2"/>
      <c r="AQ162" s="2"/>
      <c r="AU162" s="2"/>
      <c r="BA162" s="2"/>
      <c r="BD162" s="2"/>
    </row>
    <row r="163" spans="1:56" x14ac:dyDescent="0.25">
      <c r="A163" s="2">
        <v>380000</v>
      </c>
      <c r="B163" s="1"/>
      <c r="C163" s="1"/>
      <c r="D163">
        <f t="shared" si="39"/>
        <v>25.003566639129499</v>
      </c>
      <c r="E163">
        <f t="shared" si="37"/>
        <v>-60.363949687885892</v>
      </c>
      <c r="F163">
        <f t="shared" si="40"/>
        <v>0.1147078669352809</v>
      </c>
      <c r="G163" s="2">
        <f t="shared" si="41"/>
        <v>-0.11470786693528087</v>
      </c>
      <c r="H163">
        <f t="shared" si="42"/>
        <v>50.114707866935284</v>
      </c>
      <c r="I163">
        <f t="shared" si="43"/>
        <v>-0.11470786693528087</v>
      </c>
      <c r="J163">
        <f t="shared" si="44"/>
        <v>25.003566639129499</v>
      </c>
      <c r="K163">
        <f t="shared" si="44"/>
        <v>-60.363949687885892</v>
      </c>
      <c r="L163">
        <f t="shared" si="45"/>
        <v>75.118274506064779</v>
      </c>
      <c r="M163">
        <f t="shared" si="46"/>
        <v>60.478657554821176</v>
      </c>
      <c r="N163" s="2">
        <f t="shared" si="47"/>
        <v>-139602884.58343944</v>
      </c>
      <c r="O163" s="2">
        <f t="shared" si="48"/>
        <v>599.61620634132089</v>
      </c>
      <c r="P163">
        <f t="shared" si="49"/>
        <v>31.909449841569597</v>
      </c>
      <c r="Q163">
        <f t="shared" si="50"/>
        <v>19.550449614107251</v>
      </c>
      <c r="AD163">
        <f t="shared" si="51"/>
        <v>1.062075735161697</v>
      </c>
      <c r="AE163">
        <f t="shared" si="38"/>
        <v>-3.2687330053404584</v>
      </c>
      <c r="AF163">
        <f t="shared" si="52"/>
        <v>118.02019384359103</v>
      </c>
      <c r="AG163">
        <f t="shared" si="53"/>
        <v>-326.87330053404582</v>
      </c>
      <c r="AO163" s="2"/>
      <c r="AP163" s="2"/>
      <c r="AQ163" s="2"/>
      <c r="AU163" s="2"/>
      <c r="BA163" s="2"/>
      <c r="BD163" s="2"/>
    </row>
    <row r="164" spans="1:56" x14ac:dyDescent="0.25">
      <c r="A164" s="2">
        <v>370000</v>
      </c>
      <c r="B164" s="1"/>
      <c r="C164" s="1"/>
      <c r="D164">
        <f t="shared" si="39"/>
        <v>25.508702426431707</v>
      </c>
      <c r="E164">
        <f t="shared" si="37"/>
        <v>-61.583455356430889</v>
      </c>
      <c r="F164">
        <f t="shared" si="40"/>
        <v>0.11624763874381928</v>
      </c>
      <c r="G164" s="2">
        <f t="shared" si="41"/>
        <v>-0.11624763874381927</v>
      </c>
      <c r="H164">
        <f t="shared" si="42"/>
        <v>50.116247638743822</v>
      </c>
      <c r="I164">
        <f t="shared" si="43"/>
        <v>-0.11624763874381927</v>
      </c>
      <c r="J164">
        <f t="shared" si="44"/>
        <v>25.508702426431707</v>
      </c>
      <c r="K164">
        <f t="shared" si="44"/>
        <v>-61.583455356430889</v>
      </c>
      <c r="L164">
        <f t="shared" si="45"/>
        <v>75.624950065175526</v>
      </c>
      <c r="M164">
        <f t="shared" si="46"/>
        <v>61.699702995174711</v>
      </c>
      <c r="N164" s="2">
        <f t="shared" si="47"/>
        <v>-137272584.08624989</v>
      </c>
      <c r="O164" s="2">
        <f t="shared" si="48"/>
        <v>612.45482183269644</v>
      </c>
      <c r="P164">
        <f t="shared" si="49"/>
        <v>32.282646384235647</v>
      </c>
      <c r="Q164">
        <f t="shared" si="50"/>
        <v>19.555870644073146</v>
      </c>
      <c r="AD164">
        <f t="shared" si="51"/>
        <v>1.0849781316785756</v>
      </c>
      <c r="AE164">
        <f t="shared" si="38"/>
        <v>-3.339219334062316</v>
      </c>
      <c r="AF164">
        <f t="shared" si="52"/>
        <v>120.82537647505389</v>
      </c>
      <c r="AG164">
        <f t="shared" si="53"/>
        <v>-333.92193340623163</v>
      </c>
      <c r="AO164" s="2"/>
      <c r="AP164" s="2"/>
      <c r="AQ164" s="2"/>
      <c r="AU164" s="2"/>
      <c r="BA164" s="2"/>
      <c r="BD164" s="2"/>
    </row>
    <row r="165" spans="1:56" x14ac:dyDescent="0.25">
      <c r="A165" s="2">
        <v>360000</v>
      </c>
      <c r="B165" s="1"/>
      <c r="C165" s="1"/>
      <c r="D165">
        <f t="shared" si="39"/>
        <v>26.038309508648574</v>
      </c>
      <c r="E165">
        <f t="shared" si="37"/>
        <v>-62.862039957047692</v>
      </c>
      <c r="F165">
        <f t="shared" si="40"/>
        <v>0.11785113019775795</v>
      </c>
      <c r="G165" s="2">
        <f t="shared" si="41"/>
        <v>-0.11785113019775792</v>
      </c>
      <c r="H165">
        <f t="shared" si="42"/>
        <v>50.117851130197757</v>
      </c>
      <c r="I165">
        <f t="shared" si="43"/>
        <v>-0.11785113019775792</v>
      </c>
      <c r="J165">
        <f t="shared" si="44"/>
        <v>26.038309508648574</v>
      </c>
      <c r="K165">
        <f t="shared" si="44"/>
        <v>-62.862039957047692</v>
      </c>
      <c r="L165">
        <f t="shared" si="45"/>
        <v>76.15616063884633</v>
      </c>
      <c r="M165">
        <f t="shared" si="46"/>
        <v>62.979891087245448</v>
      </c>
      <c r="N165" s="2">
        <f t="shared" si="47"/>
        <v>-134932844.7628116</v>
      </c>
      <c r="O165" s="2">
        <f t="shared" si="48"/>
        <v>625.97040400912863</v>
      </c>
      <c r="P165">
        <f t="shared" si="49"/>
        <v>32.664438079795673</v>
      </c>
      <c r="Q165">
        <f t="shared" si="50"/>
        <v>19.558546061074669</v>
      </c>
      <c r="AD165">
        <f t="shared" si="51"/>
        <v>1.1090225158525704</v>
      </c>
      <c r="AE165">
        <f t="shared" si="38"/>
        <v>-3.4132203393961369</v>
      </c>
      <c r="AF165">
        <f t="shared" si="52"/>
        <v>123.78225561119248</v>
      </c>
      <c r="AG165">
        <f t="shared" si="53"/>
        <v>-341.32203393961368</v>
      </c>
      <c r="AO165" s="2"/>
      <c r="AP165" s="2"/>
      <c r="AQ165" s="2"/>
      <c r="AU165" s="2"/>
      <c r="BA165" s="2"/>
      <c r="BD165" s="2"/>
    </row>
    <row r="166" spans="1:56" x14ac:dyDescent="0.25">
      <c r="A166" s="2">
        <v>350000</v>
      </c>
      <c r="B166" s="1"/>
      <c r="C166" s="1"/>
      <c r="D166">
        <f t="shared" si="39"/>
        <v>26.594303904693579</v>
      </c>
      <c r="E166">
        <f t="shared" si="37"/>
        <v>-64.204329168582987</v>
      </c>
      <c r="F166">
        <f t="shared" si="40"/>
        <v>0.11952286093343936</v>
      </c>
      <c r="G166" s="2">
        <f t="shared" si="41"/>
        <v>-0.11952286093343935</v>
      </c>
      <c r="H166">
        <f t="shared" si="42"/>
        <v>50.119522860933436</v>
      </c>
      <c r="I166">
        <f t="shared" si="43"/>
        <v>-0.11952286093343935</v>
      </c>
      <c r="J166">
        <f t="shared" si="44"/>
        <v>26.594303904693579</v>
      </c>
      <c r="K166">
        <f t="shared" si="44"/>
        <v>-64.204329168582987</v>
      </c>
      <c r="L166">
        <f t="shared" si="45"/>
        <v>76.713826765627019</v>
      </c>
      <c r="M166">
        <f t="shared" si="46"/>
        <v>64.323852029516431</v>
      </c>
      <c r="N166" s="2">
        <f t="shared" si="47"/>
        <v>-132583679.48978855</v>
      </c>
      <c r="O166" s="2">
        <f t="shared" si="48"/>
        <v>640.2187314110447</v>
      </c>
      <c r="P166">
        <f t="shared" si="49"/>
        <v>33.05513164546992</v>
      </c>
      <c r="Q166">
        <f t="shared" si="50"/>
        <v>19.558364596141544</v>
      </c>
      <c r="AD166">
        <f t="shared" si="51"/>
        <v>1.1342999909203153</v>
      </c>
      <c r="AE166">
        <f t="shared" si="38"/>
        <v>-3.4910164082734938</v>
      </c>
      <c r="AF166">
        <f t="shared" si="52"/>
        <v>126.90383112426811</v>
      </c>
      <c r="AG166">
        <f t="shared" si="53"/>
        <v>-349.10164082734934</v>
      </c>
      <c r="AO166" s="2"/>
      <c r="AP166" s="2"/>
      <c r="AQ166" s="2"/>
      <c r="AU166" s="2"/>
      <c r="BA166" s="2"/>
      <c r="BD166" s="2"/>
    </row>
    <row r="167" spans="1:56" x14ac:dyDescent="0.25">
      <c r="A167" s="2">
        <v>340000</v>
      </c>
      <c r="B167" s="1"/>
      <c r="C167" s="1"/>
      <c r="D167">
        <f t="shared" si="39"/>
        <v>27.178812201987743</v>
      </c>
      <c r="E167">
        <f t="shared" si="37"/>
        <v>-65.615457027230164</v>
      </c>
      <c r="F167">
        <f t="shared" si="40"/>
        <v>0.1212678125181665</v>
      </c>
      <c r="G167" s="2">
        <f t="shared" si="41"/>
        <v>-0.12126781251816648</v>
      </c>
      <c r="H167">
        <f t="shared" si="42"/>
        <v>50.12126781251817</v>
      </c>
      <c r="I167">
        <f t="shared" si="43"/>
        <v>-0.12126781251816648</v>
      </c>
      <c r="J167">
        <f t="shared" si="44"/>
        <v>27.178812201987743</v>
      </c>
      <c r="K167">
        <f t="shared" si="44"/>
        <v>-65.615457027230164</v>
      </c>
      <c r="L167">
        <f t="shared" si="45"/>
        <v>77.300080014505909</v>
      </c>
      <c r="M167">
        <f t="shared" si="46"/>
        <v>65.736724839748334</v>
      </c>
      <c r="N167" s="2">
        <f t="shared" si="47"/>
        <v>-130225124.67660336</v>
      </c>
      <c r="O167" s="2">
        <f t="shared" si="48"/>
        <v>655.26191288115501</v>
      </c>
      <c r="P167">
        <f t="shared" si="49"/>
        <v>33.455052363413756</v>
      </c>
      <c r="Q167">
        <f t="shared" si="50"/>
        <v>19.555217627010091</v>
      </c>
      <c r="AD167">
        <f t="shared" si="51"/>
        <v>1.1609118130475884</v>
      </c>
      <c r="AE167">
        <f t="shared" si="38"/>
        <v>-3.5729191751288378</v>
      </c>
      <c r="AF167">
        <f t="shared" si="52"/>
        <v>130.20464897443563</v>
      </c>
      <c r="AG167">
        <f t="shared" si="53"/>
        <v>-357.2919175128838</v>
      </c>
      <c r="AO167" s="2"/>
      <c r="AP167" s="2"/>
      <c r="AQ167" s="2"/>
      <c r="AU167" s="2"/>
      <c r="BA167" s="2"/>
      <c r="BD167" s="2"/>
    </row>
    <row r="168" spans="1:56" x14ac:dyDescent="0.25">
      <c r="A168" s="2">
        <v>330000</v>
      </c>
      <c r="B168" s="1"/>
      <c r="C168" s="1"/>
      <c r="D168">
        <f t="shared" si="39"/>
        <v>27.794201754269643</v>
      </c>
      <c r="E168">
        <f t="shared" si="37"/>
        <v>-67.101138830491834</v>
      </c>
      <c r="F168">
        <f t="shared" si="40"/>
        <v>0.12309149097933274</v>
      </c>
      <c r="G168" s="2">
        <f t="shared" si="41"/>
        <v>-0.12309149097933271</v>
      </c>
      <c r="H168">
        <f t="shared" si="42"/>
        <v>50.123091490979334</v>
      </c>
      <c r="I168">
        <f t="shared" si="43"/>
        <v>-0.12309149097933271</v>
      </c>
      <c r="J168">
        <f t="shared" si="44"/>
        <v>27.794201754269643</v>
      </c>
      <c r="K168">
        <f t="shared" si="44"/>
        <v>-67.101138830491834</v>
      </c>
      <c r="L168">
        <f t="shared" si="45"/>
        <v>77.91729324524897</v>
      </c>
      <c r="M168">
        <f t="shared" si="46"/>
        <v>67.224230321471168</v>
      </c>
      <c r="N168" s="2">
        <f t="shared" si="47"/>
        <v>-127857244.64756098</v>
      </c>
      <c r="O168" s="2">
        <f t="shared" si="48"/>
        <v>671.1693135715384</v>
      </c>
      <c r="P168">
        <f t="shared" si="49"/>
        <v>33.864546192733791</v>
      </c>
      <c r="Q168">
        <f t="shared" si="50"/>
        <v>19.549001024036833</v>
      </c>
      <c r="AD168">
        <f t="shared" si="51"/>
        <v>1.1889708637787118</v>
      </c>
      <c r="AE168">
        <f t="shared" si="38"/>
        <v>-3.659276053632782</v>
      </c>
      <c r="AF168">
        <f t="shared" si="52"/>
        <v>133.70103932947617</v>
      </c>
      <c r="AG168">
        <f t="shared" si="53"/>
        <v>-365.92760536327813</v>
      </c>
      <c r="AO168" s="2"/>
      <c r="AP168" s="2"/>
      <c r="AQ168" s="2"/>
      <c r="AU168" s="2"/>
      <c r="BA168" s="2"/>
      <c r="BD168" s="2"/>
    </row>
    <row r="169" spans="1:56" x14ac:dyDescent="0.25">
      <c r="A169" s="2">
        <v>320000</v>
      </c>
      <c r="B169" s="1"/>
      <c r="C169" s="1"/>
      <c r="D169">
        <f t="shared" si="39"/>
        <v>28.443116285139222</v>
      </c>
      <c r="E169">
        <f t="shared" si="37"/>
        <v>-68.667757091738139</v>
      </c>
      <c r="F169">
        <f t="shared" si="40"/>
        <v>0.12500000000000003</v>
      </c>
      <c r="G169" s="2">
        <f t="shared" si="41"/>
        <v>-0.125</v>
      </c>
      <c r="H169">
        <f t="shared" si="42"/>
        <v>50.125</v>
      </c>
      <c r="I169">
        <f t="shared" si="43"/>
        <v>-0.125</v>
      </c>
      <c r="J169">
        <f t="shared" si="44"/>
        <v>28.443116285139222</v>
      </c>
      <c r="K169">
        <f t="shared" si="44"/>
        <v>-68.667757091738139</v>
      </c>
      <c r="L169">
        <f t="shared" si="45"/>
        <v>78.568116285139226</v>
      </c>
      <c r="M169">
        <f t="shared" si="46"/>
        <v>68.792757091738139</v>
      </c>
      <c r="N169" s="2">
        <f t="shared" si="47"/>
        <v>-125480136.8392117</v>
      </c>
      <c r="O169" s="2">
        <f t="shared" si="48"/>
        <v>688.01864853526411</v>
      </c>
      <c r="P169">
        <f t="shared" si="49"/>
        <v>34.283982263547962</v>
      </c>
      <c r="Q169">
        <f t="shared" si="50"/>
        <v>19.53961747158683</v>
      </c>
      <c r="AD169">
        <f t="shared" si="51"/>
        <v>1.2186033885629228</v>
      </c>
      <c r="AE169">
        <f t="shared" si="38"/>
        <v>-3.7504755873260853</v>
      </c>
      <c r="AF169">
        <f t="shared" si="52"/>
        <v>137.41140020603825</v>
      </c>
      <c r="AG169">
        <f t="shared" si="53"/>
        <v>-375.04755873260859</v>
      </c>
      <c r="AO169" s="2"/>
      <c r="AP169" s="2"/>
      <c r="AQ169" s="2"/>
      <c r="AU169" s="2"/>
      <c r="BA169" s="2"/>
      <c r="BD169" s="2"/>
    </row>
    <row r="170" spans="1:56" x14ac:dyDescent="0.25">
      <c r="A170" s="2">
        <v>310000</v>
      </c>
      <c r="B170" s="1"/>
      <c r="C170" s="1"/>
      <c r="D170">
        <f t="shared" si="39"/>
        <v>29.128518069838531</v>
      </c>
      <c r="E170">
        <f t="shared" si="37"/>
        <v>-70.322463376033937</v>
      </c>
      <c r="F170">
        <f t="shared" si="40"/>
        <v>0.1270001270001905</v>
      </c>
      <c r="G170" s="2">
        <f t="shared" si="41"/>
        <v>-0.1270001270001905</v>
      </c>
      <c r="H170">
        <f t="shared" si="42"/>
        <v>50.127000127000187</v>
      </c>
      <c r="I170">
        <f t="shared" si="43"/>
        <v>-0.1270001270001905</v>
      </c>
      <c r="J170">
        <f t="shared" si="44"/>
        <v>29.128518069838531</v>
      </c>
      <c r="K170">
        <f t="shared" si="44"/>
        <v>-70.322463376033937</v>
      </c>
      <c r="L170">
        <f t="shared" si="45"/>
        <v>79.255518196838722</v>
      </c>
      <c r="M170">
        <f t="shared" si="46"/>
        <v>70.449463503034124</v>
      </c>
      <c r="N170" s="2">
        <f t="shared" si="47"/>
        <v>-123093937.98108934</v>
      </c>
      <c r="O170" s="2">
        <f t="shared" si="48"/>
        <v>705.89728039830231</v>
      </c>
      <c r="P170">
        <f t="shared" si="49"/>
        <v>34.713755842178593</v>
      </c>
      <c r="Q170">
        <f t="shared" si="50"/>
        <v>19.526979383289039</v>
      </c>
      <c r="AD170">
        <f t="shared" si="51"/>
        <v>1.2499510595423502</v>
      </c>
      <c r="AE170">
        <f t="shared" si="38"/>
        <v>-3.8469537982282556</v>
      </c>
      <c r="AF170">
        <f t="shared" si="52"/>
        <v>141.35653713118887</v>
      </c>
      <c r="AG170">
        <f t="shared" si="53"/>
        <v>-384.69537982282554</v>
      </c>
      <c r="AO170" s="2"/>
      <c r="AP170" s="2"/>
      <c r="AQ170" s="2"/>
      <c r="AU170" s="2"/>
      <c r="BA170" s="2"/>
      <c r="BD170" s="2"/>
    </row>
    <row r="171" spans="1:56" x14ac:dyDescent="0.25">
      <c r="A171" s="2">
        <v>300000</v>
      </c>
      <c r="B171" s="1"/>
      <c r="C171" s="1"/>
      <c r="D171">
        <f t="shared" si="39"/>
        <v>29.853738169469626</v>
      </c>
      <c r="E171">
        <f t="shared" si="37"/>
        <v>-72.073299576268894</v>
      </c>
      <c r="F171">
        <f t="shared" si="40"/>
        <v>0.12909944487358055</v>
      </c>
      <c r="G171" s="2">
        <f t="shared" si="41"/>
        <v>-0.12909944487358055</v>
      </c>
      <c r="H171">
        <f t="shared" si="42"/>
        <v>50.129099444873582</v>
      </c>
      <c r="I171">
        <f t="shared" si="43"/>
        <v>-0.12909944487358055</v>
      </c>
      <c r="J171">
        <f t="shared" si="44"/>
        <v>29.853738169469626</v>
      </c>
      <c r="K171">
        <f t="shared" si="44"/>
        <v>-72.073299576268894</v>
      </c>
      <c r="L171">
        <f t="shared" si="45"/>
        <v>79.982837614343211</v>
      </c>
      <c r="M171">
        <f t="shared" si="46"/>
        <v>72.202399021142469</v>
      </c>
      <c r="N171" s="2">
        <f t="shared" si="47"/>
        <v>-120698831.46686393</v>
      </c>
      <c r="O171" s="2">
        <f t="shared" si="48"/>
        <v>724.90376698327702</v>
      </c>
      <c r="P171">
        <f t="shared" si="49"/>
        <v>35.154291881078365</v>
      </c>
      <c r="Q171">
        <f t="shared" si="50"/>
        <v>19.511012561704185</v>
      </c>
      <c r="AD171">
        <f t="shared" si="51"/>
        <v>1.2831734358662212</v>
      </c>
      <c r="AE171">
        <f t="shared" si="38"/>
        <v>-3.9492017589060744</v>
      </c>
      <c r="AF171">
        <f t="shared" si="52"/>
        <v>145.56007218568166</v>
      </c>
      <c r="AG171">
        <f t="shared" si="53"/>
        <v>-394.92017589060742</v>
      </c>
      <c r="AO171" s="2"/>
      <c r="AP171" s="2"/>
      <c r="AQ171" s="2"/>
      <c r="AU171" s="2"/>
      <c r="BA171" s="2"/>
      <c r="BD171" s="2"/>
    </row>
    <row r="172" spans="1:56" x14ac:dyDescent="0.25">
      <c r="A172" s="2">
        <v>290000</v>
      </c>
      <c r="B172" s="1"/>
      <c r="C172" s="1"/>
      <c r="D172">
        <f t="shared" si="39"/>
        <v>30.622536584197348</v>
      </c>
      <c r="E172">
        <f t="shared" si="37"/>
        <v>-73.929343135835495</v>
      </c>
      <c r="F172">
        <f t="shared" si="40"/>
        <v>0.13130643285972257</v>
      </c>
      <c r="G172" s="2">
        <f t="shared" si="41"/>
        <v>-0.13130643285972254</v>
      </c>
      <c r="H172">
        <f t="shared" si="42"/>
        <v>50.131306432859724</v>
      </c>
      <c r="I172">
        <f t="shared" si="43"/>
        <v>-0.13130643285972254</v>
      </c>
      <c r="J172">
        <f t="shared" si="44"/>
        <v>30.622536584197348</v>
      </c>
      <c r="K172">
        <f t="shared" si="44"/>
        <v>-73.929343135835495</v>
      </c>
      <c r="L172">
        <f t="shared" si="45"/>
        <v>80.753843017057079</v>
      </c>
      <c r="M172">
        <f t="shared" si="46"/>
        <v>74.060649568695212</v>
      </c>
      <c r="N172" s="2">
        <f t="shared" si="47"/>
        <v>-118295056.17190702</v>
      </c>
      <c r="O172" s="2">
        <f t="shared" si="48"/>
        <v>745.14971693208065</v>
      </c>
      <c r="P172">
        <f t="shared" si="49"/>
        <v>35.606049299349323</v>
      </c>
      <c r="Q172">
        <f t="shared" si="50"/>
        <v>19.491660794937097</v>
      </c>
      <c r="AD172">
        <f t="shared" si="51"/>
        <v>1.3184509144367975</v>
      </c>
      <c r="AE172">
        <f t="shared" si="38"/>
        <v>-4.0577746739357901</v>
      </c>
      <c r="AF172">
        <f t="shared" si="52"/>
        <v>150.04893956189366</v>
      </c>
      <c r="AG172">
        <f t="shared" si="53"/>
        <v>-405.777467393579</v>
      </c>
      <c r="AO172" s="2"/>
      <c r="AP172" s="2"/>
      <c r="AQ172" s="2"/>
      <c r="AU172" s="2"/>
      <c r="BA172" s="2"/>
      <c r="BD172" s="2"/>
    </row>
    <row r="173" spans="1:56" x14ac:dyDescent="0.25">
      <c r="A173" s="2">
        <v>280000</v>
      </c>
      <c r="B173" s="1"/>
      <c r="C173" s="1"/>
      <c r="D173">
        <f t="shared" si="39"/>
        <v>31.439174706430457</v>
      </c>
      <c r="E173">
        <f t="shared" si="37"/>
        <v>-75.90088196608157</v>
      </c>
      <c r="F173">
        <f t="shared" si="40"/>
        <v>0.1336306209562122</v>
      </c>
      <c r="G173" s="2">
        <f t="shared" si="41"/>
        <v>-0.13363062095621217</v>
      </c>
      <c r="H173">
        <f t="shared" si="42"/>
        <v>50.133630620956211</v>
      </c>
      <c r="I173">
        <f t="shared" si="43"/>
        <v>-0.13363062095621217</v>
      </c>
      <c r="J173">
        <f t="shared" si="44"/>
        <v>31.439174706430457</v>
      </c>
      <c r="K173">
        <f t="shared" si="44"/>
        <v>-75.90088196608157</v>
      </c>
      <c r="L173">
        <f t="shared" si="45"/>
        <v>81.572805327386675</v>
      </c>
      <c r="M173">
        <f t="shared" si="46"/>
        <v>76.034512587037781</v>
      </c>
      <c r="N173" s="2">
        <f t="shared" si="47"/>
        <v>-115882917.03506856</v>
      </c>
      <c r="O173" s="2">
        <f t="shared" si="48"/>
        <v>766.76202731018304</v>
      </c>
      <c r="P173">
        <f t="shared" si="49"/>
        <v>36.069526182531391</v>
      </c>
      <c r="Q173">
        <f t="shared" si="50"/>
        <v>19.468891637956574</v>
      </c>
      <c r="AD173">
        <f t="shared" si="51"/>
        <v>1.3559882897855764</v>
      </c>
      <c r="AE173">
        <f t="shared" si="38"/>
        <v>-4.1733028360754947</v>
      </c>
      <c r="AF173">
        <f t="shared" si="52"/>
        <v>154.85398978218902</v>
      </c>
      <c r="AG173">
        <f t="shared" si="53"/>
        <v>-417.33028360754946</v>
      </c>
      <c r="AO173" s="2"/>
      <c r="AP173" s="2"/>
      <c r="AQ173" s="2"/>
      <c r="AU173" s="2"/>
      <c r="BA173" s="2"/>
      <c r="BD173" s="2"/>
    </row>
    <row r="174" spans="1:56" x14ac:dyDescent="0.25">
      <c r="A174" s="2">
        <v>270000</v>
      </c>
      <c r="B174" s="1"/>
      <c r="C174" s="1"/>
      <c r="D174">
        <f t="shared" si="39"/>
        <v>32.308503135403662</v>
      </c>
      <c r="E174">
        <f t="shared" si="37"/>
        <v>-77.999626449465168</v>
      </c>
      <c r="F174">
        <f t="shared" si="40"/>
        <v>0.13608276348795434</v>
      </c>
      <c r="G174" s="2">
        <f t="shared" si="41"/>
        <v>-0.13608276348795431</v>
      </c>
      <c r="H174">
        <f t="shared" si="42"/>
        <v>50.136082763487956</v>
      </c>
      <c r="I174">
        <f t="shared" si="43"/>
        <v>-0.13608276348795431</v>
      </c>
      <c r="J174">
        <f t="shared" si="44"/>
        <v>32.308503135403662</v>
      </c>
      <c r="K174">
        <f t="shared" si="44"/>
        <v>-77.999626449465168</v>
      </c>
      <c r="L174">
        <f t="shared" si="45"/>
        <v>82.444585898891617</v>
      </c>
      <c r="M174">
        <f t="shared" si="46"/>
        <v>78.135709212953117</v>
      </c>
      <c r="N174" s="2">
        <f t="shared" si="47"/>
        <v>-113462797.8008243</v>
      </c>
      <c r="O174" s="2">
        <f t="shared" si="48"/>
        <v>789.8855982079433</v>
      </c>
      <c r="P174">
        <f t="shared" si="49"/>
        <v>36.545266147646771</v>
      </c>
      <c r="Q174">
        <f t="shared" si="50"/>
        <v>19.442703699611268</v>
      </c>
      <c r="AD174">
        <f t="shared" si="51"/>
        <v>1.3960190759483537</v>
      </c>
      <c r="AE174">
        <f t="shared" si="38"/>
        <v>-4.2965049276288578</v>
      </c>
      <c r="AF174">
        <f t="shared" si="52"/>
        <v>160.01073144838614</v>
      </c>
      <c r="AG174">
        <f t="shared" si="53"/>
        <v>-429.65049276288579</v>
      </c>
      <c r="AO174" s="2"/>
      <c r="AP174" s="2"/>
      <c r="AQ174" s="2"/>
      <c r="AU174" s="2"/>
      <c r="BA174" s="2"/>
      <c r="BD174" s="2"/>
    </row>
    <row r="175" spans="1:56" x14ac:dyDescent="0.25">
      <c r="A175" s="2">
        <v>260000</v>
      </c>
      <c r="B175" s="1"/>
      <c r="C175" s="1"/>
      <c r="D175">
        <f t="shared" si="39"/>
        <v>33.236068822971838</v>
      </c>
      <c r="E175">
        <f t="shared" si="37"/>
        <v>-80.238968112384185</v>
      </c>
      <c r="F175">
        <f t="shared" si="40"/>
        <v>0.13867504905630729</v>
      </c>
      <c r="G175" s="2">
        <f t="shared" si="41"/>
        <v>-0.13867504905630726</v>
      </c>
      <c r="H175">
        <f t="shared" si="42"/>
        <v>50.13867504905631</v>
      </c>
      <c r="I175">
        <f t="shared" si="43"/>
        <v>-0.13867504905630726</v>
      </c>
      <c r="J175">
        <f t="shared" si="44"/>
        <v>33.236068822971838</v>
      </c>
      <c r="K175">
        <f t="shared" si="44"/>
        <v>-80.238968112384185</v>
      </c>
      <c r="L175">
        <f t="shared" si="45"/>
        <v>83.374743872028148</v>
      </c>
      <c r="M175">
        <f t="shared" si="46"/>
        <v>80.377643161440488</v>
      </c>
      <c r="N175" s="2">
        <f t="shared" si="47"/>
        <v>-111035176.41762646</v>
      </c>
      <c r="O175" s="2">
        <f t="shared" si="48"/>
        <v>814.68664736119001</v>
      </c>
      <c r="P175">
        <f t="shared" si="49"/>
        <v>37.033866196919895</v>
      </c>
      <c r="Q175">
        <f t="shared" si="50"/>
        <v>19.413135854233712</v>
      </c>
      <c r="AD175">
        <f t="shared" si="51"/>
        <v>1.4388107889012633</v>
      </c>
      <c r="AE175">
        <f t="shared" si="38"/>
        <v>-4.428204278111556</v>
      </c>
      <c r="AF175">
        <f t="shared" si="52"/>
        <v>165.56024850507049</v>
      </c>
      <c r="AG175">
        <f t="shared" si="53"/>
        <v>-442.82042781115564</v>
      </c>
      <c r="AO175" s="2"/>
      <c r="AP175" s="2"/>
      <c r="AQ175" s="2"/>
      <c r="AU175" s="2"/>
      <c r="BA175" s="2"/>
      <c r="BD175" s="2"/>
    </row>
    <row r="176" spans="1:56" x14ac:dyDescent="0.25">
      <c r="A176" s="2">
        <v>250000</v>
      </c>
      <c r="B176" s="1"/>
      <c r="C176" s="1"/>
      <c r="D176">
        <f t="shared" si="39"/>
        <v>34.228246745251347</v>
      </c>
      <c r="E176">
        <f t="shared" si="37"/>
        <v>-82.634297508638525</v>
      </c>
      <c r="F176">
        <f t="shared" si="40"/>
        <v>0.14142135623730953</v>
      </c>
      <c r="G176" s="2">
        <f t="shared" si="41"/>
        <v>-0.1414213562373095</v>
      </c>
      <c r="H176">
        <f t="shared" si="42"/>
        <v>50.141421356237309</v>
      </c>
      <c r="I176">
        <f t="shared" si="43"/>
        <v>-0.1414213562373095</v>
      </c>
      <c r="J176">
        <f t="shared" si="44"/>
        <v>34.228246745251347</v>
      </c>
      <c r="K176">
        <f t="shared" si="44"/>
        <v>-82.634297508638525</v>
      </c>
      <c r="L176">
        <f t="shared" si="45"/>
        <v>84.369668101488656</v>
      </c>
      <c r="M176">
        <f t="shared" si="46"/>
        <v>82.775718864875842</v>
      </c>
      <c r="N176" s="2">
        <f t="shared" si="47"/>
        <v>-108600643.71554297</v>
      </c>
      <c r="O176" s="2">
        <f t="shared" si="48"/>
        <v>841.35678546302131</v>
      </c>
      <c r="P176">
        <f t="shared" si="49"/>
        <v>37.535986489248344</v>
      </c>
      <c r="Q176">
        <f t="shared" si="50"/>
        <v>19.38027892881103</v>
      </c>
      <c r="AD176">
        <f t="shared" si="51"/>
        <v>1.4846714498370068</v>
      </c>
      <c r="AE176">
        <f t="shared" si="38"/>
        <v>-4.5693488792774701</v>
      </c>
      <c r="AF176">
        <f t="shared" si="52"/>
        <v>171.55034347821606</v>
      </c>
      <c r="AG176">
        <f t="shared" si="53"/>
        <v>-456.93488792774701</v>
      </c>
      <c r="AO176" s="2"/>
      <c r="AP176" s="2"/>
      <c r="AQ176" s="2"/>
      <c r="AU176" s="2"/>
      <c r="BA176" s="2"/>
      <c r="BD176" s="2"/>
    </row>
    <row r="177" spans="1:56" x14ac:dyDescent="0.25">
      <c r="A177" s="2">
        <v>240000</v>
      </c>
      <c r="B177" s="1"/>
      <c r="C177" s="1"/>
      <c r="D177">
        <f t="shared" si="39"/>
        <v>35.292402963942131</v>
      </c>
      <c r="E177">
        <f t="shared" si="37"/>
        <v>-85.203397884285508</v>
      </c>
      <c r="F177">
        <f t="shared" si="40"/>
        <v>0.14433756729740643</v>
      </c>
      <c r="G177" s="2">
        <f t="shared" si="41"/>
        <v>-0.14433756729740641</v>
      </c>
      <c r="H177">
        <f t="shared" si="42"/>
        <v>50.144337567297406</v>
      </c>
      <c r="I177">
        <f t="shared" si="43"/>
        <v>-0.14433756729740641</v>
      </c>
      <c r="J177">
        <f t="shared" si="44"/>
        <v>35.292402963942131</v>
      </c>
      <c r="K177">
        <f t="shared" si="44"/>
        <v>-85.203397884285508</v>
      </c>
      <c r="L177">
        <f t="shared" si="45"/>
        <v>85.436740531239536</v>
      </c>
      <c r="M177">
        <f t="shared" si="46"/>
        <v>85.347735451582921</v>
      </c>
      <c r="N177" s="2">
        <f t="shared" si="47"/>
        <v>-106159926.14910306</v>
      </c>
      <c r="O177" s="2">
        <f t="shared" si="48"/>
        <v>870.11806396694237</v>
      </c>
      <c r="P177">
        <f t="shared" si="49"/>
        <v>38.052362604225593</v>
      </c>
      <c r="Q177">
        <f t="shared" si="50"/>
        <v>19.344290596642502</v>
      </c>
      <c r="AD177">
        <f t="shared" si="51"/>
        <v>1.533957653818538</v>
      </c>
      <c r="AE177">
        <f t="shared" si="38"/>
        <v>-4.7210362178812906</v>
      </c>
      <c r="AF177">
        <f t="shared" si="52"/>
        <v>178.03697443610915</v>
      </c>
      <c r="AG177">
        <f t="shared" si="53"/>
        <v>-472.10362178812903</v>
      </c>
      <c r="AO177" s="2"/>
      <c r="AP177" s="2"/>
      <c r="AQ177" s="2"/>
      <c r="AU177" s="2"/>
      <c r="BA177" s="2"/>
      <c r="BD177" s="2"/>
    </row>
    <row r="178" spans="1:56" x14ac:dyDescent="0.25">
      <c r="A178" s="2">
        <v>230000</v>
      </c>
      <c r="B178" s="1"/>
      <c r="C178" s="1"/>
      <c r="D178">
        <f t="shared" si="39"/>
        <v>36.437098242151578</v>
      </c>
      <c r="E178">
        <f t="shared" si="37"/>
        <v>-87.966936749723189</v>
      </c>
      <c r="F178">
        <f t="shared" si="40"/>
        <v>0.14744195615489714</v>
      </c>
      <c r="G178" s="2">
        <f t="shared" si="41"/>
        <v>-0.14744195615489711</v>
      </c>
      <c r="H178">
        <f t="shared" si="42"/>
        <v>50.1474419561549</v>
      </c>
      <c r="I178">
        <f t="shared" si="43"/>
        <v>-0.14744195615489711</v>
      </c>
      <c r="J178">
        <f t="shared" si="44"/>
        <v>36.437098242151578</v>
      </c>
      <c r="K178">
        <f t="shared" si="44"/>
        <v>-87.966936749723189</v>
      </c>
      <c r="L178">
        <f t="shared" si="45"/>
        <v>86.584540198306485</v>
      </c>
      <c r="M178">
        <f t="shared" si="46"/>
        <v>88.114378705878082</v>
      </c>
      <c r="N178" s="2">
        <f t="shared" si="47"/>
        <v>-103713913.60004614</v>
      </c>
      <c r="O178" s="2">
        <f t="shared" si="48"/>
        <v>901.22927737224222</v>
      </c>
      <c r="P178">
        <f t="shared" si="49"/>
        <v>38.583821076824798</v>
      </c>
      <c r="Q178">
        <f t="shared" si="50"/>
        <v>19.305414456117553</v>
      </c>
      <c r="AD178">
        <f t="shared" si="51"/>
        <v>1.5870846647124623</v>
      </c>
      <c r="AE178">
        <f t="shared" si="38"/>
        <v>-4.8845443446888517</v>
      </c>
      <c r="AF178">
        <f t="shared" si="52"/>
        <v>185.08607765944356</v>
      </c>
      <c r="AG178">
        <f t="shared" si="53"/>
        <v>-488.45443446888515</v>
      </c>
      <c r="AO178" s="2"/>
      <c r="AP178" s="2"/>
      <c r="AQ178" s="2"/>
      <c r="AU178" s="2"/>
      <c r="BA178" s="2"/>
      <c r="BD178" s="2"/>
    </row>
    <row r="179" spans="1:56" x14ac:dyDescent="0.25">
      <c r="A179" s="2">
        <v>220000</v>
      </c>
      <c r="B179" s="1"/>
      <c r="C179" s="1"/>
      <c r="D179">
        <f t="shared" si="39"/>
        <v>37.67234459084154</v>
      </c>
      <c r="E179">
        <f t="shared" si="37"/>
        <v>-90.949085237602347</v>
      </c>
      <c r="F179">
        <f t="shared" si="40"/>
        <v>0.15075567228888181</v>
      </c>
      <c r="G179" s="2">
        <f t="shared" si="41"/>
        <v>-0.15075567228888181</v>
      </c>
      <c r="H179">
        <f t="shared" si="42"/>
        <v>50.150755672288881</v>
      </c>
      <c r="I179">
        <f t="shared" si="43"/>
        <v>-0.15075567228888181</v>
      </c>
      <c r="J179">
        <f t="shared" si="44"/>
        <v>37.67234459084154</v>
      </c>
      <c r="K179">
        <f t="shared" si="44"/>
        <v>-90.949085237602347</v>
      </c>
      <c r="L179">
        <f t="shared" si="45"/>
        <v>87.823100263130414</v>
      </c>
      <c r="M179">
        <f t="shared" si="46"/>
        <v>91.099840909891228</v>
      </c>
      <c r="N179" s="2">
        <f t="shared" si="47"/>
        <v>-101263693.50240867</v>
      </c>
      <c r="O179" s="2">
        <f t="shared" si="48"/>
        <v>934.99389947566544</v>
      </c>
      <c r="P179">
        <f t="shared" si="49"/>
        <v>39.131299268055535</v>
      </c>
      <c r="Q179">
        <f t="shared" si="50"/>
        <v>19.264004618122382</v>
      </c>
      <c r="AD179">
        <f t="shared" si="51"/>
        <v>1.6445391600174213</v>
      </c>
      <c r="AE179">
        <f t="shared" si="38"/>
        <v>-5.0613710990256369</v>
      </c>
      <c r="AF179">
        <f t="shared" si="52"/>
        <v>192.7759024526249</v>
      </c>
      <c r="AG179">
        <f t="shared" si="53"/>
        <v>-506.13710990256368</v>
      </c>
      <c r="AO179" s="2"/>
      <c r="AP179" s="2"/>
      <c r="AQ179" s="2"/>
      <c r="AU179" s="2"/>
      <c r="BA179" s="2"/>
      <c r="BD179" s="2"/>
    </row>
    <row r="180" spans="1:56" x14ac:dyDescent="0.25">
      <c r="A180" s="2">
        <v>210000</v>
      </c>
      <c r="B180" s="1"/>
      <c r="C180" s="1"/>
      <c r="D180">
        <f t="shared" si="39"/>
        <v>39.009931663951924</v>
      </c>
      <c r="E180">
        <f t="shared" si="37"/>
        <v>-94.178306090360351</v>
      </c>
      <c r="F180">
        <f t="shared" si="40"/>
        <v>0.15430334996209191</v>
      </c>
      <c r="G180" s="2">
        <f t="shared" si="41"/>
        <v>-0.15430334996209188</v>
      </c>
      <c r="H180">
        <f t="shared" si="42"/>
        <v>50.154303349962092</v>
      </c>
      <c r="I180">
        <f t="shared" si="43"/>
        <v>-0.15430334996209188</v>
      </c>
      <c r="J180">
        <f t="shared" si="44"/>
        <v>39.009931663951924</v>
      </c>
      <c r="K180">
        <f t="shared" si="44"/>
        <v>-94.178306090360351</v>
      </c>
      <c r="L180">
        <f t="shared" si="45"/>
        <v>89.164235013914009</v>
      </c>
      <c r="M180">
        <f t="shared" si="46"/>
        <v>94.332609440322443</v>
      </c>
      <c r="N180" s="2">
        <f t="shared" si="47"/>
        <v>-98810592.895077229</v>
      </c>
      <c r="O180" s="2">
        <f t="shared" si="48"/>
        <v>971.77017020488699</v>
      </c>
      <c r="P180">
        <f t="shared" si="49"/>
        <v>39.695871048124218</v>
      </c>
      <c r="Q180">
        <f t="shared" si="50"/>
        <v>19.220557611617824</v>
      </c>
      <c r="AD180">
        <f t="shared" si="51"/>
        <v>1.7068954797982592</v>
      </c>
      <c r="AE180">
        <f t="shared" si="38"/>
        <v>-5.2532841178539567</v>
      </c>
      <c r="AF180">
        <f t="shared" si="52"/>
        <v>201.20003418167829</v>
      </c>
      <c r="AG180">
        <f t="shared" si="53"/>
        <v>-525.3284117853957</v>
      </c>
      <c r="AO180" s="2"/>
      <c r="AP180" s="2"/>
      <c r="AQ180" s="2"/>
      <c r="AU180" s="2"/>
      <c r="BA180" s="2"/>
      <c r="BD180" s="2"/>
    </row>
    <row r="181" spans="1:56" x14ac:dyDescent="0.25">
      <c r="A181" s="2">
        <v>200000</v>
      </c>
      <c r="B181" s="1"/>
      <c r="C181" s="1"/>
      <c r="D181">
        <f t="shared" si="39"/>
        <v>40.463846437764623</v>
      </c>
      <c r="E181">
        <f t="shared" si="37"/>
        <v>-97.688366855833593</v>
      </c>
      <c r="F181">
        <f t="shared" si="40"/>
        <v>0.158113883008419</v>
      </c>
      <c r="G181" s="2">
        <f t="shared" si="41"/>
        <v>-0.15811388300841897</v>
      </c>
      <c r="H181">
        <f t="shared" si="42"/>
        <v>50.158113883008419</v>
      </c>
      <c r="I181">
        <f t="shared" si="43"/>
        <v>-0.15811388300841897</v>
      </c>
      <c r="J181">
        <f t="shared" si="44"/>
        <v>40.463846437764623</v>
      </c>
      <c r="K181">
        <f t="shared" si="44"/>
        <v>-97.688366855833593</v>
      </c>
      <c r="L181">
        <f t="shared" si="45"/>
        <v>90.621960320773042</v>
      </c>
      <c r="M181">
        <f t="shared" si="46"/>
        <v>97.846480738842018</v>
      </c>
      <c r="N181" s="2">
        <f t="shared" si="47"/>
        <v>-96356230.443114936</v>
      </c>
      <c r="O181" s="2">
        <f t="shared" si="48"/>
        <v>1011.9840451795814</v>
      </c>
      <c r="P181">
        <f t="shared" si="49"/>
        <v>40.278780366111761</v>
      </c>
      <c r="Q181">
        <f t="shared" si="50"/>
        <v>19.175754111004569</v>
      </c>
      <c r="AD181">
        <f t="shared" si="51"/>
        <v>1.7748365655231488</v>
      </c>
      <c r="AE181">
        <f t="shared" si="38"/>
        <v>-5.4623852788872629</v>
      </c>
      <c r="AF181">
        <f t="shared" si="52"/>
        <v>210.47135432163716</v>
      </c>
      <c r="AG181">
        <f t="shared" si="53"/>
        <v>-546.23852788872625</v>
      </c>
      <c r="AO181" s="2"/>
      <c r="AP181" s="2"/>
      <c r="AQ181" s="2"/>
      <c r="AU181" s="2"/>
      <c r="BA181" s="2"/>
      <c r="BD181" s="2"/>
    </row>
    <row r="182" spans="1:56" x14ac:dyDescent="0.25">
      <c r="A182" s="2">
        <v>190000</v>
      </c>
      <c r="B182" s="1"/>
      <c r="C182" s="1"/>
      <c r="D182">
        <f t="shared" si="39"/>
        <v>42.050819110802713</v>
      </c>
      <c r="E182">
        <f t="shared" si="37"/>
        <v>-101.51965780619763</v>
      </c>
      <c r="F182">
        <f t="shared" si="40"/>
        <v>0.16222142113076254</v>
      </c>
      <c r="G182" s="2">
        <f t="shared" si="41"/>
        <v>-0.16222142113076252</v>
      </c>
      <c r="H182">
        <f t="shared" si="42"/>
        <v>50.162221421130759</v>
      </c>
      <c r="I182">
        <f t="shared" si="43"/>
        <v>-0.16222142113076252</v>
      </c>
      <c r="J182">
        <f t="shared" si="44"/>
        <v>42.050819110802713</v>
      </c>
      <c r="K182">
        <f t="shared" si="44"/>
        <v>-101.51965780619763</v>
      </c>
      <c r="L182">
        <f t="shared" si="45"/>
        <v>92.213040531933473</v>
      </c>
      <c r="M182">
        <f t="shared" si="46"/>
        <v>101.68187922732839</v>
      </c>
      <c r="N182" s="2">
        <f t="shared" si="47"/>
        <v>-93902581.0180168</v>
      </c>
      <c r="O182" s="2">
        <f t="shared" si="48"/>
        <v>1056.1460030948447</v>
      </c>
      <c r="P182">
        <f t="shared" si="49"/>
        <v>40.881485662261298</v>
      </c>
      <c r="Q182">
        <f t="shared" si="50"/>
        <v>19.130513994368247</v>
      </c>
      <c r="AD182">
        <f t="shared" si="51"/>
        <v>1.8491812590163208</v>
      </c>
      <c r="AE182">
        <f t="shared" si="38"/>
        <v>-5.6911947181275382</v>
      </c>
      <c r="AF182">
        <f t="shared" si="52"/>
        <v>220.72729454997204</v>
      </c>
      <c r="AG182">
        <f t="shared" si="53"/>
        <v>-569.11947181275377</v>
      </c>
      <c r="AO182" s="2"/>
      <c r="AP182" s="2"/>
      <c r="AQ182" s="2"/>
      <c r="AU182" s="2"/>
      <c r="BA182" s="2"/>
      <c r="BD182" s="2"/>
    </row>
    <row r="183" spans="1:56" x14ac:dyDescent="0.25">
      <c r="A183" s="2">
        <v>180000</v>
      </c>
      <c r="B183" s="1"/>
      <c r="C183" s="1"/>
      <c r="D183">
        <f t="shared" si="39"/>
        <v>43.79104225017857</v>
      </c>
      <c r="E183">
        <f t="shared" si="37"/>
        <v>-105.72092811083431</v>
      </c>
      <c r="F183">
        <f t="shared" si="40"/>
        <v>0.16666666666666669</v>
      </c>
      <c r="G183" s="2">
        <f t="shared" si="41"/>
        <v>-0.16666666666666666</v>
      </c>
      <c r="H183">
        <f t="shared" si="42"/>
        <v>50.166666666666664</v>
      </c>
      <c r="I183">
        <f t="shared" si="43"/>
        <v>-0.16666666666666666</v>
      </c>
      <c r="J183">
        <f t="shared" si="44"/>
        <v>43.79104225017857</v>
      </c>
      <c r="K183">
        <f t="shared" si="44"/>
        <v>-105.72092811083431</v>
      </c>
      <c r="L183">
        <f t="shared" si="45"/>
        <v>93.957708916845235</v>
      </c>
      <c r="M183">
        <f t="shared" si="46"/>
        <v>105.88759477750098</v>
      </c>
      <c r="N183" s="2">
        <f t="shared" si="47"/>
        <v>-91452056.102481276</v>
      </c>
      <c r="O183" s="2">
        <f t="shared" si="48"/>
        <v>1104.8731221162209</v>
      </c>
      <c r="P183">
        <f t="shared" si="49"/>
        <v>41.505719404179999</v>
      </c>
      <c r="Q183">
        <f t="shared" si="50"/>
        <v>19.086069721213548</v>
      </c>
      <c r="AD183">
        <f t="shared" si="51"/>
        <v>1.9309203517670797</v>
      </c>
      <c r="AE183">
        <f t="shared" si="38"/>
        <v>-5.9427617782301896</v>
      </c>
      <c r="AF183">
        <f t="shared" si="52"/>
        <v>232.13690613436992</v>
      </c>
      <c r="AG183">
        <f t="shared" si="53"/>
        <v>-594.276177823019</v>
      </c>
      <c r="AO183" s="2"/>
      <c r="AP183" s="2"/>
      <c r="AQ183" s="2"/>
      <c r="AU183" s="2"/>
      <c r="BA183" s="2"/>
      <c r="BD183" s="2"/>
    </row>
    <row r="184" spans="1:56" x14ac:dyDescent="0.25">
      <c r="A184" s="2">
        <v>170000</v>
      </c>
      <c r="B184" s="1"/>
      <c r="C184" s="1"/>
      <c r="D184">
        <f t="shared" si="39"/>
        <v>45.709131503010802</v>
      </c>
      <c r="E184">
        <f t="shared" si="37"/>
        <v>-110.35160519886395</v>
      </c>
      <c r="F184">
        <f t="shared" si="40"/>
        <v>0.17149858514250882</v>
      </c>
      <c r="G184" s="2">
        <f t="shared" si="41"/>
        <v>-0.17149858514250879</v>
      </c>
      <c r="H184">
        <f t="shared" si="42"/>
        <v>50.171498585142508</v>
      </c>
      <c r="I184">
        <f t="shared" si="43"/>
        <v>-0.17149858514250879</v>
      </c>
      <c r="J184">
        <f t="shared" si="44"/>
        <v>45.709131503010802</v>
      </c>
      <c r="K184">
        <f t="shared" si="44"/>
        <v>-110.35160519886395</v>
      </c>
      <c r="L184">
        <f t="shared" si="45"/>
        <v>95.88063008815331</v>
      </c>
      <c r="M184">
        <f t="shared" si="46"/>
        <v>110.52310378400647</v>
      </c>
      <c r="N184" s="2">
        <f t="shared" si="47"/>
        <v>-89007604.081880942</v>
      </c>
      <c r="O184" s="2">
        <f t="shared" si="48"/>
        <v>1158.9184592380789</v>
      </c>
      <c r="P184">
        <f t="shared" si="49"/>
        <v>42.153569057765196</v>
      </c>
      <c r="Q184">
        <f t="shared" si="50"/>
        <v>19.044065232817079</v>
      </c>
      <c r="AD184">
        <f t="shared" si="51"/>
        <v>2.0212648655714061</v>
      </c>
      <c r="AE184">
        <f t="shared" si="38"/>
        <v>-6.2208136010398665</v>
      </c>
      <c r="AF184">
        <f t="shared" si="52"/>
        <v>244.91052007281661</v>
      </c>
      <c r="AG184">
        <f t="shared" si="53"/>
        <v>-622.08136010398664</v>
      </c>
      <c r="AO184" s="2"/>
      <c r="AP184" s="2"/>
      <c r="AQ184" s="2"/>
      <c r="AU184" s="2"/>
      <c r="BA184" s="2"/>
      <c r="BD184" s="2"/>
    </row>
    <row r="185" spans="1:56" x14ac:dyDescent="0.25">
      <c r="A185" s="2">
        <v>160000</v>
      </c>
      <c r="B185" s="1"/>
      <c r="C185" s="1"/>
      <c r="D185">
        <f t="shared" si="39"/>
        <v>47.835429045636232</v>
      </c>
      <c r="E185">
        <f t="shared" si="37"/>
        <v>-115.48494156391084</v>
      </c>
      <c r="F185">
        <f t="shared" si="40"/>
        <v>0.17677669529663689</v>
      </c>
      <c r="G185" s="2">
        <f t="shared" si="41"/>
        <v>-0.17677669529663687</v>
      </c>
      <c r="H185">
        <f t="shared" si="42"/>
        <v>50.176776695296638</v>
      </c>
      <c r="I185">
        <f t="shared" si="43"/>
        <v>-0.17677669529663687</v>
      </c>
      <c r="J185">
        <f t="shared" si="44"/>
        <v>47.835429045636232</v>
      </c>
      <c r="K185">
        <f t="shared" si="44"/>
        <v>-115.48494156391084</v>
      </c>
      <c r="L185">
        <f t="shared" si="45"/>
        <v>98.01220574093287</v>
      </c>
      <c r="M185">
        <f t="shared" si="46"/>
        <v>115.66171825920748</v>
      </c>
      <c r="N185" s="2">
        <f t="shared" si="47"/>
        <v>-86572835.343915686</v>
      </c>
      <c r="O185" s="2">
        <f t="shared" si="48"/>
        <v>1219.2107168510645</v>
      </c>
      <c r="P185">
        <f t="shared" si="49"/>
        <v>42.827588978250809</v>
      </c>
      <c r="Q185">
        <f t="shared" si="50"/>
        <v>19.006690955600057</v>
      </c>
      <c r="AD185">
        <f t="shared" si="51"/>
        <v>2.1217117326960362</v>
      </c>
      <c r="AE185">
        <f t="shared" si="38"/>
        <v>-6.5299572703501712</v>
      </c>
      <c r="AF185">
        <f t="shared" si="52"/>
        <v>259.31317589886271</v>
      </c>
      <c r="AG185">
        <f t="shared" si="53"/>
        <v>-652.99572703501713</v>
      </c>
      <c r="AO185" s="2"/>
      <c r="AP185" s="2"/>
      <c r="AQ185" s="2"/>
      <c r="AU185" s="2"/>
      <c r="BA185" s="2"/>
      <c r="BD185" s="2"/>
    </row>
    <row r="186" spans="1:56" x14ac:dyDescent="0.25">
      <c r="A186" s="2">
        <v>150000</v>
      </c>
      <c r="B186" s="1"/>
      <c r="C186" s="1"/>
      <c r="D186">
        <f t="shared" si="39"/>
        <v>50.207802817259982</v>
      </c>
      <c r="E186">
        <f t="shared" si="37"/>
        <v>-121.21235849838311</v>
      </c>
      <c r="F186">
        <f t="shared" si="40"/>
        <v>0.18257418583505536</v>
      </c>
      <c r="G186" s="2">
        <f t="shared" si="41"/>
        <v>-0.18257418583505533</v>
      </c>
      <c r="H186">
        <f t="shared" si="42"/>
        <v>50.182574185835058</v>
      </c>
      <c r="I186">
        <f t="shared" si="43"/>
        <v>-0.18257418583505533</v>
      </c>
      <c r="J186">
        <f t="shared" si="44"/>
        <v>50.207802817259982</v>
      </c>
      <c r="K186">
        <f t="shared" si="44"/>
        <v>-121.21235849838311</v>
      </c>
      <c r="L186">
        <f t="shared" si="45"/>
        <v>100.39037700309504</v>
      </c>
      <c r="M186">
        <f t="shared" si="46"/>
        <v>121.39493268421816</v>
      </c>
      <c r="N186" s="2">
        <f t="shared" si="47"/>
        <v>-84152177.842110857</v>
      </c>
      <c r="O186" s="2">
        <f t="shared" si="48"/>
        <v>1286.9086622000368</v>
      </c>
      <c r="P186">
        <f t="shared" si="49"/>
        <v>43.530957790273789</v>
      </c>
      <c r="Q186">
        <f t="shared" si="50"/>
        <v>18.976870745652189</v>
      </c>
      <c r="AD186">
        <f t="shared" si="51"/>
        <v>2.2341347147999242</v>
      </c>
      <c r="AE186">
        <f t="shared" si="38"/>
        <v>-6.8759596315714555</v>
      </c>
      <c r="AF186">
        <f t="shared" si="52"/>
        <v>275.68365025886681</v>
      </c>
      <c r="AG186">
        <f t="shared" si="53"/>
        <v>-687.59596315714543</v>
      </c>
      <c r="AO186" s="2"/>
      <c r="AP186" s="2"/>
      <c r="AQ186" s="2"/>
      <c r="AU186" s="2"/>
      <c r="BA186" s="2"/>
      <c r="BD186" s="2"/>
    </row>
    <row r="187" spans="1:56" x14ac:dyDescent="0.25">
      <c r="A187" s="2">
        <v>140000</v>
      </c>
      <c r="B187" s="1"/>
      <c r="C187" s="1"/>
      <c r="D187">
        <f t="shared" si="39"/>
        <v>52.87417861834524</v>
      </c>
      <c r="E187">
        <f t="shared" si="37"/>
        <v>-127.64955911974657</v>
      </c>
      <c r="F187">
        <f t="shared" si="40"/>
        <v>0.18898223650461363</v>
      </c>
      <c r="G187" s="2">
        <f t="shared" si="41"/>
        <v>-0.1889822365046136</v>
      </c>
      <c r="H187">
        <f t="shared" si="42"/>
        <v>50.188982236504614</v>
      </c>
      <c r="I187">
        <f t="shared" si="43"/>
        <v>-0.1889822365046136</v>
      </c>
      <c r="J187">
        <f t="shared" si="44"/>
        <v>52.87417861834524</v>
      </c>
      <c r="K187">
        <f t="shared" si="44"/>
        <v>-127.64955911974657</v>
      </c>
      <c r="L187">
        <f t="shared" si="45"/>
        <v>103.06316085484985</v>
      </c>
      <c r="M187">
        <f t="shared" si="46"/>
        <v>127.83854135625118</v>
      </c>
      <c r="N187" s="2">
        <f t="shared" si="47"/>
        <v>-81751068.896494776</v>
      </c>
      <c r="O187" s="2">
        <f t="shared" si="48"/>
        <v>1363.4771304521632</v>
      </c>
      <c r="P187">
        <f t="shared" si="49"/>
        <v>44.267704181476688</v>
      </c>
      <c r="Q187">
        <f t="shared" si="50"/>
        <v>18.958524986299565</v>
      </c>
      <c r="AD187">
        <f t="shared" si="51"/>
        <v>2.360912738991563</v>
      </c>
      <c r="AE187">
        <f t="shared" si="38"/>
        <v>-7.2661422695016684</v>
      </c>
      <c r="AF187">
        <f t="shared" si="52"/>
        <v>294.46200634092776</v>
      </c>
      <c r="AG187">
        <f t="shared" si="53"/>
        <v>-726.61422695016677</v>
      </c>
      <c r="AO187" s="2"/>
      <c r="AP187" s="2"/>
      <c r="AQ187" s="2"/>
      <c r="AU187" s="2"/>
      <c r="BA187" s="2"/>
      <c r="BD187" s="2"/>
    </row>
    <row r="188" spans="1:56" x14ac:dyDescent="0.25">
      <c r="A188" s="2">
        <v>130000</v>
      </c>
      <c r="B188" s="1"/>
      <c r="C188" s="1"/>
      <c r="D188">
        <f t="shared" si="39"/>
        <v>55.896182260725496</v>
      </c>
      <c r="E188">
        <f t="shared" si="37"/>
        <v>-134.94532129872186</v>
      </c>
      <c r="F188">
        <f t="shared" si="40"/>
        <v>0.19611613513818404</v>
      </c>
      <c r="G188" s="2">
        <f t="shared" si="41"/>
        <v>-0.19611613513818402</v>
      </c>
      <c r="H188">
        <f t="shared" si="42"/>
        <v>50.196116135138183</v>
      </c>
      <c r="I188">
        <f t="shared" si="43"/>
        <v>-0.19611613513818402</v>
      </c>
      <c r="J188">
        <f t="shared" si="44"/>
        <v>55.896182260725496</v>
      </c>
      <c r="K188">
        <f t="shared" si="44"/>
        <v>-134.94532129872186</v>
      </c>
      <c r="L188">
        <f t="shared" si="45"/>
        <v>106.09229839586368</v>
      </c>
      <c r="M188">
        <f t="shared" si="46"/>
        <v>135.14143743386006</v>
      </c>
      <c r="N188" s="2">
        <f t="shared" si="47"/>
        <v>-79376187.311580822</v>
      </c>
      <c r="O188" s="2">
        <f t="shared" si="48"/>
        <v>1450.7953197116074</v>
      </c>
      <c r="P188">
        <f t="shared" si="49"/>
        <v>45.043038175743398</v>
      </c>
      <c r="Q188">
        <f t="shared" si="50"/>
        <v>18.956947728776733</v>
      </c>
      <c r="AD188">
        <f t="shared" si="51"/>
        <v>2.5051150855090709</v>
      </c>
      <c r="AE188">
        <f t="shared" si="38"/>
        <v>-7.7099514574006438</v>
      </c>
      <c r="AF188">
        <f t="shared" si="52"/>
        <v>316.23046161802648</v>
      </c>
      <c r="AG188">
        <f t="shared" si="53"/>
        <v>-770.99514574006434</v>
      </c>
      <c r="AO188" s="2"/>
      <c r="AP188" s="2"/>
      <c r="AQ188" s="2"/>
      <c r="AU188" s="2"/>
      <c r="BA188" s="2"/>
      <c r="BD188" s="2"/>
    </row>
    <row r="189" spans="1:56" x14ac:dyDescent="0.25">
      <c r="A189" s="2">
        <v>120000</v>
      </c>
      <c r="B189" s="1"/>
      <c r="C189" s="1"/>
      <c r="D189">
        <f t="shared" si="39"/>
        <v>59.354510276136999</v>
      </c>
      <c r="E189">
        <f t="shared" si="37"/>
        <v>-143.29446369666314</v>
      </c>
      <c r="F189">
        <f t="shared" si="40"/>
        <v>0.20412414523193154</v>
      </c>
      <c r="G189" s="2">
        <f t="shared" si="41"/>
        <v>-0.20412414523193151</v>
      </c>
      <c r="H189">
        <f t="shared" si="42"/>
        <v>50.20412414523193</v>
      </c>
      <c r="I189">
        <f t="shared" si="43"/>
        <v>-0.20412414523193151</v>
      </c>
      <c r="J189">
        <f t="shared" si="44"/>
        <v>59.354510276136999</v>
      </c>
      <c r="K189">
        <f t="shared" si="44"/>
        <v>-143.29446369666314</v>
      </c>
      <c r="L189">
        <f t="shared" si="45"/>
        <v>109.55863442136894</v>
      </c>
      <c r="M189">
        <f t="shared" si="46"/>
        <v>143.49858784189507</v>
      </c>
      <c r="N189" s="2">
        <f t="shared" si="47"/>
        <v>-77035723.557012543</v>
      </c>
      <c r="O189" s="2">
        <f t="shared" si="48"/>
        <v>1551.3146381440017</v>
      </c>
      <c r="P189">
        <f t="shared" si="49"/>
        <v>45.863849689260761</v>
      </c>
      <c r="Q189">
        <f t="shared" si="50"/>
        <v>18.979358748640376</v>
      </c>
      <c r="AD189">
        <f t="shared" si="51"/>
        <v>2.6707753992082583</v>
      </c>
      <c r="AE189">
        <f t="shared" si="38"/>
        <v>-8.2198014776359205</v>
      </c>
      <c r="AF189">
        <f t="shared" si="52"/>
        <v>341.77571748558751</v>
      </c>
      <c r="AG189">
        <f t="shared" si="53"/>
        <v>-821.98014776359196</v>
      </c>
      <c r="AO189" s="2"/>
      <c r="AP189" s="2"/>
      <c r="AQ189" s="2"/>
      <c r="AU189" s="2"/>
      <c r="BA189" s="2"/>
      <c r="BD189" s="2"/>
    </row>
    <row r="190" spans="1:56" x14ac:dyDescent="0.25">
      <c r="A190" s="2">
        <v>110000</v>
      </c>
      <c r="B190" s="1"/>
      <c r="C190" s="1"/>
      <c r="D190">
        <f t="shared" si="39"/>
        <v>63.35707904128261</v>
      </c>
      <c r="E190">
        <f t="shared" si="37"/>
        <v>-152.95751949380863</v>
      </c>
      <c r="F190">
        <f t="shared" si="40"/>
        <v>0.21320071635561041</v>
      </c>
      <c r="G190" s="2">
        <f t="shared" si="41"/>
        <v>-0.21320071635561039</v>
      </c>
      <c r="H190">
        <f t="shared" si="42"/>
        <v>50.213200716355608</v>
      </c>
      <c r="I190">
        <f t="shared" si="43"/>
        <v>-0.21320071635561039</v>
      </c>
      <c r="J190">
        <f t="shared" si="44"/>
        <v>63.35707904128261</v>
      </c>
      <c r="K190">
        <f t="shared" si="44"/>
        <v>-152.95751949380863</v>
      </c>
      <c r="L190">
        <f t="shared" si="45"/>
        <v>113.57027975763822</v>
      </c>
      <c r="M190">
        <f t="shared" si="46"/>
        <v>153.17072021016423</v>
      </c>
      <c r="N190" s="2">
        <f t="shared" si="47"/>
        <v>-74739668.075419188</v>
      </c>
      <c r="O190" s="2">
        <f t="shared" si="48"/>
        <v>1668.2948204262032</v>
      </c>
      <c r="P190">
        <f t="shared" si="49"/>
        <v>46.739481098010714</v>
      </c>
      <c r="Q190">
        <f t="shared" si="50"/>
        <v>19.035731250373964</v>
      </c>
      <c r="AD190">
        <f t="shared" si="51"/>
        <v>2.8633089842314026</v>
      </c>
      <c r="AE190">
        <f t="shared" si="38"/>
        <v>-8.8123589226149832</v>
      </c>
      <c r="AF190">
        <f t="shared" si="52"/>
        <v>372.18710654331244</v>
      </c>
      <c r="AG190">
        <f t="shared" si="53"/>
        <v>-881.23589226149841</v>
      </c>
      <c r="AO190" s="2"/>
      <c r="AP190" s="2"/>
      <c r="AQ190" s="2"/>
      <c r="AU190" s="2"/>
      <c r="BA190" s="2"/>
      <c r="BD190" s="2"/>
    </row>
    <row r="191" spans="1:56" x14ac:dyDescent="0.25">
      <c r="A191" s="2">
        <v>100000</v>
      </c>
      <c r="B191" s="1"/>
      <c r="C191" s="1"/>
      <c r="D191">
        <f t="shared" si="39"/>
        <v>68.051806833786216</v>
      </c>
      <c r="E191">
        <f t="shared" si="37"/>
        <v>-164.29159500212072</v>
      </c>
      <c r="F191">
        <f t="shared" si="40"/>
        <v>0.22360679774997896</v>
      </c>
      <c r="G191" s="2">
        <f t="shared" si="41"/>
        <v>-0.22360679774997891</v>
      </c>
      <c r="H191">
        <f t="shared" si="42"/>
        <v>50.22360679774998</v>
      </c>
      <c r="I191">
        <f t="shared" si="43"/>
        <v>-0.22360679774997891</v>
      </c>
      <c r="J191">
        <f t="shared" si="44"/>
        <v>68.051806833786216</v>
      </c>
      <c r="K191">
        <f t="shared" si="44"/>
        <v>-164.29159500212072</v>
      </c>
      <c r="L191">
        <f t="shared" si="45"/>
        <v>118.2754136315362</v>
      </c>
      <c r="M191">
        <f t="shared" si="46"/>
        <v>164.51520179987068</v>
      </c>
      <c r="N191" s="2">
        <f t="shared" si="47"/>
        <v>-72500052.630095422</v>
      </c>
      <c r="O191" s="2">
        <f t="shared" si="48"/>
        <v>1806.1678758711371</v>
      </c>
      <c r="P191">
        <f t="shared" si="49"/>
        <v>47.682965722978324</v>
      </c>
      <c r="Q191">
        <f t="shared" si="50"/>
        <v>19.140067602008489</v>
      </c>
      <c r="AD191">
        <f t="shared" si="51"/>
        <v>3.0901699437494714</v>
      </c>
      <c r="AE191">
        <f t="shared" si="38"/>
        <v>-9.5105651629515258</v>
      </c>
      <c r="AF191">
        <f t="shared" si="52"/>
        <v>409.01699437494693</v>
      </c>
      <c r="AG191">
        <f t="shared" si="53"/>
        <v>-951.05651629515262</v>
      </c>
      <c r="AO191" s="2"/>
      <c r="AP191" s="2"/>
      <c r="AQ191" s="2"/>
      <c r="AU191" s="2"/>
      <c r="BA191" s="2"/>
      <c r="BD191" s="2"/>
    </row>
    <row r="192" spans="1:56" x14ac:dyDescent="0.25">
      <c r="A192" s="2">
        <v>90000</v>
      </c>
      <c r="B192" s="1"/>
      <c r="C192" s="1"/>
      <c r="D192">
        <f t="shared" si="39"/>
        <v>73.647460896798194</v>
      </c>
      <c r="E192">
        <f t="shared" si="37"/>
        <v>-177.80069893139236</v>
      </c>
      <c r="F192">
        <f t="shared" si="40"/>
        <v>0.23570226039551589</v>
      </c>
      <c r="G192" s="2">
        <f t="shared" si="41"/>
        <v>-0.23570226039551584</v>
      </c>
      <c r="H192">
        <f t="shared" si="42"/>
        <v>50.235702260395513</v>
      </c>
      <c r="I192">
        <f t="shared" si="43"/>
        <v>-0.23570226039551584</v>
      </c>
      <c r="J192">
        <f t="shared" si="44"/>
        <v>73.647460896798194</v>
      </c>
      <c r="K192">
        <f t="shared" si="44"/>
        <v>-177.80069893139236</v>
      </c>
      <c r="L192">
        <f t="shared" si="45"/>
        <v>123.88316315719371</v>
      </c>
      <c r="M192">
        <f t="shared" si="46"/>
        <v>178.03640119178789</v>
      </c>
      <c r="N192" s="2">
        <f t="shared" si="47"/>
        <v>-70330967.109641492</v>
      </c>
      <c r="O192" s="2">
        <f t="shared" si="48"/>
        <v>1971.1191606805221</v>
      </c>
      <c r="P192">
        <f t="shared" si="49"/>
        <v>48.71309389658488</v>
      </c>
      <c r="Q192">
        <f t="shared" si="50"/>
        <v>19.312429614107941</v>
      </c>
      <c r="AD192">
        <f t="shared" si="51"/>
        <v>3.3619275998215632</v>
      </c>
      <c r="AE192">
        <f t="shared" si="38"/>
        <v>-10.346949227145936</v>
      </c>
      <c r="AF192">
        <f t="shared" si="52"/>
        <v>454.55467547773424</v>
      </c>
      <c r="AG192">
        <f t="shared" si="53"/>
        <v>-1034.6949227145938</v>
      </c>
      <c r="AO192" s="2"/>
      <c r="AP192" s="2"/>
      <c r="AQ192" s="2"/>
      <c r="AU192" s="2"/>
      <c r="BA192" s="2"/>
      <c r="BD192" s="2"/>
    </row>
    <row r="193" spans="1:56" x14ac:dyDescent="0.25">
      <c r="A193" s="2">
        <v>80000</v>
      </c>
      <c r="B193" s="1"/>
      <c r="C193" s="1"/>
      <c r="D193">
        <f t="shared" si="39"/>
        <v>80.449281613197812</v>
      </c>
      <c r="E193">
        <f t="shared" si="37"/>
        <v>-194.22174675375456</v>
      </c>
      <c r="F193">
        <f t="shared" si="40"/>
        <v>0.25000000000000006</v>
      </c>
      <c r="G193" s="2">
        <f t="shared" si="41"/>
        <v>-0.25</v>
      </c>
      <c r="H193">
        <f t="shared" si="42"/>
        <v>50.25</v>
      </c>
      <c r="I193">
        <f t="shared" si="43"/>
        <v>-0.25</v>
      </c>
      <c r="J193">
        <f t="shared" si="44"/>
        <v>80.449281613197812</v>
      </c>
      <c r="K193">
        <f t="shared" si="44"/>
        <v>-194.22174675375456</v>
      </c>
      <c r="L193">
        <f t="shared" si="45"/>
        <v>130.6992816131978</v>
      </c>
      <c r="M193">
        <f t="shared" si="46"/>
        <v>194.47174675375456</v>
      </c>
      <c r="N193" s="2">
        <f t="shared" si="47"/>
        <v>-68247891.872741744</v>
      </c>
      <c r="O193" s="2">
        <f t="shared" si="48"/>
        <v>2172.0549107295606</v>
      </c>
      <c r="P193">
        <f t="shared" si="49"/>
        <v>49.858027005518458</v>
      </c>
      <c r="Q193">
        <f t="shared" si="50"/>
        <v>19.582292897224367</v>
      </c>
      <c r="AD193">
        <f t="shared" si="51"/>
        <v>3.6941146881010596</v>
      </c>
      <c r="AE193">
        <f t="shared" si="38"/>
        <v>-11.369315960005926</v>
      </c>
      <c r="AF193">
        <f t="shared" si="52"/>
        <v>512.31929753739541</v>
      </c>
      <c r="AG193">
        <f t="shared" si="53"/>
        <v>-1136.9315960005924</v>
      </c>
      <c r="AO193" s="2"/>
      <c r="AP193" s="2"/>
      <c r="AQ193" s="2"/>
      <c r="AU193" s="2"/>
      <c r="BA193" s="2"/>
      <c r="BD193" s="2"/>
    </row>
    <row r="194" spans="1:56" x14ac:dyDescent="0.25">
      <c r="A194" s="2">
        <v>70000</v>
      </c>
      <c r="B194" s="1"/>
      <c r="C194" s="1"/>
      <c r="D194">
        <f t="shared" si="39"/>
        <v>88.923414519302199</v>
      </c>
      <c r="E194">
        <f t="shared" ref="E194:E257" si="54">-($T$2^-1)*A194^(-$U$2)*SIN($U$2*PI()/2)</f>
        <v>-214.68011334502393</v>
      </c>
      <c r="F194">
        <f t="shared" si="40"/>
        <v>0.2672612419124244</v>
      </c>
      <c r="G194" s="2">
        <f t="shared" si="41"/>
        <v>-0.26726124191242434</v>
      </c>
      <c r="H194">
        <f t="shared" si="42"/>
        <v>50.267261241912422</v>
      </c>
      <c r="I194">
        <f t="shared" si="43"/>
        <v>-0.26726124191242434</v>
      </c>
      <c r="J194">
        <f t="shared" si="44"/>
        <v>88.923414519302199</v>
      </c>
      <c r="K194">
        <f t="shared" si="44"/>
        <v>-214.68011334502393</v>
      </c>
      <c r="L194">
        <f t="shared" si="45"/>
        <v>139.19067576121461</v>
      </c>
      <c r="M194">
        <f t="shared" si="46"/>
        <v>214.94737458693635</v>
      </c>
      <c r="N194" s="2">
        <f t="shared" si="47"/>
        <v>-66265156.573946521</v>
      </c>
      <c r="O194" s="2">
        <f t="shared" si="48"/>
        <v>2422.2981450530215</v>
      </c>
      <c r="P194">
        <f t="shared" si="49"/>
        <v>51.161992796321385</v>
      </c>
      <c r="Q194">
        <f t="shared" si="50"/>
        <v>19.994338671475326</v>
      </c>
      <c r="AD194">
        <f t="shared" si="51"/>
        <v>4.1105878296442002</v>
      </c>
      <c r="AE194">
        <f t="shared" ref="AE194:AE257" si="55">-($T$4^-1)*A194^(-$U$4)*SIN($U$4*PI()/2)</f>
        <v>-12.65108849140891</v>
      </c>
      <c r="AF194">
        <f t="shared" si="52"/>
        <v>588.00575528709805</v>
      </c>
      <c r="AG194">
        <f t="shared" si="53"/>
        <v>-1265.1088491408909</v>
      </c>
      <c r="AO194" s="2"/>
      <c r="AP194" s="2"/>
      <c r="AQ194" s="2"/>
      <c r="AU194" s="2"/>
      <c r="BA194" s="2"/>
      <c r="BD194" s="2"/>
    </row>
    <row r="195" spans="1:56" x14ac:dyDescent="0.25">
      <c r="A195" s="2">
        <v>60000</v>
      </c>
      <c r="B195" s="1"/>
      <c r="C195" s="1"/>
      <c r="D195">
        <f t="shared" ref="D195:D258" si="56">($T$2^-1)*A195^(-$U$2)*COS($U$2*PI()/2)</f>
        <v>99.821989840686868</v>
      </c>
      <c r="E195">
        <f t="shared" si="54"/>
        <v>-240.99160169645552</v>
      </c>
      <c r="F195">
        <f t="shared" ref="F195:F258" si="57">($V$2^-1)*A195^(-$W$2)*COS($W$2*PI()/2)</f>
        <v>0.28867513459481287</v>
      </c>
      <c r="G195" s="2">
        <f t="shared" ref="G195:G258" si="58">-($V$2^-1)*A195^(-$W$2)*SIN($W$2*PI()/2)</f>
        <v>-0.28867513459481281</v>
      </c>
      <c r="H195">
        <f t="shared" ref="H195:H258" si="59">F195+$R$2</f>
        <v>50.288675134594811</v>
      </c>
      <c r="I195">
        <f t="shared" ref="I195:I258" si="60">G195</f>
        <v>-0.28867513459481281</v>
      </c>
      <c r="J195">
        <f t="shared" ref="J195:K258" si="61">D195</f>
        <v>99.821989840686868</v>
      </c>
      <c r="K195">
        <f t="shared" si="61"/>
        <v>-240.99160169645552</v>
      </c>
      <c r="L195">
        <f t="shared" ref="L195:L258" si="62">F195+$R$2+D195</f>
        <v>150.11066497528168</v>
      </c>
      <c r="M195">
        <f t="shared" ref="M195:M258" si="63">-G195-E195</f>
        <v>241.28027683105034</v>
      </c>
      <c r="N195" s="2">
        <f t="shared" ref="N195:N258" si="64">-Q195/($T$6*(P195^2+Q195^2))</f>
        <v>-64388364.050622933</v>
      </c>
      <c r="O195" s="2">
        <f t="shared" ref="O195:O258" si="65">P195/($T$6*A195*(P195^2+Q195^2))</f>
        <v>2742.7600450202212</v>
      </c>
      <c r="P195">
        <f t="shared" ref="P195:P258" si="66">$S$2+(1/((F195+$R$2+D195)^2+(G195+E195)^2))*(L195*(H195*J195-I195*K195)-M195*(H195*K195+I195*J195))+($R$4/(($R$4+AD195)^2+(AE195)^2))*AF195</f>
        <v>52.698600242316047</v>
      </c>
      <c r="Q195">
        <f t="shared" ref="Q195:Q258" si="67">ABS((1/((F195+$R$2+D195)^2+(G195+E195)^2))*(M195*(H195*J195-I195*K195)+L195*(H195*K195+I195*J195))+($R$4/(($R$4+AD195)^2+(AE195)^2))*AG195)</f>
        <v>20.618990856316262</v>
      </c>
      <c r="AD195">
        <f t="shared" ref="AD195:AD258" si="68">($T$4^-1)*A195^(-$U$4)*COS($U$4*PI()/2)</f>
        <v>4.6500900564363619</v>
      </c>
      <c r="AE195">
        <f t="shared" si="55"/>
        <v>-14.311505613076534</v>
      </c>
      <c r="AF195">
        <f t="shared" ref="AF195:AF258" si="69">($R$4+AD195)*AD195+AE195^2</f>
        <v>691.45153608972566</v>
      </c>
      <c r="AG195">
        <f t="shared" ref="AG195:AG258" si="70">($R$4+AD195)*AE195-AD195*AE195</f>
        <v>-1431.1505613076536</v>
      </c>
      <c r="AO195" s="2"/>
      <c r="AP195" s="2"/>
      <c r="AQ195" s="2"/>
      <c r="AU195" s="2"/>
      <c r="BA195" s="2"/>
      <c r="BD195" s="2"/>
    </row>
    <row r="196" spans="1:56" x14ac:dyDescent="0.25">
      <c r="A196" s="2">
        <v>50000</v>
      </c>
      <c r="B196" s="1"/>
      <c r="C196" s="1"/>
      <c r="D196">
        <f t="shared" si="56"/>
        <v>114.4490408361381</v>
      </c>
      <c r="E196">
        <f t="shared" si="54"/>
        <v>-276.3044265871967</v>
      </c>
      <c r="F196">
        <f t="shared" si="57"/>
        <v>0.316227766016838</v>
      </c>
      <c r="G196" s="2">
        <f t="shared" si="58"/>
        <v>-0.31622776601683794</v>
      </c>
      <c r="H196">
        <f t="shared" si="59"/>
        <v>50.316227766016837</v>
      </c>
      <c r="I196">
        <f t="shared" si="60"/>
        <v>-0.31622776601683794</v>
      </c>
      <c r="J196">
        <f t="shared" si="61"/>
        <v>114.4490408361381</v>
      </c>
      <c r="K196">
        <f t="shared" si="61"/>
        <v>-276.3044265871967</v>
      </c>
      <c r="L196">
        <f t="shared" si="62"/>
        <v>164.76526860215495</v>
      </c>
      <c r="M196">
        <f t="shared" si="63"/>
        <v>276.62065435321352</v>
      </c>
      <c r="N196" s="2">
        <f t="shared" si="64"/>
        <v>-62592931.194942825</v>
      </c>
      <c r="O196" s="2">
        <f t="shared" si="65"/>
        <v>3168.3974371003219</v>
      </c>
      <c r="P196">
        <f t="shared" si="66"/>
        <v>54.59980751179053</v>
      </c>
      <c r="Q196">
        <f t="shared" si="67"/>
        <v>21.572811256723764</v>
      </c>
      <c r="AD196">
        <f t="shared" si="68"/>
        <v>5.3802983704237102</v>
      </c>
      <c r="AE196">
        <f t="shared" si="55"/>
        <v>-16.558855719743892</v>
      </c>
      <c r="AF196">
        <f t="shared" si="69"/>
        <v>841.17315034445005</v>
      </c>
      <c r="AG196">
        <f t="shared" si="70"/>
        <v>-1655.8855719743892</v>
      </c>
      <c r="AO196" s="2"/>
      <c r="AP196" s="2"/>
      <c r="AQ196" s="2"/>
      <c r="AU196" s="2"/>
      <c r="BA196" s="2"/>
      <c r="BD196" s="2"/>
    </row>
    <row r="197" spans="1:56" x14ac:dyDescent="0.25">
      <c r="A197" s="2">
        <v>40000</v>
      </c>
      <c r="B197" s="1"/>
      <c r="C197" s="1"/>
      <c r="D197">
        <f t="shared" si="56"/>
        <v>135.29902503654938</v>
      </c>
      <c r="E197">
        <f t="shared" si="54"/>
        <v>-326.64074121909442</v>
      </c>
      <c r="F197">
        <f t="shared" si="57"/>
        <v>0.35355339059327379</v>
      </c>
      <c r="G197" s="2">
        <f t="shared" si="58"/>
        <v>-0.35355339059327373</v>
      </c>
      <c r="H197">
        <f t="shared" si="59"/>
        <v>50.353553390593277</v>
      </c>
      <c r="I197">
        <f t="shared" si="60"/>
        <v>-0.35355339059327373</v>
      </c>
      <c r="J197">
        <f t="shared" si="61"/>
        <v>135.29902503654938</v>
      </c>
      <c r="K197">
        <f t="shared" si="61"/>
        <v>-326.64074121909442</v>
      </c>
      <c r="L197">
        <f t="shared" si="62"/>
        <v>185.65257842714266</v>
      </c>
      <c r="M197">
        <f t="shared" si="63"/>
        <v>326.9942946096877</v>
      </c>
      <c r="N197" s="2">
        <f t="shared" si="64"/>
        <v>-60762085.504028291</v>
      </c>
      <c r="O197" s="2">
        <f t="shared" si="65"/>
        <v>3763.0186893515738</v>
      </c>
      <c r="P197">
        <f t="shared" si="66"/>
        <v>57.126817949173301</v>
      </c>
      <c r="Q197">
        <f t="shared" si="67"/>
        <v>23.060904577907227</v>
      </c>
      <c r="AD197">
        <f t="shared" si="68"/>
        <v>6.4318272452137277</v>
      </c>
      <c r="AE197">
        <f t="shared" si="55"/>
        <v>-19.795128826549547</v>
      </c>
      <c r="AF197">
        <f t="shared" si="69"/>
        <v>1076.3982514933393</v>
      </c>
      <c r="AG197">
        <f t="shared" si="70"/>
        <v>-1979.5128826549546</v>
      </c>
      <c r="AO197" s="2"/>
      <c r="AP197" s="2"/>
      <c r="AQ197" s="2"/>
      <c r="AU197" s="2"/>
      <c r="BA197" s="2"/>
      <c r="BD197" s="2"/>
    </row>
    <row r="198" spans="1:56" x14ac:dyDescent="0.25">
      <c r="A198" s="2">
        <v>39000</v>
      </c>
      <c r="B198" s="1"/>
      <c r="C198" s="1"/>
      <c r="D198">
        <f t="shared" si="56"/>
        <v>137.89267775976563</v>
      </c>
      <c r="E198">
        <f t="shared" si="54"/>
        <v>-332.90237279956898</v>
      </c>
      <c r="F198">
        <f t="shared" si="57"/>
        <v>0.35805743701971648</v>
      </c>
      <c r="G198" s="2">
        <f t="shared" si="58"/>
        <v>-0.35805743701971643</v>
      </c>
      <c r="H198">
        <f t="shared" si="59"/>
        <v>50.358057437019717</v>
      </c>
      <c r="I198">
        <f t="shared" si="60"/>
        <v>-0.35805743701971643</v>
      </c>
      <c r="J198">
        <f t="shared" si="61"/>
        <v>137.89267775976563</v>
      </c>
      <c r="K198">
        <f t="shared" si="61"/>
        <v>-332.90237279956898</v>
      </c>
      <c r="L198">
        <f t="shared" si="62"/>
        <v>188.25073519678534</v>
      </c>
      <c r="M198">
        <f t="shared" si="63"/>
        <v>333.26043023658872</v>
      </c>
      <c r="N198" s="2">
        <f t="shared" si="64"/>
        <v>-60566154.708454944</v>
      </c>
      <c r="O198" s="2">
        <f t="shared" si="65"/>
        <v>3835.8747467587</v>
      </c>
      <c r="P198">
        <f t="shared" si="66"/>
        <v>57.431752422773883</v>
      </c>
      <c r="Q198">
        <f t="shared" si="67"/>
        <v>23.251610810276219</v>
      </c>
      <c r="AD198">
        <f t="shared" si="68"/>
        <v>6.5634272899492627</v>
      </c>
      <c r="AE198">
        <f t="shared" si="55"/>
        <v>-20.200152117723633</v>
      </c>
      <c r="AF198">
        <f t="shared" si="69"/>
        <v>1107.4674523645515</v>
      </c>
      <c r="AG198">
        <f t="shared" si="70"/>
        <v>-2020.0152117723633</v>
      </c>
      <c r="AO198" s="2"/>
      <c r="AP198" s="2"/>
      <c r="AQ198" s="2"/>
      <c r="AU198" s="2"/>
      <c r="BA198" s="2"/>
      <c r="BD198" s="2"/>
    </row>
    <row r="199" spans="1:56" x14ac:dyDescent="0.25">
      <c r="A199" s="2">
        <v>38000</v>
      </c>
      <c r="B199" s="1"/>
      <c r="C199" s="1"/>
      <c r="D199">
        <f t="shared" si="56"/>
        <v>140.60538798333295</v>
      </c>
      <c r="E199">
        <f t="shared" si="54"/>
        <v>-339.45143461209335</v>
      </c>
      <c r="F199">
        <f t="shared" si="57"/>
        <v>0.3627381250550058</v>
      </c>
      <c r="G199" s="2">
        <f t="shared" si="58"/>
        <v>-0.36273812505500574</v>
      </c>
      <c r="H199">
        <f t="shared" si="59"/>
        <v>50.362738125055003</v>
      </c>
      <c r="I199">
        <f t="shared" si="60"/>
        <v>-0.36273812505500574</v>
      </c>
      <c r="J199">
        <f t="shared" si="61"/>
        <v>140.60538798333295</v>
      </c>
      <c r="K199">
        <f t="shared" si="61"/>
        <v>-339.45143461209335</v>
      </c>
      <c r="L199">
        <f t="shared" si="62"/>
        <v>190.96812610838793</v>
      </c>
      <c r="M199">
        <f t="shared" si="63"/>
        <v>339.81417273714834</v>
      </c>
      <c r="N199" s="2">
        <f t="shared" si="64"/>
        <v>-60365847.085893266</v>
      </c>
      <c r="O199" s="2">
        <f t="shared" si="65"/>
        <v>3911.8035247901162</v>
      </c>
      <c r="P199">
        <f t="shared" si="66"/>
        <v>57.749066098416471</v>
      </c>
      <c r="Q199">
        <f t="shared" si="67"/>
        <v>23.45177043461311</v>
      </c>
      <c r="AD199">
        <f t="shared" si="68"/>
        <v>6.7012448549447408</v>
      </c>
      <c r="AE199">
        <f t="shared" si="55"/>
        <v>-20.624310968643794</v>
      </c>
      <c r="AF199">
        <f t="shared" si="69"/>
        <v>1140.3933710317183</v>
      </c>
      <c r="AG199">
        <f t="shared" si="70"/>
        <v>-2062.4310968643795</v>
      </c>
      <c r="AO199" s="2"/>
      <c r="AP199" s="2"/>
      <c r="AQ199" s="2"/>
      <c r="AU199" s="2"/>
      <c r="BA199" s="2"/>
      <c r="BD199" s="2"/>
    </row>
    <row r="200" spans="1:56" x14ac:dyDescent="0.25">
      <c r="A200" s="2">
        <v>37000</v>
      </c>
      <c r="B200" s="1"/>
      <c r="C200" s="1"/>
      <c r="D200">
        <f t="shared" si="56"/>
        <v>143.44597526365902</v>
      </c>
      <c r="E200">
        <f t="shared" si="54"/>
        <v>-346.30921894936102</v>
      </c>
      <c r="F200">
        <f t="shared" si="57"/>
        <v>0.36760731104690392</v>
      </c>
      <c r="G200" s="2">
        <f t="shared" si="58"/>
        <v>-0.36760731104690386</v>
      </c>
      <c r="H200">
        <f t="shared" si="59"/>
        <v>50.367607311046903</v>
      </c>
      <c r="I200">
        <f t="shared" si="60"/>
        <v>-0.36760731104690386</v>
      </c>
      <c r="J200">
        <f t="shared" si="61"/>
        <v>143.44597526365902</v>
      </c>
      <c r="K200">
        <f t="shared" si="61"/>
        <v>-346.30921894936102</v>
      </c>
      <c r="L200">
        <f t="shared" si="62"/>
        <v>193.81358257470592</v>
      </c>
      <c r="M200">
        <f t="shared" si="63"/>
        <v>346.67682626040795</v>
      </c>
      <c r="N200" s="2">
        <f t="shared" si="64"/>
        <v>-60160434.070729591</v>
      </c>
      <c r="O200" s="2">
        <f t="shared" si="65"/>
        <v>3991.013203229285</v>
      </c>
      <c r="P200">
        <f t="shared" si="66"/>
        <v>58.079721470138168</v>
      </c>
      <c r="Q200">
        <f t="shared" si="67"/>
        <v>23.66195355106596</v>
      </c>
      <c r="AD200">
        <f t="shared" si="68"/>
        <v>6.8457492078299644</v>
      </c>
      <c r="AE200">
        <f t="shared" si="55"/>
        <v>-21.06904963656881</v>
      </c>
      <c r="AF200">
        <f t="shared" si="69"/>
        <v>1175.3440555877014</v>
      </c>
      <c r="AG200">
        <f t="shared" si="70"/>
        <v>-2106.9049636568811</v>
      </c>
      <c r="AO200" s="2"/>
      <c r="AP200" s="2"/>
      <c r="AQ200" s="2"/>
      <c r="AU200" s="2"/>
      <c r="BA200" s="2"/>
      <c r="BD200" s="2"/>
    </row>
    <row r="201" spans="1:56" x14ac:dyDescent="0.25">
      <c r="A201" s="2">
        <v>36000</v>
      </c>
      <c r="B201" s="1"/>
      <c r="C201" s="1"/>
      <c r="D201">
        <f t="shared" si="56"/>
        <v>146.42417474809878</v>
      </c>
      <c r="E201">
        <f t="shared" si="54"/>
        <v>-353.49922853614805</v>
      </c>
      <c r="F201">
        <f t="shared" si="57"/>
        <v>0.372677996249965</v>
      </c>
      <c r="G201" s="2">
        <f t="shared" si="58"/>
        <v>-0.37267799624996495</v>
      </c>
      <c r="H201">
        <f t="shared" si="59"/>
        <v>50.372677996249962</v>
      </c>
      <c r="I201">
        <f t="shared" si="60"/>
        <v>-0.37267799624996495</v>
      </c>
      <c r="J201">
        <f t="shared" si="61"/>
        <v>146.42417474809878</v>
      </c>
      <c r="K201">
        <f t="shared" si="61"/>
        <v>-353.49922853614805</v>
      </c>
      <c r="L201">
        <f t="shared" si="62"/>
        <v>196.79685274434874</v>
      </c>
      <c r="M201">
        <f t="shared" si="63"/>
        <v>353.87190653239804</v>
      </c>
      <c r="N201" s="2">
        <f t="shared" si="64"/>
        <v>-59949095.131509796</v>
      </c>
      <c r="O201" s="2">
        <f t="shared" si="65"/>
        <v>4073.7323563076416</v>
      </c>
      <c r="P201">
        <f t="shared" si="66"/>
        <v>58.424782654532592</v>
      </c>
      <c r="Q201">
        <f t="shared" si="67"/>
        <v>23.882772650676191</v>
      </c>
      <c r="AD201">
        <f t="shared" si="68"/>
        <v>6.9974590157108043</v>
      </c>
      <c r="AE201">
        <f t="shared" si="55"/>
        <v>-21.535964414711692</v>
      </c>
      <c r="AF201">
        <f t="shared" si="69"/>
        <v>1212.5080975193612</v>
      </c>
      <c r="AG201">
        <f t="shared" si="70"/>
        <v>-2153.5964414711689</v>
      </c>
    </row>
    <row r="202" spans="1:56" x14ac:dyDescent="0.25">
      <c r="A202" s="2">
        <v>35000</v>
      </c>
      <c r="B202" s="1"/>
      <c r="C202" s="1"/>
      <c r="D202">
        <f t="shared" si="56"/>
        <v>149.55076100280257</v>
      </c>
      <c r="E202">
        <f t="shared" si="54"/>
        <v>-361.04747547618331</v>
      </c>
      <c r="F202">
        <f t="shared" si="57"/>
        <v>0.37796447300922725</v>
      </c>
      <c r="G202" s="2">
        <f t="shared" si="58"/>
        <v>-0.3779644730092272</v>
      </c>
      <c r="H202">
        <f t="shared" si="59"/>
        <v>50.377964473009229</v>
      </c>
      <c r="I202">
        <f t="shared" si="60"/>
        <v>-0.3779644730092272</v>
      </c>
      <c r="J202">
        <f t="shared" si="61"/>
        <v>149.55076100280257</v>
      </c>
      <c r="K202">
        <f t="shared" si="61"/>
        <v>-361.04747547618331</v>
      </c>
      <c r="L202">
        <f t="shared" si="62"/>
        <v>199.9287254758118</v>
      </c>
      <c r="M202">
        <f t="shared" si="63"/>
        <v>361.42543994919254</v>
      </c>
      <c r="N202" s="2">
        <f t="shared" si="64"/>
        <v>-59730905.757980645</v>
      </c>
      <c r="O202" s="2">
        <f t="shared" si="65"/>
        <v>4160.2126645436274</v>
      </c>
      <c r="P202">
        <f t="shared" si="66"/>
        <v>58.785428937121367</v>
      </c>
      <c r="Q202">
        <f t="shared" si="67"/>
        <v>24.114886143143515</v>
      </c>
      <c r="AD202">
        <f t="shared" si="68"/>
        <v>7.1569491011499045</v>
      </c>
      <c r="AE202">
        <f t="shared" si="55"/>
        <v>-22.026824425010286</v>
      </c>
      <c r="AF202">
        <f t="shared" si="69"/>
        <v>1252.0978248016706</v>
      </c>
      <c r="AG202">
        <f t="shared" si="70"/>
        <v>-2202.6824425010286</v>
      </c>
    </row>
    <row r="203" spans="1:56" x14ac:dyDescent="0.25">
      <c r="A203" s="2">
        <v>34000</v>
      </c>
      <c r="B203" s="1"/>
      <c r="C203" s="1"/>
      <c r="D203">
        <f t="shared" si="56"/>
        <v>152.83769270765404</v>
      </c>
      <c r="E203">
        <f t="shared" si="54"/>
        <v>-368.98283057662979</v>
      </c>
      <c r="F203">
        <f t="shared" si="57"/>
        <v>0.38348249442368521</v>
      </c>
      <c r="G203" s="2">
        <f t="shared" si="58"/>
        <v>-0.38348249442368515</v>
      </c>
      <c r="H203">
        <f t="shared" si="59"/>
        <v>50.383482494423689</v>
      </c>
      <c r="I203">
        <f t="shared" si="60"/>
        <v>-0.38348249442368515</v>
      </c>
      <c r="J203">
        <f t="shared" si="61"/>
        <v>152.83769270765404</v>
      </c>
      <c r="K203">
        <f t="shared" si="61"/>
        <v>-368.98283057662979</v>
      </c>
      <c r="L203">
        <f t="shared" si="62"/>
        <v>203.22117520207775</v>
      </c>
      <c r="M203">
        <f t="shared" si="63"/>
        <v>369.36631307105347</v>
      </c>
      <c r="N203" s="2">
        <f t="shared" si="64"/>
        <v>-59504823.736713879</v>
      </c>
      <c r="O203" s="2">
        <f t="shared" si="65"/>
        <v>4250.7320917446223</v>
      </c>
      <c r="P203">
        <f t="shared" si="66"/>
        <v>59.162970510317493</v>
      </c>
      <c r="Q203">
        <f t="shared" si="67"/>
        <v>24.359002139295136</v>
      </c>
      <c r="AD203">
        <f t="shared" si="68"/>
        <v>7.3248583473619266</v>
      </c>
      <c r="AE203">
        <f t="shared" si="55"/>
        <v>-22.543595947816531</v>
      </c>
      <c r="AF203">
        <f t="shared" si="69"/>
        <v>1294.3531028035204</v>
      </c>
      <c r="AG203">
        <f t="shared" si="70"/>
        <v>-2254.359594781653</v>
      </c>
    </row>
    <row r="204" spans="1:56" x14ac:dyDescent="0.25">
      <c r="A204" s="2">
        <v>33000</v>
      </c>
      <c r="B204" s="1"/>
      <c r="C204" s="1"/>
      <c r="D204">
        <f t="shared" si="56"/>
        <v>156.29828247103941</v>
      </c>
      <c r="E204">
        <f t="shared" si="54"/>
        <v>-377.33743331720427</v>
      </c>
      <c r="F204">
        <f t="shared" si="57"/>
        <v>0.38924947208076149</v>
      </c>
      <c r="G204" s="2">
        <f t="shared" si="58"/>
        <v>-0.38924947208076144</v>
      </c>
      <c r="H204">
        <f t="shared" si="59"/>
        <v>50.389249472080763</v>
      </c>
      <c r="I204">
        <f t="shared" si="60"/>
        <v>-0.38924947208076144</v>
      </c>
      <c r="J204">
        <f t="shared" si="61"/>
        <v>156.29828247103941</v>
      </c>
      <c r="K204">
        <f t="shared" si="61"/>
        <v>-377.33743331720427</v>
      </c>
      <c r="L204">
        <f t="shared" si="62"/>
        <v>206.68753194312018</v>
      </c>
      <c r="M204">
        <f t="shared" si="63"/>
        <v>377.72668278928501</v>
      </c>
      <c r="N204" s="2">
        <f t="shared" si="64"/>
        <v>-59269673.447486356</v>
      </c>
      <c r="O204" s="2">
        <f t="shared" si="65"/>
        <v>4345.5986257789682</v>
      </c>
      <c r="P204">
        <f t="shared" si="66"/>
        <v>59.558866821715981</v>
      </c>
      <c r="Q204">
        <f t="shared" si="67"/>
        <v>24.615882479096435</v>
      </c>
      <c r="AD204">
        <f t="shared" si="68"/>
        <v>7.5018989887413854</v>
      </c>
      <c r="AE204">
        <f t="shared" si="55"/>
        <v>-23.088471015201041</v>
      </c>
      <c r="AF204">
        <f t="shared" si="69"/>
        <v>1339.5458811311962</v>
      </c>
      <c r="AG204">
        <f t="shared" si="70"/>
        <v>-2308.8471015201039</v>
      </c>
    </row>
    <row r="205" spans="1:56" x14ac:dyDescent="0.25">
      <c r="A205" s="2">
        <v>32000</v>
      </c>
      <c r="B205" s="1"/>
      <c r="C205" s="1"/>
      <c r="D205">
        <f t="shared" si="56"/>
        <v>159.94739704328387</v>
      </c>
      <c r="E205">
        <f t="shared" si="54"/>
        <v>-386.14717520817015</v>
      </c>
      <c r="F205">
        <f t="shared" si="57"/>
        <v>0.39528470752104744</v>
      </c>
      <c r="G205" s="2">
        <f t="shared" si="58"/>
        <v>-0.39528470752104738</v>
      </c>
      <c r="H205">
        <f t="shared" si="59"/>
        <v>50.39528470752105</v>
      </c>
      <c r="I205">
        <f t="shared" si="60"/>
        <v>-0.39528470752104738</v>
      </c>
      <c r="J205">
        <f t="shared" si="61"/>
        <v>159.94739704328387</v>
      </c>
      <c r="K205">
        <f t="shared" si="61"/>
        <v>-386.14717520817015</v>
      </c>
      <c r="L205">
        <f t="shared" si="62"/>
        <v>210.34268175080493</v>
      </c>
      <c r="M205">
        <f t="shared" si="63"/>
        <v>386.54245991569121</v>
      </c>
      <c r="N205" s="2">
        <f t="shared" si="64"/>
        <v>-59024127.866735071</v>
      </c>
      <c r="O205" s="2">
        <f t="shared" si="65"/>
        <v>4445.154706703649</v>
      </c>
      <c r="P205">
        <f t="shared" si="66"/>
        <v>59.974748044033767</v>
      </c>
      <c r="Q205">
        <f t="shared" si="67"/>
        <v>24.88634698126851</v>
      </c>
      <c r="AD205">
        <f t="shared" si="68"/>
        <v>7.688867580222265</v>
      </c>
      <c r="AE205">
        <f t="shared" si="55"/>
        <v>-23.66390117117059</v>
      </c>
      <c r="AF205">
        <f t="shared" si="69"/>
        <v>1387.9856613273482</v>
      </c>
      <c r="AG205">
        <f t="shared" si="70"/>
        <v>-2366.3901171170592</v>
      </c>
    </row>
    <row r="206" spans="1:56" x14ac:dyDescent="0.25">
      <c r="A206" s="2">
        <v>31000</v>
      </c>
      <c r="B206" s="1"/>
      <c r="C206" s="1"/>
      <c r="D206">
        <f t="shared" si="56"/>
        <v>163.8016945222403</v>
      </c>
      <c r="E206">
        <f t="shared" si="54"/>
        <v>-395.45227245528719</v>
      </c>
      <c r="F206">
        <f t="shared" si="57"/>
        <v>0.40160966445124946</v>
      </c>
      <c r="G206" s="2">
        <f t="shared" si="58"/>
        <v>-0.4016096644512494</v>
      </c>
      <c r="H206">
        <f t="shared" si="59"/>
        <v>50.40160966445125</v>
      </c>
      <c r="I206">
        <f t="shared" si="60"/>
        <v>-0.4016096644512494</v>
      </c>
      <c r="J206">
        <f t="shared" si="61"/>
        <v>163.8016945222403</v>
      </c>
      <c r="K206">
        <f t="shared" si="61"/>
        <v>-395.45227245528719</v>
      </c>
      <c r="L206">
        <f t="shared" si="62"/>
        <v>214.20330418669155</v>
      </c>
      <c r="M206">
        <f t="shared" si="63"/>
        <v>395.85388211973844</v>
      </c>
      <c r="N206" s="2">
        <f t="shared" si="64"/>
        <v>-58766687.910010524</v>
      </c>
      <c r="O206" s="2">
        <f t="shared" si="65"/>
        <v>4549.7824981901194</v>
      </c>
      <c r="P206">
        <f t="shared" si="66"/>
        <v>60.412440293928213</v>
      </c>
      <c r="Q206">
        <f t="shared" si="67"/>
        <v>25.171277868760875</v>
      </c>
      <c r="AD206">
        <f t="shared" si="68"/>
        <v>7.8866580125904493</v>
      </c>
      <c r="AE206">
        <f t="shared" si="55"/>
        <v>-24.272637528680924</v>
      </c>
      <c r="AF206">
        <f t="shared" si="69"/>
        <v>1440.0261084653316</v>
      </c>
      <c r="AG206">
        <f t="shared" si="70"/>
        <v>-2427.2637528680921</v>
      </c>
    </row>
    <row r="207" spans="1:56" x14ac:dyDescent="0.25">
      <c r="A207" s="2">
        <v>30000</v>
      </c>
      <c r="B207" s="1"/>
      <c r="C207" s="1"/>
      <c r="D207">
        <f t="shared" si="56"/>
        <v>167.87990684105256</v>
      </c>
      <c r="E207">
        <f t="shared" si="54"/>
        <v>-405.29794794560075</v>
      </c>
      <c r="F207">
        <f t="shared" si="57"/>
        <v>0.40824829046386307</v>
      </c>
      <c r="G207" s="2">
        <f t="shared" si="58"/>
        <v>-0.40824829046386302</v>
      </c>
      <c r="H207">
        <f t="shared" si="59"/>
        <v>50.40824829046386</v>
      </c>
      <c r="I207">
        <f t="shared" si="60"/>
        <v>-0.40824829046386302</v>
      </c>
      <c r="J207">
        <f t="shared" si="61"/>
        <v>167.87990684105256</v>
      </c>
      <c r="K207">
        <f t="shared" si="61"/>
        <v>-405.29794794560075</v>
      </c>
      <c r="L207">
        <f t="shared" si="62"/>
        <v>218.28815513151642</v>
      </c>
      <c r="M207">
        <f t="shared" si="63"/>
        <v>405.70619623606461</v>
      </c>
      <c r="N207" s="2">
        <f t="shared" si="64"/>
        <v>-58495658.680697426</v>
      </c>
      <c r="O207" s="2">
        <f t="shared" si="65"/>
        <v>4659.9102004271372</v>
      </c>
      <c r="P207">
        <f t="shared" si="66"/>
        <v>60.873995372744261</v>
      </c>
      <c r="Q207">
        <f t="shared" si="67"/>
        <v>25.471624292445284</v>
      </c>
      <c r="AD207">
        <f t="shared" si="68"/>
        <v>8.09627703601676</v>
      </c>
      <c r="AE207">
        <f t="shared" si="55"/>
        <v>-24.917778546158836</v>
      </c>
      <c r="AF207">
        <f t="shared" si="69"/>
        <v>1496.0730931210219</v>
      </c>
      <c r="AG207">
        <f t="shared" si="70"/>
        <v>-2491.7778546158834</v>
      </c>
    </row>
    <row r="208" spans="1:56" x14ac:dyDescent="0.25">
      <c r="A208" s="2">
        <v>29000</v>
      </c>
      <c r="B208" s="1"/>
      <c r="C208" s="1"/>
      <c r="D208">
        <f t="shared" si="56"/>
        <v>172.20317803447486</v>
      </c>
      <c r="E208">
        <f t="shared" si="54"/>
        <v>-415.73524789457781</v>
      </c>
      <c r="F208">
        <f t="shared" si="57"/>
        <v>0.41522739926869989</v>
      </c>
      <c r="G208" s="2">
        <f t="shared" si="58"/>
        <v>-0.41522739926869978</v>
      </c>
      <c r="H208">
        <f t="shared" si="59"/>
        <v>50.415227399268701</v>
      </c>
      <c r="I208">
        <f t="shared" si="60"/>
        <v>-0.41522739926869978</v>
      </c>
      <c r="J208">
        <f t="shared" si="61"/>
        <v>172.20317803447486</v>
      </c>
      <c r="K208">
        <f t="shared" si="61"/>
        <v>-415.73524789457781</v>
      </c>
      <c r="L208">
        <f t="shared" si="62"/>
        <v>222.61840543374356</v>
      </c>
      <c r="M208">
        <f t="shared" si="63"/>
        <v>416.15047529384651</v>
      </c>
      <c r="N208" s="2">
        <f t="shared" si="64"/>
        <v>-58209122.115251154</v>
      </c>
      <c r="O208" s="2">
        <f t="shared" si="65"/>
        <v>4776.0196582549343</v>
      </c>
      <c r="P208">
        <f t="shared" si="66"/>
        <v>61.361725986656751</v>
      </c>
      <c r="Q208">
        <f t="shared" si="67"/>
        <v>25.788406829136232</v>
      </c>
      <c r="AD208">
        <f t="shared" si="68"/>
        <v>8.3188628780052376</v>
      </c>
      <c r="AE208">
        <f t="shared" si="55"/>
        <v>-25.602827327655067</v>
      </c>
      <c r="AF208">
        <f t="shared" si="69"/>
        <v>1556.5945345532982</v>
      </c>
      <c r="AG208">
        <f t="shared" si="70"/>
        <v>-2560.2827327655068</v>
      </c>
    </row>
    <row r="209" spans="1:33" x14ac:dyDescent="0.25">
      <c r="A209" s="2">
        <v>28000</v>
      </c>
      <c r="B209" s="1"/>
      <c r="C209" s="1"/>
      <c r="D209">
        <f t="shared" si="56"/>
        <v>176.79547167304978</v>
      </c>
      <c r="E209">
        <f t="shared" si="54"/>
        <v>-426.82202547922503</v>
      </c>
      <c r="F209">
        <f t="shared" si="57"/>
        <v>0.42257712736425829</v>
      </c>
      <c r="G209" s="2">
        <f t="shared" si="58"/>
        <v>-0.42257712736425823</v>
      </c>
      <c r="H209">
        <f t="shared" si="59"/>
        <v>50.422577127364256</v>
      </c>
      <c r="I209">
        <f t="shared" si="60"/>
        <v>-0.42257712736425823</v>
      </c>
      <c r="J209">
        <f t="shared" si="61"/>
        <v>176.79547167304978</v>
      </c>
      <c r="K209">
        <f t="shared" si="61"/>
        <v>-426.82202547922503</v>
      </c>
      <c r="L209">
        <f t="shared" si="62"/>
        <v>227.21804880041404</v>
      </c>
      <c r="M209">
        <f t="shared" si="63"/>
        <v>427.2446026065893</v>
      </c>
      <c r="N209" s="2">
        <f t="shared" si="64"/>
        <v>-57904905.423236772</v>
      </c>
      <c r="O209" s="2">
        <f t="shared" si="65"/>
        <v>4898.6555920369192</v>
      </c>
      <c r="P209">
        <f t="shared" si="66"/>
        <v>61.878247638150796</v>
      </c>
      <c r="Q209">
        <f t="shared" si="67"/>
        <v>26.122721763171334</v>
      </c>
      <c r="AD209">
        <f t="shared" si="68"/>
        <v>8.5557077046934555</v>
      </c>
      <c r="AE209">
        <f t="shared" si="55"/>
        <v>-26.331760751618518</v>
      </c>
      <c r="AF209">
        <f t="shared" si="69"/>
        <v>1622.1325290779739</v>
      </c>
      <c r="AG209">
        <f t="shared" si="70"/>
        <v>-2633.1760751618517</v>
      </c>
    </row>
    <row r="210" spans="1:33" x14ac:dyDescent="0.25">
      <c r="A210" s="2">
        <v>27000</v>
      </c>
      <c r="B210" s="1"/>
      <c r="C210" s="1"/>
      <c r="D210">
        <f t="shared" si="56"/>
        <v>181.68406468079439</v>
      </c>
      <c r="E210">
        <f t="shared" si="54"/>
        <v>-438.62413301944434</v>
      </c>
      <c r="F210">
        <f t="shared" si="57"/>
        <v>0.43033148291193524</v>
      </c>
      <c r="G210" s="2">
        <f t="shared" si="58"/>
        <v>-0.43033148291193518</v>
      </c>
      <c r="H210">
        <f t="shared" si="59"/>
        <v>50.430331482911939</v>
      </c>
      <c r="I210">
        <f t="shared" si="60"/>
        <v>-0.43033148291193518</v>
      </c>
      <c r="J210">
        <f t="shared" si="61"/>
        <v>181.68406468079439</v>
      </c>
      <c r="K210">
        <f t="shared" si="61"/>
        <v>-438.62413301944434</v>
      </c>
      <c r="L210">
        <f t="shared" si="62"/>
        <v>232.11439616370632</v>
      </c>
      <c r="M210">
        <f t="shared" si="63"/>
        <v>439.05446450235627</v>
      </c>
      <c r="N210" s="2">
        <f t="shared" si="64"/>
        <v>-57580544.610387698</v>
      </c>
      <c r="O210" s="2">
        <f t="shared" si="65"/>
        <v>5028.4368775325574</v>
      </c>
      <c r="P210">
        <f t="shared" si="66"/>
        <v>62.426528680562207</v>
      </c>
      <c r="Q210">
        <f t="shared" si="67"/>
        <v>26.475744864273828</v>
      </c>
      <c r="AD210">
        <f t="shared" si="68"/>
        <v>8.8082848900406603</v>
      </c>
      <c r="AE210">
        <f t="shared" si="55"/>
        <v>-27.109113396827677</v>
      </c>
      <c r="AF210">
        <f t="shared" si="69"/>
        <v>1693.3184008702465</v>
      </c>
      <c r="AG210">
        <f t="shared" si="70"/>
        <v>-2710.9113396827679</v>
      </c>
    </row>
    <row r="211" spans="1:33" x14ac:dyDescent="0.25">
      <c r="A211" s="2">
        <v>26000</v>
      </c>
      <c r="B211" s="1"/>
      <c r="C211" s="1"/>
      <c r="D211">
        <f t="shared" si="56"/>
        <v>186.9001498602766</v>
      </c>
      <c r="E211">
        <f t="shared" si="54"/>
        <v>-451.21687660224364</v>
      </c>
      <c r="F211">
        <f t="shared" si="57"/>
        <v>0.43852900965351466</v>
      </c>
      <c r="G211" s="2">
        <f t="shared" si="58"/>
        <v>-0.4385290096535146</v>
      </c>
      <c r="H211">
        <f t="shared" si="59"/>
        <v>50.438529009653514</v>
      </c>
      <c r="I211">
        <f t="shared" si="60"/>
        <v>-0.4385290096535146</v>
      </c>
      <c r="J211">
        <f t="shared" si="61"/>
        <v>186.9001498602766</v>
      </c>
      <c r="K211">
        <f t="shared" si="61"/>
        <v>-451.21687660224364</v>
      </c>
      <c r="L211">
        <f t="shared" si="62"/>
        <v>237.33867886993011</v>
      </c>
      <c r="M211">
        <f t="shared" si="63"/>
        <v>451.65540561189715</v>
      </c>
      <c r="N211" s="2">
        <f t="shared" si="64"/>
        <v>-57233242.240795948</v>
      </c>
      <c r="O211" s="2">
        <f t="shared" si="65"/>
        <v>5166.0704345462955</v>
      </c>
      <c r="P211">
        <f t="shared" si="66"/>
        <v>63.009950412868591</v>
      </c>
      <c r="Q211">
        <f t="shared" si="67"/>
        <v>26.84873423509837</v>
      </c>
      <c r="AD211">
        <f t="shared" si="68"/>
        <v>9.0782823457459418</v>
      </c>
      <c r="AE211">
        <f t="shared" si="55"/>
        <v>-27.940080121331025</v>
      </c>
      <c r="AF211">
        <f t="shared" si="69"/>
        <v>1770.8915221100738</v>
      </c>
      <c r="AG211">
        <f t="shared" si="70"/>
        <v>-2794.0080121331025</v>
      </c>
    </row>
    <row r="212" spans="1:33" x14ac:dyDescent="0.25">
      <c r="A212" s="2">
        <v>25000</v>
      </c>
      <c r="B212" s="1"/>
      <c r="C212" s="1"/>
      <c r="D212">
        <f t="shared" si="56"/>
        <v>192.47957633666894</v>
      </c>
      <c r="E212">
        <f t="shared" si="54"/>
        <v>-464.68680367181355</v>
      </c>
      <c r="F212">
        <f t="shared" si="57"/>
        <v>0.44721359549995793</v>
      </c>
      <c r="G212" s="2">
        <f t="shared" si="58"/>
        <v>-0.44721359549995782</v>
      </c>
      <c r="H212">
        <f t="shared" si="59"/>
        <v>50.44721359549996</v>
      </c>
      <c r="I212">
        <f t="shared" si="60"/>
        <v>-0.44721359549995782</v>
      </c>
      <c r="J212">
        <f t="shared" si="61"/>
        <v>192.47957633666894</v>
      </c>
      <c r="K212">
        <f t="shared" si="61"/>
        <v>-464.68680367181355</v>
      </c>
      <c r="L212">
        <f t="shared" si="62"/>
        <v>242.9267899321689</v>
      </c>
      <c r="M212">
        <f t="shared" si="63"/>
        <v>465.13401726731348</v>
      </c>
      <c r="N212" s="2">
        <f t="shared" si="64"/>
        <v>-56859818.435324885</v>
      </c>
      <c r="O212" s="2">
        <f t="shared" si="65"/>
        <v>5312.3684664704606</v>
      </c>
      <c r="P212">
        <f t="shared" si="66"/>
        <v>63.632379590487645</v>
      </c>
      <c r="Q212">
        <f t="shared" si="67"/>
        <v>27.243031600379062</v>
      </c>
      <c r="AD212">
        <f t="shared" si="68"/>
        <v>9.3676435541471594</v>
      </c>
      <c r="AE212">
        <f t="shared" si="55"/>
        <v>-28.830642348724584</v>
      </c>
      <c r="AF212">
        <f t="shared" si="69"/>
        <v>1855.7230394123421</v>
      </c>
      <c r="AG212">
        <f t="shared" si="70"/>
        <v>-2883.0642348724587</v>
      </c>
    </row>
    <row r="213" spans="1:33" x14ac:dyDescent="0.25">
      <c r="A213" s="2">
        <v>24000</v>
      </c>
      <c r="B213" s="1"/>
      <c r="C213" s="1"/>
      <c r="D213">
        <f t="shared" si="56"/>
        <v>198.46376651895042</v>
      </c>
      <c r="E213">
        <f t="shared" si="54"/>
        <v>-479.13391676969735</v>
      </c>
      <c r="F213">
        <f t="shared" si="57"/>
        <v>0.45643546458763845</v>
      </c>
      <c r="G213" s="2">
        <f t="shared" si="58"/>
        <v>-0.4564354645876384</v>
      </c>
      <c r="H213">
        <f t="shared" si="59"/>
        <v>50.456435464587635</v>
      </c>
      <c r="I213">
        <f t="shared" si="60"/>
        <v>-0.4564354645876384</v>
      </c>
      <c r="J213">
        <f t="shared" si="61"/>
        <v>198.46376651895042</v>
      </c>
      <c r="K213">
        <f t="shared" si="61"/>
        <v>-479.13391676969735</v>
      </c>
      <c r="L213">
        <f t="shared" si="62"/>
        <v>248.92020198353805</v>
      </c>
      <c r="M213">
        <f t="shared" si="63"/>
        <v>479.59035223428498</v>
      </c>
      <c r="N213" s="2">
        <f t="shared" si="64"/>
        <v>-56456653.911255226</v>
      </c>
      <c r="O213" s="2">
        <f t="shared" si="65"/>
        <v>5468.2700445989576</v>
      </c>
      <c r="P213">
        <f t="shared" si="66"/>
        <v>64.298256376579033</v>
      </c>
      <c r="Q213">
        <f t="shared" si="67"/>
        <v>27.660061117311361</v>
      </c>
      <c r="AD213">
        <f t="shared" si="68"/>
        <v>9.678618477984136</v>
      </c>
      <c r="AE213">
        <f t="shared" si="55"/>
        <v>-29.787724752291979</v>
      </c>
      <c r="AF213">
        <f t="shared" si="69"/>
        <v>1948.8460493590978</v>
      </c>
      <c r="AG213">
        <f t="shared" si="70"/>
        <v>-2978.7724752291974</v>
      </c>
    </row>
    <row r="214" spans="1:33" x14ac:dyDescent="0.25">
      <c r="A214" s="2">
        <v>23000</v>
      </c>
      <c r="B214" s="1"/>
      <c r="C214" s="1"/>
      <c r="D214">
        <f t="shared" si="56"/>
        <v>204.90086111582491</v>
      </c>
      <c r="E214">
        <f t="shared" si="54"/>
        <v>-494.67443784775037</v>
      </c>
      <c r="F214">
        <f t="shared" si="57"/>
        <v>0.46625240412015689</v>
      </c>
      <c r="G214" s="2">
        <f t="shared" si="58"/>
        <v>-0.46625240412015684</v>
      </c>
      <c r="H214">
        <f t="shared" si="59"/>
        <v>50.466252404120155</v>
      </c>
      <c r="I214">
        <f t="shared" si="60"/>
        <v>-0.46625240412015684</v>
      </c>
      <c r="J214">
        <f t="shared" si="61"/>
        <v>204.90086111582491</v>
      </c>
      <c r="K214">
        <f t="shared" si="61"/>
        <v>-494.67443784775037</v>
      </c>
      <c r="L214">
        <f t="shared" si="62"/>
        <v>255.36711351994506</v>
      </c>
      <c r="M214">
        <f t="shared" si="63"/>
        <v>495.14069025187052</v>
      </c>
      <c r="N214" s="2">
        <f t="shared" si="64"/>
        <v>-56019623.635253809</v>
      </c>
      <c r="O214" s="2">
        <f t="shared" si="65"/>
        <v>5634.8683827644791</v>
      </c>
      <c r="P214">
        <f t="shared" si="66"/>
        <v>65.012701607686836</v>
      </c>
      <c r="Q214">
        <f t="shared" si="67"/>
        <v>28.101324360959033</v>
      </c>
      <c r="AD214">
        <f t="shared" si="68"/>
        <v>10.013827255122143</v>
      </c>
      <c r="AE214">
        <f t="shared" si="55"/>
        <v>-30.819391287206273</v>
      </c>
      <c r="AF214">
        <f t="shared" si="69"/>
        <v>2051.4943411215672</v>
      </c>
      <c r="AG214">
        <f t="shared" si="70"/>
        <v>-3081.9391287206272</v>
      </c>
    </row>
    <row r="215" spans="1:33" x14ac:dyDescent="0.25">
      <c r="A215" s="2">
        <v>22000</v>
      </c>
      <c r="B215" s="1"/>
      <c r="C215" s="1"/>
      <c r="D215">
        <f t="shared" si="56"/>
        <v>211.84716180241296</v>
      </c>
      <c r="E215">
        <f t="shared" si="54"/>
        <v>-511.44429117363273</v>
      </c>
      <c r="F215">
        <f t="shared" si="57"/>
        <v>0.47673129462279623</v>
      </c>
      <c r="G215" s="2">
        <f t="shared" si="58"/>
        <v>-0.47673129462279618</v>
      </c>
      <c r="H215">
        <f t="shared" si="59"/>
        <v>50.476731294622795</v>
      </c>
      <c r="I215">
        <f t="shared" si="60"/>
        <v>-0.47673129462279618</v>
      </c>
      <c r="J215">
        <f t="shared" si="61"/>
        <v>211.84716180241296</v>
      </c>
      <c r="K215">
        <f t="shared" si="61"/>
        <v>-511.44429117363273</v>
      </c>
      <c r="L215">
        <f t="shared" si="62"/>
        <v>262.32389309703575</v>
      </c>
      <c r="M215">
        <f t="shared" si="63"/>
        <v>511.92102246825556</v>
      </c>
      <c r="N215" s="2">
        <f t="shared" si="64"/>
        <v>-55544019.377971284</v>
      </c>
      <c r="O215" s="2">
        <f t="shared" si="65"/>
        <v>5813.4456452943359</v>
      </c>
      <c r="P215">
        <f t="shared" si="66"/>
        <v>65.781648366457006</v>
      </c>
      <c r="Q215">
        <f t="shared" si="67"/>
        <v>28.568389514705231</v>
      </c>
      <c r="AD215">
        <f t="shared" si="68"/>
        <v>10.376340612982805</v>
      </c>
      <c r="AE215">
        <f t="shared" si="55"/>
        <v>-31.935092680700151</v>
      </c>
      <c r="AF215">
        <f t="shared" si="69"/>
        <v>2165.1526503398254</v>
      </c>
      <c r="AG215">
        <f t="shared" si="70"/>
        <v>-3193.509268070015</v>
      </c>
    </row>
    <row r="216" spans="1:33" x14ac:dyDescent="0.25">
      <c r="A216" s="2">
        <v>21000</v>
      </c>
      <c r="B216" s="1"/>
      <c r="C216" s="1"/>
      <c r="D216">
        <f t="shared" si="56"/>
        <v>219.36896667491717</v>
      </c>
      <c r="E216">
        <f t="shared" si="54"/>
        <v>-529.60353451035644</v>
      </c>
      <c r="F216">
        <f t="shared" si="57"/>
        <v>0.48795003647426655</v>
      </c>
      <c r="G216" s="2">
        <f t="shared" si="58"/>
        <v>-0.48795003647426649</v>
      </c>
      <c r="H216">
        <f t="shared" si="59"/>
        <v>50.487950036474267</v>
      </c>
      <c r="I216">
        <f t="shared" si="60"/>
        <v>-0.48795003647426649</v>
      </c>
      <c r="J216">
        <f t="shared" si="61"/>
        <v>219.36896667491717</v>
      </c>
      <c r="K216">
        <f t="shared" si="61"/>
        <v>-529.60353451035644</v>
      </c>
      <c r="L216">
        <f t="shared" si="62"/>
        <v>269.85691671139142</v>
      </c>
      <c r="M216">
        <f t="shared" si="63"/>
        <v>530.09148454683066</v>
      </c>
      <c r="N216" s="2">
        <f t="shared" si="64"/>
        <v>-55024459.11086259</v>
      </c>
      <c r="O216" s="2">
        <f t="shared" si="65"/>
        <v>6005.5178444859657</v>
      </c>
      <c r="P216">
        <f t="shared" si="66"/>
        <v>66.612004337357249</v>
      </c>
      <c r="Q216">
        <f t="shared" si="67"/>
        <v>29.062871876187458</v>
      </c>
      <c r="AD216">
        <f t="shared" si="68"/>
        <v>10.769782392387564</v>
      </c>
      <c r="AE216">
        <f t="shared" si="55"/>
        <v>-33.145981968011114</v>
      </c>
      <c r="AF216">
        <f t="shared" si="69"/>
        <v>2291.6225726418552</v>
      </c>
      <c r="AG216">
        <f t="shared" si="70"/>
        <v>-3314.598196801112</v>
      </c>
    </row>
    <row r="217" spans="1:33" x14ac:dyDescent="0.25">
      <c r="A217" s="2">
        <v>20000</v>
      </c>
      <c r="B217" s="1"/>
      <c r="C217" s="1"/>
      <c r="D217">
        <f t="shared" si="56"/>
        <v>227.54493028111386</v>
      </c>
      <c r="E217">
        <f t="shared" si="54"/>
        <v>-549.34205673390534</v>
      </c>
      <c r="F217">
        <f t="shared" si="57"/>
        <v>0.50000000000000011</v>
      </c>
      <c r="G217" s="2">
        <f t="shared" si="58"/>
        <v>-0.5</v>
      </c>
      <c r="H217">
        <f t="shared" si="59"/>
        <v>50.5</v>
      </c>
      <c r="I217">
        <f t="shared" si="60"/>
        <v>-0.5</v>
      </c>
      <c r="J217">
        <f t="shared" si="61"/>
        <v>227.54493028111386</v>
      </c>
      <c r="K217">
        <f t="shared" si="61"/>
        <v>-549.34205673390534</v>
      </c>
      <c r="L217">
        <f t="shared" si="62"/>
        <v>278.04493028111386</v>
      </c>
      <c r="M217">
        <f t="shared" si="63"/>
        <v>549.84205673390534</v>
      </c>
      <c r="N217" s="2">
        <f t="shared" si="64"/>
        <v>-54454780.756771192</v>
      </c>
      <c r="O217" s="2">
        <f t="shared" si="65"/>
        <v>6212.8934214425417</v>
      </c>
      <c r="P217">
        <f t="shared" si="66"/>
        <v>67.511853399523858</v>
      </c>
      <c r="Q217">
        <f t="shared" si="67"/>
        <v>29.586401423418895</v>
      </c>
      <c r="AD217">
        <f t="shared" si="68"/>
        <v>11.19846166268834</v>
      </c>
      <c r="AE217">
        <f t="shared" si="55"/>
        <v>-34.465321100944116</v>
      </c>
      <c r="AF217">
        <f t="shared" si="69"/>
        <v>2433.110068470718</v>
      </c>
      <c r="AG217">
        <f t="shared" si="70"/>
        <v>-3446.5321100944116</v>
      </c>
    </row>
    <row r="218" spans="1:33" x14ac:dyDescent="0.25">
      <c r="A218" s="2">
        <v>19000</v>
      </c>
      <c r="B218" s="1"/>
      <c r="C218" s="1"/>
      <c r="D218">
        <f t="shared" si="56"/>
        <v>236.46913344108492</v>
      </c>
      <c r="E218">
        <f t="shared" si="54"/>
        <v>-570.88698903608031</v>
      </c>
      <c r="F218">
        <f t="shared" si="57"/>
        <v>0.51298917604257699</v>
      </c>
      <c r="G218" s="2">
        <f t="shared" si="58"/>
        <v>-0.51298917604257699</v>
      </c>
      <c r="H218">
        <f t="shared" si="59"/>
        <v>50.512989176042574</v>
      </c>
      <c r="I218">
        <f t="shared" si="60"/>
        <v>-0.51298917604257699</v>
      </c>
      <c r="J218">
        <f t="shared" si="61"/>
        <v>236.46913344108492</v>
      </c>
      <c r="K218">
        <f t="shared" si="61"/>
        <v>-570.88698903608031</v>
      </c>
      <c r="L218">
        <f t="shared" si="62"/>
        <v>286.98212261712752</v>
      </c>
      <c r="M218">
        <f t="shared" si="63"/>
        <v>571.39997821212285</v>
      </c>
      <c r="N218" s="2">
        <f t="shared" si="64"/>
        <v>-53827917.2717117</v>
      </c>
      <c r="O218" s="2">
        <f t="shared" si="65"/>
        <v>6437.7506379988017</v>
      </c>
      <c r="P218">
        <f t="shared" si="66"/>
        <v>68.490707564884332</v>
      </c>
      <c r="Q218">
        <f t="shared" si="67"/>
        <v>30.14057114037697</v>
      </c>
      <c r="AD218">
        <f t="shared" si="68"/>
        <v>11.667544966514784</v>
      </c>
      <c r="AE218">
        <f t="shared" si="55"/>
        <v>-35.909011062694539</v>
      </c>
      <c r="AF218">
        <f t="shared" si="69"/>
        <v>2592.3431776978414</v>
      </c>
      <c r="AG218">
        <f t="shared" si="70"/>
        <v>-3590.901106269454</v>
      </c>
    </row>
    <row r="219" spans="1:33" x14ac:dyDescent="0.25">
      <c r="A219" s="2">
        <v>18000</v>
      </c>
      <c r="B219" s="1"/>
      <c r="C219" s="1"/>
      <c r="D219">
        <f t="shared" si="56"/>
        <v>246.25512730431961</v>
      </c>
      <c r="E219">
        <f t="shared" si="54"/>
        <v>-594.51246814200135</v>
      </c>
      <c r="F219">
        <f t="shared" si="57"/>
        <v>0.52704627669473003</v>
      </c>
      <c r="G219" s="2">
        <f t="shared" si="58"/>
        <v>-0.52704627669472992</v>
      </c>
      <c r="H219">
        <f t="shared" si="59"/>
        <v>50.527046276694733</v>
      </c>
      <c r="I219">
        <f t="shared" si="60"/>
        <v>-0.52704627669472992</v>
      </c>
      <c r="J219">
        <f t="shared" si="61"/>
        <v>246.25512730431961</v>
      </c>
      <c r="K219">
        <f t="shared" si="61"/>
        <v>-594.51246814200135</v>
      </c>
      <c r="L219">
        <f t="shared" si="62"/>
        <v>296.78217358101438</v>
      </c>
      <c r="M219">
        <f t="shared" si="63"/>
        <v>595.03951441869606</v>
      </c>
      <c r="N219" s="2">
        <f t="shared" si="64"/>
        <v>-53135749.362930372</v>
      </c>
      <c r="O219" s="2">
        <f t="shared" si="65"/>
        <v>6682.7412147261693</v>
      </c>
      <c r="P219">
        <f t="shared" si="66"/>
        <v>69.55982394994065</v>
      </c>
      <c r="Q219">
        <f t="shared" si="67"/>
        <v>30.726856709213273</v>
      </c>
      <c r="AD219">
        <f t="shared" si="68"/>
        <v>12.183283775537177</v>
      </c>
      <c r="AE219">
        <f t="shared" si="55"/>
        <v>-37.496291904705132</v>
      </c>
      <c r="AF219">
        <f t="shared" si="69"/>
        <v>2772.7326877118408</v>
      </c>
      <c r="AG219">
        <f t="shared" si="70"/>
        <v>-3749.6291904705135</v>
      </c>
    </row>
    <row r="220" spans="1:33" x14ac:dyDescent="0.25">
      <c r="A220" s="2">
        <v>17000</v>
      </c>
      <c r="B220" s="1"/>
      <c r="C220" s="1"/>
      <c r="D220">
        <f t="shared" si="56"/>
        <v>257.04133582703025</v>
      </c>
      <c r="E220">
        <f t="shared" si="54"/>
        <v>-620.55267904411357</v>
      </c>
      <c r="F220">
        <f t="shared" si="57"/>
        <v>0.54232614454664052</v>
      </c>
      <c r="G220" s="2">
        <f t="shared" si="58"/>
        <v>-0.54232614454664041</v>
      </c>
      <c r="H220">
        <f t="shared" si="59"/>
        <v>50.542326144546642</v>
      </c>
      <c r="I220">
        <f t="shared" si="60"/>
        <v>-0.54232614454664041</v>
      </c>
      <c r="J220">
        <f t="shared" si="61"/>
        <v>257.04133582703025</v>
      </c>
      <c r="K220">
        <f t="shared" si="61"/>
        <v>-620.55267904411357</v>
      </c>
      <c r="L220">
        <f t="shared" si="62"/>
        <v>307.58366197157687</v>
      </c>
      <c r="M220">
        <f t="shared" si="63"/>
        <v>621.09500518866025</v>
      </c>
      <c r="N220" s="2">
        <f t="shared" si="64"/>
        <v>-52368931.289806329</v>
      </c>
      <c r="O220" s="2">
        <f t="shared" si="65"/>
        <v>6951.131187454288</v>
      </c>
      <c r="P220">
        <f t="shared" si="66"/>
        <v>70.732606321987376</v>
      </c>
      <c r="Q220">
        <f t="shared" si="67"/>
        <v>31.346493453261644</v>
      </c>
      <c r="AD220">
        <f t="shared" si="68"/>
        <v>12.753319120720494</v>
      </c>
      <c r="AE220">
        <f t="shared" si="55"/>
        <v>-39.250680302183838</v>
      </c>
      <c r="AF220">
        <f t="shared" si="69"/>
        <v>2978.5949648512269</v>
      </c>
      <c r="AG220">
        <f t="shared" si="70"/>
        <v>-3925.0680302183837</v>
      </c>
    </row>
    <row r="221" spans="1:33" x14ac:dyDescent="0.25">
      <c r="A221" s="2">
        <v>16000</v>
      </c>
      <c r="B221" s="1"/>
      <c r="C221" s="1"/>
      <c r="D221">
        <f t="shared" si="56"/>
        <v>268.99838560571988</v>
      </c>
      <c r="E221">
        <f t="shared" si="54"/>
        <v>-649.41955078579645</v>
      </c>
      <c r="F221">
        <f t="shared" si="57"/>
        <v>0.55901699437494745</v>
      </c>
      <c r="G221" s="2">
        <f t="shared" si="58"/>
        <v>-0.55901699437494734</v>
      </c>
      <c r="H221">
        <f t="shared" si="59"/>
        <v>50.55901699437495</v>
      </c>
      <c r="I221">
        <f t="shared" si="60"/>
        <v>-0.55901699437494734</v>
      </c>
      <c r="J221">
        <f t="shared" si="61"/>
        <v>268.99838560571988</v>
      </c>
      <c r="K221">
        <f t="shared" si="61"/>
        <v>-649.41955078579645</v>
      </c>
      <c r="L221">
        <f t="shared" si="62"/>
        <v>319.5574026000948</v>
      </c>
      <c r="M221">
        <f t="shared" si="63"/>
        <v>649.97856778017137</v>
      </c>
      <c r="N221" s="2">
        <f t="shared" si="64"/>
        <v>-51516684.077933699</v>
      </c>
      <c r="O221" s="2">
        <f t="shared" si="65"/>
        <v>7246.9954937418597</v>
      </c>
      <c r="P221">
        <f t="shared" si="66"/>
        <v>72.025117359590467</v>
      </c>
      <c r="Q221">
        <f t="shared" si="67"/>
        <v>32.000289118903801</v>
      </c>
      <c r="AD221">
        <f t="shared" si="68"/>
        <v>13.387096006143599</v>
      </c>
      <c r="AE221">
        <f t="shared" si="55"/>
        <v>-41.201244988692736</v>
      </c>
      <c r="AF221">
        <f t="shared" si="69"/>
        <v>3215.4665287103439</v>
      </c>
      <c r="AG221">
        <f t="shared" si="70"/>
        <v>-4120.1244988692733</v>
      </c>
    </row>
    <row r="222" spans="1:33" x14ac:dyDescent="0.25">
      <c r="A222" s="2">
        <v>15000</v>
      </c>
      <c r="B222" s="1"/>
      <c r="C222" s="1"/>
      <c r="D222">
        <f t="shared" si="56"/>
        <v>282.33922371153716</v>
      </c>
      <c r="E222">
        <f t="shared" si="54"/>
        <v>-681.62718307428418</v>
      </c>
      <c r="F222">
        <f t="shared" si="57"/>
        <v>0.57735026918962573</v>
      </c>
      <c r="G222" s="2">
        <f t="shared" si="58"/>
        <v>-0.57735026918962562</v>
      </c>
      <c r="H222">
        <f t="shared" si="59"/>
        <v>50.577350269189623</v>
      </c>
      <c r="I222">
        <f t="shared" si="60"/>
        <v>-0.57735026918962562</v>
      </c>
      <c r="J222">
        <f t="shared" si="61"/>
        <v>282.33922371153716</v>
      </c>
      <c r="K222">
        <f t="shared" si="61"/>
        <v>-681.62718307428418</v>
      </c>
      <c r="L222">
        <f t="shared" si="62"/>
        <v>332.91657398072675</v>
      </c>
      <c r="M222">
        <f t="shared" si="63"/>
        <v>682.20453334347383</v>
      </c>
      <c r="N222" s="2">
        <f t="shared" si="64"/>
        <v>-50566548.992076613</v>
      </c>
      <c r="O222" s="2">
        <f t="shared" si="65"/>
        <v>7575.4916788276705</v>
      </c>
      <c r="P222">
        <f t="shared" si="66"/>
        <v>73.456736753441476</v>
      </c>
      <c r="Q222">
        <f t="shared" si="67"/>
        <v>32.688339673250056</v>
      </c>
      <c r="AD222">
        <f t="shared" si="68"/>
        <v>14.096437068611733</v>
      </c>
      <c r="AE222">
        <f t="shared" si="55"/>
        <v>-43.384372298893311</v>
      </c>
      <c r="AF222">
        <f t="shared" si="69"/>
        <v>3490.5570046594858</v>
      </c>
      <c r="AG222">
        <f t="shared" si="70"/>
        <v>-4338.4372298893313</v>
      </c>
    </row>
    <row r="223" spans="1:33" x14ac:dyDescent="0.25">
      <c r="A223" s="2">
        <v>14000</v>
      </c>
      <c r="B223" s="1"/>
      <c r="C223" s="1"/>
      <c r="D223">
        <f t="shared" si="56"/>
        <v>297.33335672591454</v>
      </c>
      <c r="E223">
        <f t="shared" si="54"/>
        <v>-717.82622235362032</v>
      </c>
      <c r="F223">
        <f t="shared" si="57"/>
        <v>0.59761430466719689</v>
      </c>
      <c r="G223" s="2">
        <f t="shared" si="58"/>
        <v>-0.59761430466719678</v>
      </c>
      <c r="H223">
        <f t="shared" si="59"/>
        <v>50.597614304667196</v>
      </c>
      <c r="I223">
        <f t="shared" si="60"/>
        <v>-0.59761430466719678</v>
      </c>
      <c r="J223">
        <f t="shared" si="61"/>
        <v>297.33335672591454</v>
      </c>
      <c r="K223">
        <f t="shared" si="61"/>
        <v>-717.82622235362032</v>
      </c>
      <c r="L223">
        <f t="shared" si="62"/>
        <v>347.93097103058176</v>
      </c>
      <c r="M223">
        <f t="shared" si="63"/>
        <v>718.42383665828754</v>
      </c>
      <c r="N223" s="2">
        <f t="shared" si="64"/>
        <v>-49504092.082747698</v>
      </c>
      <c r="O223" s="2">
        <f t="shared" si="65"/>
        <v>7943.2527167541093</v>
      </c>
      <c r="P223">
        <f t="shared" si="66"/>
        <v>75.051012484754267</v>
      </c>
      <c r="Q223">
        <f t="shared" si="67"/>
        <v>33.409597207237724</v>
      </c>
      <c r="AD223">
        <f t="shared" si="68"/>
        <v>14.896352323435767</v>
      </c>
      <c r="AE223">
        <f t="shared" si="55"/>
        <v>-45.846258309800589</v>
      </c>
      <c r="AF223">
        <f t="shared" si="69"/>
        <v>3813.4159458964664</v>
      </c>
      <c r="AG223">
        <f t="shared" si="70"/>
        <v>-4584.6258309800587</v>
      </c>
    </row>
    <row r="224" spans="1:33" x14ac:dyDescent="0.25">
      <c r="A224" s="2">
        <v>13000</v>
      </c>
      <c r="B224" s="1"/>
      <c r="C224" s="1"/>
      <c r="D224">
        <f t="shared" si="56"/>
        <v>314.32733205577722</v>
      </c>
      <c r="E224">
        <f t="shared" si="54"/>
        <v>-758.85330807360845</v>
      </c>
      <c r="F224">
        <f t="shared" si="57"/>
        <v>0.62017367294604231</v>
      </c>
      <c r="G224" s="2">
        <f t="shared" si="58"/>
        <v>-0.6201736729460422</v>
      </c>
      <c r="H224">
        <f t="shared" si="59"/>
        <v>50.620173672946045</v>
      </c>
      <c r="I224">
        <f t="shared" si="60"/>
        <v>-0.6201736729460422</v>
      </c>
      <c r="J224">
        <f t="shared" si="61"/>
        <v>314.32733205577722</v>
      </c>
      <c r="K224">
        <f t="shared" si="61"/>
        <v>-758.85330807360845</v>
      </c>
      <c r="L224">
        <f t="shared" si="62"/>
        <v>364.94750572872329</v>
      </c>
      <c r="M224">
        <f t="shared" si="63"/>
        <v>759.47348174655451</v>
      </c>
      <c r="N224" s="2">
        <f t="shared" si="64"/>
        <v>-48312547.747278459</v>
      </c>
      <c r="O224" s="2">
        <f t="shared" si="65"/>
        <v>8358.9636870354261</v>
      </c>
      <c r="P224">
        <f t="shared" si="66"/>
        <v>76.836769079349409</v>
      </c>
      <c r="Q224">
        <f t="shared" si="67"/>
        <v>34.161209947133571</v>
      </c>
      <c r="AD224">
        <f t="shared" si="68"/>
        <v>15.806207619700777</v>
      </c>
      <c r="AE224">
        <f t="shared" si="55"/>
        <v>-48.646504976327122</v>
      </c>
      <c r="AF224">
        <f t="shared" si="69"/>
        <v>4196.9394076989838</v>
      </c>
      <c r="AG224">
        <f t="shared" si="70"/>
        <v>-4864.6504976327114</v>
      </c>
    </row>
    <row r="225" spans="1:33" x14ac:dyDescent="0.25">
      <c r="A225" s="2">
        <v>12000</v>
      </c>
      <c r="B225" s="1"/>
      <c r="C225" s="1"/>
      <c r="D225">
        <f t="shared" si="56"/>
        <v>333.77493964707128</v>
      </c>
      <c r="E225">
        <f t="shared" si="54"/>
        <v>-805.80398607622067</v>
      </c>
      <c r="F225">
        <f t="shared" si="57"/>
        <v>0.6454972243679028</v>
      </c>
      <c r="G225" s="2">
        <f t="shared" si="58"/>
        <v>-0.64549722436790269</v>
      </c>
      <c r="H225">
        <f t="shared" si="59"/>
        <v>50.645497224367901</v>
      </c>
      <c r="I225">
        <f t="shared" si="60"/>
        <v>-0.64549722436790269</v>
      </c>
      <c r="J225">
        <f t="shared" si="61"/>
        <v>333.77493964707128</v>
      </c>
      <c r="K225">
        <f t="shared" si="61"/>
        <v>-805.80398607622067</v>
      </c>
      <c r="L225">
        <f t="shared" si="62"/>
        <v>384.42043687143916</v>
      </c>
      <c r="M225">
        <f t="shared" si="63"/>
        <v>806.44948330058855</v>
      </c>
      <c r="N225" s="2">
        <f t="shared" si="64"/>
        <v>-46972385.015615337</v>
      </c>
      <c r="O225" s="2">
        <f t="shared" si="65"/>
        <v>8834.2303825309646</v>
      </c>
      <c r="P225">
        <f t="shared" si="66"/>
        <v>78.849558419925359</v>
      </c>
      <c r="Q225">
        <f t="shared" si="67"/>
        <v>34.937506872282121</v>
      </c>
      <c r="AD225">
        <f t="shared" si="68"/>
        <v>16.851453535874718</v>
      </c>
      <c r="AE225">
        <f t="shared" si="55"/>
        <v>-51.863441124835319</v>
      </c>
      <c r="AF225">
        <f t="shared" si="69"/>
        <v>4658.9333651684756</v>
      </c>
      <c r="AG225">
        <f t="shared" si="70"/>
        <v>-5186.3441124835317</v>
      </c>
    </row>
    <row r="226" spans="1:33" x14ac:dyDescent="0.25">
      <c r="A226" s="2">
        <v>11000</v>
      </c>
      <c r="B226" s="1"/>
      <c r="C226" s="1"/>
      <c r="D226">
        <f t="shared" si="56"/>
        <v>356.28303788264554</v>
      </c>
      <c r="E226">
        <f t="shared" si="54"/>
        <v>-860.14334209976994</v>
      </c>
      <c r="F226">
        <f t="shared" si="57"/>
        <v>0.67419986246324215</v>
      </c>
      <c r="G226" s="2">
        <f t="shared" si="58"/>
        <v>-0.67419986246324204</v>
      </c>
      <c r="H226">
        <f t="shared" si="59"/>
        <v>50.67419986246324</v>
      </c>
      <c r="I226">
        <f t="shared" si="60"/>
        <v>-0.67419986246324204</v>
      </c>
      <c r="J226">
        <f t="shared" si="61"/>
        <v>356.28303788264554</v>
      </c>
      <c r="K226">
        <f t="shared" si="61"/>
        <v>-860.14334209976994</v>
      </c>
      <c r="L226">
        <f t="shared" si="62"/>
        <v>406.95723774510878</v>
      </c>
      <c r="M226">
        <f t="shared" si="63"/>
        <v>860.81754196223324</v>
      </c>
      <c r="N226" s="2">
        <f t="shared" si="64"/>
        <v>-45460773.75917358</v>
      </c>
      <c r="O226" s="2">
        <f t="shared" si="65"/>
        <v>9384.926749141674</v>
      </c>
      <c r="P226">
        <f t="shared" si="66"/>
        <v>81.133566429964162</v>
      </c>
      <c r="Q226">
        <f t="shared" si="67"/>
        <v>35.728420557559723</v>
      </c>
      <c r="AD226">
        <f t="shared" si="68"/>
        <v>18.066258331169259</v>
      </c>
      <c r="AE226">
        <f t="shared" si="55"/>
        <v>-55.602225844194884</v>
      </c>
      <c r="AF226">
        <f t="shared" si="69"/>
        <v>5224.6230420343218</v>
      </c>
      <c r="AG226">
        <f t="shared" si="70"/>
        <v>-5560.2225844194882</v>
      </c>
    </row>
    <row r="227" spans="1:33" x14ac:dyDescent="0.25">
      <c r="A227" s="2">
        <v>10000</v>
      </c>
      <c r="B227" s="1"/>
      <c r="C227" s="1"/>
      <c r="D227">
        <f t="shared" si="56"/>
        <v>382.68343236508957</v>
      </c>
      <c r="E227">
        <f t="shared" si="54"/>
        <v>-923.87953251128613</v>
      </c>
      <c r="F227">
        <f t="shared" si="57"/>
        <v>0.70710678118654757</v>
      </c>
      <c r="G227" s="2">
        <f t="shared" si="58"/>
        <v>-0.70710678118654746</v>
      </c>
      <c r="H227">
        <f t="shared" si="59"/>
        <v>50.707106781186546</v>
      </c>
      <c r="I227">
        <f t="shared" si="60"/>
        <v>-0.70710678118654746</v>
      </c>
      <c r="J227">
        <f t="shared" si="61"/>
        <v>382.68343236508957</v>
      </c>
      <c r="K227">
        <f t="shared" si="61"/>
        <v>-923.87953251128613</v>
      </c>
      <c r="L227">
        <f t="shared" si="62"/>
        <v>433.39053914627613</v>
      </c>
      <c r="M227">
        <f t="shared" si="63"/>
        <v>924.58663929247268</v>
      </c>
      <c r="N227" s="2">
        <f t="shared" si="64"/>
        <v>-43750917.497567095</v>
      </c>
      <c r="O227" s="2">
        <f t="shared" si="65"/>
        <v>10033.357844848328</v>
      </c>
      <c r="P227">
        <f t="shared" si="66"/>
        <v>83.744121364355522</v>
      </c>
      <c r="Q227">
        <f t="shared" si="67"/>
        <v>36.517008576539517</v>
      </c>
      <c r="AD227">
        <f t="shared" si="68"/>
        <v>19.497654217006737</v>
      </c>
      <c r="AE227">
        <f t="shared" si="55"/>
        <v>-60.007609397217287</v>
      </c>
      <c r="AF227">
        <f t="shared" si="69"/>
        <v>5930.8371272356344</v>
      </c>
      <c r="AG227">
        <f t="shared" si="70"/>
        <v>-6000.7609397217293</v>
      </c>
    </row>
    <row r="228" spans="1:33" x14ac:dyDescent="0.25">
      <c r="A228" s="2">
        <v>9000</v>
      </c>
      <c r="B228" s="1"/>
      <c r="C228" s="1"/>
      <c r="D228">
        <f t="shared" si="56"/>
        <v>414.15010757609917</v>
      </c>
      <c r="E228">
        <f t="shared" si="54"/>
        <v>-999.8468065684948</v>
      </c>
      <c r="F228">
        <f t="shared" si="57"/>
        <v>0.74535599249993001</v>
      </c>
      <c r="G228" s="2">
        <f t="shared" si="58"/>
        <v>-0.7453559924999299</v>
      </c>
      <c r="H228">
        <f t="shared" si="59"/>
        <v>50.745355992499931</v>
      </c>
      <c r="I228">
        <f t="shared" si="60"/>
        <v>-0.7453559924999299</v>
      </c>
      <c r="J228">
        <f t="shared" si="61"/>
        <v>414.15010757609917</v>
      </c>
      <c r="K228">
        <f t="shared" si="61"/>
        <v>-999.8468065684948</v>
      </c>
      <c r="L228">
        <f t="shared" si="62"/>
        <v>464.8954635685991</v>
      </c>
      <c r="M228">
        <f t="shared" si="63"/>
        <v>1000.5921625609948</v>
      </c>
      <c r="N228" s="2">
        <f t="shared" si="64"/>
        <v>-41811201.565293863</v>
      </c>
      <c r="O228" s="2">
        <f t="shared" si="65"/>
        <v>10811.874535915722</v>
      </c>
      <c r="P228">
        <f t="shared" si="66"/>
        <v>86.750979645750732</v>
      </c>
      <c r="Q228">
        <f t="shared" si="67"/>
        <v>37.27550444555915</v>
      </c>
      <c r="AD228">
        <f t="shared" si="68"/>
        <v>21.212329107180839</v>
      </c>
      <c r="AE228">
        <f t="shared" si="55"/>
        <v>-65.284836078313901</v>
      </c>
      <c r="AF228">
        <f t="shared" si="69"/>
        <v>6833.305638641752</v>
      </c>
      <c r="AG228">
        <f t="shared" si="70"/>
        <v>-6528.4836078313892</v>
      </c>
    </row>
    <row r="229" spans="1:33" x14ac:dyDescent="0.25">
      <c r="A229" s="2">
        <v>8000</v>
      </c>
      <c r="B229" s="1"/>
      <c r="C229" s="1"/>
      <c r="D229">
        <f t="shared" si="56"/>
        <v>452.39955632977245</v>
      </c>
      <c r="E229">
        <f t="shared" si="54"/>
        <v>-1092.1891445029073</v>
      </c>
      <c r="F229">
        <f t="shared" si="57"/>
        <v>0.79056941504209488</v>
      </c>
      <c r="G229" s="2">
        <f t="shared" si="58"/>
        <v>-0.79056941504209477</v>
      </c>
      <c r="H229">
        <f t="shared" si="59"/>
        <v>50.790569415042093</v>
      </c>
      <c r="I229">
        <f t="shared" si="60"/>
        <v>-0.79056941504209477</v>
      </c>
      <c r="J229">
        <f t="shared" si="61"/>
        <v>452.39955632977245</v>
      </c>
      <c r="K229">
        <f t="shared" si="61"/>
        <v>-1092.1891445029073</v>
      </c>
      <c r="L229">
        <f t="shared" si="62"/>
        <v>503.19012574481457</v>
      </c>
      <c r="M229">
        <f t="shared" si="63"/>
        <v>1092.9797139179493</v>
      </c>
      <c r="N229" s="2">
        <f t="shared" si="64"/>
        <v>-39604073.190731175</v>
      </c>
      <c r="O229" s="2">
        <f t="shared" si="65"/>
        <v>11769.212392553523</v>
      </c>
      <c r="P229">
        <f t="shared" si="66"/>
        <v>90.242570996690461</v>
      </c>
      <c r="Q229">
        <f t="shared" si="67"/>
        <v>37.958926938623833</v>
      </c>
      <c r="AD229">
        <f t="shared" si="68"/>
        <v>23.308287938095212</v>
      </c>
      <c r="AE229">
        <f t="shared" si="55"/>
        <v>-71.735534066816157</v>
      </c>
      <c r="AF229">
        <f t="shared" si="69"/>
        <v>8020.0919282660179</v>
      </c>
      <c r="AG229">
        <f t="shared" si="70"/>
        <v>-7173.5534066816153</v>
      </c>
    </row>
    <row r="230" spans="1:33" x14ac:dyDescent="0.25">
      <c r="A230" s="2">
        <v>7000</v>
      </c>
      <c r="B230" s="1"/>
      <c r="C230" s="1"/>
      <c r="D230">
        <f t="shared" si="56"/>
        <v>500.05310761235114</v>
      </c>
      <c r="E230">
        <f t="shared" si="54"/>
        <v>-1207.2349943045508</v>
      </c>
      <c r="F230">
        <f t="shared" si="57"/>
        <v>0.84515425472851657</v>
      </c>
      <c r="G230" s="2">
        <f t="shared" si="58"/>
        <v>-0.84515425472851646</v>
      </c>
      <c r="H230">
        <f t="shared" si="59"/>
        <v>50.84515425472852</v>
      </c>
      <c r="I230">
        <f t="shared" si="60"/>
        <v>-0.84515425472851646</v>
      </c>
      <c r="J230">
        <f t="shared" si="61"/>
        <v>500.05310761235114</v>
      </c>
      <c r="K230">
        <f t="shared" si="61"/>
        <v>-1207.2349943045508</v>
      </c>
      <c r="L230">
        <f t="shared" si="62"/>
        <v>550.89826186707967</v>
      </c>
      <c r="M230">
        <f t="shared" si="63"/>
        <v>1208.0801485592792</v>
      </c>
      <c r="N230" s="2">
        <f t="shared" si="64"/>
        <v>-37084508.626626492</v>
      </c>
      <c r="O230" s="2">
        <f t="shared" si="65"/>
        <v>12982.280563941693</v>
      </c>
      <c r="P230">
        <f t="shared" si="66"/>
        <v>94.331304505780409</v>
      </c>
      <c r="Q230">
        <f t="shared" si="67"/>
        <v>38.49455811795265</v>
      </c>
      <c r="AD230">
        <f t="shared" si="68"/>
        <v>25.936055812449069</v>
      </c>
      <c r="AE230">
        <f t="shared" si="55"/>
        <v>-79.822971993233026</v>
      </c>
      <c r="AF230">
        <f t="shared" si="69"/>
        <v>9637.9914301838435</v>
      </c>
      <c r="AG230">
        <f t="shared" si="70"/>
        <v>-7982.2971993233023</v>
      </c>
    </row>
    <row r="231" spans="1:33" x14ac:dyDescent="0.25">
      <c r="A231" s="2">
        <v>6000</v>
      </c>
      <c r="B231" s="1"/>
      <c r="C231" s="1"/>
      <c r="D231">
        <f t="shared" si="56"/>
        <v>561.3403005014942</v>
      </c>
      <c r="E231">
        <f t="shared" si="54"/>
        <v>-1355.1953665772955</v>
      </c>
      <c r="F231">
        <f t="shared" si="57"/>
        <v>0.9128709291752769</v>
      </c>
      <c r="G231" s="2">
        <f t="shared" si="58"/>
        <v>-0.91287092917527679</v>
      </c>
      <c r="H231">
        <f t="shared" si="59"/>
        <v>50.912870929175277</v>
      </c>
      <c r="I231">
        <f t="shared" si="60"/>
        <v>-0.91287092917527679</v>
      </c>
      <c r="J231">
        <f t="shared" si="61"/>
        <v>561.3403005014942</v>
      </c>
      <c r="K231">
        <f t="shared" si="61"/>
        <v>-1355.1953665772955</v>
      </c>
      <c r="L231">
        <f t="shared" si="62"/>
        <v>612.25317143066945</v>
      </c>
      <c r="M231">
        <f t="shared" si="63"/>
        <v>1356.1082375064709</v>
      </c>
      <c r="N231" s="2">
        <f t="shared" si="64"/>
        <v>-34197797.568690367</v>
      </c>
      <c r="O231" s="2">
        <f t="shared" si="65"/>
        <v>14579.75636791179</v>
      </c>
      <c r="P231">
        <f t="shared" si="66"/>
        <v>99.159710733186017</v>
      </c>
      <c r="Q231">
        <f t="shared" si="67"/>
        <v>38.764293323934297</v>
      </c>
      <c r="AD231">
        <f t="shared" si="68"/>
        <v>29.340084736028395</v>
      </c>
      <c r="AE231">
        <f t="shared" si="55"/>
        <v>-90.299495771401524</v>
      </c>
      <c r="AF231">
        <f t="shared" si="69"/>
        <v>11948.847982489528</v>
      </c>
      <c r="AG231">
        <f t="shared" si="70"/>
        <v>-9029.9495771401525</v>
      </c>
    </row>
    <row r="232" spans="1:33" x14ac:dyDescent="0.25">
      <c r="A232" s="2">
        <v>5000</v>
      </c>
      <c r="B232" s="1"/>
      <c r="C232" s="1"/>
      <c r="D232">
        <f t="shared" si="56"/>
        <v>643.59425290558272</v>
      </c>
      <c r="E232">
        <f t="shared" si="54"/>
        <v>-1553.7739740300372</v>
      </c>
      <c r="F232">
        <f t="shared" si="57"/>
        <v>1.0000000000000002</v>
      </c>
      <c r="G232" s="2">
        <f t="shared" si="58"/>
        <v>-1</v>
      </c>
      <c r="H232">
        <f t="shared" si="59"/>
        <v>51</v>
      </c>
      <c r="I232">
        <f t="shared" si="60"/>
        <v>-1</v>
      </c>
      <c r="J232">
        <f t="shared" si="61"/>
        <v>643.59425290558272</v>
      </c>
      <c r="K232">
        <f t="shared" si="61"/>
        <v>-1553.7739740300372</v>
      </c>
      <c r="L232">
        <f t="shared" si="62"/>
        <v>694.59425290558272</v>
      </c>
      <c r="M232">
        <f t="shared" si="63"/>
        <v>1554.7739740300372</v>
      </c>
      <c r="N232" s="2">
        <f t="shared" si="64"/>
        <v>-30876101.47134817</v>
      </c>
      <c r="O232" s="2">
        <f t="shared" si="65"/>
        <v>16793.992840456682</v>
      </c>
      <c r="P232">
        <f t="shared" si="66"/>
        <v>104.90621856701981</v>
      </c>
      <c r="Q232">
        <f t="shared" si="67"/>
        <v>38.574448378324448</v>
      </c>
      <c r="AD232">
        <f t="shared" si="68"/>
        <v>33.947387723136536</v>
      </c>
      <c r="AE232">
        <f t="shared" si="55"/>
        <v>-104.47931632560261</v>
      </c>
      <c r="AF232">
        <f t="shared" si="69"/>
        <v>15463.091445403947</v>
      </c>
      <c r="AG232">
        <f t="shared" si="70"/>
        <v>-10447.931632560259</v>
      </c>
    </row>
    <row r="233" spans="1:33" x14ac:dyDescent="0.25">
      <c r="A233" s="2">
        <v>4000</v>
      </c>
      <c r="B233" s="1"/>
      <c r="C233" s="1"/>
      <c r="D233">
        <f t="shared" si="56"/>
        <v>760.84233036015337</v>
      </c>
      <c r="E233">
        <f t="shared" si="54"/>
        <v>-1836.8358727830328</v>
      </c>
      <c r="F233">
        <f t="shared" si="57"/>
        <v>1.1180339887498949</v>
      </c>
      <c r="G233" s="2">
        <f t="shared" si="58"/>
        <v>-1.1180339887498947</v>
      </c>
      <c r="H233">
        <f t="shared" si="59"/>
        <v>51.118033988749893</v>
      </c>
      <c r="I233">
        <f t="shared" si="60"/>
        <v>-1.1180339887498947</v>
      </c>
      <c r="J233">
        <f t="shared" si="61"/>
        <v>760.84233036015337</v>
      </c>
      <c r="K233">
        <f t="shared" si="61"/>
        <v>-1836.8358727830328</v>
      </c>
      <c r="L233">
        <f t="shared" si="62"/>
        <v>811.96036434890323</v>
      </c>
      <c r="M233">
        <f t="shared" si="63"/>
        <v>1837.9539067717826</v>
      </c>
      <c r="N233" s="2">
        <f t="shared" si="64"/>
        <v>-27032586.71834141</v>
      </c>
      <c r="O233" s="2">
        <f t="shared" si="65"/>
        <v>20090.686253919604</v>
      </c>
      <c r="P233">
        <f t="shared" si="66"/>
        <v>111.78677202248892</v>
      </c>
      <c r="Q233">
        <f t="shared" si="67"/>
        <v>37.603066048476023</v>
      </c>
      <c r="AD233">
        <f t="shared" si="68"/>
        <v>40.582086387954085</v>
      </c>
      <c r="AE233">
        <f t="shared" si="55"/>
        <v>-124.89881918043021</v>
      </c>
      <c r="AF233">
        <f t="shared" si="69"/>
        <v>21304.829407060577</v>
      </c>
      <c r="AG233">
        <f t="shared" si="70"/>
        <v>-12489.881918043022</v>
      </c>
    </row>
    <row r="234" spans="1:33" x14ac:dyDescent="0.25">
      <c r="A234" s="2">
        <v>3000</v>
      </c>
      <c r="B234" s="1"/>
      <c r="C234" s="1"/>
      <c r="D234">
        <f t="shared" si="56"/>
        <v>944.05809285829821</v>
      </c>
      <c r="E234">
        <f t="shared" si="54"/>
        <v>-2279.1578514465818</v>
      </c>
      <c r="F234">
        <f t="shared" si="57"/>
        <v>1.2909944487358056</v>
      </c>
      <c r="G234" s="2">
        <f t="shared" si="58"/>
        <v>-1.2909944487358054</v>
      </c>
      <c r="H234">
        <f t="shared" si="59"/>
        <v>51.290994448735809</v>
      </c>
      <c r="I234">
        <f t="shared" si="60"/>
        <v>-1.2909944487358054</v>
      </c>
      <c r="J234">
        <f t="shared" si="61"/>
        <v>944.05809285829821</v>
      </c>
      <c r="K234">
        <f t="shared" si="61"/>
        <v>-2279.1578514465818</v>
      </c>
      <c r="L234">
        <f t="shared" si="62"/>
        <v>995.34908730703398</v>
      </c>
      <c r="M234">
        <f t="shared" si="63"/>
        <v>2280.4488458953178</v>
      </c>
      <c r="N234" s="2">
        <f t="shared" si="64"/>
        <v>-22550177.189129129</v>
      </c>
      <c r="O234" s="2">
        <f t="shared" si="65"/>
        <v>25557.226638912227</v>
      </c>
      <c r="P234">
        <f t="shared" si="66"/>
        <v>120.04226673815594</v>
      </c>
      <c r="Q234">
        <f t="shared" si="67"/>
        <v>35.30605287467052</v>
      </c>
      <c r="AD234">
        <f t="shared" si="68"/>
        <v>51.084054588211067</v>
      </c>
      <c r="AE234">
        <f t="shared" si="55"/>
        <v>-157.22055381829915</v>
      </c>
      <c r="AF234">
        <f t="shared" si="69"/>
        <v>32436.288634925135</v>
      </c>
      <c r="AG234">
        <f t="shared" si="70"/>
        <v>-15722.055381829918</v>
      </c>
    </row>
    <row r="235" spans="1:33" x14ac:dyDescent="0.25">
      <c r="A235" s="2">
        <v>2000</v>
      </c>
      <c r="B235" s="1"/>
      <c r="C235" s="1"/>
      <c r="D235">
        <f t="shared" si="56"/>
        <v>1279.5791763462714</v>
      </c>
      <c r="E235">
        <f t="shared" si="54"/>
        <v>-3089.1774016653621</v>
      </c>
      <c r="F235">
        <f t="shared" si="57"/>
        <v>1.5811388300841898</v>
      </c>
      <c r="G235" s="2">
        <f t="shared" si="58"/>
        <v>-1.5811388300841895</v>
      </c>
      <c r="H235">
        <f t="shared" si="59"/>
        <v>51.581138830084193</v>
      </c>
      <c r="I235">
        <f t="shared" si="60"/>
        <v>-1.5811388300841895</v>
      </c>
      <c r="J235">
        <f t="shared" si="61"/>
        <v>1279.5791763462714</v>
      </c>
      <c r="K235">
        <f t="shared" si="61"/>
        <v>-3089.1774016653621</v>
      </c>
      <c r="L235">
        <f t="shared" si="62"/>
        <v>1331.1603151763557</v>
      </c>
      <c r="M235">
        <f t="shared" si="63"/>
        <v>3090.7585404954461</v>
      </c>
      <c r="N235" s="2">
        <f t="shared" si="64"/>
        <v>-17256598.145529691</v>
      </c>
      <c r="O235" s="2">
        <f t="shared" si="65"/>
        <v>36451.517781912116</v>
      </c>
      <c r="P235">
        <f t="shared" si="66"/>
        <v>129.89074576747544</v>
      </c>
      <c r="Q235">
        <f t="shared" si="67"/>
        <v>30.745940620951909</v>
      </c>
      <c r="AD235">
        <f t="shared" si="68"/>
        <v>70.657516329530807</v>
      </c>
      <c r="AE235">
        <f t="shared" si="55"/>
        <v>-217.46147478508857</v>
      </c>
      <c r="AF235">
        <f t="shared" si="69"/>
        <v>59347.729262516703</v>
      </c>
      <c r="AG235">
        <f t="shared" si="70"/>
        <v>-21746.147478508858</v>
      </c>
    </row>
    <row r="236" spans="1:33" x14ac:dyDescent="0.25">
      <c r="A236" s="2">
        <v>1000</v>
      </c>
      <c r="B236" s="1"/>
      <c r="C236" s="1"/>
      <c r="D236">
        <f t="shared" si="56"/>
        <v>2151.9870848457599</v>
      </c>
      <c r="E236">
        <f t="shared" si="54"/>
        <v>-5195.3564062863725</v>
      </c>
      <c r="F236">
        <f t="shared" si="57"/>
        <v>2.2360679774997898</v>
      </c>
      <c r="G236" s="2">
        <f t="shared" si="58"/>
        <v>-2.2360679774997894</v>
      </c>
      <c r="H236">
        <f t="shared" si="59"/>
        <v>52.236067977499786</v>
      </c>
      <c r="I236">
        <f t="shared" si="60"/>
        <v>-2.2360679774997894</v>
      </c>
      <c r="J236">
        <f t="shared" si="61"/>
        <v>2151.9870848457599</v>
      </c>
      <c r="K236">
        <f t="shared" si="61"/>
        <v>-5195.3564062863725</v>
      </c>
      <c r="L236">
        <f t="shared" si="62"/>
        <v>2204.2231528232596</v>
      </c>
      <c r="M236">
        <f t="shared" si="63"/>
        <v>5197.5924742638726</v>
      </c>
      <c r="N236" s="2">
        <f t="shared" si="64"/>
        <v>-10860867.936446531</v>
      </c>
      <c r="O236" s="2">
        <f t="shared" si="65"/>
        <v>68981.514737504796</v>
      </c>
      <c r="P236">
        <f t="shared" si="66"/>
        <v>141.45969158702343</v>
      </c>
      <c r="Q236">
        <f t="shared" si="67"/>
        <v>22.272271557148059</v>
      </c>
      <c r="AD236">
        <f t="shared" si="68"/>
        <v>123.02188128355625</v>
      </c>
      <c r="AE236">
        <f t="shared" si="55"/>
        <v>-378.62241873872949</v>
      </c>
      <c r="AF236">
        <f t="shared" si="69"/>
        <v>170791.50737446683</v>
      </c>
      <c r="AG236">
        <f t="shared" si="70"/>
        <v>-37862.241873872939</v>
      </c>
    </row>
    <row r="237" spans="1:33" x14ac:dyDescent="0.25">
      <c r="A237" s="2">
        <v>990</v>
      </c>
      <c r="B237" s="1"/>
      <c r="C237" s="1"/>
      <c r="D237">
        <f t="shared" si="56"/>
        <v>2168.2695189421397</v>
      </c>
      <c r="E237">
        <f t="shared" si="54"/>
        <v>-5234.665679510299</v>
      </c>
      <c r="F237">
        <f t="shared" si="57"/>
        <v>2.2473328748774732</v>
      </c>
      <c r="G237" s="2">
        <f t="shared" si="58"/>
        <v>-2.2473328748774732</v>
      </c>
      <c r="H237">
        <f t="shared" si="59"/>
        <v>52.247332874877472</v>
      </c>
      <c r="I237">
        <f t="shared" si="60"/>
        <v>-2.2473328748774732</v>
      </c>
      <c r="J237">
        <f t="shared" si="61"/>
        <v>2168.2695189421397</v>
      </c>
      <c r="K237">
        <f t="shared" si="61"/>
        <v>-5234.665679510299</v>
      </c>
      <c r="L237">
        <f t="shared" si="62"/>
        <v>2220.5168518170171</v>
      </c>
      <c r="M237">
        <f t="shared" si="63"/>
        <v>5236.9130123851764</v>
      </c>
      <c r="N237" s="2">
        <f t="shared" si="64"/>
        <v>-10789820.019117875</v>
      </c>
      <c r="O237" s="2">
        <f t="shared" si="65"/>
        <v>69636.649170551318</v>
      </c>
      <c r="P237">
        <f t="shared" si="66"/>
        <v>141.58491398958026</v>
      </c>
      <c r="Q237">
        <f t="shared" si="67"/>
        <v>22.159406373287471</v>
      </c>
      <c r="AD237">
        <f t="shared" si="68"/>
        <v>124.01499737296616</v>
      </c>
      <c r="AE237">
        <f t="shared" si="55"/>
        <v>-381.6789157776102</v>
      </c>
      <c r="AF237">
        <f t="shared" si="69"/>
        <v>173460.01405988546</v>
      </c>
      <c r="AG237">
        <f t="shared" si="70"/>
        <v>-38167.891577761009</v>
      </c>
    </row>
    <row r="238" spans="1:33" x14ac:dyDescent="0.25">
      <c r="A238" s="2">
        <v>980</v>
      </c>
      <c r="B238" s="1"/>
      <c r="C238" s="1"/>
      <c r="D238">
        <f t="shared" si="56"/>
        <v>2184.8423421108605</v>
      </c>
      <c r="E238">
        <f t="shared" si="54"/>
        <v>-5274.6760139710359</v>
      </c>
      <c r="F238">
        <f t="shared" si="57"/>
        <v>2.2587697572631282</v>
      </c>
      <c r="G238" s="2">
        <f t="shared" si="58"/>
        <v>-2.2587697572631278</v>
      </c>
      <c r="H238">
        <f t="shared" si="59"/>
        <v>52.258769757263131</v>
      </c>
      <c r="I238">
        <f t="shared" si="60"/>
        <v>-2.2587697572631278</v>
      </c>
      <c r="J238">
        <f t="shared" si="61"/>
        <v>2184.8423421108605</v>
      </c>
      <c r="K238">
        <f t="shared" si="61"/>
        <v>-5274.6760139710359</v>
      </c>
      <c r="L238">
        <f t="shared" si="62"/>
        <v>2237.1011118681236</v>
      </c>
      <c r="M238">
        <f t="shared" si="63"/>
        <v>5276.9347837282994</v>
      </c>
      <c r="N238" s="2">
        <f t="shared" si="64"/>
        <v>-10718612.828322856</v>
      </c>
      <c r="O238" s="2">
        <f t="shared" si="65"/>
        <v>70305.075325389815</v>
      </c>
      <c r="P238">
        <f t="shared" si="66"/>
        <v>141.71036522078629</v>
      </c>
      <c r="Q238">
        <f t="shared" si="67"/>
        <v>22.045880430015433</v>
      </c>
      <c r="AD238">
        <f t="shared" si="68"/>
        <v>125.0263358635067</v>
      </c>
      <c r="AE238">
        <f t="shared" si="55"/>
        <v>-384.79149560045852</v>
      </c>
      <c r="AF238">
        <f t="shared" si="69"/>
        <v>176198.71333224274</v>
      </c>
      <c r="AG238">
        <f t="shared" si="70"/>
        <v>-38479.149560045844</v>
      </c>
    </row>
    <row r="239" spans="1:33" x14ac:dyDescent="0.25">
      <c r="A239" s="2">
        <v>970</v>
      </c>
      <c r="B239" s="1"/>
      <c r="C239" s="1"/>
      <c r="D239">
        <f t="shared" si="56"/>
        <v>2201.7137765034886</v>
      </c>
      <c r="E239">
        <f t="shared" si="54"/>
        <v>-5315.4072596984061</v>
      </c>
      <c r="F239">
        <f t="shared" si="57"/>
        <v>2.270383045932499</v>
      </c>
      <c r="G239" s="2">
        <f t="shared" si="58"/>
        <v>-2.2703830459324985</v>
      </c>
      <c r="H239">
        <f t="shared" si="59"/>
        <v>52.270383045932498</v>
      </c>
      <c r="I239">
        <f t="shared" si="60"/>
        <v>-2.2703830459324985</v>
      </c>
      <c r="J239">
        <f t="shared" si="61"/>
        <v>2201.7137765034886</v>
      </c>
      <c r="K239">
        <f t="shared" si="61"/>
        <v>-5315.4072596984061</v>
      </c>
      <c r="L239">
        <f t="shared" si="62"/>
        <v>2253.9841595494213</v>
      </c>
      <c r="M239">
        <f t="shared" si="63"/>
        <v>5317.6776427443383</v>
      </c>
      <c r="N239" s="2">
        <f t="shared" si="64"/>
        <v>-10647245.883295029</v>
      </c>
      <c r="O239" s="2">
        <f t="shared" si="65"/>
        <v>70987.202115169392</v>
      </c>
      <c r="P239">
        <f t="shared" si="66"/>
        <v>141.83604823136318</v>
      </c>
      <c r="Q239">
        <f t="shared" si="67"/>
        <v>21.931690714513788</v>
      </c>
      <c r="AD239">
        <f t="shared" si="68"/>
        <v>126.05642222439565</v>
      </c>
      <c r="AE239">
        <f t="shared" si="55"/>
        <v>-387.96177543523515</v>
      </c>
      <c r="AF239">
        <f t="shared" si="69"/>
        <v>179010.20300531451</v>
      </c>
      <c r="AG239">
        <f t="shared" si="70"/>
        <v>-38796.177543523518</v>
      </c>
    </row>
    <row r="240" spans="1:33" x14ac:dyDescent="0.25">
      <c r="A240" s="2">
        <v>960</v>
      </c>
      <c r="B240" s="1"/>
      <c r="C240" s="1"/>
      <c r="D240">
        <f t="shared" si="56"/>
        <v>2218.8923650350989</v>
      </c>
      <c r="E240">
        <f t="shared" si="54"/>
        <v>-5356.8800411138473</v>
      </c>
      <c r="F240">
        <f t="shared" si="57"/>
        <v>2.2821773229381921</v>
      </c>
      <c r="G240" s="2">
        <f t="shared" si="58"/>
        <v>-2.2821773229381916</v>
      </c>
      <c r="H240">
        <f t="shared" si="59"/>
        <v>52.282177322938189</v>
      </c>
      <c r="I240">
        <f t="shared" si="60"/>
        <v>-2.2821773229381916</v>
      </c>
      <c r="J240">
        <f t="shared" si="61"/>
        <v>2218.8923650350989</v>
      </c>
      <c r="K240">
        <f t="shared" si="61"/>
        <v>-5356.8800411138473</v>
      </c>
      <c r="L240">
        <f t="shared" si="62"/>
        <v>2271.1745423580369</v>
      </c>
      <c r="M240">
        <f t="shared" si="63"/>
        <v>5359.1622184367852</v>
      </c>
      <c r="N240" s="2">
        <f t="shared" si="64"/>
        <v>-10575718.717777314</v>
      </c>
      <c r="O240" s="2">
        <f t="shared" si="65"/>
        <v>71683.455410813534</v>
      </c>
      <c r="P240">
        <f t="shared" si="66"/>
        <v>141.96196612056053</v>
      </c>
      <c r="Q240">
        <f t="shared" si="67"/>
        <v>21.816834246444085</v>
      </c>
      <c r="AD240">
        <f t="shared" si="68"/>
        <v>127.10580270320686</v>
      </c>
      <c r="AE240">
        <f t="shared" si="55"/>
        <v>-391.19143645910555</v>
      </c>
      <c r="AF240">
        <f t="shared" si="69"/>
        <v>181897.20531008564</v>
      </c>
      <c r="AG240">
        <f t="shared" si="70"/>
        <v>-39119.143645910553</v>
      </c>
    </row>
    <row r="241" spans="1:33" x14ac:dyDescent="0.25">
      <c r="A241" s="2">
        <v>950</v>
      </c>
      <c r="B241" s="1"/>
      <c r="C241" s="1"/>
      <c r="D241">
        <f t="shared" si="56"/>
        <v>2236.3869874015827</v>
      </c>
      <c r="E241">
        <f t="shared" si="54"/>
        <v>-5399.1157956996076</v>
      </c>
      <c r="F241">
        <f t="shared" si="57"/>
        <v>2.294157338705618</v>
      </c>
      <c r="G241" s="2">
        <f t="shared" si="58"/>
        <v>-2.2941573387056176</v>
      </c>
      <c r="H241">
        <f t="shared" si="59"/>
        <v>52.294157338705617</v>
      </c>
      <c r="I241">
        <f t="shared" si="60"/>
        <v>-2.2941573387056176</v>
      </c>
      <c r="J241">
        <f t="shared" si="61"/>
        <v>2236.3869874015827</v>
      </c>
      <c r="K241">
        <f t="shared" si="61"/>
        <v>-5399.1157956996076</v>
      </c>
      <c r="L241">
        <f t="shared" si="62"/>
        <v>2288.6811447402883</v>
      </c>
      <c r="M241">
        <f t="shared" si="63"/>
        <v>5401.4099530383128</v>
      </c>
      <c r="N241" s="2">
        <f t="shared" si="64"/>
        <v>-10504030.881370163</v>
      </c>
      <c r="O241" s="2">
        <f t="shared" si="65"/>
        <v>72394.278929781358</v>
      </c>
      <c r="P241">
        <f t="shared" si="66"/>
        <v>142.0881221439837</v>
      </c>
      <c r="Q241">
        <f t="shared" si="67"/>
        <v>21.701308081539732</v>
      </c>
      <c r="AD241">
        <f t="shared" si="68"/>
        <v>128.17504537463037</v>
      </c>
      <c r="AE241">
        <f t="shared" si="55"/>
        <v>-394.48222702619097</v>
      </c>
      <c r="AF241">
        <f t="shared" si="69"/>
        <v>184862.57423379485</v>
      </c>
      <c r="AG241">
        <f t="shared" si="70"/>
        <v>-39448.222702619096</v>
      </c>
    </row>
    <row r="242" spans="1:33" x14ac:dyDescent="0.25">
      <c r="A242" s="2">
        <v>940</v>
      </c>
      <c r="B242" s="1"/>
      <c r="C242" s="1"/>
      <c r="D242">
        <f t="shared" si="56"/>
        <v>2254.2068770754486</v>
      </c>
      <c r="E242">
        <f t="shared" si="54"/>
        <v>-5442.1368150302469</v>
      </c>
      <c r="F242">
        <f t="shared" si="57"/>
        <v>2.3063280200722134</v>
      </c>
      <c r="G242" s="2">
        <f t="shared" si="58"/>
        <v>-2.3063280200722129</v>
      </c>
      <c r="H242">
        <f t="shared" si="59"/>
        <v>52.306328020072215</v>
      </c>
      <c r="I242">
        <f t="shared" si="60"/>
        <v>-2.3063280200722129</v>
      </c>
      <c r="J242">
        <f t="shared" si="61"/>
        <v>2254.2068770754486</v>
      </c>
      <c r="K242">
        <f t="shared" si="61"/>
        <v>-5442.1368150302469</v>
      </c>
      <c r="L242">
        <f t="shared" si="62"/>
        <v>2306.5132050955208</v>
      </c>
      <c r="M242">
        <f t="shared" si="63"/>
        <v>5444.4431430503191</v>
      </c>
      <c r="N242" s="2">
        <f t="shared" si="64"/>
        <v>-10432181.940979645</v>
      </c>
      <c r="O242" s="2">
        <f t="shared" si="65"/>
        <v>73120.135181341218</v>
      </c>
      <c r="P242">
        <f t="shared" si="66"/>
        <v>142.21451972188808</v>
      </c>
      <c r="Q242">
        <f t="shared" si="67"/>
        <v>21.585109315464937</v>
      </c>
      <c r="AD242">
        <f t="shared" si="68"/>
        <v>129.26474125387662</v>
      </c>
      <c r="AE242">
        <f t="shared" si="55"/>
        <v>-397.83596609427491</v>
      </c>
      <c r="AF242">
        <f t="shared" si="69"/>
        <v>187909.30337498442</v>
      </c>
      <c r="AG242">
        <f t="shared" si="70"/>
        <v>-39783.596609427492</v>
      </c>
    </row>
    <row r="243" spans="1:33" x14ac:dyDescent="0.25">
      <c r="A243" s="2">
        <v>930</v>
      </c>
      <c r="B243" s="1"/>
      <c r="C243" s="1"/>
      <c r="D243">
        <f t="shared" si="56"/>
        <v>2272.3616393510542</v>
      </c>
      <c r="E243">
        <f t="shared" si="54"/>
        <v>-5485.9662883376741</v>
      </c>
      <c r="F243">
        <f t="shared" si="57"/>
        <v>2.3186944788008415</v>
      </c>
      <c r="G243" s="2">
        <f t="shared" si="58"/>
        <v>-2.318694478800841</v>
      </c>
      <c r="H243">
        <f t="shared" si="59"/>
        <v>52.318694478800843</v>
      </c>
      <c r="I243">
        <f t="shared" si="60"/>
        <v>-2.318694478800841</v>
      </c>
      <c r="J243">
        <f t="shared" si="61"/>
        <v>2272.3616393510542</v>
      </c>
      <c r="K243">
        <f t="shared" si="61"/>
        <v>-5485.9662883376741</v>
      </c>
      <c r="L243">
        <f t="shared" si="62"/>
        <v>2324.680333829855</v>
      </c>
      <c r="M243">
        <f t="shared" si="63"/>
        <v>5488.2849828164753</v>
      </c>
      <c r="N243" s="2">
        <f t="shared" si="64"/>
        <v>-10360171.482373441</v>
      </c>
      <c r="O243" s="2">
        <f t="shared" si="65"/>
        <v>73861.506472594541</v>
      </c>
      <c r="P243">
        <f t="shared" si="66"/>
        <v>142.34116244797224</v>
      </c>
      <c r="Q243">
        <f t="shared" si="67"/>
        <v>21.468235087962128</v>
      </c>
      <c r="AD243">
        <f t="shared" si="68"/>
        <v>130.37550547944412</v>
      </c>
      <c r="AE243">
        <f t="shared" si="55"/>
        <v>-401.25454686498711</v>
      </c>
      <c r="AF243">
        <f t="shared" si="69"/>
        <v>191040.53435679109</v>
      </c>
      <c r="AG243">
        <f t="shared" si="70"/>
        <v>-40125.454686498706</v>
      </c>
    </row>
    <row r="244" spans="1:33" x14ac:dyDescent="0.25">
      <c r="A244" s="2">
        <v>920</v>
      </c>
      <c r="B244" s="1"/>
      <c r="C244" s="1"/>
      <c r="D244">
        <f t="shared" si="56"/>
        <v>2290.861270516139</v>
      </c>
      <c r="E244">
        <f t="shared" si="54"/>
        <v>-5530.6283487953215</v>
      </c>
      <c r="F244">
        <f t="shared" si="57"/>
        <v>2.3312620206007844</v>
      </c>
      <c r="G244" s="2">
        <f t="shared" si="58"/>
        <v>-2.3312620206007844</v>
      </c>
      <c r="H244">
        <f t="shared" si="59"/>
        <v>52.331262020600782</v>
      </c>
      <c r="I244">
        <f t="shared" si="60"/>
        <v>-2.3312620206007844</v>
      </c>
      <c r="J244">
        <f t="shared" si="61"/>
        <v>2290.861270516139</v>
      </c>
      <c r="K244">
        <f t="shared" si="61"/>
        <v>-5530.6283487953215</v>
      </c>
      <c r="L244">
        <f t="shared" si="62"/>
        <v>2343.1925325367397</v>
      </c>
      <c r="M244">
        <f t="shared" si="63"/>
        <v>5532.9596108159221</v>
      </c>
      <c r="N244" s="2">
        <f t="shared" si="64"/>
        <v>-10287999.111853264</v>
      </c>
      <c r="O244" s="2">
        <f t="shared" si="65"/>
        <v>74618.895979855864</v>
      </c>
      <c r="P244">
        <f t="shared" si="66"/>
        <v>142.46805409870558</v>
      </c>
      <c r="Q244">
        <f t="shared" si="67"/>
        <v>21.350682587310779</v>
      </c>
      <c r="AD244">
        <f t="shared" si="68"/>
        <v>131.50797857037267</v>
      </c>
      <c r="AE244">
        <f t="shared" si="55"/>
        <v>-404.73994065323194</v>
      </c>
      <c r="AF244">
        <f t="shared" si="69"/>
        <v>194259.56584468458</v>
      </c>
      <c r="AG244">
        <f t="shared" si="70"/>
        <v>-40473.99406532319</v>
      </c>
    </row>
    <row r="245" spans="1:33" x14ac:dyDescent="0.25">
      <c r="A245" s="2">
        <v>910</v>
      </c>
      <c r="B245" s="1"/>
      <c r="C245" s="1"/>
      <c r="D245">
        <f t="shared" si="56"/>
        <v>2309.7161782331113</v>
      </c>
      <c r="E245">
        <f t="shared" si="54"/>
        <v>-5576.1481227229297</v>
      </c>
      <c r="F245">
        <f t="shared" si="57"/>
        <v>2.3440361546924775</v>
      </c>
      <c r="G245" s="2">
        <f t="shared" si="58"/>
        <v>-2.3440361546924771</v>
      </c>
      <c r="H245">
        <f t="shared" si="59"/>
        <v>52.344036154692475</v>
      </c>
      <c r="I245">
        <f t="shared" si="60"/>
        <v>-2.3440361546924771</v>
      </c>
      <c r="J245">
        <f t="shared" si="61"/>
        <v>2309.7161782331113</v>
      </c>
      <c r="K245">
        <f t="shared" si="61"/>
        <v>-5576.1481227229297</v>
      </c>
      <c r="L245">
        <f t="shared" si="62"/>
        <v>2362.0602143878036</v>
      </c>
      <c r="M245">
        <f t="shared" si="63"/>
        <v>5578.4921588776224</v>
      </c>
      <c r="N245" s="2">
        <f t="shared" si="64"/>
        <v>-10215664.458052943</v>
      </c>
      <c r="O245" s="2">
        <f t="shared" si="65"/>
        <v>75392.828890398494</v>
      </c>
      <c r="P245">
        <f t="shared" si="66"/>
        <v>142.59519864322812</v>
      </c>
      <c r="Q245">
        <f t="shared" si="67"/>
        <v>21.232449055122451</v>
      </c>
      <c r="AD245">
        <f t="shared" si="68"/>
        <v>132.66282776354407</v>
      </c>
      <c r="AE245">
        <f t="shared" si="55"/>
        <v>-408.29420100297568</v>
      </c>
      <c r="AF245">
        <f t="shared" si="69"/>
        <v>197569.86321923247</v>
      </c>
      <c r="AG245">
        <f t="shared" si="70"/>
        <v>-40829.420100297561</v>
      </c>
    </row>
    <row r="246" spans="1:33" x14ac:dyDescent="0.25">
      <c r="A246" s="2">
        <v>900</v>
      </c>
      <c r="B246" s="1"/>
      <c r="C246" s="1"/>
      <c r="D246">
        <f t="shared" si="56"/>
        <v>2328.9372032206925</v>
      </c>
      <c r="E246">
        <f t="shared" si="54"/>
        <v>-5622.5517819306597</v>
      </c>
      <c r="F246">
        <f t="shared" si="57"/>
        <v>2.3570226039551585</v>
      </c>
      <c r="G246" s="2">
        <f t="shared" si="58"/>
        <v>-2.3570226039551585</v>
      </c>
      <c r="H246">
        <f t="shared" si="59"/>
        <v>52.357022603955159</v>
      </c>
      <c r="I246">
        <f t="shared" si="60"/>
        <v>-2.3570226039551585</v>
      </c>
      <c r="J246">
        <f t="shared" si="61"/>
        <v>2328.9372032206925</v>
      </c>
      <c r="K246">
        <f t="shared" si="61"/>
        <v>-5622.5517819306597</v>
      </c>
      <c r="L246">
        <f t="shared" si="62"/>
        <v>2381.2942258246476</v>
      </c>
      <c r="M246">
        <f t="shared" si="63"/>
        <v>5624.9088045346152</v>
      </c>
      <c r="N246" s="2">
        <f t="shared" si="64"/>
        <v>-10143167.173872529</v>
      </c>
      <c r="O246" s="2">
        <f t="shared" si="65"/>
        <v>76183.853620018897</v>
      </c>
      <c r="P246">
        <f t="shared" si="66"/>
        <v>142.72260025386373</v>
      </c>
      <c r="Q246">
        <f t="shared" si="67"/>
        <v>21.113531791499934</v>
      </c>
      <c r="AD246">
        <f t="shared" si="68"/>
        <v>133.84074843706736</v>
      </c>
      <c r="AE246">
        <f t="shared" si="55"/>
        <v>-411.91946806797671</v>
      </c>
      <c r="AF246">
        <f t="shared" si="69"/>
        <v>200975.06895930597</v>
      </c>
      <c r="AG246">
        <f t="shared" si="70"/>
        <v>-41191.94680679767</v>
      </c>
    </row>
    <row r="247" spans="1:33" x14ac:dyDescent="0.25">
      <c r="A247" s="2">
        <v>890</v>
      </c>
      <c r="B247" s="1"/>
      <c r="C247" s="1"/>
      <c r="D247">
        <f t="shared" si="56"/>
        <v>2348.5356423343865</v>
      </c>
      <c r="E247">
        <f t="shared" si="54"/>
        <v>-5669.8665994402836</v>
      </c>
      <c r="F247">
        <f t="shared" si="57"/>
        <v>2.3702273156998861</v>
      </c>
      <c r="G247" s="2">
        <f t="shared" si="58"/>
        <v>-2.3702273156998861</v>
      </c>
      <c r="H247">
        <f t="shared" si="59"/>
        <v>52.370227315699886</v>
      </c>
      <c r="I247">
        <f t="shared" si="60"/>
        <v>-2.3702273156998861</v>
      </c>
      <c r="J247">
        <f t="shared" si="61"/>
        <v>2348.5356423343865</v>
      </c>
      <c r="K247">
        <f t="shared" si="61"/>
        <v>-5669.8665994402836</v>
      </c>
      <c r="L247">
        <f t="shared" si="62"/>
        <v>2400.9058696500865</v>
      </c>
      <c r="M247">
        <f t="shared" si="63"/>
        <v>5672.2368267559832</v>
      </c>
      <c r="N247" s="2">
        <f t="shared" si="64"/>
        <v>-10070506.938559219</v>
      </c>
      <c r="O247" s="2">
        <f t="shared" si="65"/>
        <v>76992.543112361192</v>
      </c>
      <c r="P247">
        <f t="shared" si="66"/>
        <v>142.85026331729168</v>
      </c>
      <c r="Q247">
        <f t="shared" si="67"/>
        <v>20.993928160589743</v>
      </c>
      <c r="AD247">
        <f t="shared" si="68"/>
        <v>135.04246562632326</v>
      </c>
      <c r="AE247">
        <f t="shared" si="55"/>
        <v>-415.61797327769011</v>
      </c>
      <c r="AF247">
        <f t="shared" si="69"/>
        <v>204479.01379652374</v>
      </c>
      <c r="AG247">
        <f t="shared" si="70"/>
        <v>-41561.797327769018</v>
      </c>
    </row>
    <row r="248" spans="1:33" x14ac:dyDescent="0.25">
      <c r="A248" s="2">
        <v>880</v>
      </c>
      <c r="B248" s="1"/>
      <c r="C248" s="1"/>
      <c r="D248">
        <f t="shared" si="56"/>
        <v>2368.5232731529604</v>
      </c>
      <c r="E248">
        <f t="shared" si="54"/>
        <v>-5718.1210088421903</v>
      </c>
      <c r="F248">
        <f t="shared" si="57"/>
        <v>2.3836564731139811</v>
      </c>
      <c r="G248" s="2">
        <f t="shared" si="58"/>
        <v>-2.3836564731139807</v>
      </c>
      <c r="H248">
        <f t="shared" si="59"/>
        <v>52.38365647311398</v>
      </c>
      <c r="I248">
        <f t="shared" si="60"/>
        <v>-2.3836564731139807</v>
      </c>
      <c r="J248">
        <f t="shared" si="61"/>
        <v>2368.5232731529604</v>
      </c>
      <c r="K248">
        <f t="shared" si="61"/>
        <v>-5718.1210088421903</v>
      </c>
      <c r="L248">
        <f t="shared" si="62"/>
        <v>2420.9069296260745</v>
      </c>
      <c r="M248">
        <f t="shared" si="63"/>
        <v>5720.504665315304</v>
      </c>
      <c r="N248" s="2">
        <f t="shared" si="64"/>
        <v>-9997683.4599473812</v>
      </c>
      <c r="O248" s="2">
        <f t="shared" si="65"/>
        <v>77819.496226482021</v>
      </c>
      <c r="P248">
        <f t="shared" si="66"/>
        <v>142.97819244642437</v>
      </c>
      <c r="Q248">
        <f t="shared" si="67"/>
        <v>20.873635596560934</v>
      </c>
      <c r="AD248">
        <f t="shared" si="68"/>
        <v>136.26873563981675</v>
      </c>
      <c r="AE248">
        <f t="shared" si="55"/>
        <v>-419.39204431035068</v>
      </c>
      <c r="AF248">
        <f t="shared" si="69"/>
        <v>208085.72870767111</v>
      </c>
      <c r="AG248">
        <f t="shared" si="70"/>
        <v>-41939.204431035068</v>
      </c>
    </row>
    <row r="249" spans="1:33" x14ac:dyDescent="0.25">
      <c r="A249" s="2">
        <v>870</v>
      </c>
      <c r="B249" s="1"/>
      <c r="C249" s="1"/>
      <c r="D249">
        <f t="shared" si="56"/>
        <v>2388.9123801875608</v>
      </c>
      <c r="E249">
        <f t="shared" si="54"/>
        <v>-5767.3446675697987</v>
      </c>
      <c r="F249">
        <f t="shared" si="57"/>
        <v>2.3973165074269214</v>
      </c>
      <c r="G249" s="2">
        <f t="shared" si="58"/>
        <v>-2.3973165074269209</v>
      </c>
      <c r="H249">
        <f t="shared" si="59"/>
        <v>52.397316507426922</v>
      </c>
      <c r="I249">
        <f t="shared" si="60"/>
        <v>-2.3973165074269209</v>
      </c>
      <c r="J249">
        <f t="shared" si="61"/>
        <v>2388.9123801875608</v>
      </c>
      <c r="K249">
        <f t="shared" si="61"/>
        <v>-5767.3446675697987</v>
      </c>
      <c r="L249">
        <f t="shared" si="62"/>
        <v>2441.3096966949879</v>
      </c>
      <c r="M249">
        <f t="shared" si="63"/>
        <v>5769.7419840772254</v>
      </c>
      <c r="N249" s="2">
        <f t="shared" si="64"/>
        <v>-9924696.476870751</v>
      </c>
      <c r="O249" s="2">
        <f t="shared" si="65"/>
        <v>78665.339219729314</v>
      </c>
      <c r="P249">
        <f t="shared" si="66"/>
        <v>143.10639249304455</v>
      </c>
      <c r="Q249">
        <f t="shared" si="67"/>
        <v>20.752651610045696</v>
      </c>
      <c r="AD249">
        <f t="shared" si="68"/>
        <v>137.52034778263146</v>
      </c>
      <c r="AE249">
        <f t="shared" si="55"/>
        <v>-423.24411039722014</v>
      </c>
      <c r="AF249">
        <f t="shared" si="69"/>
        <v>211799.45781845335</v>
      </c>
      <c r="AG249">
        <f t="shared" si="70"/>
        <v>-42324.411039722007</v>
      </c>
    </row>
    <row r="250" spans="1:33" x14ac:dyDescent="0.25">
      <c r="A250" s="2">
        <v>860</v>
      </c>
      <c r="B250" s="1"/>
      <c r="C250" s="1"/>
      <c r="D250">
        <f t="shared" si="56"/>
        <v>2409.7157828406971</v>
      </c>
      <c r="E250">
        <f t="shared" si="54"/>
        <v>-5817.5685243985099</v>
      </c>
      <c r="F250">
        <f t="shared" si="57"/>
        <v>2.4112141108520606</v>
      </c>
      <c r="G250" s="2">
        <f t="shared" si="58"/>
        <v>-2.4112141108520602</v>
      </c>
      <c r="H250">
        <f t="shared" si="59"/>
        <v>52.411214110852058</v>
      </c>
      <c r="I250">
        <f t="shared" si="60"/>
        <v>-2.4112141108520602</v>
      </c>
      <c r="J250">
        <f t="shared" si="61"/>
        <v>2409.7157828406971</v>
      </c>
      <c r="K250">
        <f t="shared" si="61"/>
        <v>-5817.5685243985099</v>
      </c>
      <c r="L250">
        <f t="shared" si="62"/>
        <v>2462.1269969515492</v>
      </c>
      <c r="M250">
        <f t="shared" si="63"/>
        <v>5819.9797385093616</v>
      </c>
      <c r="N250" s="2">
        <f t="shared" si="64"/>
        <v>-9851545.7617612332</v>
      </c>
      <c r="O250" s="2">
        <f t="shared" si="65"/>
        <v>79530.727333664297</v>
      </c>
      <c r="P250">
        <f t="shared" si="66"/>
        <v>143.23486856125834</v>
      </c>
      <c r="Q250">
        <f t="shared" si="67"/>
        <v>20.630973795080557</v>
      </c>
      <c r="AD250">
        <f t="shared" si="68"/>
        <v>138.79812619598289</v>
      </c>
      <c r="AE250">
        <f t="shared" si="55"/>
        <v>-427.1767079841498</v>
      </c>
      <c r="AF250">
        <f t="shared" si="69"/>
        <v>215624.67229928987</v>
      </c>
      <c r="AG250">
        <f t="shared" si="70"/>
        <v>-42717.670798414983</v>
      </c>
    </row>
    <row r="251" spans="1:33" x14ac:dyDescent="0.25">
      <c r="A251" s="2">
        <v>850</v>
      </c>
      <c r="B251" s="1"/>
      <c r="C251" s="1"/>
      <c r="D251">
        <f t="shared" si="56"/>
        <v>2430.9468652538112</v>
      </c>
      <c r="E251">
        <f t="shared" si="54"/>
        <v>-5868.8248915041113</v>
      </c>
      <c r="F251">
        <f t="shared" si="57"/>
        <v>2.4253562503633304</v>
      </c>
      <c r="G251" s="2">
        <f t="shared" si="58"/>
        <v>-2.4253562503633299</v>
      </c>
      <c r="H251">
        <f t="shared" si="59"/>
        <v>52.425356250363329</v>
      </c>
      <c r="I251">
        <f t="shared" si="60"/>
        <v>-2.4253562503633299</v>
      </c>
      <c r="J251">
        <f t="shared" si="61"/>
        <v>2430.9468652538112</v>
      </c>
      <c r="K251">
        <f t="shared" si="61"/>
        <v>-5868.8248915041113</v>
      </c>
      <c r="L251">
        <f t="shared" si="62"/>
        <v>2483.3722215041744</v>
      </c>
      <c r="M251">
        <f t="shared" si="63"/>
        <v>5871.2502477544749</v>
      </c>
      <c r="N251" s="2">
        <f t="shared" si="64"/>
        <v>-9778231.1234498676</v>
      </c>
      <c r="O251" s="2">
        <f t="shared" si="65"/>
        <v>80416.346491481541</v>
      </c>
      <c r="P251">
        <f t="shared" si="66"/>
        <v>143.3636260218272</v>
      </c>
      <c r="Q251">
        <f t="shared" si="67"/>
        <v>20.508599836590722</v>
      </c>
      <c r="AD251">
        <f t="shared" si="68"/>
        <v>140.10293182215014</v>
      </c>
      <c r="AE251">
        <f t="shared" si="55"/>
        <v>-431.1924867790184</v>
      </c>
      <c r="AF251">
        <f t="shared" si="69"/>
        <v>219566.08534205102</v>
      </c>
      <c r="AG251">
        <f t="shared" si="70"/>
        <v>-43119.248677901836</v>
      </c>
    </row>
    <row r="252" spans="1:33" x14ac:dyDescent="0.25">
      <c r="A252" s="2">
        <v>840</v>
      </c>
      <c r="B252" s="1"/>
      <c r="C252" s="1"/>
      <c r="D252">
        <f t="shared" si="56"/>
        <v>2452.6196081950034</v>
      </c>
      <c r="E252">
        <f t="shared" si="54"/>
        <v>-5921.1475214465627</v>
      </c>
      <c r="F252">
        <f t="shared" si="57"/>
        <v>2.4397501823713328</v>
      </c>
      <c r="G252" s="2">
        <f t="shared" si="58"/>
        <v>-2.4397501823713328</v>
      </c>
      <c r="H252">
        <f t="shared" si="59"/>
        <v>52.439750182371334</v>
      </c>
      <c r="I252">
        <f t="shared" si="60"/>
        <v>-2.4397501823713328</v>
      </c>
      <c r="J252">
        <f t="shared" si="61"/>
        <v>2452.6196081950034</v>
      </c>
      <c r="K252">
        <f t="shared" si="61"/>
        <v>-5921.1475214465627</v>
      </c>
      <c r="L252">
        <f t="shared" si="62"/>
        <v>2505.0593583773748</v>
      </c>
      <c r="M252">
        <f t="shared" si="63"/>
        <v>5923.5872716289341</v>
      </c>
      <c r="N252" s="2">
        <f t="shared" si="64"/>
        <v>-9704752.4101875927</v>
      </c>
      <c r="O252" s="2">
        <f t="shared" si="65"/>
        <v>81322.91511618346</v>
      </c>
      <c r="P252">
        <f t="shared" si="66"/>
        <v>143.49267052744511</v>
      </c>
      <c r="Q252">
        <f t="shared" si="67"/>
        <v>20.385527518464503</v>
      </c>
      <c r="AD252">
        <f t="shared" si="68"/>
        <v>141.43566450492025</v>
      </c>
      <c r="AE252">
        <f t="shared" si="55"/>
        <v>-435.29421621623533</v>
      </c>
      <c r="AF252">
        <f t="shared" si="69"/>
        <v>223628.668315747</v>
      </c>
      <c r="AG252">
        <f t="shared" si="70"/>
        <v>-43529.421621623536</v>
      </c>
    </row>
    <row r="253" spans="1:33" x14ac:dyDescent="0.25">
      <c r="A253" s="2">
        <v>830</v>
      </c>
      <c r="B253" s="1"/>
      <c r="C253" s="1"/>
      <c r="D253">
        <f t="shared" si="56"/>
        <v>2474.7486231525431</v>
      </c>
      <c r="E253">
        <f t="shared" si="54"/>
        <v>-5974.5716894790121</v>
      </c>
      <c r="F253">
        <f t="shared" si="57"/>
        <v>2.4544034683690796</v>
      </c>
      <c r="G253" s="2">
        <f t="shared" si="58"/>
        <v>-2.4544034683690796</v>
      </c>
      <c r="H253">
        <f t="shared" si="59"/>
        <v>52.45440346836908</v>
      </c>
      <c r="I253">
        <f t="shared" si="60"/>
        <v>-2.4544034683690796</v>
      </c>
      <c r="J253">
        <f t="shared" si="61"/>
        <v>2474.7486231525431</v>
      </c>
      <c r="K253">
        <f t="shared" si="61"/>
        <v>-5974.5716894790121</v>
      </c>
      <c r="L253">
        <f t="shared" si="62"/>
        <v>2527.2030266209122</v>
      </c>
      <c r="M253">
        <f t="shared" si="63"/>
        <v>5977.0260929473816</v>
      </c>
      <c r="N253" s="2">
        <f t="shared" si="64"/>
        <v>-9631109.5129041877</v>
      </c>
      <c r="O253" s="2">
        <f t="shared" si="65"/>
        <v>82251.186079655483</v>
      </c>
      <c r="P253">
        <f t="shared" si="66"/>
        <v>143.62200802903607</v>
      </c>
      <c r="Q253">
        <f t="shared" si="67"/>
        <v>20.261754732268514</v>
      </c>
      <c r="AD253">
        <f t="shared" si="68"/>
        <v>142.7972652366378</v>
      </c>
      <c r="AE253">
        <f t="shared" si="55"/>
        <v>-439.48479237244823</v>
      </c>
      <c r="AF253">
        <f t="shared" si="69"/>
        <v>227817.66820938038</v>
      </c>
      <c r="AG253">
        <f t="shared" si="70"/>
        <v>-43948.479237244821</v>
      </c>
    </row>
    <row r="254" spans="1:33" x14ac:dyDescent="0.25">
      <c r="A254" s="2">
        <v>820</v>
      </c>
      <c r="B254" s="1"/>
      <c r="C254" s="1"/>
      <c r="D254">
        <f t="shared" si="56"/>
        <v>2497.3491888155231</v>
      </c>
      <c r="E254">
        <f t="shared" si="54"/>
        <v>-6029.1342816198821</v>
      </c>
      <c r="F254">
        <f t="shared" si="57"/>
        <v>2.4693239916239742</v>
      </c>
      <c r="G254" s="2">
        <f t="shared" si="58"/>
        <v>-2.4693239916239738</v>
      </c>
      <c r="H254">
        <f t="shared" si="59"/>
        <v>52.469323991623973</v>
      </c>
      <c r="I254">
        <f t="shared" si="60"/>
        <v>-2.4693239916239738</v>
      </c>
      <c r="J254">
        <f t="shared" si="61"/>
        <v>2497.3491888155231</v>
      </c>
      <c r="K254">
        <f t="shared" si="61"/>
        <v>-6029.1342816198821</v>
      </c>
      <c r="L254">
        <f t="shared" si="62"/>
        <v>2549.8185128071473</v>
      </c>
      <c r="M254">
        <f t="shared" si="63"/>
        <v>6031.6036056115063</v>
      </c>
      <c r="N254" s="2">
        <f t="shared" si="64"/>
        <v>-9557302.36872641</v>
      </c>
      <c r="O254" s="2">
        <f t="shared" si="65"/>
        <v>83201.948793773801</v>
      </c>
      <c r="P254">
        <f t="shared" si="66"/>
        <v>143.75164479315126</v>
      </c>
      <c r="Q254">
        <f t="shared" si="67"/>
        <v>20.137279486660066</v>
      </c>
      <c r="AD254">
        <f t="shared" si="68"/>
        <v>144.18871856400088</v>
      </c>
      <c r="AE254">
        <f t="shared" si="55"/>
        <v>-443.76724537082129</v>
      </c>
      <c r="AF254">
        <f t="shared" si="69"/>
        <v>232138.62648153544</v>
      </c>
      <c r="AG254">
        <f t="shared" si="70"/>
        <v>-44376.724537082126</v>
      </c>
    </row>
    <row r="255" spans="1:33" x14ac:dyDescent="0.25">
      <c r="A255" s="2">
        <v>810</v>
      </c>
      <c r="B255" s="1"/>
      <c r="C255" s="1"/>
      <c r="D255">
        <f t="shared" si="56"/>
        <v>2520.4372901402294</v>
      </c>
      <c r="E255">
        <f t="shared" si="54"/>
        <v>-6084.8738889674323</v>
      </c>
      <c r="F255">
        <f t="shared" si="57"/>
        <v>2.4845199749997668</v>
      </c>
      <c r="G255" s="2">
        <f t="shared" si="58"/>
        <v>-2.4845199749997664</v>
      </c>
      <c r="H255">
        <f t="shared" si="59"/>
        <v>52.48451997499977</v>
      </c>
      <c r="I255">
        <f t="shared" si="60"/>
        <v>-2.4845199749997664</v>
      </c>
      <c r="J255">
        <f t="shared" si="61"/>
        <v>2520.4372901402294</v>
      </c>
      <c r="K255">
        <f t="shared" si="61"/>
        <v>-6084.8738889674323</v>
      </c>
      <c r="L255">
        <f t="shared" si="62"/>
        <v>2572.9218101152292</v>
      </c>
      <c r="M255">
        <f t="shared" si="63"/>
        <v>6087.3584089424321</v>
      </c>
      <c r="N255" s="2">
        <f t="shared" si="64"/>
        <v>-9483330.9647779576</v>
      </c>
      <c r="O255" s="2">
        <f t="shared" si="65"/>
        <v>84176.031455773758</v>
      </c>
      <c r="P255">
        <f t="shared" si="66"/>
        <v>143.88158742055433</v>
      </c>
      <c r="Q255">
        <f t="shared" si="67"/>
        <v>20.01209991755837</v>
      </c>
      <c r="AD255">
        <f t="shared" si="68"/>
        <v>145.61105516591331</v>
      </c>
      <c r="AE255">
        <f t="shared" si="55"/>
        <v>-448.14474731484898</v>
      </c>
      <c r="AF255">
        <f t="shared" si="69"/>
        <v>236597.39944901183</v>
      </c>
      <c r="AG255">
        <f t="shared" si="70"/>
        <v>-44814.474731484894</v>
      </c>
    </row>
    <row r="256" spans="1:33" x14ac:dyDescent="0.25">
      <c r="A256" s="2">
        <v>800</v>
      </c>
      <c r="B256" s="1"/>
      <c r="C256" s="1"/>
      <c r="D256">
        <f t="shared" si="56"/>
        <v>2544.0296602201038</v>
      </c>
      <c r="E256">
        <f t="shared" si="54"/>
        <v>-6141.8309087827911</v>
      </c>
      <c r="F256">
        <f t="shared" si="57"/>
        <v>2.5000000000000004</v>
      </c>
      <c r="G256" s="2">
        <f t="shared" si="58"/>
        <v>-2.5</v>
      </c>
      <c r="H256">
        <f t="shared" si="59"/>
        <v>52.5</v>
      </c>
      <c r="I256">
        <f t="shared" si="60"/>
        <v>-2.5</v>
      </c>
      <c r="J256">
        <f t="shared" si="61"/>
        <v>2544.0296602201038</v>
      </c>
      <c r="K256">
        <f t="shared" si="61"/>
        <v>-6141.8309087827911</v>
      </c>
      <c r="L256">
        <f t="shared" si="62"/>
        <v>2596.5296602201038</v>
      </c>
      <c r="M256">
        <f t="shared" si="63"/>
        <v>6144.3309087827911</v>
      </c>
      <c r="N256" s="2">
        <f t="shared" si="64"/>
        <v>-9409195.3422861211</v>
      </c>
      <c r="O256" s="2">
        <f t="shared" si="65"/>
        <v>85174.303461324962</v>
      </c>
      <c r="P256">
        <f t="shared" si="66"/>
        <v>144.01184286609015</v>
      </c>
      <c r="Q256">
        <f t="shared" si="67"/>
        <v>19.886214299142114</v>
      </c>
      <c r="AD256">
        <f t="shared" si="68"/>
        <v>147.06535461800277</v>
      </c>
      <c r="AE256">
        <f t="shared" si="55"/>
        <v>-452.62062079666771</v>
      </c>
      <c r="AF256">
        <f t="shared" si="69"/>
        <v>241200.18036108004</v>
      </c>
      <c r="AG256">
        <f t="shared" si="70"/>
        <v>-45262.062079666764</v>
      </c>
    </row>
    <row r="257" spans="1:33" x14ac:dyDescent="0.25">
      <c r="A257" s="2">
        <v>790</v>
      </c>
      <c r="B257" s="1"/>
      <c r="C257" s="1"/>
      <c r="D257">
        <f t="shared" si="56"/>
        <v>2568.1438251984309</v>
      </c>
      <c r="E257">
        <f t="shared" si="54"/>
        <v>-6200.0476529187699</v>
      </c>
      <c r="F257">
        <f t="shared" si="57"/>
        <v>2.5157730271331382</v>
      </c>
      <c r="G257" s="2">
        <f t="shared" si="58"/>
        <v>-2.5157730271331378</v>
      </c>
      <c r="H257">
        <f t="shared" si="59"/>
        <v>52.515773027133136</v>
      </c>
      <c r="I257">
        <f t="shared" si="60"/>
        <v>-2.5157730271331378</v>
      </c>
      <c r="J257">
        <f t="shared" si="61"/>
        <v>2568.1438251984309</v>
      </c>
      <c r="K257">
        <f t="shared" si="61"/>
        <v>-6200.0476529187699</v>
      </c>
      <c r="L257">
        <f t="shared" si="62"/>
        <v>2620.659598225564</v>
      </c>
      <c r="M257">
        <f t="shared" si="63"/>
        <v>6202.563425945903</v>
      </c>
      <c r="N257" s="2">
        <f t="shared" si="64"/>
        <v>-9334895.6010226961</v>
      </c>
      <c r="O257" s="2">
        <f t="shared" si="65"/>
        <v>86197.678000116051</v>
      </c>
      <c r="P257">
        <f t="shared" si="66"/>
        <v>144.14241845994269</v>
      </c>
      <c r="Q257">
        <f t="shared" si="67"/>
        <v>19.759621055748365</v>
      </c>
      <c r="AD257">
        <f t="shared" si="68"/>
        <v>148.55274835984883</v>
      </c>
      <c r="AE257">
        <f t="shared" si="55"/>
        <v>-457.19834802924481</v>
      </c>
      <c r="AF257">
        <f t="shared" si="69"/>
        <v>245953.52332191993</v>
      </c>
      <c r="AG257">
        <f t="shared" si="70"/>
        <v>-45719.834802924481</v>
      </c>
    </row>
    <row r="258" spans="1:33" x14ac:dyDescent="0.25">
      <c r="A258" s="2">
        <v>780</v>
      </c>
      <c r="B258" s="1"/>
      <c r="C258" s="1"/>
      <c r="D258">
        <f t="shared" si="56"/>
        <v>2592.7981524867009</v>
      </c>
      <c r="E258">
        <f t="shared" ref="E258:E321" si="71">-($T$2^-1)*A258^(-$U$2)*SIN($U$2*PI()/2)</f>
        <v>-6259.5684642292963</v>
      </c>
      <c r="F258">
        <f t="shared" si="57"/>
        <v>2.5318484177091669</v>
      </c>
      <c r="G258" s="2">
        <f t="shared" si="58"/>
        <v>-2.5318484177091665</v>
      </c>
      <c r="H258">
        <f t="shared" si="59"/>
        <v>52.53184841770917</v>
      </c>
      <c r="I258">
        <f t="shared" si="60"/>
        <v>-2.5318484177091665</v>
      </c>
      <c r="J258">
        <f t="shared" si="61"/>
        <v>2592.7981524867009</v>
      </c>
      <c r="K258">
        <f t="shared" si="61"/>
        <v>-6259.5684642292963</v>
      </c>
      <c r="L258">
        <f t="shared" si="62"/>
        <v>2645.3300009044101</v>
      </c>
      <c r="M258">
        <f t="shared" si="63"/>
        <v>6262.100312647005</v>
      </c>
      <c r="N258" s="2">
        <f t="shared" si="64"/>
        <v>-9260431.9041092396</v>
      </c>
      <c r="O258" s="2">
        <f t="shared" si="65"/>
        <v>87247.114850264974</v>
      </c>
      <c r="P258">
        <f t="shared" si="66"/>
        <v>144.27332193039632</v>
      </c>
      <c r="Q258">
        <f t="shared" si="67"/>
        <v>19.632318774754655</v>
      </c>
      <c r="AD258">
        <f t="shared" si="68"/>
        <v>150.07442288257403</v>
      </c>
      <c r="AE258">
        <f t="shared" ref="AE258:AE321" si="72">-($T$4^-1)*A258^(-$U$4)*SIN($U$4*PI()/2)</f>
        <v>-461.8815806567751</v>
      </c>
      <c r="AF258">
        <f t="shared" si="69"/>
        <v>250864.36924179608</v>
      </c>
      <c r="AG258">
        <f t="shared" si="70"/>
        <v>-46188.158065677504</v>
      </c>
    </row>
    <row r="259" spans="1:33" x14ac:dyDescent="0.25">
      <c r="A259" s="2">
        <v>770</v>
      </c>
      <c r="B259" s="1"/>
      <c r="C259" s="1"/>
      <c r="D259">
        <f t="shared" ref="D259:D322" si="73">($T$2^-1)*A259^(-$U$2)*COS($U$2*PI()/2)</f>
        <v>2618.0119025779227</v>
      </c>
      <c r="E259">
        <f t="shared" si="71"/>
        <v>-6320.4398416578097</v>
      </c>
      <c r="F259">
        <f t="shared" ref="F259:F322" si="74">($V$2^-1)*A259^(-$W$2)*COS($W$2*PI()/2)</f>
        <v>2.5482359571881275</v>
      </c>
      <c r="G259" s="2">
        <f t="shared" ref="G259:G322" si="75">-($V$2^-1)*A259^(-$W$2)*SIN($W$2*PI()/2)</f>
        <v>-2.548235957188127</v>
      </c>
      <c r="H259">
        <f t="shared" ref="H259:H322" si="76">F259+$R$2</f>
        <v>52.548235957188126</v>
      </c>
      <c r="I259">
        <f t="shared" ref="I259:I322" si="77">G259</f>
        <v>-2.548235957188127</v>
      </c>
      <c r="J259">
        <f t="shared" ref="J259:K308" si="78">D259</f>
        <v>2618.0119025779227</v>
      </c>
      <c r="K259">
        <f t="shared" si="78"/>
        <v>-6320.4398416578097</v>
      </c>
      <c r="L259">
        <f t="shared" ref="L259:L322" si="79">F259+$R$2+D259</f>
        <v>2670.560138535111</v>
      </c>
      <c r="M259">
        <f t="shared" ref="M259:M322" si="80">-G259-E259</f>
        <v>6322.9880776149976</v>
      </c>
      <c r="N259" s="2">
        <f t="shared" ref="N259:N322" si="81">-Q259/($T$6*(P259^2+Q259^2))</f>
        <v>-9185804.4832200948</v>
      </c>
      <c r="O259" s="2">
        <f t="shared" ref="O259:O322" si="82">P259/($T$6*A259*(P259^2+Q259^2))</f>
        <v>88323.623389559041</v>
      </c>
      <c r="P259">
        <f t="shared" ref="P259:P322" si="83">$S$2+(1/((F259+$R$2+D259)^2+(G259+E259)^2))*(L259*(H259*J259-I259*K259)-M259*(H259*K259+I259*J259))+($R$4/(($R$4+AD259)^2+(AE259)^2))*AF259</f>
        <v>144.40456142822717</v>
      </c>
      <c r="Q259">
        <f t="shared" ref="Q259:Q307" si="84">ABS((1/((F259+$R$2+D259)^2+(G259+E259)^2))*(M259*(H259*J259-I259*K259)+L259*(H259*K259+I259*J259))+($R$4/(($R$4+AD259)^2+(AE259)^2))*AG259)</f>
        <v>19.504306220535327</v>
      </c>
      <c r="AD259">
        <f t="shared" ref="AD259:AD322" si="85">($T$4^-1)*A259^(-$U$4)*COS($U$4*PI()/2)</f>
        <v>151.63162315623009</v>
      </c>
      <c r="AE259">
        <f t="shared" si="72"/>
        <v>-466.67415030309121</v>
      </c>
      <c r="AF259">
        <f t="shared" ref="AF259:AF322" si="86">($R$4+AD259)*AD259+AE259^2</f>
        <v>255940.07401772816</v>
      </c>
      <c r="AG259">
        <f t="shared" ref="AG259:AG322" si="87">($R$4+AD259)*AE259-AD259*AE259</f>
        <v>-46667.415030309116</v>
      </c>
    </row>
    <row r="260" spans="1:33" x14ac:dyDescent="0.25">
      <c r="A260" s="2">
        <v>760</v>
      </c>
      <c r="B260" s="1"/>
      <c r="C260" s="1"/>
      <c r="D260">
        <f t="shared" si="73"/>
        <v>2643.8052847736708</v>
      </c>
      <c r="E260">
        <f t="shared" si="71"/>
        <v>-6382.7105747742571</v>
      </c>
      <c r="F260">
        <f t="shared" si="74"/>
        <v>2.5649458802128855</v>
      </c>
      <c r="G260" s="2">
        <f t="shared" si="75"/>
        <v>-2.5649458802128851</v>
      </c>
      <c r="H260">
        <f t="shared" si="76"/>
        <v>52.564945880212889</v>
      </c>
      <c r="I260">
        <f t="shared" si="77"/>
        <v>-2.5649458802128851</v>
      </c>
      <c r="J260">
        <f t="shared" si="78"/>
        <v>2643.8052847736708</v>
      </c>
      <c r="K260">
        <f t="shared" si="78"/>
        <v>-6382.7105747742571</v>
      </c>
      <c r="L260">
        <f t="shared" si="79"/>
        <v>2696.3702306538835</v>
      </c>
      <c r="M260">
        <f t="shared" si="80"/>
        <v>6385.2755206544698</v>
      </c>
      <c r="N260" s="2">
        <f t="shared" si="81"/>
        <v>-9111013.6442197654</v>
      </c>
      <c r="O260" s="2">
        <f t="shared" si="82"/>
        <v>89428.265843418252</v>
      </c>
      <c r="P260">
        <f t="shared" si="83"/>
        <v>144.53614555286299</v>
      </c>
      <c r="Q260">
        <f t="shared" si="84"/>
        <v>19.375582349591973</v>
      </c>
      <c r="AD260">
        <f t="shared" si="85"/>
        <v>153.22565631841147</v>
      </c>
      <c r="AE260">
        <f t="shared" si="72"/>
        <v>-471.58007992404828</v>
      </c>
      <c r="AF260">
        <f t="shared" si="86"/>
        <v>261188.43916722084</v>
      </c>
      <c r="AG260">
        <f t="shared" si="87"/>
        <v>-47158.007992404833</v>
      </c>
    </row>
    <row r="261" spans="1:33" x14ac:dyDescent="0.25">
      <c r="A261" s="2">
        <v>750</v>
      </c>
      <c r="B261" s="1"/>
      <c r="C261" s="1"/>
      <c r="D261">
        <f t="shared" si="73"/>
        <v>2670.1995171765689</v>
      </c>
      <c r="E261">
        <f t="shared" si="71"/>
        <v>-6446.4318886097617</v>
      </c>
      <c r="F261">
        <f t="shared" si="74"/>
        <v>2.5819888974716112</v>
      </c>
      <c r="G261" s="2">
        <f t="shared" si="75"/>
        <v>-2.5819888974716108</v>
      </c>
      <c r="H261">
        <f t="shared" si="76"/>
        <v>52.581988897471611</v>
      </c>
      <c r="I261">
        <f t="shared" si="77"/>
        <v>-2.5819888974716108</v>
      </c>
      <c r="J261">
        <f t="shared" si="78"/>
        <v>2670.1995171765689</v>
      </c>
      <c r="K261">
        <f t="shared" si="78"/>
        <v>-6446.4318886097617</v>
      </c>
      <c r="L261">
        <f t="shared" si="79"/>
        <v>2722.7815060740404</v>
      </c>
      <c r="M261">
        <f t="shared" si="80"/>
        <v>6449.0138775072337</v>
      </c>
      <c r="N261" s="2">
        <f t="shared" si="81"/>
        <v>-9036059.7732752934</v>
      </c>
      <c r="O261" s="2">
        <f t="shared" si="82"/>
        <v>90562.160791588292</v>
      </c>
      <c r="P261">
        <f t="shared" si="83"/>
        <v>144.66808338046317</v>
      </c>
      <c r="Q261">
        <f t="shared" si="84"/>
        <v>19.246146326968812</v>
      </c>
      <c r="AD261">
        <f t="shared" si="85"/>
        <v>154.85789564774595</v>
      </c>
      <c r="AE261">
        <f t="shared" si="72"/>
        <v>-476.60359603667098</v>
      </c>
      <c r="AF261">
        <f t="shared" si="86"/>
        <v>266617.74516430899</v>
      </c>
      <c r="AG261">
        <f t="shared" si="87"/>
        <v>-47660.359603667093</v>
      </c>
    </row>
    <row r="262" spans="1:33" x14ac:dyDescent="0.25">
      <c r="A262" s="2">
        <v>740</v>
      </c>
      <c r="B262" s="1"/>
      <c r="C262" s="1"/>
      <c r="D262">
        <f t="shared" si="73"/>
        <v>2697.2168913365499</v>
      </c>
      <c r="E262">
        <f t="shared" si="71"/>
        <v>-6511.6575997264963</v>
      </c>
      <c r="F262">
        <f t="shared" si="74"/>
        <v>2.5993762245501819</v>
      </c>
      <c r="G262" s="2">
        <f t="shared" si="75"/>
        <v>-2.5993762245501815</v>
      </c>
      <c r="H262">
        <f t="shared" si="76"/>
        <v>52.599376224550184</v>
      </c>
      <c r="I262">
        <f t="shared" si="77"/>
        <v>-2.5993762245501815</v>
      </c>
      <c r="J262">
        <f t="shared" si="78"/>
        <v>2697.2168913365499</v>
      </c>
      <c r="K262">
        <f t="shared" si="78"/>
        <v>-6511.6575997264963</v>
      </c>
      <c r="L262">
        <f t="shared" si="79"/>
        <v>2749.8162675611002</v>
      </c>
      <c r="M262">
        <f t="shared" si="80"/>
        <v>6514.2569759510461</v>
      </c>
      <c r="N262" s="2">
        <f t="shared" si="81"/>
        <v>-8960943.3434885349</v>
      </c>
      <c r="O262" s="2">
        <f t="shared" si="82"/>
        <v>91726.486957940724</v>
      </c>
      <c r="P262">
        <f t="shared" si="83"/>
        <v>144.80038449408747</v>
      </c>
      <c r="Q262">
        <f t="shared" si="84"/>
        <v>19.115997544075782</v>
      </c>
      <c r="AD262">
        <f t="shared" si="85"/>
        <v>156.52978484840682</v>
      </c>
      <c r="AE262">
        <f t="shared" si="72"/>
        <v>-481.74914190552607</v>
      </c>
      <c r="AF262">
        <f t="shared" si="86"/>
        <v>272236.78775623994</v>
      </c>
      <c r="AG262">
        <f t="shared" si="87"/>
        <v>-48174.914190552619</v>
      </c>
    </row>
    <row r="263" spans="1:33" x14ac:dyDescent="0.25">
      <c r="A263" s="2">
        <v>730</v>
      </c>
      <c r="B263" s="1"/>
      <c r="C263" s="1"/>
      <c r="D263">
        <f t="shared" si="73"/>
        <v>2724.8808419805923</v>
      </c>
      <c r="E263">
        <f t="shared" si="71"/>
        <v>-6578.4442845601634</v>
      </c>
      <c r="F263">
        <f t="shared" si="74"/>
        <v>2.6171196129510688</v>
      </c>
      <c r="G263" s="2">
        <f t="shared" si="75"/>
        <v>-2.6171196129510683</v>
      </c>
      <c r="H263">
        <f t="shared" si="76"/>
        <v>52.617119612951072</v>
      </c>
      <c r="I263">
        <f t="shared" si="77"/>
        <v>-2.6171196129510683</v>
      </c>
      <c r="J263">
        <f t="shared" si="78"/>
        <v>2724.8808419805923</v>
      </c>
      <c r="K263">
        <f t="shared" si="78"/>
        <v>-6578.4442845601634</v>
      </c>
      <c r="L263">
        <f t="shared" si="79"/>
        <v>2777.4979615935436</v>
      </c>
      <c r="M263">
        <f t="shared" si="80"/>
        <v>6581.0614041731142</v>
      </c>
      <c r="N263" s="2">
        <f t="shared" si="81"/>
        <v>-8885664.9220979139</v>
      </c>
      <c r="O263" s="2">
        <f t="shared" si="82"/>
        <v>92922.487310419456</v>
      </c>
      <c r="P263">
        <f t="shared" si="83"/>
        <v>144.93305901613644</v>
      </c>
      <c r="Q263">
        <f t="shared" si="84"/>
        <v>18.985135638054807</v>
      </c>
      <c r="AD263">
        <f t="shared" si="85"/>
        <v>158.24284267457983</v>
      </c>
      <c r="AE263">
        <f t="shared" si="72"/>
        <v>-487.02139177536793</v>
      </c>
      <c r="AF263">
        <f t="shared" si="86"/>
        <v>278054.91757200623</v>
      </c>
      <c r="AG263">
        <f t="shared" si="87"/>
        <v>-48702.139177536796</v>
      </c>
    </row>
    <row r="264" spans="1:33" x14ac:dyDescent="0.25">
      <c r="A264" s="2">
        <v>720</v>
      </c>
      <c r="B264" s="1"/>
      <c r="C264" s="1"/>
      <c r="D264">
        <f t="shared" si="73"/>
        <v>2753.2160223016149</v>
      </c>
      <c r="E264">
        <f t="shared" si="71"/>
        <v>-6646.8514611834626</v>
      </c>
      <c r="F264">
        <f t="shared" si="74"/>
        <v>2.6352313834736498</v>
      </c>
      <c r="G264" s="2">
        <f t="shared" si="75"/>
        <v>-2.6352313834736494</v>
      </c>
      <c r="H264">
        <f t="shared" si="76"/>
        <v>52.635231383473652</v>
      </c>
      <c r="I264">
        <f t="shared" si="77"/>
        <v>-2.6352313834736494</v>
      </c>
      <c r="J264">
        <f t="shared" si="78"/>
        <v>2753.2160223016149</v>
      </c>
      <c r="K264">
        <f t="shared" si="78"/>
        <v>-6646.8514611834626</v>
      </c>
      <c r="L264">
        <f t="shared" si="79"/>
        <v>2805.8512536850885</v>
      </c>
      <c r="M264">
        <f t="shared" si="80"/>
        <v>6649.4866925669367</v>
      </c>
      <c r="N264" s="2">
        <f t="shared" si="81"/>
        <v>-8810225.1783046927</v>
      </c>
      <c r="O264" s="2">
        <f t="shared" si="82"/>
        <v>94151.473501164364</v>
      </c>
      <c r="P264">
        <f t="shared" si="83"/>
        <v>145.06611764326928</v>
      </c>
      <c r="Q264">
        <f t="shared" si="84"/>
        <v>18.853560512840275</v>
      </c>
      <c r="AD264">
        <f t="shared" si="85"/>
        <v>159.99866792694849</v>
      </c>
      <c r="AE264">
        <f t="shared" si="72"/>
        <v>-492.42526624873949</v>
      </c>
      <c r="AF264">
        <f t="shared" si="86"/>
        <v>284082.08337123477</v>
      </c>
      <c r="AG264">
        <f t="shared" si="87"/>
        <v>-49242.52662487395</v>
      </c>
    </row>
    <row r="265" spans="1:33" x14ac:dyDescent="0.25">
      <c r="A265" s="2">
        <v>710</v>
      </c>
      <c r="B265" s="1"/>
      <c r="C265" s="1"/>
      <c r="D265">
        <f t="shared" si="73"/>
        <v>2782.2483853341687</v>
      </c>
      <c r="E265">
        <f t="shared" si="71"/>
        <v>-6716.941785764393</v>
      </c>
      <c r="F265">
        <f t="shared" si="74"/>
        <v>2.6537244621713763</v>
      </c>
      <c r="G265" s="2">
        <f t="shared" si="75"/>
        <v>-2.6537244621713758</v>
      </c>
      <c r="H265">
        <f t="shared" si="76"/>
        <v>52.653724462171375</v>
      </c>
      <c r="I265">
        <f t="shared" si="77"/>
        <v>-2.6537244621713758</v>
      </c>
      <c r="J265">
        <f t="shared" si="78"/>
        <v>2782.2483853341687</v>
      </c>
      <c r="K265">
        <f t="shared" si="78"/>
        <v>-6716.941785764393</v>
      </c>
      <c r="L265">
        <f t="shared" si="79"/>
        <v>2834.90210979634</v>
      </c>
      <c r="M265">
        <f t="shared" si="80"/>
        <v>6719.5955102265643</v>
      </c>
      <c r="N265" s="2">
        <f t="shared" si="81"/>
        <v>-8734624.891784979</v>
      </c>
      <c r="O265" s="2">
        <f t="shared" si="82"/>
        <v>95414.830680215702</v>
      </c>
      <c r="P265">
        <f t="shared" si="83"/>
        <v>145.19957168402217</v>
      </c>
      <c r="Q265">
        <f t="shared" si="84"/>
        <v>18.721272362081052</v>
      </c>
      <c r="AD265">
        <f t="shared" si="85"/>
        <v>161.79894485677667</v>
      </c>
      <c r="AE265">
        <f t="shared" si="72"/>
        <v>-497.96594891802818</v>
      </c>
      <c r="AF265">
        <f t="shared" si="86"/>
        <v>290328.87932427617</v>
      </c>
      <c r="AG265">
        <f t="shared" si="87"/>
        <v>-49796.594891802801</v>
      </c>
    </row>
    <row r="266" spans="1:33" x14ac:dyDescent="0.25">
      <c r="A266" s="2">
        <v>700</v>
      </c>
      <c r="B266" s="1"/>
      <c r="C266" s="1"/>
      <c r="D266">
        <f t="shared" si="73"/>
        <v>2812.0052720028179</v>
      </c>
      <c r="E266">
        <f t="shared" si="71"/>
        <v>-6788.7812651338463</v>
      </c>
      <c r="F266">
        <f t="shared" si="74"/>
        <v>2.6726124191242442</v>
      </c>
      <c r="G266" s="2">
        <f t="shared" si="75"/>
        <v>-2.6726124191242437</v>
      </c>
      <c r="H266">
        <f t="shared" si="76"/>
        <v>52.672612419124242</v>
      </c>
      <c r="I266">
        <f t="shared" si="77"/>
        <v>-2.6726124191242437</v>
      </c>
      <c r="J266">
        <f t="shared" si="78"/>
        <v>2812.0052720028179</v>
      </c>
      <c r="K266">
        <f t="shared" si="78"/>
        <v>-6788.7812651338463</v>
      </c>
      <c r="L266">
        <f t="shared" si="79"/>
        <v>2864.6778844219421</v>
      </c>
      <c r="M266">
        <f t="shared" si="80"/>
        <v>6791.4538775529709</v>
      </c>
      <c r="N266" s="2">
        <f t="shared" si="81"/>
        <v>-8658864.96195524</v>
      </c>
      <c r="O266" s="2">
        <f t="shared" si="82"/>
        <v>96714.022720004286</v>
      </c>
      <c r="P266">
        <f t="shared" si="83"/>
        <v>145.33343309937706</v>
      </c>
      <c r="Q266">
        <f t="shared" si="84"/>
        <v>18.588271694110368</v>
      </c>
      <c r="AD266">
        <f t="shared" si="85"/>
        <v>163.64544901712952</v>
      </c>
      <c r="AE266">
        <f t="shared" si="72"/>
        <v>-503.64890437367171</v>
      </c>
      <c r="AF266">
        <f t="shared" si="86"/>
        <v>296806.5967625308</v>
      </c>
      <c r="AG266">
        <f t="shared" si="87"/>
        <v>-50364.890437367168</v>
      </c>
    </row>
    <row r="267" spans="1:33" x14ac:dyDescent="0.25">
      <c r="A267" s="2">
        <v>690</v>
      </c>
      <c r="B267" s="1"/>
      <c r="C267" s="1"/>
      <c r="D267">
        <f t="shared" si="73"/>
        <v>2842.5155064948385</v>
      </c>
      <c r="E267">
        <f t="shared" si="71"/>
        <v>-6862.4394870356655</v>
      </c>
      <c r="F267">
        <f t="shared" si="74"/>
        <v>2.6919095102908277</v>
      </c>
      <c r="G267" s="2">
        <f t="shared" si="75"/>
        <v>-2.6919095102908273</v>
      </c>
      <c r="H267">
        <f t="shared" si="76"/>
        <v>52.691909510290827</v>
      </c>
      <c r="I267">
        <f t="shared" si="77"/>
        <v>-2.6919095102908273</v>
      </c>
      <c r="J267">
        <f t="shared" si="78"/>
        <v>2842.5155064948385</v>
      </c>
      <c r="K267">
        <f t="shared" si="78"/>
        <v>-6862.4394870356655</v>
      </c>
      <c r="L267">
        <f t="shared" si="79"/>
        <v>2895.2074160051293</v>
      </c>
      <c r="M267">
        <f t="shared" si="80"/>
        <v>6865.1313965459567</v>
      </c>
      <c r="N267" s="2">
        <f t="shared" si="81"/>
        <v>-8582946.4180668518</v>
      </c>
      <c r="O267" s="2">
        <f t="shared" si="82"/>
        <v>98050.597892130172</v>
      </c>
      <c r="P267">
        <f t="shared" si="83"/>
        <v>145.46771454655658</v>
      </c>
      <c r="Q267">
        <f t="shared" si="84"/>
        <v>18.454559359170968</v>
      </c>
      <c r="AD267">
        <f t="shared" si="85"/>
        <v>165.54005360523533</v>
      </c>
      <c r="AE267">
        <f t="shared" si="72"/>
        <v>-509.47989772394163</v>
      </c>
      <c r="AF267">
        <f t="shared" si="86"/>
        <v>303527.28089294577</v>
      </c>
      <c r="AG267">
        <f t="shared" si="87"/>
        <v>-50947.989772394183</v>
      </c>
    </row>
    <row r="268" spans="1:33" x14ac:dyDescent="0.25">
      <c r="A268" s="2">
        <v>680</v>
      </c>
      <c r="B268" s="1"/>
      <c r="C268" s="1"/>
      <c r="D268">
        <f t="shared" si="73"/>
        <v>2873.80949968296</v>
      </c>
      <c r="E268">
        <f t="shared" si="71"/>
        <v>-6937.9898698112393</v>
      </c>
      <c r="F268">
        <f t="shared" si="74"/>
        <v>2.7116307227332017</v>
      </c>
      <c r="G268" s="2">
        <f t="shared" si="75"/>
        <v>-2.7116307227332017</v>
      </c>
      <c r="H268">
        <f t="shared" si="76"/>
        <v>52.711630722733204</v>
      </c>
      <c r="I268">
        <f t="shared" si="77"/>
        <v>-2.7116307227332017</v>
      </c>
      <c r="J268">
        <f t="shared" si="78"/>
        <v>2873.80949968296</v>
      </c>
      <c r="K268">
        <f t="shared" si="78"/>
        <v>-6937.9898698112393</v>
      </c>
      <c r="L268">
        <f t="shared" si="79"/>
        <v>2926.5211304056934</v>
      </c>
      <c r="M268">
        <f t="shared" si="80"/>
        <v>6940.7015005339726</v>
      </c>
      <c r="N268" s="2">
        <f t="shared" si="81"/>
        <v>-8506870.4302139468</v>
      </c>
      <c r="O268" s="2">
        <f t="shared" si="82"/>
        <v>99426.195042796404</v>
      </c>
      <c r="P268">
        <f t="shared" si="83"/>
        <v>145.60242942635054</v>
      </c>
      <c r="Q268">
        <f t="shared" si="84"/>
        <v>18.320136579127126</v>
      </c>
      <c r="AD268">
        <f t="shared" si="85"/>
        <v>167.48473634503301</v>
      </c>
      <c r="AE268">
        <f t="shared" si="72"/>
        <v>-515.46501577724587</v>
      </c>
      <c r="AF268">
        <f t="shared" si="86"/>
        <v>310503.79303330486</v>
      </c>
      <c r="AG268">
        <f t="shared" si="87"/>
        <v>-51546.501577724572</v>
      </c>
    </row>
    <row r="269" spans="1:33" x14ac:dyDescent="0.25">
      <c r="A269" s="2">
        <v>670</v>
      </c>
      <c r="B269" s="1"/>
      <c r="C269" s="1"/>
      <c r="D269">
        <f t="shared" si="73"/>
        <v>2905.9193614076485</v>
      </c>
      <c r="E269">
        <f t="shared" si="71"/>
        <v>-7015.5099334729075</v>
      </c>
      <c r="F269">
        <f t="shared" si="74"/>
        <v>2.7317918235407652</v>
      </c>
      <c r="G269" s="2">
        <f t="shared" si="75"/>
        <v>-2.7317918235407648</v>
      </c>
      <c r="H269">
        <f t="shared" si="76"/>
        <v>52.731791823540767</v>
      </c>
      <c r="I269">
        <f t="shared" si="77"/>
        <v>-2.7317918235407648</v>
      </c>
      <c r="J269">
        <f t="shared" si="78"/>
        <v>2905.9193614076485</v>
      </c>
      <c r="K269">
        <f t="shared" si="78"/>
        <v>-7015.5099334729075</v>
      </c>
      <c r="L269">
        <f t="shared" si="79"/>
        <v>2958.6511532311893</v>
      </c>
      <c r="M269">
        <f t="shared" si="80"/>
        <v>7018.2417252964478</v>
      </c>
      <c r="N269" s="2">
        <f t="shared" si="81"/>
        <v>-8430638.3213484399</v>
      </c>
      <c r="O269" s="2">
        <f t="shared" si="82"/>
        <v>100842.55031877823</v>
      </c>
      <c r="P269">
        <f t="shared" si="83"/>
        <v>145.73759193431434</v>
      </c>
      <c r="Q269">
        <f t="shared" si="84"/>
        <v>18.185004979922148</v>
      </c>
      <c r="AD269">
        <f t="shared" si="85"/>
        <v>169.48158696464697</v>
      </c>
      <c r="AE269">
        <f t="shared" si="72"/>
        <v>-521.61069005542993</v>
      </c>
      <c r="AF269">
        <f t="shared" si="86"/>
        <v>317749.87899662164</v>
      </c>
      <c r="AG269">
        <f t="shared" si="87"/>
        <v>-52161.069005543002</v>
      </c>
    </row>
    <row r="270" spans="1:33" x14ac:dyDescent="0.25">
      <c r="A270" s="2">
        <v>660</v>
      </c>
      <c r="B270" s="1"/>
      <c r="C270" s="1"/>
      <c r="D270">
        <f t="shared" si="73"/>
        <v>2938.8790225234061</v>
      </c>
      <c r="E270">
        <f t="shared" si="71"/>
        <v>-7095.0815943497901</v>
      </c>
      <c r="F270">
        <f t="shared" si="74"/>
        <v>2.7524094128159016</v>
      </c>
      <c r="G270" s="2">
        <f t="shared" si="75"/>
        <v>-2.7524094128159011</v>
      </c>
      <c r="H270">
        <f t="shared" si="76"/>
        <v>52.752409412815901</v>
      </c>
      <c r="I270">
        <f t="shared" si="77"/>
        <v>-2.7524094128159011</v>
      </c>
      <c r="J270">
        <f t="shared" si="78"/>
        <v>2938.8790225234061</v>
      </c>
      <c r="K270">
        <f t="shared" si="78"/>
        <v>-7095.0815943497901</v>
      </c>
      <c r="L270">
        <f t="shared" si="79"/>
        <v>2991.6314319362218</v>
      </c>
      <c r="M270">
        <f t="shared" si="80"/>
        <v>7097.8340037626058</v>
      </c>
      <c r="N270" s="2">
        <f t="shared" si="81"/>
        <v>-8354251.5804070598</v>
      </c>
      <c r="O270" s="2">
        <f t="shared" si="82"/>
        <v>102301.5045020734</v>
      </c>
      <c r="P270">
        <f t="shared" si="83"/>
        <v>145.87321711621712</v>
      </c>
      <c r="Q270">
        <f t="shared" si="84"/>
        <v>18.049166627070321</v>
      </c>
      <c r="AD270">
        <f t="shared" si="85"/>
        <v>171.53281532999677</v>
      </c>
      <c r="AE270">
        <f t="shared" si="72"/>
        <v>-527.92372182645386</v>
      </c>
      <c r="AF270">
        <f t="shared" si="86"/>
        <v>325280.24433512951</v>
      </c>
      <c r="AG270">
        <f t="shared" si="87"/>
        <v>-52792.372182645384</v>
      </c>
    </row>
    <row r="271" spans="1:33" x14ac:dyDescent="0.25">
      <c r="A271" s="2">
        <v>650</v>
      </c>
      <c r="B271" s="1"/>
      <c r="C271" s="1"/>
      <c r="D271">
        <f t="shared" si="73"/>
        <v>2972.7243677210613</v>
      </c>
      <c r="E271">
        <f t="shared" si="71"/>
        <v>-7176.7914857491687</v>
      </c>
      <c r="F271">
        <f t="shared" si="74"/>
        <v>2.773500981126146</v>
      </c>
      <c r="G271" s="2">
        <f t="shared" si="75"/>
        <v>-2.7735009811261455</v>
      </c>
      <c r="H271">
        <f t="shared" si="76"/>
        <v>52.773500981126148</v>
      </c>
      <c r="I271">
        <f t="shared" si="77"/>
        <v>-2.7735009811261455</v>
      </c>
      <c r="J271">
        <f t="shared" si="78"/>
        <v>2972.7243677210613</v>
      </c>
      <c r="K271">
        <f t="shared" si="78"/>
        <v>-7176.7914857491687</v>
      </c>
      <c r="L271">
        <f t="shared" si="79"/>
        <v>3025.4978687021876</v>
      </c>
      <c r="M271">
        <f t="shared" si="80"/>
        <v>7179.5649867302945</v>
      </c>
      <c r="N271" s="2">
        <f t="shared" si="81"/>
        <v>-8277711.8766680732</v>
      </c>
      <c r="O271" s="2">
        <f t="shared" si="82"/>
        <v>103805.0110185051</v>
      </c>
      <c r="P271">
        <f t="shared" si="83"/>
        <v>146.00932092816106</v>
      </c>
      <c r="Q271">
        <f t="shared" si="84"/>
        <v>17.912624064507909</v>
      </c>
      <c r="AD271">
        <f t="shared" si="85"/>
        <v>173.64076030307777</v>
      </c>
      <c r="AE271">
        <f t="shared" si="72"/>
        <v>-534.41130936737659</v>
      </c>
      <c r="AF271">
        <f t="shared" si="86"/>
        <v>333110.63724869257</v>
      </c>
      <c r="AG271">
        <f t="shared" si="87"/>
        <v>-53441.130936737653</v>
      </c>
    </row>
    <row r="272" spans="1:33" x14ac:dyDescent="0.25">
      <c r="A272" s="2">
        <v>640</v>
      </c>
      <c r="B272" s="1"/>
      <c r="C272" s="1"/>
      <c r="D272">
        <f t="shared" si="73"/>
        <v>3007.4933802604555</v>
      </c>
      <c r="E272">
        <f t="shared" si="71"/>
        <v>-7260.7313073720943</v>
      </c>
      <c r="F272">
        <f t="shared" si="74"/>
        <v>2.7950849718747373</v>
      </c>
      <c r="G272" s="2">
        <f t="shared" si="75"/>
        <v>-2.7950849718747368</v>
      </c>
      <c r="H272">
        <f t="shared" si="76"/>
        <v>52.795084971874736</v>
      </c>
      <c r="I272">
        <f t="shared" si="77"/>
        <v>-2.7950849718747368</v>
      </c>
      <c r="J272">
        <f t="shared" si="78"/>
        <v>3007.4933802604555</v>
      </c>
      <c r="K272">
        <f t="shared" si="78"/>
        <v>-7260.7313073720943</v>
      </c>
      <c r="L272">
        <f t="shared" si="79"/>
        <v>3060.2884652323301</v>
      </c>
      <c r="M272">
        <f t="shared" si="80"/>
        <v>7263.5263923439688</v>
      </c>
      <c r="N272" s="2">
        <f t="shared" si="81"/>
        <v>-8201021.0754689248</v>
      </c>
      <c r="O272" s="2">
        <f t="shared" si="82"/>
        <v>105355.14469367724</v>
      </c>
      <c r="P272">
        <f t="shared" si="83"/>
        <v>146.14592030184264</v>
      </c>
      <c r="Q272">
        <f t="shared" si="84"/>
        <v>17.775380357166224</v>
      </c>
      <c r="AD272">
        <f t="shared" si="85"/>
        <v>175.80789940179403</v>
      </c>
      <c r="AE272">
        <f t="shared" si="72"/>
        <v>-541.08107769426454</v>
      </c>
      <c r="AF272">
        <f t="shared" si="86"/>
        <v>341257.94007103745</v>
      </c>
      <c r="AG272">
        <f t="shared" si="87"/>
        <v>-54108.107769426453</v>
      </c>
    </row>
    <row r="273" spans="1:33" x14ac:dyDescent="0.25">
      <c r="A273" s="2">
        <v>630</v>
      </c>
      <c r="B273" s="1"/>
      <c r="C273" s="1"/>
      <c r="D273">
        <f t="shared" si="73"/>
        <v>3043.2262998871443</v>
      </c>
      <c r="E273">
        <f t="shared" si="71"/>
        <v>-7346.9982065580343</v>
      </c>
      <c r="F273">
        <f t="shared" si="74"/>
        <v>2.8171808490950556</v>
      </c>
      <c r="G273" s="2">
        <f t="shared" si="75"/>
        <v>-2.8171808490950552</v>
      </c>
      <c r="H273">
        <f t="shared" si="76"/>
        <v>52.817180849095053</v>
      </c>
      <c r="I273">
        <f t="shared" si="77"/>
        <v>-2.8171808490950552</v>
      </c>
      <c r="J273">
        <f t="shared" si="78"/>
        <v>3043.2262998871443</v>
      </c>
      <c r="K273">
        <f t="shared" si="78"/>
        <v>-7346.9982065580343</v>
      </c>
      <c r="L273">
        <f t="shared" si="79"/>
        <v>3096.0434807362394</v>
      </c>
      <c r="M273">
        <f t="shared" si="80"/>
        <v>7349.8153874071295</v>
      </c>
      <c r="N273" s="2">
        <f t="shared" si="81"/>
        <v>-8124181.2554330025</v>
      </c>
      <c r="O273" s="2">
        <f t="shared" si="82"/>
        <v>106954.11133896386</v>
      </c>
      <c r="P273">
        <f t="shared" si="83"/>
        <v>146.28303321548114</v>
      </c>
      <c r="Q273">
        <f t="shared" si="84"/>
        <v>17.637439137676303</v>
      </c>
      <c r="AD273">
        <f t="shared" si="85"/>
        <v>178.03685934772108</v>
      </c>
      <c r="AE273">
        <f t="shared" si="72"/>
        <v>-547.94111102486727</v>
      </c>
      <c r="AF273">
        <f t="shared" si="86"/>
        <v>349740.27037233824</v>
      </c>
      <c r="AG273">
        <f t="shared" si="87"/>
        <v>-54794.111102486713</v>
      </c>
    </row>
    <row r="274" spans="1:33" x14ac:dyDescent="0.25">
      <c r="A274" s="2">
        <v>620</v>
      </c>
      <c r="B274" s="1"/>
      <c r="C274" s="1"/>
      <c r="D274">
        <f t="shared" si="73"/>
        <v>3079.9657953656479</v>
      </c>
      <c r="E274">
        <f t="shared" si="71"/>
        <v>-7435.6951948169826</v>
      </c>
      <c r="F274">
        <f t="shared" si="74"/>
        <v>2.8398091712353239</v>
      </c>
      <c r="G274" s="2">
        <f t="shared" si="75"/>
        <v>-2.8398091712353235</v>
      </c>
      <c r="H274">
        <f t="shared" si="76"/>
        <v>52.839809171235324</v>
      </c>
      <c r="I274">
        <f t="shared" si="77"/>
        <v>-2.8398091712353235</v>
      </c>
      <c r="J274">
        <f t="shared" si="78"/>
        <v>3079.9657953656479</v>
      </c>
      <c r="K274">
        <f t="shared" si="78"/>
        <v>-7435.6951948169826</v>
      </c>
      <c r="L274">
        <f t="shared" si="79"/>
        <v>3132.805604536883</v>
      </c>
      <c r="M274">
        <f t="shared" si="80"/>
        <v>7438.5350039882178</v>
      </c>
      <c r="N274" s="2">
        <f t="shared" si="81"/>
        <v>-8047194.7273711385</v>
      </c>
      <c r="O274" s="2">
        <f t="shared" si="82"/>
        <v>108604.25826083901</v>
      </c>
      <c r="P274">
        <f t="shared" si="83"/>
        <v>146.42067877100394</v>
      </c>
      <c r="Q274">
        <f t="shared" si="84"/>
        <v>17.498804657664589</v>
      </c>
      <c r="AD274">
        <f t="shared" si="85"/>
        <v>180.33042759903705</v>
      </c>
      <c r="AE274">
        <f t="shared" si="72"/>
        <v>-554.99998827333025</v>
      </c>
      <c r="AF274">
        <f t="shared" si="86"/>
        <v>358577.09286135196</v>
      </c>
      <c r="AG274">
        <f t="shared" si="87"/>
        <v>-55499.998827333053</v>
      </c>
    </row>
    <row r="275" spans="1:33" x14ac:dyDescent="0.25">
      <c r="A275" s="2">
        <v>610</v>
      </c>
      <c r="B275" s="1"/>
      <c r="C275" s="1"/>
      <c r="D275">
        <f t="shared" si="73"/>
        <v>3117.757153243389</v>
      </c>
      <c r="E275">
        <f t="shared" si="71"/>
        <v>-7526.9316035459196</v>
      </c>
      <c r="F275">
        <f t="shared" si="74"/>
        <v>2.8629916715693411</v>
      </c>
      <c r="G275" s="2">
        <f t="shared" si="75"/>
        <v>-2.8629916715693406</v>
      </c>
      <c r="H275">
        <f t="shared" si="76"/>
        <v>52.86299167156934</v>
      </c>
      <c r="I275">
        <f t="shared" si="77"/>
        <v>-2.8629916715693406</v>
      </c>
      <c r="J275">
        <f t="shared" si="78"/>
        <v>3117.757153243389</v>
      </c>
      <c r="K275">
        <f t="shared" si="78"/>
        <v>-7526.9316035459196</v>
      </c>
      <c r="L275">
        <f t="shared" si="79"/>
        <v>3170.6201449149585</v>
      </c>
      <c r="M275">
        <f t="shared" si="80"/>
        <v>7529.7945952174887</v>
      </c>
      <c r="N275" s="2">
        <f t="shared" si="81"/>
        <v>-7970064.0550453374</v>
      </c>
      <c r="O275" s="2">
        <f t="shared" si="82"/>
        <v>110308.08579904187</v>
      </c>
      <c r="P275">
        <f t="shared" si="83"/>
        <v>146.55887727814866</v>
      </c>
      <c r="Q275">
        <f t="shared" si="84"/>
        <v>17.359481844159134</v>
      </c>
      <c r="AD275">
        <f t="shared" si="85"/>
        <v>182.69156497826154</v>
      </c>
      <c r="AE275">
        <f t="shared" si="72"/>
        <v>-562.26682191437851</v>
      </c>
      <c r="AF275">
        <f t="shared" si="86"/>
        <v>367789.34343772795</v>
      </c>
      <c r="AG275">
        <f t="shared" si="87"/>
        <v>-56226.682191437882</v>
      </c>
    </row>
    <row r="276" spans="1:33" x14ac:dyDescent="0.25">
      <c r="A276" s="2">
        <v>600</v>
      </c>
      <c r="B276" s="1"/>
      <c r="C276" s="1"/>
      <c r="D276">
        <f t="shared" si="73"/>
        <v>3156.6484846675899</v>
      </c>
      <c r="E276">
        <f t="shared" si="71"/>
        <v>-7620.8235833289727</v>
      </c>
      <c r="F276">
        <f t="shared" si="74"/>
        <v>2.8867513459481291</v>
      </c>
      <c r="G276" s="2">
        <f t="shared" si="75"/>
        <v>-2.8867513459481287</v>
      </c>
      <c r="H276">
        <f t="shared" si="76"/>
        <v>52.886751345948127</v>
      </c>
      <c r="I276">
        <f t="shared" si="77"/>
        <v>-2.8867513459481287</v>
      </c>
      <c r="J276">
        <f t="shared" si="78"/>
        <v>3156.6484846675899</v>
      </c>
      <c r="K276">
        <f t="shared" si="78"/>
        <v>-7620.8235833289727</v>
      </c>
      <c r="L276">
        <f t="shared" si="79"/>
        <v>3209.535236013538</v>
      </c>
      <c r="M276">
        <f t="shared" si="80"/>
        <v>7623.7103346749209</v>
      </c>
      <c r="N276" s="2">
        <f t="shared" si="81"/>
        <v>-7892792.0780055383</v>
      </c>
      <c r="O276" s="2">
        <f t="shared" si="82"/>
        <v>112068.26001307773</v>
      </c>
      <c r="P276">
        <f t="shared" si="83"/>
        <v>146.69765034622569</v>
      </c>
      <c r="Q276">
        <f t="shared" si="84"/>
        <v>17.21947636169244</v>
      </c>
      <c r="AD276">
        <f t="shared" si="85"/>
        <v>185.12341951868316</v>
      </c>
      <c r="AE276">
        <f t="shared" si="72"/>
        <v>-569.75130059823914</v>
      </c>
      <c r="AF276">
        <f t="shared" si="86"/>
        <v>377399.56693954376</v>
      </c>
      <c r="AG276">
        <f t="shared" si="87"/>
        <v>-56975.130059823903</v>
      </c>
    </row>
    <row r="277" spans="1:33" x14ac:dyDescent="0.25">
      <c r="A277" s="2">
        <v>590</v>
      </c>
      <c r="B277" s="1"/>
      <c r="C277" s="1"/>
      <c r="D277">
        <f t="shared" si="73"/>
        <v>3196.6909523161912</v>
      </c>
      <c r="E277">
        <f t="shared" si="71"/>
        <v>-7717.4946517971121</v>
      </c>
      <c r="F277">
        <f t="shared" si="74"/>
        <v>2.9111125486979104</v>
      </c>
      <c r="G277" s="2">
        <f t="shared" si="75"/>
        <v>-2.9111125486979099</v>
      </c>
      <c r="H277">
        <f t="shared" si="76"/>
        <v>52.911112548697908</v>
      </c>
      <c r="I277">
        <f t="shared" si="77"/>
        <v>-2.9111125486979099</v>
      </c>
      <c r="J277">
        <f t="shared" si="78"/>
        <v>3196.6909523161912</v>
      </c>
      <c r="K277">
        <f t="shared" si="78"/>
        <v>-7717.4946517971121</v>
      </c>
      <c r="L277">
        <f t="shared" si="79"/>
        <v>3249.6020648648891</v>
      </c>
      <c r="M277">
        <f t="shared" si="80"/>
        <v>7720.40576434581</v>
      </c>
      <c r="N277" s="2">
        <f t="shared" si="81"/>
        <v>-7815381.9367380356</v>
      </c>
      <c r="O277" s="2">
        <f t="shared" si="82"/>
        <v>113887.6266526922</v>
      </c>
      <c r="P277">
        <f t="shared" si="83"/>
        <v>146.83702098437647</v>
      </c>
      <c r="Q277">
        <f t="shared" si="84"/>
        <v>17.078794680764396</v>
      </c>
      <c r="AD277">
        <f t="shared" si="85"/>
        <v>187.62934166970012</v>
      </c>
      <c r="AE277">
        <f t="shared" si="72"/>
        <v>-577.46373594786678</v>
      </c>
      <c r="AF277">
        <f t="shared" si="86"/>
        <v>387432.07035724272</v>
      </c>
      <c r="AG277">
        <f t="shared" si="87"/>
        <v>-57746.373594786666</v>
      </c>
    </row>
    <row r="278" spans="1:33" x14ac:dyDescent="0.25">
      <c r="A278" s="2">
        <v>580</v>
      </c>
      <c r="B278" s="1"/>
      <c r="C278" s="1"/>
      <c r="D278">
        <f t="shared" si="73"/>
        <v>3237.9390197787657</v>
      </c>
      <c r="E278">
        <f t="shared" si="71"/>
        <v>-7817.0762956869394</v>
      </c>
      <c r="F278">
        <f t="shared" si="74"/>
        <v>2.9361010975735176</v>
      </c>
      <c r="G278" s="2">
        <f t="shared" si="75"/>
        <v>-2.9361010975735171</v>
      </c>
      <c r="H278">
        <f t="shared" si="76"/>
        <v>52.93610109757352</v>
      </c>
      <c r="I278">
        <f t="shared" si="77"/>
        <v>-2.9361010975735171</v>
      </c>
      <c r="J278">
        <f t="shared" si="78"/>
        <v>3237.9390197787657</v>
      </c>
      <c r="K278">
        <f t="shared" si="78"/>
        <v>-7817.0762956869394</v>
      </c>
      <c r="L278">
        <f t="shared" si="79"/>
        <v>3290.8751208763392</v>
      </c>
      <c r="M278">
        <f t="shared" si="80"/>
        <v>7820.0123967845129</v>
      </c>
      <c r="N278" s="2">
        <f t="shared" si="81"/>
        <v>-7737837.1003956348</v>
      </c>
      <c r="O278" s="2">
        <f t="shared" si="82"/>
        <v>115769.22656658583</v>
      </c>
      <c r="P278">
        <f t="shared" si="83"/>
        <v>146.97701371127124</v>
      </c>
      <c r="Q278">
        <f t="shared" si="84"/>
        <v>16.937444153417786</v>
      </c>
      <c r="AD278">
        <f t="shared" si="85"/>
        <v>190.21290102012463</v>
      </c>
      <c r="AE278">
        <f t="shared" si="72"/>
        <v>-585.41511402798346</v>
      </c>
      <c r="AF278">
        <f t="shared" si="86"/>
        <v>397913.09354890109</v>
      </c>
      <c r="AG278">
        <f t="shared" si="87"/>
        <v>-58541.511402798322</v>
      </c>
    </row>
    <row r="279" spans="1:33" x14ac:dyDescent="0.25">
      <c r="A279" s="2">
        <v>570</v>
      </c>
      <c r="B279" s="1"/>
      <c r="C279" s="1"/>
      <c r="D279">
        <f t="shared" si="73"/>
        <v>3280.4507260402502</v>
      </c>
      <c r="E279">
        <f t="shared" si="71"/>
        <v>-7919.7086335030372</v>
      </c>
      <c r="F279">
        <f t="shared" si="74"/>
        <v>2.9617443887954615</v>
      </c>
      <c r="G279" s="2">
        <f t="shared" si="75"/>
        <v>-2.9617443887954611</v>
      </c>
      <c r="H279">
        <f t="shared" si="76"/>
        <v>52.961744388795459</v>
      </c>
      <c r="I279">
        <f t="shared" si="77"/>
        <v>-2.9617443887954611</v>
      </c>
      <c r="J279">
        <f t="shared" si="78"/>
        <v>3280.4507260402502</v>
      </c>
      <c r="K279">
        <f t="shared" si="78"/>
        <v>-7919.7086335030372</v>
      </c>
      <c r="L279">
        <f t="shared" si="79"/>
        <v>3333.4124704290457</v>
      </c>
      <c r="M279">
        <f t="shared" si="80"/>
        <v>7922.6703778918327</v>
      </c>
      <c r="N279" s="2">
        <f t="shared" si="81"/>
        <v>-7660161.3974159155</v>
      </c>
      <c r="O279" s="2">
        <f t="shared" si="82"/>
        <v>117716.31272519509</v>
      </c>
      <c r="P279">
        <f t="shared" si="83"/>
        <v>147.11765467531305</v>
      </c>
      <c r="Q279">
        <f t="shared" si="84"/>
        <v>16.795433096781188</v>
      </c>
      <c r="AD279">
        <f t="shared" si="85"/>
        <v>192.87790472023602</v>
      </c>
      <c r="AE279">
        <f t="shared" si="72"/>
        <v>-593.61715204232735</v>
      </c>
      <c r="AF279">
        <f t="shared" si="86"/>
        <v>408870.99980013561</v>
      </c>
      <c r="AG279">
        <f t="shared" si="87"/>
        <v>-59361.715204232722</v>
      </c>
    </row>
    <row r="280" spans="1:33" x14ac:dyDescent="0.25">
      <c r="A280" s="2">
        <v>560</v>
      </c>
      <c r="B280" s="1"/>
      <c r="C280" s="1"/>
      <c r="D280">
        <f t="shared" si="73"/>
        <v>3324.2879880866949</v>
      </c>
      <c r="E280">
        <f t="shared" si="71"/>
        <v>-8025.5411460728674</v>
      </c>
      <c r="F280">
        <f t="shared" si="74"/>
        <v>2.988071523335984</v>
      </c>
      <c r="G280" s="2">
        <f t="shared" si="75"/>
        <v>-2.9880715233359836</v>
      </c>
      <c r="H280">
        <f t="shared" si="76"/>
        <v>52.988071523335982</v>
      </c>
      <c r="I280">
        <f t="shared" si="77"/>
        <v>-2.9880715233359836</v>
      </c>
      <c r="J280">
        <f t="shared" si="78"/>
        <v>3324.2879880866949</v>
      </c>
      <c r="K280">
        <f t="shared" si="78"/>
        <v>-8025.5411460728674</v>
      </c>
      <c r="L280">
        <f t="shared" si="79"/>
        <v>3377.2760596100311</v>
      </c>
      <c r="M280">
        <f t="shared" si="80"/>
        <v>8028.5292175962031</v>
      </c>
      <c r="N280" s="2">
        <f t="shared" si="81"/>
        <v>-7582359.0493759848</v>
      </c>
      <c r="O280" s="2">
        <f t="shared" si="82"/>
        <v>119732.36905837688</v>
      </c>
      <c r="P280">
        <f t="shared" si="83"/>
        <v>147.25897178655495</v>
      </c>
      <c r="Q280">
        <f t="shared" si="84"/>
        <v>16.652770885552368</v>
      </c>
      <c r="AD280">
        <f t="shared" si="85"/>
        <v>195.62841780849345</v>
      </c>
      <c r="AE280">
        <f t="shared" si="72"/>
        <v>-602.08236089284242</v>
      </c>
      <c r="AF280">
        <f t="shared" si="86"/>
        <v>420336.48893340275</v>
      </c>
      <c r="AG280">
        <f t="shared" si="87"/>
        <v>-60208.236089284226</v>
      </c>
    </row>
    <row r="281" spans="1:33" x14ac:dyDescent="0.25">
      <c r="A281" s="2">
        <v>550</v>
      </c>
      <c r="B281" s="1"/>
      <c r="C281" s="1"/>
      <c r="D281">
        <f t="shared" si="73"/>
        <v>3369.5169350767255</v>
      </c>
      <c r="E281">
        <f t="shared" si="71"/>
        <v>-8134.7334833080522</v>
      </c>
      <c r="F281">
        <f t="shared" si="74"/>
        <v>3.0151134457776361</v>
      </c>
      <c r="G281" s="2">
        <f t="shared" si="75"/>
        <v>-3.0151134457776356</v>
      </c>
      <c r="H281">
        <f t="shared" si="76"/>
        <v>53.015113445777637</v>
      </c>
      <c r="I281">
        <f t="shared" si="77"/>
        <v>-3.0151134457776356</v>
      </c>
      <c r="J281">
        <f t="shared" si="78"/>
        <v>3369.5169350767255</v>
      </c>
      <c r="K281">
        <f t="shared" si="78"/>
        <v>-8134.7334833080522</v>
      </c>
      <c r="L281">
        <f t="shared" si="79"/>
        <v>3422.5320485225034</v>
      </c>
      <c r="M281">
        <f t="shared" si="80"/>
        <v>8137.7485967538296</v>
      </c>
      <c r="N281" s="2">
        <f t="shared" si="81"/>
        <v>-7504434.7084803479</v>
      </c>
      <c r="O281" s="2">
        <f t="shared" si="82"/>
        <v>121821.13133791818</v>
      </c>
      <c r="P281">
        <f t="shared" si="83"/>
        <v>147.40099486170286</v>
      </c>
      <c r="Q281">
        <f t="shared" si="84"/>
        <v>16.509468054532405</v>
      </c>
      <c r="AD281">
        <f t="shared" si="85"/>
        <v>198.46878567797987</v>
      </c>
      <c r="AE281">
        <f t="shared" si="72"/>
        <v>-610.82411432428228</v>
      </c>
      <c r="AF281">
        <f t="shared" si="86"/>
        <v>432342.83609633375</v>
      </c>
      <c r="AG281">
        <f t="shared" si="87"/>
        <v>-61082.411432428227</v>
      </c>
    </row>
    <row r="282" spans="1:33" x14ac:dyDescent="0.25">
      <c r="A282" s="2">
        <v>540</v>
      </c>
      <c r="B282" s="1"/>
      <c r="C282" s="1"/>
      <c r="D282">
        <f t="shared" si="73"/>
        <v>3416.2082780155174</v>
      </c>
      <c r="E282">
        <f t="shared" si="71"/>
        <v>-8247.4563566762972</v>
      </c>
      <c r="F282">
        <f t="shared" si="74"/>
        <v>3.0429030972509232</v>
      </c>
      <c r="G282" s="2">
        <f t="shared" si="75"/>
        <v>-3.0429030972509228</v>
      </c>
      <c r="H282">
        <f t="shared" si="76"/>
        <v>53.042903097250921</v>
      </c>
      <c r="I282">
        <f t="shared" si="77"/>
        <v>-3.0429030972509228</v>
      </c>
      <c r="J282">
        <f t="shared" si="78"/>
        <v>3416.2082780155174</v>
      </c>
      <c r="K282">
        <f t="shared" si="78"/>
        <v>-8247.4563566762972</v>
      </c>
      <c r="L282">
        <f t="shared" si="79"/>
        <v>3469.2511811127683</v>
      </c>
      <c r="M282">
        <f t="shared" si="80"/>
        <v>8250.4992597735472</v>
      </c>
      <c r="N282" s="2">
        <f t="shared" si="81"/>
        <v>-7426393.4991347725</v>
      </c>
      <c r="O282" s="2">
        <f t="shared" si="82"/>
        <v>123986.61036870824</v>
      </c>
      <c r="P282">
        <f t="shared" si="83"/>
        <v>147.54375578376278</v>
      </c>
      <c r="Q282">
        <f t="shared" si="84"/>
        <v>16.365536412479543</v>
      </c>
      <c r="AD282">
        <f t="shared" si="85"/>
        <v>201.40365895153639</v>
      </c>
      <c r="AE282">
        <f t="shared" si="72"/>
        <v>-619.85672548200284</v>
      </c>
      <c r="AF282">
        <f t="shared" si="86"/>
        <v>444926.15985949145</v>
      </c>
      <c r="AG282">
        <f t="shared" si="87"/>
        <v>-61985.67254820028</v>
      </c>
    </row>
    <row r="283" spans="1:33" x14ac:dyDescent="0.25">
      <c r="A283" s="2">
        <v>530</v>
      </c>
      <c r="B283" s="1"/>
      <c r="C283" s="1"/>
      <c r="D283">
        <f t="shared" si="73"/>
        <v>3464.4377194424555</v>
      </c>
      <c r="E283">
        <f t="shared" si="71"/>
        <v>-8363.8925282748914</v>
      </c>
      <c r="F283">
        <f t="shared" si="74"/>
        <v>3.0714755841697565</v>
      </c>
      <c r="G283" s="2">
        <f t="shared" si="75"/>
        <v>-3.0714755841697561</v>
      </c>
      <c r="H283">
        <f t="shared" si="76"/>
        <v>53.071475584169754</v>
      </c>
      <c r="I283">
        <f t="shared" si="77"/>
        <v>-3.0714755841697561</v>
      </c>
      <c r="J283">
        <f t="shared" si="78"/>
        <v>3464.4377194424555</v>
      </c>
      <c r="K283">
        <f t="shared" si="78"/>
        <v>-8363.8925282748914</v>
      </c>
      <c r="L283">
        <f t="shared" si="79"/>
        <v>3517.5091950266251</v>
      </c>
      <c r="M283">
        <f t="shared" si="80"/>
        <v>8366.9640038590605</v>
      </c>
      <c r="N283" s="2">
        <f t="shared" si="81"/>
        <v>-7348241.0641240748</v>
      </c>
      <c r="O283" s="2">
        <f t="shared" si="82"/>
        <v>126233.11779205642</v>
      </c>
      <c r="P283">
        <f t="shared" si="83"/>
        <v>147.68728867811186</v>
      </c>
      <c r="Q283">
        <f t="shared" si="84"/>
        <v>16.22098916873697</v>
      </c>
      <c r="AD283">
        <f t="shared" si="85"/>
        <v>204.43802107405975</v>
      </c>
      <c r="AE283">
        <f t="shared" si="72"/>
        <v>-629.19553183232108</v>
      </c>
      <c r="AF283">
        <f t="shared" si="86"/>
        <v>458125.72384584101</v>
      </c>
      <c r="AG283">
        <f t="shared" si="87"/>
        <v>-62919.553183232099</v>
      </c>
    </row>
    <row r="284" spans="1:33" x14ac:dyDescent="0.25">
      <c r="A284" s="2">
        <v>520</v>
      </c>
      <c r="B284" s="1"/>
      <c r="C284" s="1"/>
      <c r="D284">
        <f t="shared" si="73"/>
        <v>3514.2864083143309</v>
      </c>
      <c r="E284">
        <f t="shared" si="71"/>
        <v>-8484.2379090158884</v>
      </c>
      <c r="F284">
        <f t="shared" si="74"/>
        <v>3.100868364730212</v>
      </c>
      <c r="G284" s="2">
        <f t="shared" si="75"/>
        <v>-3.1008683647302115</v>
      </c>
      <c r="H284">
        <f t="shared" si="76"/>
        <v>53.100868364730211</v>
      </c>
      <c r="I284">
        <f t="shared" si="77"/>
        <v>-3.1008683647302115</v>
      </c>
      <c r="J284">
        <f t="shared" si="78"/>
        <v>3514.2864083143309</v>
      </c>
      <c r="K284">
        <f t="shared" si="78"/>
        <v>-8484.2379090158884</v>
      </c>
      <c r="L284">
        <f t="shared" si="79"/>
        <v>3567.387276679061</v>
      </c>
      <c r="M284">
        <f t="shared" si="80"/>
        <v>8487.3387773806189</v>
      </c>
      <c r="N284" s="2">
        <f t="shared" si="81"/>
        <v>-7269983.6159878233</v>
      </c>
      <c r="O284" s="2">
        <f t="shared" si="82"/>
        <v>128565.29485112237</v>
      </c>
      <c r="P284">
        <f t="shared" si="83"/>
        <v>147.8316301070262</v>
      </c>
      <c r="Q284">
        <f t="shared" si="84"/>
        <v>16.075841074304904</v>
      </c>
      <c r="AD284">
        <f t="shared" si="85"/>
        <v>207.57721897661381</v>
      </c>
      <c r="AE284">
        <f t="shared" si="72"/>
        <v>-638.8569895369468</v>
      </c>
      <c r="AF284">
        <f t="shared" si="86"/>
        <v>471984.27681593702</v>
      </c>
      <c r="AG284">
        <f t="shared" si="87"/>
        <v>-63885.698953694693</v>
      </c>
    </row>
    <row r="285" spans="1:33" x14ac:dyDescent="0.25">
      <c r="A285" s="2">
        <v>510</v>
      </c>
      <c r="B285" s="1"/>
      <c r="C285" s="1"/>
      <c r="D285">
        <f t="shared" si="73"/>
        <v>3565.841446051646</v>
      </c>
      <c r="E285">
        <f t="shared" si="71"/>
        <v>-8608.7027803299716</v>
      </c>
      <c r="F285">
        <f t="shared" si="74"/>
        <v>3.1311214554257476</v>
      </c>
      <c r="G285" s="2">
        <f t="shared" si="75"/>
        <v>-3.1311214554257472</v>
      </c>
      <c r="H285">
        <f t="shared" si="76"/>
        <v>53.131121455425749</v>
      </c>
      <c r="I285">
        <f t="shared" si="77"/>
        <v>-3.1311214554257472</v>
      </c>
      <c r="J285">
        <f t="shared" si="78"/>
        <v>3565.841446051646</v>
      </c>
      <c r="K285">
        <f t="shared" si="78"/>
        <v>-8608.7027803299716</v>
      </c>
      <c r="L285">
        <f t="shared" si="79"/>
        <v>3618.9725675070717</v>
      </c>
      <c r="M285">
        <f t="shared" si="80"/>
        <v>8611.8339017853978</v>
      </c>
      <c r="N285" s="2">
        <f t="shared" si="81"/>
        <v>-7191627.9942764947</v>
      </c>
      <c r="O285" s="2">
        <f t="shared" si="82"/>
        <v>130988.14452307369</v>
      </c>
      <c r="P285">
        <f t="shared" si="83"/>
        <v>147.97681928499313</v>
      </c>
      <c r="Q285">
        <f t="shared" si="84"/>
        <v>15.930108579279226</v>
      </c>
      <c r="AD285">
        <f t="shared" si="85"/>
        <v>210.8269972211535</v>
      </c>
      <c r="AE285">
        <f t="shared" si="72"/>
        <v>-648.85877853963689</v>
      </c>
      <c r="AF285">
        <f t="shared" si="86"/>
        <v>486548.43696735316</v>
      </c>
      <c r="AG285">
        <f t="shared" si="87"/>
        <v>-64885.877853963699</v>
      </c>
    </row>
    <row r="286" spans="1:33" x14ac:dyDescent="0.25">
      <c r="A286" s="2">
        <v>500</v>
      </c>
      <c r="B286" s="1"/>
      <c r="C286" s="1"/>
      <c r="D286">
        <f t="shared" si="73"/>
        <v>3619.1964506381801</v>
      </c>
      <c r="E286">
        <f t="shared" si="71"/>
        <v>-8737.5131560232603</v>
      </c>
      <c r="F286">
        <f t="shared" si="74"/>
        <v>3.1622776601683795</v>
      </c>
      <c r="G286" s="2">
        <f t="shared" si="75"/>
        <v>-3.1622776601683791</v>
      </c>
      <c r="H286">
        <f t="shared" si="76"/>
        <v>53.162277660168378</v>
      </c>
      <c r="I286">
        <f t="shared" si="77"/>
        <v>-3.1622776601683791</v>
      </c>
      <c r="J286">
        <f t="shared" si="78"/>
        <v>3619.1964506381801</v>
      </c>
      <c r="K286">
        <f t="shared" si="78"/>
        <v>-8737.5131560232603</v>
      </c>
      <c r="L286">
        <f t="shared" si="79"/>
        <v>3672.3587282983485</v>
      </c>
      <c r="M286">
        <f t="shared" si="80"/>
        <v>8740.6754336834292</v>
      </c>
      <c r="N286" s="2">
        <f t="shared" si="81"/>
        <v>-7113181.7294743108</v>
      </c>
      <c r="O286" s="2">
        <f t="shared" si="82"/>
        <v>133507.06748702834</v>
      </c>
      <c r="P286">
        <f t="shared" si="83"/>
        <v>148.12289831748524</v>
      </c>
      <c r="Q286">
        <f t="shared" si="84"/>
        <v>15.783810008875943</v>
      </c>
      <c r="AD286">
        <f t="shared" si="85"/>
        <v>214.19353609829767</v>
      </c>
      <c r="AE286">
        <f t="shared" si="72"/>
        <v>-659.219919819084</v>
      </c>
      <c r="AF286">
        <f t="shared" si="86"/>
        <v>501869.1272024021</v>
      </c>
      <c r="AG286">
        <f t="shared" si="87"/>
        <v>-65921.991981908417</v>
      </c>
    </row>
    <row r="287" spans="1:33" x14ac:dyDescent="0.25">
      <c r="A287" s="2">
        <v>490</v>
      </c>
      <c r="B287" s="1"/>
      <c r="C287" s="1"/>
      <c r="D287">
        <f t="shared" si="73"/>
        <v>3674.4521867511071</v>
      </c>
      <c r="E287">
        <f t="shared" si="71"/>
        <v>-8870.9123035459979</v>
      </c>
      <c r="F287">
        <f t="shared" si="74"/>
        <v>3.1943828249997002</v>
      </c>
      <c r="G287" s="2">
        <f t="shared" si="75"/>
        <v>-3.1943828249996993</v>
      </c>
      <c r="H287">
        <f t="shared" si="76"/>
        <v>53.1943828249997</v>
      </c>
      <c r="I287">
        <f t="shared" si="77"/>
        <v>-3.1943828249996993</v>
      </c>
      <c r="J287">
        <f t="shared" si="78"/>
        <v>3674.4521867511071</v>
      </c>
      <c r="K287">
        <f t="shared" si="78"/>
        <v>-8870.9123035459979</v>
      </c>
      <c r="L287">
        <f t="shared" si="79"/>
        <v>3727.6465695761067</v>
      </c>
      <c r="M287">
        <f t="shared" si="80"/>
        <v>8874.1066863709984</v>
      </c>
      <c r="N287" s="2">
        <f t="shared" si="81"/>
        <v>-7034653.1144970413</v>
      </c>
      <c r="O287" s="2">
        <f t="shared" si="82"/>
        <v>136127.90247307005</v>
      </c>
      <c r="P287">
        <f t="shared" si="83"/>
        <v>148.26991246627486</v>
      </c>
      <c r="Q287">
        <f t="shared" si="84"/>
        <v>15.636965760608621</v>
      </c>
      <c r="AD287">
        <f t="shared" si="85"/>
        <v>217.6834942256524</v>
      </c>
      <c r="AE287">
        <f t="shared" si="72"/>
        <v>-669.96090649307462</v>
      </c>
      <c r="AF287">
        <f t="shared" si="86"/>
        <v>518002.06930987712</v>
      </c>
      <c r="AG287">
        <f t="shared" si="87"/>
        <v>-66996.090649307473</v>
      </c>
    </row>
    <row r="288" spans="1:33" x14ac:dyDescent="0.25">
      <c r="A288" s="2">
        <v>480</v>
      </c>
      <c r="B288" s="1"/>
      <c r="C288" s="1"/>
      <c r="D288">
        <f t="shared" si="73"/>
        <v>3731.7172711837011</v>
      </c>
      <c r="E288">
        <f t="shared" si="71"/>
        <v>-9009.1624470336064</v>
      </c>
      <c r="F288">
        <f t="shared" si="74"/>
        <v>3.2274861218395143</v>
      </c>
      <c r="G288" s="2">
        <f t="shared" si="75"/>
        <v>-3.2274861218395139</v>
      </c>
      <c r="H288">
        <f t="shared" si="76"/>
        <v>53.227486121839512</v>
      </c>
      <c r="I288">
        <f t="shared" si="77"/>
        <v>-3.2274861218395139</v>
      </c>
      <c r="J288">
        <f t="shared" si="78"/>
        <v>3731.7172711837011</v>
      </c>
      <c r="K288">
        <f t="shared" si="78"/>
        <v>-9009.1624470336064</v>
      </c>
      <c r="L288">
        <f t="shared" si="79"/>
        <v>3784.9447573055404</v>
      </c>
      <c r="M288">
        <f t="shared" si="80"/>
        <v>9012.3899331554458</v>
      </c>
      <c r="N288" s="2">
        <f t="shared" si="81"/>
        <v>-6956051.28481647</v>
      </c>
      <c r="O288" s="2">
        <f t="shared" si="82"/>
        <v>138856.97162807855</v>
      </c>
      <c r="P288">
        <f t="shared" si="83"/>
        <v>148.4179104448483</v>
      </c>
      <c r="Q288">
        <f t="shared" si="84"/>
        <v>15.48959852559806</v>
      </c>
      <c r="AD288">
        <f t="shared" si="85"/>
        <v>221.30405628296555</v>
      </c>
      <c r="AE288">
        <f t="shared" si="72"/>
        <v>-681.10385073218868</v>
      </c>
      <c r="AF288">
        <f t="shared" si="86"/>
        <v>535008.34643780615</v>
      </c>
      <c r="AG288">
        <f t="shared" si="87"/>
        <v>-68110.385073218902</v>
      </c>
    </row>
    <row r="289" spans="1:33" x14ac:dyDescent="0.25">
      <c r="A289" s="2">
        <v>470</v>
      </c>
      <c r="B289" s="1"/>
      <c r="C289" s="1"/>
      <c r="D289">
        <f t="shared" si="73"/>
        <v>3791.1089643460327</v>
      </c>
      <c r="E289">
        <f t="shared" si="71"/>
        <v>-9152.5466781584091</v>
      </c>
      <c r="F289">
        <f t="shared" si="74"/>
        <v>3.261640365267211</v>
      </c>
      <c r="G289" s="2">
        <f t="shared" si="75"/>
        <v>-3.2616403652672106</v>
      </c>
      <c r="H289">
        <f t="shared" si="76"/>
        <v>53.261640365267212</v>
      </c>
      <c r="I289">
        <f t="shared" si="77"/>
        <v>-3.2616403652672106</v>
      </c>
      <c r="J289">
        <f t="shared" si="78"/>
        <v>3791.1089643460327</v>
      </c>
      <c r="K289">
        <f t="shared" si="78"/>
        <v>-9152.5466781584091</v>
      </c>
      <c r="L289">
        <f t="shared" si="79"/>
        <v>3844.3706047113001</v>
      </c>
      <c r="M289">
        <f t="shared" si="80"/>
        <v>9155.8083185236756</v>
      </c>
      <c r="N289" s="2">
        <f t="shared" si="81"/>
        <v>-6877386.3084327001</v>
      </c>
      <c r="O289" s="2">
        <f t="shared" si="82"/>
        <v>141701.13164182359</v>
      </c>
      <c r="P289">
        <f t="shared" si="83"/>
        <v>148.56694474803857</v>
      </c>
      <c r="Q289">
        <f t="shared" si="84"/>
        <v>15.34173353747952</v>
      </c>
      <c r="AD289">
        <f t="shared" si="85"/>
        <v>225.06298662578007</v>
      </c>
      <c r="AE289">
        <f t="shared" si="72"/>
        <v>-692.67264876565741</v>
      </c>
      <c r="AF289">
        <f t="shared" si="86"/>
        <v>552955.04495952581</v>
      </c>
      <c r="AG289">
        <f t="shared" si="87"/>
        <v>-69267.26487656575</v>
      </c>
    </row>
    <row r="290" spans="1:33" x14ac:dyDescent="0.25">
      <c r="A290" s="2">
        <v>460</v>
      </c>
      <c r="B290" s="1"/>
      <c r="C290" s="1"/>
      <c r="D290">
        <f t="shared" si="73"/>
        <v>3852.7540604411815</v>
      </c>
      <c r="E290">
        <f t="shared" si="71"/>
        <v>-9301.3711052051094</v>
      </c>
      <c r="F290">
        <f t="shared" si="74"/>
        <v>3.296902366978935</v>
      </c>
      <c r="G290" s="2">
        <f t="shared" si="75"/>
        <v>-3.2969023669789346</v>
      </c>
      <c r="H290">
        <f t="shared" si="76"/>
        <v>53.296902366978934</v>
      </c>
      <c r="I290">
        <f t="shared" si="77"/>
        <v>-3.2969023669789346</v>
      </c>
      <c r="J290">
        <f t="shared" si="78"/>
        <v>3852.7540604411815</v>
      </c>
      <c r="K290">
        <f t="shared" si="78"/>
        <v>-9301.3711052051094</v>
      </c>
      <c r="L290">
        <f t="shared" si="79"/>
        <v>3906.0509628081604</v>
      </c>
      <c r="M290">
        <f t="shared" si="80"/>
        <v>9304.6680075720888</v>
      </c>
      <c r="N290" s="2">
        <f t="shared" si="81"/>
        <v>-6798669.2871166077</v>
      </c>
      <c r="O290" s="2">
        <f t="shared" si="82"/>
        <v>144667.83150544582</v>
      </c>
      <c r="P290">
        <f t="shared" si="83"/>
        <v>148.71707202066301</v>
      </c>
      <c r="Q290">
        <f t="shared" si="84"/>
        <v>15.193398852951987</v>
      </c>
      <c r="AD290">
        <f t="shared" si="85"/>
        <v>228.9686896447451</v>
      </c>
      <c r="AE290">
        <f t="shared" si="72"/>
        <v>-704.69316664822179</v>
      </c>
      <c r="AF290">
        <f t="shared" si="86"/>
        <v>571915.98892280459</v>
      </c>
      <c r="AG290">
        <f t="shared" si="87"/>
        <v>-70469.316664822167</v>
      </c>
    </row>
    <row r="291" spans="1:33" x14ac:dyDescent="0.25">
      <c r="A291" s="2">
        <v>450</v>
      </c>
      <c r="B291" s="1"/>
      <c r="C291" s="1"/>
      <c r="D291">
        <f t="shared" si="73"/>
        <v>3916.7898910785821</v>
      </c>
      <c r="E291">
        <f t="shared" si="71"/>
        <v>-9455.9672760077483</v>
      </c>
      <c r="F291">
        <f t="shared" si="74"/>
        <v>3.3333333333333335</v>
      </c>
      <c r="G291" s="2">
        <f t="shared" si="75"/>
        <v>-3.333333333333333</v>
      </c>
      <c r="H291">
        <f t="shared" si="76"/>
        <v>53.333333333333336</v>
      </c>
      <c r="I291">
        <f t="shared" si="77"/>
        <v>-3.333333333333333</v>
      </c>
      <c r="J291">
        <f t="shared" si="78"/>
        <v>3916.7898910785821</v>
      </c>
      <c r="K291">
        <f t="shared" si="78"/>
        <v>-9455.9672760077483</v>
      </c>
      <c r="L291">
        <f t="shared" si="79"/>
        <v>3970.1232244119155</v>
      </c>
      <c r="M291">
        <f t="shared" si="80"/>
        <v>9459.3006093410822</v>
      </c>
      <c r="N291" s="2">
        <f t="shared" si="81"/>
        <v>-6719912.4705833951</v>
      </c>
      <c r="O291" s="2">
        <f t="shared" si="82"/>
        <v>147765.17792874726</v>
      </c>
      <c r="P291">
        <f t="shared" si="83"/>
        <v>148.86835347074054</v>
      </c>
      <c r="Q291">
        <f t="shared" si="84"/>
        <v>15.044625668702437</v>
      </c>
      <c r="AD291">
        <f t="shared" si="85"/>
        <v>233.03027788772766</v>
      </c>
      <c r="AE291">
        <f t="shared" si="72"/>
        <v>-717.19344991843388</v>
      </c>
      <c r="AF291">
        <f t="shared" si="86"/>
        <v>591972.58280710946</v>
      </c>
      <c r="AG291">
        <f t="shared" si="87"/>
        <v>-71719.344991843391</v>
      </c>
    </row>
    <row r="292" spans="1:33" x14ac:dyDescent="0.25">
      <c r="A292" s="2">
        <v>440</v>
      </c>
      <c r="B292" s="1"/>
      <c r="C292" s="1"/>
      <c r="D292">
        <f t="shared" si="73"/>
        <v>3983.36545967864</v>
      </c>
      <c r="E292">
        <f t="shared" si="71"/>
        <v>-9616.6949166447084</v>
      </c>
      <c r="F292">
        <f t="shared" si="74"/>
        <v>3.370999312316211</v>
      </c>
      <c r="G292" s="2">
        <f t="shared" si="75"/>
        <v>-3.3709993123162105</v>
      </c>
      <c r="H292">
        <f t="shared" si="76"/>
        <v>53.370999312316208</v>
      </c>
      <c r="I292">
        <f t="shared" si="77"/>
        <v>-3.3709993123162105</v>
      </c>
      <c r="J292">
        <f t="shared" si="78"/>
        <v>3983.36545967864</v>
      </c>
      <c r="K292">
        <f t="shared" si="78"/>
        <v>-9616.6949166447084</v>
      </c>
      <c r="L292">
        <f t="shared" si="79"/>
        <v>4036.7364589909562</v>
      </c>
      <c r="M292">
        <f t="shared" si="80"/>
        <v>9620.0659159570241</v>
      </c>
      <c r="N292" s="2">
        <f t="shared" si="81"/>
        <v>-6641129.3855435355</v>
      </c>
      <c r="O292" s="2">
        <f t="shared" si="82"/>
        <v>151002.00962842591</v>
      </c>
      <c r="P292">
        <f t="shared" si="83"/>
        <v>149.02085533380495</v>
      </c>
      <c r="Q292">
        <f t="shared" si="84"/>
        <v>14.895448680262595</v>
      </c>
      <c r="AD292">
        <f t="shared" si="85"/>
        <v>237.25764914178623</v>
      </c>
      <c r="AE292">
        <f t="shared" si="72"/>
        <v>-730.20396083257776</v>
      </c>
      <c r="AF292">
        <f t="shared" si="86"/>
        <v>613214.78140605032</v>
      </c>
      <c r="AG292">
        <f t="shared" si="87"/>
        <v>-73020.396083257801</v>
      </c>
    </row>
    <row r="293" spans="1:33" x14ac:dyDescent="0.25">
      <c r="A293" s="2">
        <v>430</v>
      </c>
      <c r="B293" s="1"/>
      <c r="C293" s="1"/>
      <c r="D293">
        <f t="shared" si="73"/>
        <v>4052.6427271420825</v>
      </c>
      <c r="E293">
        <f t="shared" si="71"/>
        <v>-9783.9450353191005</v>
      </c>
      <c r="F293">
        <f t="shared" si="74"/>
        <v>3.4099716973523679</v>
      </c>
      <c r="G293" s="2">
        <f t="shared" si="75"/>
        <v>-3.409971697352367</v>
      </c>
      <c r="H293">
        <f t="shared" si="76"/>
        <v>53.409971697352368</v>
      </c>
      <c r="I293">
        <f t="shared" si="77"/>
        <v>-3.409971697352367</v>
      </c>
      <c r="J293">
        <f t="shared" si="78"/>
        <v>4052.6427271420825</v>
      </c>
      <c r="K293">
        <f t="shared" si="78"/>
        <v>-9783.9450353191005</v>
      </c>
      <c r="L293">
        <f t="shared" si="79"/>
        <v>4106.0526988394349</v>
      </c>
      <c r="M293">
        <f t="shared" si="80"/>
        <v>9787.3550070164529</v>
      </c>
      <c r="N293" s="2">
        <f t="shared" si="81"/>
        <v>-6562334.9819184989</v>
      </c>
      <c r="O293" s="2">
        <f t="shared" si="82"/>
        <v>154387.98192378494</v>
      </c>
      <c r="P293">
        <f t="shared" si="83"/>
        <v>149.17464939595683</v>
      </c>
      <c r="Q293">
        <f t="shared" si="84"/>
        <v>14.74590648934474</v>
      </c>
      <c r="AD293">
        <f t="shared" si="85"/>
        <v>241.66157388871889</v>
      </c>
      <c r="AE293">
        <f t="shared" si="72"/>
        <v>-743.7578475251712</v>
      </c>
      <c r="AF293">
        <f t="shared" si="86"/>
        <v>635742.20943852048</v>
      </c>
      <c r="AG293">
        <f t="shared" si="87"/>
        <v>-74375.784752517095</v>
      </c>
    </row>
    <row r="294" spans="1:33" x14ac:dyDescent="0.25">
      <c r="A294" s="2">
        <v>420</v>
      </c>
      <c r="B294" s="1"/>
      <c r="C294" s="1"/>
      <c r="D294">
        <f t="shared" si="73"/>
        <v>4124.7980730242953</v>
      </c>
      <c r="E294">
        <f t="shared" si="71"/>
        <v>-9958.1434499456591</v>
      </c>
      <c r="F294">
        <f t="shared" si="74"/>
        <v>3.4503277967117718</v>
      </c>
      <c r="G294" s="2">
        <f t="shared" si="75"/>
        <v>-3.4503277967117714</v>
      </c>
      <c r="H294">
        <f t="shared" si="76"/>
        <v>53.450327796711775</v>
      </c>
      <c r="I294">
        <f t="shared" si="77"/>
        <v>-3.4503277967117714</v>
      </c>
      <c r="J294">
        <f t="shared" si="78"/>
        <v>4124.7980730242953</v>
      </c>
      <c r="K294">
        <f t="shared" si="78"/>
        <v>-9958.1434499456591</v>
      </c>
      <c r="L294">
        <f t="shared" si="79"/>
        <v>4178.2484008210067</v>
      </c>
      <c r="M294">
        <f t="shared" si="80"/>
        <v>9961.5937777423715</v>
      </c>
      <c r="N294" s="2">
        <f t="shared" si="81"/>
        <v>-6483545.7989193611</v>
      </c>
      <c r="O294" s="2">
        <f t="shared" si="82"/>
        <v>157933.66334870577</v>
      </c>
      <c r="P294">
        <f t="shared" si="83"/>
        <v>149.32981358464676</v>
      </c>
      <c r="Q294">
        <f t="shared" si="84"/>
        <v>14.596042067395514</v>
      </c>
      <c r="AD294">
        <f t="shared" si="85"/>
        <v>246.25379480983992</v>
      </c>
      <c r="AE294">
        <f t="shared" si="72"/>
        <v>-757.89125025317708</v>
      </c>
      <c r="AF294">
        <f t="shared" si="86"/>
        <v>659665.45814955456</v>
      </c>
      <c r="AG294">
        <f t="shared" si="87"/>
        <v>-75789.125025317684</v>
      </c>
    </row>
    <row r="295" spans="1:33" x14ac:dyDescent="0.25">
      <c r="A295" s="2">
        <v>410</v>
      </c>
      <c r="B295" s="1"/>
      <c r="C295" s="1"/>
      <c r="D295">
        <f t="shared" si="73"/>
        <v>4200.0239610234858</v>
      </c>
      <c r="E295">
        <f t="shared" si="71"/>
        <v>-10139.754808994865</v>
      </c>
      <c r="F295">
        <f t="shared" si="74"/>
        <v>3.4921514788478909</v>
      </c>
      <c r="G295" s="2">
        <f t="shared" si="75"/>
        <v>-3.4921514788478905</v>
      </c>
      <c r="H295">
        <f t="shared" si="76"/>
        <v>53.492151478847887</v>
      </c>
      <c r="I295">
        <f t="shared" si="77"/>
        <v>-3.4921514788478905</v>
      </c>
      <c r="J295">
        <f t="shared" si="78"/>
        <v>4200.0239610234858</v>
      </c>
      <c r="K295">
        <f t="shared" si="78"/>
        <v>-10139.754808994865</v>
      </c>
      <c r="L295">
        <f t="shared" si="79"/>
        <v>4253.5161125023333</v>
      </c>
      <c r="M295">
        <f t="shared" si="80"/>
        <v>10143.246960473713</v>
      </c>
      <c r="N295" s="2">
        <f t="shared" si="81"/>
        <v>-6404780.1541810315</v>
      </c>
      <c r="O295" s="2">
        <f t="shared" si="82"/>
        <v>161650.6463204037</v>
      </c>
      <c r="P295">
        <f t="shared" si="83"/>
        <v>149.48643263781273</v>
      </c>
      <c r="Q295">
        <f t="shared" si="84"/>
        <v>14.44590328454799</v>
      </c>
      <c r="AD295">
        <f t="shared" si="85"/>
        <v>251.04714033367435</v>
      </c>
      <c r="AE295">
        <f t="shared" si="72"/>
        <v>-772.64365085987492</v>
      </c>
      <c r="AF295">
        <f t="shared" si="86"/>
        <v>685107.59191715927</v>
      </c>
      <c r="AG295">
        <f t="shared" si="87"/>
        <v>-77264.365085987461</v>
      </c>
    </row>
    <row r="296" spans="1:33" x14ac:dyDescent="0.25">
      <c r="A296" s="2">
        <v>400</v>
      </c>
      <c r="B296" s="1"/>
      <c r="C296" s="1"/>
      <c r="D296">
        <f t="shared" si="73"/>
        <v>4278.5308431564199</v>
      </c>
      <c r="E296">
        <f t="shared" si="71"/>
        <v>-10329.287188579821</v>
      </c>
      <c r="F296">
        <f t="shared" si="74"/>
        <v>3.5355339059327378</v>
      </c>
      <c r="G296" s="2">
        <f t="shared" si="75"/>
        <v>-3.5355339059327373</v>
      </c>
      <c r="H296">
        <f t="shared" si="76"/>
        <v>53.535533905932738</v>
      </c>
      <c r="I296">
        <f t="shared" si="77"/>
        <v>-3.5355339059327373</v>
      </c>
      <c r="J296">
        <f t="shared" si="78"/>
        <v>4278.5308431564199</v>
      </c>
      <c r="K296">
        <f t="shared" si="78"/>
        <v>-10329.287188579821</v>
      </c>
      <c r="L296">
        <f t="shared" si="79"/>
        <v>4332.0663770623523</v>
      </c>
      <c r="M296">
        <f t="shared" si="80"/>
        <v>10332.822722485755</v>
      </c>
      <c r="N296" s="2">
        <f t="shared" si="81"/>
        <v>-6326058.3597454308</v>
      </c>
      <c r="O296" s="2">
        <f t="shared" si="82"/>
        <v>165551.6743114923</v>
      </c>
      <c r="P296">
        <f t="shared" si="83"/>
        <v>149.64459886396514</v>
      </c>
      <c r="Q296">
        <f t="shared" si="84"/>
        <v>14.295543514905164</v>
      </c>
      <c r="AD296">
        <f t="shared" si="85"/>
        <v>256.05565460809316</v>
      </c>
      <c r="AE296">
        <f t="shared" si="72"/>
        <v>-788.05827278796096</v>
      </c>
      <c r="AF296">
        <f t="shared" si="86"/>
        <v>712205.90502713271</v>
      </c>
      <c r="AG296">
        <f t="shared" si="87"/>
        <v>-78805.827278796118</v>
      </c>
    </row>
    <row r="297" spans="1:33" x14ac:dyDescent="0.25">
      <c r="A297" s="2">
        <v>390</v>
      </c>
      <c r="B297" s="1"/>
      <c r="C297" s="1"/>
      <c r="D297">
        <f t="shared" si="73"/>
        <v>4360.5493438050435</v>
      </c>
      <c r="E297">
        <f t="shared" si="71"/>
        <v>-10527.297365211234</v>
      </c>
      <c r="F297">
        <f t="shared" si="74"/>
        <v>3.5805743701971644</v>
      </c>
      <c r="G297" s="2">
        <f t="shared" si="75"/>
        <v>-3.580574370197164</v>
      </c>
      <c r="H297">
        <f t="shared" si="76"/>
        <v>53.580574370197162</v>
      </c>
      <c r="I297">
        <f t="shared" si="77"/>
        <v>-3.580574370197164</v>
      </c>
      <c r="J297">
        <f t="shared" si="78"/>
        <v>4360.5493438050435</v>
      </c>
      <c r="K297">
        <f t="shared" si="78"/>
        <v>-10527.297365211234</v>
      </c>
      <c r="L297">
        <f t="shared" si="79"/>
        <v>4414.1299181752411</v>
      </c>
      <c r="M297">
        <f t="shared" si="80"/>
        <v>10530.877939581431</v>
      </c>
      <c r="N297" s="2">
        <f t="shared" si="81"/>
        <v>-6247402.9694168251</v>
      </c>
      <c r="O297" s="2">
        <f t="shared" si="82"/>
        <v>169650.78847111744</v>
      </c>
      <c r="P297">
        <f t="shared" si="83"/>
        <v>149.80441300821141</v>
      </c>
      <c r="Q297">
        <f t="shared" si="84"/>
        <v>14.145022331225443</v>
      </c>
      <c r="AD297">
        <f t="shared" si="85"/>
        <v>261.29474675353111</v>
      </c>
      <c r="AE297">
        <f t="shared" si="72"/>
        <v>-804.18254043371951</v>
      </c>
      <c r="AF297">
        <f t="shared" si="86"/>
        <v>741113.97769477603</v>
      </c>
      <c r="AG297">
        <f t="shared" si="87"/>
        <v>-80418.25404337197</v>
      </c>
    </row>
    <row r="298" spans="1:33" x14ac:dyDescent="0.25">
      <c r="A298" s="2">
        <v>380</v>
      </c>
      <c r="B298" s="1"/>
      <c r="C298" s="1"/>
      <c r="D298">
        <f t="shared" si="73"/>
        <v>4446.3327731900126</v>
      </c>
      <c r="E298">
        <f t="shared" si="71"/>
        <v>-10734.396883859303</v>
      </c>
      <c r="F298">
        <f t="shared" si="74"/>
        <v>3.6273812505500591</v>
      </c>
      <c r="G298" s="2">
        <f t="shared" si="75"/>
        <v>-3.6273812505500582</v>
      </c>
      <c r="H298">
        <f t="shared" si="76"/>
        <v>53.627381250550059</v>
      </c>
      <c r="I298">
        <f t="shared" si="77"/>
        <v>-3.6273812505500582</v>
      </c>
      <c r="J298">
        <f t="shared" si="78"/>
        <v>4446.3327731900126</v>
      </c>
      <c r="K298">
        <f t="shared" si="78"/>
        <v>-10734.396883859303</v>
      </c>
      <c r="L298">
        <f t="shared" si="79"/>
        <v>4499.9601544405623</v>
      </c>
      <c r="M298">
        <f t="shared" si="80"/>
        <v>10738.024265109852</v>
      </c>
      <c r="N298" s="2">
        <f t="shared" si="81"/>
        <v>-6168839.0629051886</v>
      </c>
      <c r="O298" s="2">
        <f t="shared" si="82"/>
        <v>173963.49725780517</v>
      </c>
      <c r="P298">
        <f t="shared" si="83"/>
        <v>149.96598524214093</v>
      </c>
      <c r="Q298">
        <f t="shared" si="84"/>
        <v>13.994406304701691</v>
      </c>
      <c r="AD298">
        <f t="shared" si="85"/>
        <v>266.78136283882293</v>
      </c>
      <c r="AE298">
        <f t="shared" si="72"/>
        <v>-821.06860843422317</v>
      </c>
      <c r="AF298">
        <f t="shared" si="86"/>
        <v>772004.09159813367</v>
      </c>
      <c r="AG298">
        <f t="shared" si="87"/>
        <v>-82106.860843422299</v>
      </c>
    </row>
    <row r="299" spans="1:33" x14ac:dyDescent="0.25">
      <c r="A299" s="2">
        <v>370</v>
      </c>
      <c r="B299" s="1"/>
      <c r="C299" s="1"/>
      <c r="D299">
        <f t="shared" si="73"/>
        <v>4536.1600301733442</v>
      </c>
      <c r="E299">
        <f t="shared" si="71"/>
        <v>-10951.259065939234</v>
      </c>
      <c r="F299">
        <f t="shared" si="74"/>
        <v>3.6760731104690394</v>
      </c>
      <c r="G299" s="2">
        <f t="shared" si="75"/>
        <v>-3.6760731104690385</v>
      </c>
      <c r="H299">
        <f t="shared" si="76"/>
        <v>53.676073110469041</v>
      </c>
      <c r="I299">
        <f t="shared" si="77"/>
        <v>-3.6760731104690385</v>
      </c>
      <c r="J299">
        <f t="shared" si="78"/>
        <v>4536.1600301733442</v>
      </c>
      <c r="K299">
        <f t="shared" si="78"/>
        <v>-10951.259065939234</v>
      </c>
      <c r="L299">
        <f t="shared" si="79"/>
        <v>4589.8361032838129</v>
      </c>
      <c r="M299">
        <f t="shared" si="80"/>
        <v>10954.935139049703</v>
      </c>
      <c r="N299" s="2">
        <f t="shared" si="81"/>
        <v>-6090394.5732700918</v>
      </c>
      <c r="O299" s="2">
        <f t="shared" si="82"/>
        <v>178506.97341283716</v>
      </c>
      <c r="P299">
        <f t="shared" si="83"/>
        <v>150.12943629908602</v>
      </c>
      <c r="Q299">
        <f t="shared" si="84"/>
        <v>13.843769928754108</v>
      </c>
      <c r="AD299">
        <f t="shared" si="85"/>
        <v>272.53418474480344</v>
      </c>
      <c r="AE299">
        <f t="shared" si="72"/>
        <v>-838.77397370656047</v>
      </c>
      <c r="AF299">
        <f t="shared" si="86"/>
        <v>805070.07929648878</v>
      </c>
      <c r="AG299">
        <f t="shared" si="87"/>
        <v>-83877.39737065605</v>
      </c>
    </row>
    <row r="300" spans="1:33" x14ac:dyDescent="0.25">
      <c r="A300" s="2">
        <v>360</v>
      </c>
      <c r="B300" s="1"/>
      <c r="C300" s="1"/>
      <c r="D300">
        <f t="shared" si="73"/>
        <v>4630.3389671450404</v>
      </c>
      <c r="E300">
        <f t="shared" si="71"/>
        <v>-11178.627132866184</v>
      </c>
      <c r="F300">
        <f t="shared" si="74"/>
        <v>3.7267799624996498</v>
      </c>
      <c r="G300" s="2">
        <f t="shared" si="75"/>
        <v>-3.7267799624996489</v>
      </c>
      <c r="H300">
        <f t="shared" si="76"/>
        <v>53.726779962499648</v>
      </c>
      <c r="I300">
        <f t="shared" si="77"/>
        <v>-3.7267799624996489</v>
      </c>
      <c r="J300">
        <f t="shared" si="78"/>
        <v>4630.3389671450404</v>
      </c>
      <c r="K300">
        <f t="shared" si="78"/>
        <v>-11178.627132866184</v>
      </c>
      <c r="L300">
        <f t="shared" si="79"/>
        <v>4684.0657471075401</v>
      </c>
      <c r="M300">
        <f t="shared" si="80"/>
        <v>11182.353912828683</v>
      </c>
      <c r="N300" s="2">
        <f t="shared" si="81"/>
        <v>-6012100.6655308446</v>
      </c>
      <c r="O300" s="2">
        <f t="shared" si="82"/>
        <v>183300.28355968592</v>
      </c>
      <c r="P300">
        <f t="shared" si="83"/>
        <v>150.2948987807107</v>
      </c>
      <c r="Q300">
        <f t="shared" si="84"/>
        <v>13.693196689754545</v>
      </c>
      <c r="AD300">
        <f t="shared" si="85"/>
        <v>278.5738609808692</v>
      </c>
      <c r="AE300">
        <f t="shared" si="72"/>
        <v>-857.36218582816878</v>
      </c>
      <c r="AF300">
        <f t="shared" si="86"/>
        <v>840530.69980793097</v>
      </c>
      <c r="AG300">
        <f t="shared" si="87"/>
        <v>-85736.218582816859</v>
      </c>
    </row>
    <row r="301" spans="1:33" x14ac:dyDescent="0.25">
      <c r="A301" s="2">
        <v>350</v>
      </c>
      <c r="B301" s="1"/>
      <c r="C301" s="1"/>
      <c r="D301">
        <f t="shared" si="73"/>
        <v>4729.2103058034299</v>
      </c>
      <c r="E301">
        <f t="shared" si="71"/>
        <v>-11417.32365958525</v>
      </c>
      <c r="F301">
        <f t="shared" si="74"/>
        <v>3.7796447300922722</v>
      </c>
      <c r="G301" s="2">
        <f t="shared" si="75"/>
        <v>-3.7796447300922718</v>
      </c>
      <c r="H301">
        <f t="shared" si="76"/>
        <v>53.779644730092272</v>
      </c>
      <c r="I301">
        <f t="shared" si="77"/>
        <v>-3.7796447300922718</v>
      </c>
      <c r="J301">
        <f t="shared" si="78"/>
        <v>4729.2103058034299</v>
      </c>
      <c r="K301">
        <f t="shared" si="78"/>
        <v>-11417.32365958525</v>
      </c>
      <c r="L301">
        <f t="shared" si="79"/>
        <v>4782.9899505335225</v>
      </c>
      <c r="M301">
        <f t="shared" si="80"/>
        <v>11421.103304315342</v>
      </c>
      <c r="N301" s="2">
        <f t="shared" si="81"/>
        <v>-5933992.1759880772</v>
      </c>
      <c r="O301" s="2">
        <f t="shared" si="82"/>
        <v>188364.6569164824</v>
      </c>
      <c r="P301">
        <f t="shared" si="83"/>
        <v>150.46251866638264</v>
      </c>
      <c r="Q301">
        <f t="shared" si="84"/>
        <v>13.542780312575847</v>
      </c>
      <c r="AD301">
        <f t="shared" si="85"/>
        <v>284.92327564541858</v>
      </c>
      <c r="AE301">
        <f t="shared" si="72"/>
        <v>-876.90367481195142</v>
      </c>
      <c r="AF301">
        <f t="shared" si="86"/>
        <v>878633.65546776168</v>
      </c>
      <c r="AG301">
        <f t="shared" si="87"/>
        <v>-87690.367481195135</v>
      </c>
    </row>
    <row r="302" spans="1:33" x14ac:dyDescent="0.25">
      <c r="A302" s="2">
        <v>340</v>
      </c>
      <c r="B302" s="1"/>
      <c r="C302" s="1"/>
      <c r="D302">
        <f t="shared" si="73"/>
        <v>4833.1522128109427</v>
      </c>
      <c r="E302">
        <f t="shared" si="71"/>
        <v>-11668.261621181709</v>
      </c>
      <c r="F302">
        <f t="shared" si="74"/>
        <v>3.8348249442368525</v>
      </c>
      <c r="G302" s="2">
        <f t="shared" si="75"/>
        <v>-3.8348249442368521</v>
      </c>
      <c r="H302">
        <f t="shared" si="76"/>
        <v>53.83482494423685</v>
      </c>
      <c r="I302">
        <f t="shared" si="77"/>
        <v>-3.8348249442368521</v>
      </c>
      <c r="J302">
        <f t="shared" si="78"/>
        <v>4833.1522128109427</v>
      </c>
      <c r="K302">
        <f t="shared" si="78"/>
        <v>-11668.261621181709</v>
      </c>
      <c r="L302">
        <f t="shared" si="79"/>
        <v>4886.9870377551797</v>
      </c>
      <c r="M302">
        <f t="shared" si="80"/>
        <v>11672.096446125946</v>
      </c>
      <c r="N302" s="2">
        <f t="shared" si="81"/>
        <v>-5856108.123897356</v>
      </c>
      <c r="O302" s="2">
        <f t="shared" si="82"/>
        <v>193723.80112625536</v>
      </c>
      <c r="P302">
        <f t="shared" si="83"/>
        <v>150.63245706364799</v>
      </c>
      <c r="Q302">
        <f t="shared" si="84"/>
        <v>13.392626215088832</v>
      </c>
      <c r="AD302">
        <f t="shared" si="85"/>
        <v>291.60786313734269</v>
      </c>
      <c r="AE302">
        <f t="shared" si="72"/>
        <v>-897.47671968865393</v>
      </c>
      <c r="AF302">
        <f t="shared" si="86"/>
        <v>919660.39454036811</v>
      </c>
      <c r="AG302">
        <f t="shared" si="87"/>
        <v>-89747.671968865412</v>
      </c>
    </row>
    <row r="303" spans="1:33" x14ac:dyDescent="0.25">
      <c r="A303" s="2">
        <v>330</v>
      </c>
      <c r="B303" s="1"/>
      <c r="C303" s="1"/>
      <c r="D303">
        <f t="shared" si="73"/>
        <v>4942.585669808549</v>
      </c>
      <c r="E303">
        <f t="shared" si="71"/>
        <v>-11932.457357242705</v>
      </c>
      <c r="F303">
        <f t="shared" si="74"/>
        <v>3.892494720807615</v>
      </c>
      <c r="G303" s="2">
        <f t="shared" si="75"/>
        <v>-3.8924947208076146</v>
      </c>
      <c r="H303">
        <f t="shared" si="76"/>
        <v>53.892494720807612</v>
      </c>
      <c r="I303">
        <f t="shared" si="77"/>
        <v>-3.8924947208076146</v>
      </c>
      <c r="J303">
        <f t="shared" si="78"/>
        <v>4942.585669808549</v>
      </c>
      <c r="K303">
        <f t="shared" si="78"/>
        <v>-11932.457357242705</v>
      </c>
      <c r="L303">
        <f t="shared" si="79"/>
        <v>4996.4781645293569</v>
      </c>
      <c r="M303">
        <f t="shared" si="80"/>
        <v>11936.349851963512</v>
      </c>
      <c r="N303" s="2">
        <f t="shared" si="81"/>
        <v>-5778492.3097646935</v>
      </c>
      <c r="O303" s="2">
        <f t="shared" si="82"/>
        <v>199404.27513913123</v>
      </c>
      <c r="P303">
        <f t="shared" si="83"/>
        <v>150.80489224674534</v>
      </c>
      <c r="Q303">
        <f t="shared" si="84"/>
        <v>13.242853213572792</v>
      </c>
      <c r="AD303">
        <f t="shared" si="85"/>
        <v>298.65597801859747</v>
      </c>
      <c r="AE303">
        <f t="shared" si="72"/>
        <v>-919.16858682681163</v>
      </c>
      <c r="AF303">
        <f t="shared" si="86"/>
        <v>963931.88201730268</v>
      </c>
      <c r="AG303">
        <f t="shared" si="87"/>
        <v>-91916.858682681166</v>
      </c>
    </row>
    <row r="304" spans="1:33" x14ac:dyDescent="0.25">
      <c r="A304" s="2">
        <v>320</v>
      </c>
      <c r="B304" s="1"/>
      <c r="C304" s="1"/>
      <c r="D304">
        <f t="shared" si="73"/>
        <v>5057.9808047205843</v>
      </c>
      <c r="E304">
        <f t="shared" si="71"/>
        <v>-12211.045856979214</v>
      </c>
      <c r="F304">
        <f t="shared" si="74"/>
        <v>3.9528470752104745</v>
      </c>
      <c r="G304" s="2">
        <f t="shared" si="75"/>
        <v>-3.9528470752104741</v>
      </c>
      <c r="H304">
        <f t="shared" si="76"/>
        <v>53.952847075210471</v>
      </c>
      <c r="I304">
        <f t="shared" si="77"/>
        <v>-3.9528470752104741</v>
      </c>
      <c r="J304">
        <f t="shared" si="78"/>
        <v>5057.9808047205843</v>
      </c>
      <c r="K304">
        <f t="shared" si="78"/>
        <v>-12211.045856979214</v>
      </c>
      <c r="L304">
        <f t="shared" si="79"/>
        <v>5111.9336517957945</v>
      </c>
      <c r="M304">
        <f t="shared" si="80"/>
        <v>12214.998704054424</v>
      </c>
      <c r="N304" s="2">
        <f t="shared" si="81"/>
        <v>-5701194.0178542975</v>
      </c>
      <c r="O304" s="2">
        <f t="shared" si="82"/>
        <v>205435.93154979477</v>
      </c>
      <c r="P304">
        <f t="shared" si="83"/>
        <v>150.98002204097457</v>
      </c>
      <c r="Q304">
        <f t="shared" si="84"/>
        <v>13.093595530945322</v>
      </c>
      <c r="AD304">
        <f t="shared" si="85"/>
        <v>306.09933171228028</v>
      </c>
      <c r="AE304">
        <f t="shared" si="72"/>
        <v>-942.07687395123185</v>
      </c>
      <c r="AF304">
        <f t="shared" si="86"/>
        <v>1011815.5704796579</v>
      </c>
      <c r="AG304">
        <f t="shared" si="87"/>
        <v>-94207.687395123183</v>
      </c>
    </row>
    <row r="305" spans="1:33" x14ac:dyDescent="0.25">
      <c r="A305" s="2">
        <v>310</v>
      </c>
      <c r="B305" s="1"/>
      <c r="C305" s="1"/>
      <c r="D305">
        <f t="shared" si="73"/>
        <v>5179.864392854055</v>
      </c>
      <c r="E305">
        <f t="shared" si="71"/>
        <v>-12505.298868481736</v>
      </c>
      <c r="F305">
        <f t="shared" si="74"/>
        <v>4.0160966445124942</v>
      </c>
      <c r="G305" s="2">
        <f t="shared" si="75"/>
        <v>-4.0160966445124942</v>
      </c>
      <c r="H305">
        <f t="shared" si="76"/>
        <v>54.016096644512494</v>
      </c>
      <c r="I305">
        <f t="shared" si="77"/>
        <v>-4.0160966445124942</v>
      </c>
      <c r="J305">
        <f t="shared" si="78"/>
        <v>5179.864392854055</v>
      </c>
      <c r="K305">
        <f t="shared" si="78"/>
        <v>-12505.298868481736</v>
      </c>
      <c r="L305">
        <f t="shared" si="79"/>
        <v>5233.8804894985678</v>
      </c>
      <c r="M305">
        <f t="shared" si="80"/>
        <v>12509.314965126248</v>
      </c>
      <c r="N305" s="2">
        <f t="shared" si="81"/>
        <v>-5624268.8447176348</v>
      </c>
      <c r="O305" s="2">
        <f t="shared" si="82"/>
        <v>211852.44397541025</v>
      </c>
      <c r="P305">
        <f t="shared" si="83"/>
        <v>151.15806662457223</v>
      </c>
      <c r="Q305">
        <f t="shared" si="84"/>
        <v>12.945005172395149</v>
      </c>
      <c r="AD305">
        <f t="shared" si="85"/>
        <v>313.97351065154533</v>
      </c>
      <c r="AE305">
        <f t="shared" si="72"/>
        <v>-966.31110484137992</v>
      </c>
      <c r="AF305">
        <f t="shared" si="86"/>
        <v>1063733.8677957789</v>
      </c>
      <c r="AG305">
        <f t="shared" si="87"/>
        <v>-96631.110484137957</v>
      </c>
    </row>
    <row r="306" spans="1:33" x14ac:dyDescent="0.25">
      <c r="A306" s="2">
        <v>300</v>
      </c>
      <c r="B306" s="1"/>
      <c r="C306" s="1"/>
      <c r="D306">
        <f t="shared" si="73"/>
        <v>5308.8287899460911</v>
      </c>
      <c r="E306">
        <f t="shared" si="71"/>
        <v>-12816.646465004598</v>
      </c>
      <c r="F306">
        <f t="shared" si="74"/>
        <v>4.0824829046386295</v>
      </c>
      <c r="G306" s="2">
        <f t="shared" si="75"/>
        <v>-4.0824829046386286</v>
      </c>
      <c r="H306">
        <f t="shared" si="76"/>
        <v>54.082482904638631</v>
      </c>
      <c r="I306">
        <f t="shared" si="77"/>
        <v>-4.0824829046386286</v>
      </c>
      <c r="J306">
        <f t="shared" si="78"/>
        <v>5308.8287899460911</v>
      </c>
      <c r="K306">
        <f t="shared" si="78"/>
        <v>-12816.646465004598</v>
      </c>
      <c r="L306">
        <f t="shared" si="79"/>
        <v>5362.9112728507298</v>
      </c>
      <c r="M306">
        <f t="shared" si="80"/>
        <v>12820.728947909236</v>
      </c>
      <c r="N306" s="2">
        <f t="shared" si="81"/>
        <v>-5547779.6809518598</v>
      </c>
      <c r="O306" s="2">
        <f t="shared" si="82"/>
        <v>218691.93919020344</v>
      </c>
      <c r="P306">
        <f t="shared" si="83"/>
        <v>151.3392718374553</v>
      </c>
      <c r="Q306">
        <f t="shared" si="84"/>
        <v>12.797254749288525</v>
      </c>
      <c r="AD306">
        <f t="shared" si="85"/>
        <v>322.31859428258866</v>
      </c>
      <c r="AE306">
        <f t="shared" si="72"/>
        <v>-991.99463134899281</v>
      </c>
      <c r="AF306">
        <f t="shared" si="86"/>
        <v>1120174.4842737871</v>
      </c>
      <c r="AG306">
        <f t="shared" si="87"/>
        <v>-99199.46313489927</v>
      </c>
    </row>
    <row r="307" spans="1:33" x14ac:dyDescent="0.25">
      <c r="A307" s="2">
        <v>290</v>
      </c>
      <c r="B307" s="1"/>
      <c r="C307" s="1"/>
      <c r="D307">
        <f t="shared" si="73"/>
        <v>5445.5426290841788</v>
      </c>
      <c r="E307">
        <f t="shared" si="71"/>
        <v>-13146.702869615863</v>
      </c>
      <c r="F307">
        <f t="shared" si="74"/>
        <v>4.1522739926869985</v>
      </c>
      <c r="G307" s="2">
        <f t="shared" si="75"/>
        <v>-4.1522739926869976</v>
      </c>
      <c r="H307">
        <f t="shared" si="76"/>
        <v>54.152273992687</v>
      </c>
      <c r="I307">
        <f t="shared" si="77"/>
        <v>-4.1522739926869976</v>
      </c>
      <c r="J307">
        <f t="shared" si="78"/>
        <v>5445.5426290841788</v>
      </c>
      <c r="K307">
        <f t="shared" si="78"/>
        <v>-13146.702869615863</v>
      </c>
      <c r="L307">
        <f t="shared" si="79"/>
        <v>5499.6949030768656</v>
      </c>
      <c r="M307">
        <f t="shared" si="80"/>
        <v>13150.855143608551</v>
      </c>
      <c r="N307" s="2">
        <f t="shared" si="81"/>
        <v>-5471797.8803535243</v>
      </c>
      <c r="O307" s="2">
        <f t="shared" si="82"/>
        <v>225997.7591384273</v>
      </c>
      <c r="P307">
        <f t="shared" si="83"/>
        <v>151.52391310904383</v>
      </c>
      <c r="Q307">
        <f t="shared" si="84"/>
        <v>12.65054085329708</v>
      </c>
      <c r="AD307">
        <f t="shared" si="85"/>
        <v>331.17989625851885</v>
      </c>
      <c r="AE307">
        <f t="shared" si="72"/>
        <v>-1019.2669145582516</v>
      </c>
      <c r="AF307">
        <f t="shared" si="86"/>
        <v>1181703.1564247534</v>
      </c>
      <c r="AG307">
        <f t="shared" si="87"/>
        <v>-101926.69145582517</v>
      </c>
    </row>
    <row r="308" spans="1:33" x14ac:dyDescent="0.25">
      <c r="A308" s="2">
        <v>280</v>
      </c>
      <c r="B308" s="1"/>
      <c r="C308" s="1"/>
      <c r="D308">
        <f t="shared" si="73"/>
        <v>5590.7637049061732</v>
      </c>
      <c r="E308">
        <f t="shared" si="71"/>
        <v>-13497.297560407733</v>
      </c>
      <c r="F308">
        <f t="shared" si="74"/>
        <v>4.2257712736425832</v>
      </c>
      <c r="G308" s="2">
        <f t="shared" si="75"/>
        <v>-4.2257712736425823</v>
      </c>
      <c r="H308">
        <f t="shared" si="76"/>
        <v>54.225771273642586</v>
      </c>
      <c r="I308">
        <f t="shared" si="77"/>
        <v>-4.2257712736425823</v>
      </c>
      <c r="J308">
        <f t="shared" si="78"/>
        <v>5590.7637049061732</v>
      </c>
      <c r="K308">
        <f t="shared" si="78"/>
        <v>-13497.297560407733</v>
      </c>
      <c r="L308">
        <f t="shared" si="79"/>
        <v>5644.9894761798159</v>
      </c>
      <c r="M308">
        <f t="shared" si="80"/>
        <v>13501.523331681376</v>
      </c>
      <c r="N308" s="2">
        <f t="shared" si="81"/>
        <v>-5396404.6596706426</v>
      </c>
      <c r="O308" s="2">
        <f t="shared" si="82"/>
        <v>233819.38508006791</v>
      </c>
      <c r="P308">
        <f t="shared" si="83"/>
        <v>151.71230014708237</v>
      </c>
      <c r="Q308">
        <f>ABS((1/((F308+$R$2+D308)^2+(G308+E308)^2))*(M308*(H308*J308-I308*K308)+L308*(H308*K308+I308*J308))+($R$4/(($R$4+AD308)^2+(AE308)^2))*AG308)</f>
        <v>12.505088110189877</v>
      </c>
      <c r="AD308">
        <f t="shared" si="85"/>
        <v>340.6088586398273</v>
      </c>
      <c r="AE308">
        <f t="shared" si="72"/>
        <v>-1048.2862768518494</v>
      </c>
      <c r="AF308">
        <f t="shared" si="86"/>
        <v>1248979.3986838209</v>
      </c>
      <c r="AG308">
        <f t="shared" si="87"/>
        <v>-104828.62768518494</v>
      </c>
    </row>
    <row r="309" spans="1:33" x14ac:dyDescent="0.25">
      <c r="A309" s="2">
        <v>270</v>
      </c>
      <c r="D309">
        <f t="shared" si="73"/>
        <v>5745.3545894866293</v>
      </c>
      <c r="E309">
        <f t="shared" si="71"/>
        <v>-13870.512970581123</v>
      </c>
      <c r="F309">
        <f t="shared" si="74"/>
        <v>4.3033148291193521</v>
      </c>
      <c r="G309" s="2">
        <f t="shared" si="75"/>
        <v>-4.3033148291193513</v>
      </c>
      <c r="H309">
        <f t="shared" si="76"/>
        <v>54.303314829119351</v>
      </c>
      <c r="I309">
        <f t="shared" si="77"/>
        <v>-4.3033148291193513</v>
      </c>
      <c r="J309">
        <f t="shared" ref="J309:K329" si="88">D309</f>
        <v>5745.3545894866293</v>
      </c>
      <c r="K309">
        <f t="shared" si="88"/>
        <v>-13870.512970581123</v>
      </c>
      <c r="L309">
        <f t="shared" si="79"/>
        <v>5799.657904315749</v>
      </c>
      <c r="M309">
        <f t="shared" si="80"/>
        <v>13874.816285410243</v>
      </c>
      <c r="N309" s="2">
        <f t="shared" si="81"/>
        <v>-5321692.783990738</v>
      </c>
      <c r="O309" s="2">
        <f t="shared" si="82"/>
        <v>242213.56561933068</v>
      </c>
      <c r="P309">
        <f t="shared" si="83"/>
        <v>151.90478256833512</v>
      </c>
      <c r="Q309">
        <f>ABS((1/((F309+$R$2+D309)^2+(G309+E309)^2))*(M309*(H309*J309-I309*K309)+L309*(H309*K309+I309*J309))+($R$4/(($R$4+AD309)^2+(AE309)^2))*AG309)</f>
        <v>12.361154078901675</v>
      </c>
      <c r="AD309">
        <f t="shared" si="85"/>
        <v>350.66413750032092</v>
      </c>
      <c r="AE309">
        <f t="shared" si="72"/>
        <v>-1079.233243062497</v>
      </c>
      <c r="AF309">
        <f t="shared" si="86"/>
        <v>1322776.1440100707</v>
      </c>
      <c r="AG309">
        <f t="shared" si="87"/>
        <v>-107923.32430624973</v>
      </c>
    </row>
    <row r="310" spans="1:33" x14ac:dyDescent="0.25">
      <c r="A310" s="2">
        <v>260</v>
      </c>
      <c r="D310">
        <f t="shared" si="73"/>
        <v>5910.3016858527444</v>
      </c>
      <c r="E310">
        <f t="shared" si="71"/>
        <v>-14268.730487702262</v>
      </c>
      <c r="F310">
        <f t="shared" si="74"/>
        <v>4.3852900965351465</v>
      </c>
      <c r="G310" s="2">
        <f t="shared" si="75"/>
        <v>-4.3852900965351456</v>
      </c>
      <c r="H310">
        <f t="shared" si="76"/>
        <v>54.385290096535144</v>
      </c>
      <c r="I310">
        <f t="shared" si="77"/>
        <v>-4.3852900965351456</v>
      </c>
      <c r="J310">
        <f t="shared" si="88"/>
        <v>5910.3016858527444</v>
      </c>
      <c r="K310">
        <f t="shared" si="88"/>
        <v>-14268.730487702262</v>
      </c>
      <c r="L310">
        <f t="shared" si="79"/>
        <v>5964.6869759492793</v>
      </c>
      <c r="M310">
        <f t="shared" si="80"/>
        <v>14273.115777798797</v>
      </c>
      <c r="N310" s="2">
        <f t="shared" si="81"/>
        <v>-5247768.6084359288</v>
      </c>
      <c r="O310" s="2">
        <f t="shared" si="82"/>
        <v>251245.70312808867</v>
      </c>
      <c r="P310">
        <f t="shared" si="83"/>
        <v>152.10175670358029</v>
      </c>
      <c r="Q310">
        <f t="shared" ref="Q310:Q336" si="89">ABS((1/((F310+$R$2+D310)^2+(G310+E310)^2))*(M310*(H310*J310-I310*K310)+L310*(H310*K310+I310*J310))+($R$4/(($R$4+AD310)^2+(AE310)^2))*AG310)</f>
        <v>12.21903520950009</v>
      </c>
      <c r="AD310">
        <f t="shared" si="85"/>
        <v>361.4129298150682</v>
      </c>
      <c r="AE310">
        <f t="shared" si="72"/>
        <v>-1112.3146242141104</v>
      </c>
      <c r="AF310">
        <f t="shared" si="86"/>
        <v>1404004.4220595956</v>
      </c>
      <c r="AG310">
        <f t="shared" si="87"/>
        <v>-111231.46242141107</v>
      </c>
    </row>
    <row r="311" spans="1:33" x14ac:dyDescent="0.25">
      <c r="A311" s="2">
        <v>250</v>
      </c>
      <c r="D311">
        <f t="shared" si="73"/>
        <v>6086.7386428812288</v>
      </c>
      <c r="E311">
        <f t="shared" si="71"/>
        <v>-14694.686982264266</v>
      </c>
      <c r="F311">
        <f t="shared" si="74"/>
        <v>4.4721359549995796</v>
      </c>
      <c r="G311" s="2">
        <f t="shared" si="75"/>
        <v>-4.4721359549995787</v>
      </c>
      <c r="H311">
        <f t="shared" si="76"/>
        <v>54.47213595499958</v>
      </c>
      <c r="I311">
        <f t="shared" si="77"/>
        <v>-4.4721359549995787</v>
      </c>
      <c r="J311">
        <f t="shared" si="88"/>
        <v>6086.7386428812288</v>
      </c>
      <c r="K311">
        <f t="shared" si="88"/>
        <v>-14694.686982264266</v>
      </c>
      <c r="L311">
        <f t="shared" si="79"/>
        <v>6141.2107788362282</v>
      </c>
      <c r="M311">
        <f t="shared" si="80"/>
        <v>14699.159118219266</v>
      </c>
      <c r="N311" s="2">
        <f t="shared" si="81"/>
        <v>-5174754.5676829694</v>
      </c>
      <c r="O311" s="2">
        <f t="shared" si="82"/>
        <v>260991.57040370084</v>
      </c>
      <c r="P311">
        <f t="shared" si="83"/>
        <v>152.30367387819649</v>
      </c>
      <c r="Q311">
        <f t="shared" si="89"/>
        <v>12.079074138019269</v>
      </c>
      <c r="AD311">
        <f t="shared" si="85"/>
        <v>372.93260700952351</v>
      </c>
      <c r="AE311">
        <f t="shared" si="72"/>
        <v>-1147.768545069059</v>
      </c>
      <c r="AF311">
        <f t="shared" si="86"/>
        <v>1493744.6231218164</v>
      </c>
      <c r="AG311">
        <f t="shared" si="87"/>
        <v>-114776.85450690583</v>
      </c>
    </row>
    <row r="312" spans="1:33" x14ac:dyDescent="0.25">
      <c r="A312" s="2">
        <v>240</v>
      </c>
      <c r="D312">
        <f t="shared" si="73"/>
        <v>6275.9753521574994</v>
      </c>
      <c r="E312">
        <f t="shared" si="71"/>
        <v>-15151.544812297894</v>
      </c>
      <c r="F312">
        <f t="shared" si="74"/>
        <v>4.5643546458763842</v>
      </c>
      <c r="G312" s="2">
        <f t="shared" si="75"/>
        <v>-4.5643546458763833</v>
      </c>
      <c r="H312">
        <f t="shared" si="76"/>
        <v>54.564354645876385</v>
      </c>
      <c r="I312">
        <f t="shared" si="77"/>
        <v>-4.5643546458763833</v>
      </c>
      <c r="J312">
        <f t="shared" si="88"/>
        <v>6275.9753521574994</v>
      </c>
      <c r="K312">
        <f t="shared" si="88"/>
        <v>-15151.544812297894</v>
      </c>
      <c r="L312">
        <f t="shared" si="79"/>
        <v>6330.5397068033753</v>
      </c>
      <c r="M312">
        <f t="shared" si="80"/>
        <v>15156.10916694377</v>
      </c>
      <c r="N312" s="2">
        <f t="shared" si="81"/>
        <v>-5102792.2329034759</v>
      </c>
      <c r="O312" s="2">
        <f t="shared" si="82"/>
        <v>271539.45318307605</v>
      </c>
      <c r="P312">
        <f t="shared" si="83"/>
        <v>152.51105056260616</v>
      </c>
      <c r="Q312">
        <f t="shared" si="89"/>
        <v>11.941668683256989</v>
      </c>
      <c r="AD312">
        <f t="shared" si="85"/>
        <v>385.31274171370558</v>
      </c>
      <c r="AE312">
        <f t="shared" si="72"/>
        <v>-1185.870681836132</v>
      </c>
      <c r="AF312">
        <f t="shared" si="86"/>
        <v>1593286.4571367961</v>
      </c>
      <c r="AG312">
        <f t="shared" si="87"/>
        <v>-118587.06818361318</v>
      </c>
    </row>
    <row r="313" spans="1:33" x14ac:dyDescent="0.25">
      <c r="A313" s="2">
        <v>230</v>
      </c>
      <c r="D313">
        <f t="shared" si="73"/>
        <v>6479.5341565583685</v>
      </c>
      <c r="E313">
        <f t="shared" si="71"/>
        <v>-15642.979238622924</v>
      </c>
      <c r="F313">
        <f t="shared" si="74"/>
        <v>4.6625240412015687</v>
      </c>
      <c r="G313" s="2">
        <f t="shared" si="75"/>
        <v>-4.6625240412015687</v>
      </c>
      <c r="H313">
        <f t="shared" si="76"/>
        <v>54.662524041201571</v>
      </c>
      <c r="I313">
        <f t="shared" si="77"/>
        <v>-4.6625240412015687</v>
      </c>
      <c r="J313">
        <f t="shared" si="88"/>
        <v>6479.5341565583685</v>
      </c>
      <c r="K313">
        <f t="shared" si="88"/>
        <v>-15642.979238622924</v>
      </c>
      <c r="L313">
        <f t="shared" si="79"/>
        <v>6534.1966805995698</v>
      </c>
      <c r="M313">
        <f t="shared" si="80"/>
        <v>15647.641762664125</v>
      </c>
      <c r="N313" s="2">
        <f t="shared" si="81"/>
        <v>-5032046.0939458692</v>
      </c>
      <c r="O313" s="2">
        <f t="shared" si="82"/>
        <v>282992.84716118989</v>
      </c>
      <c r="P313">
        <f t="shared" si="83"/>
        <v>152.72448091374744</v>
      </c>
      <c r="Q313">
        <f t="shared" si="89"/>
        <v>11.807283029930277</v>
      </c>
      <c r="AD313">
        <f t="shared" si="85"/>
        <v>398.65764349481651</v>
      </c>
      <c r="AE313">
        <f t="shared" si="72"/>
        <v>-1226.942066353078</v>
      </c>
      <c r="AF313">
        <f t="shared" si="86"/>
        <v>1704180.5152530826</v>
      </c>
      <c r="AG313">
        <f t="shared" si="87"/>
        <v>-122694.20663530781</v>
      </c>
    </row>
    <row r="314" spans="1:33" x14ac:dyDescent="0.25">
      <c r="A314" s="2">
        <v>220</v>
      </c>
      <c r="D314">
        <f t="shared" si="73"/>
        <v>6699.1954713784635</v>
      </c>
      <c r="E314">
        <f t="shared" si="71"/>
        <v>-16173.288563990303</v>
      </c>
      <c r="F314">
        <f t="shared" si="74"/>
        <v>4.7673129462279622</v>
      </c>
      <c r="G314" s="2">
        <f t="shared" si="75"/>
        <v>-4.7673129462279613</v>
      </c>
      <c r="H314">
        <f t="shared" si="76"/>
        <v>54.76731294622796</v>
      </c>
      <c r="I314">
        <f t="shared" si="77"/>
        <v>-4.7673129462279613</v>
      </c>
      <c r="J314">
        <f t="shared" si="88"/>
        <v>6699.1954713784635</v>
      </c>
      <c r="K314">
        <f t="shared" si="88"/>
        <v>-16173.288563990303</v>
      </c>
      <c r="L314">
        <f t="shared" si="79"/>
        <v>6753.9627843246917</v>
      </c>
      <c r="M314">
        <f t="shared" si="80"/>
        <v>16178.055876936531</v>
      </c>
      <c r="N314" s="2">
        <f t="shared" si="81"/>
        <v>-4962708.2772304565</v>
      </c>
      <c r="O314" s="2">
        <f t="shared" si="82"/>
        <v>295473.88460646098</v>
      </c>
      <c r="P314">
        <f t="shared" si="83"/>
        <v>152.94465240406345</v>
      </c>
      <c r="Q314">
        <f t="shared" si="89"/>
        <v>11.676461747890976</v>
      </c>
      <c r="AD314">
        <f t="shared" si="85"/>
        <v>413.08956021339242</v>
      </c>
      <c r="AE314">
        <f t="shared" si="72"/>
        <v>-1271.3589388477233</v>
      </c>
      <c r="AF314">
        <f t="shared" si="86"/>
        <v>1828305.4921666421</v>
      </c>
      <c r="AG314">
        <f t="shared" si="87"/>
        <v>-127135.89388477232</v>
      </c>
    </row>
    <row r="315" spans="1:33" x14ac:dyDescent="0.25">
      <c r="A315" s="2">
        <v>210</v>
      </c>
      <c r="D315">
        <f t="shared" si="73"/>
        <v>6937.0558265031232</v>
      </c>
      <c r="E315">
        <f t="shared" si="71"/>
        <v>-16747.534259283137</v>
      </c>
      <c r="F315">
        <f t="shared" si="74"/>
        <v>4.8795003647426656</v>
      </c>
      <c r="G315" s="2">
        <f t="shared" si="75"/>
        <v>-4.8795003647426656</v>
      </c>
      <c r="H315">
        <f t="shared" si="76"/>
        <v>54.879500364742668</v>
      </c>
      <c r="I315">
        <f t="shared" si="77"/>
        <v>-4.8795003647426656</v>
      </c>
      <c r="J315">
        <f t="shared" si="88"/>
        <v>6937.0558265031232</v>
      </c>
      <c r="K315">
        <f t="shared" si="88"/>
        <v>-16747.534259283137</v>
      </c>
      <c r="L315">
        <f t="shared" si="79"/>
        <v>6991.935326867866</v>
      </c>
      <c r="M315">
        <f t="shared" si="80"/>
        <v>16752.413759647879</v>
      </c>
      <c r="N315" s="2">
        <f t="shared" si="81"/>
        <v>-4895004.4832578665</v>
      </c>
      <c r="O315" s="2">
        <f t="shared" si="82"/>
        <v>309127.73187355231</v>
      </c>
      <c r="P315">
        <f t="shared" si="83"/>
        <v>153.17236547985678</v>
      </c>
      <c r="Q315">
        <f t="shared" si="89"/>
        <v>11.549847529136109</v>
      </c>
      <c r="AD315">
        <f t="shared" si="85"/>
        <v>428.75275957102872</v>
      </c>
      <c r="AE315">
        <f t="shared" si="72"/>
        <v>-1319.5653096502144</v>
      </c>
      <c r="AF315">
        <f t="shared" si="86"/>
        <v>1967956.8112291414</v>
      </c>
      <c r="AG315">
        <f t="shared" si="87"/>
        <v>-131956.53096502135</v>
      </c>
    </row>
    <row r="316" spans="1:33" x14ac:dyDescent="0.25">
      <c r="A316" s="2">
        <v>200</v>
      </c>
      <c r="D316">
        <f t="shared" si="73"/>
        <v>7195.6024971253764</v>
      </c>
      <c r="E316">
        <f t="shared" si="71"/>
        <v>-17371.721138005789</v>
      </c>
      <c r="F316">
        <f t="shared" si="74"/>
        <v>5.0000000000000009</v>
      </c>
      <c r="G316" s="2">
        <f t="shared" si="75"/>
        <v>-5</v>
      </c>
      <c r="H316">
        <f t="shared" si="76"/>
        <v>55</v>
      </c>
      <c r="I316">
        <f t="shared" si="77"/>
        <v>-5</v>
      </c>
      <c r="J316">
        <f t="shared" si="88"/>
        <v>7195.6024971253764</v>
      </c>
      <c r="K316">
        <f t="shared" si="88"/>
        <v>-17371.721138005789</v>
      </c>
      <c r="L316">
        <f t="shared" si="79"/>
        <v>7250.6024971253764</v>
      </c>
      <c r="M316">
        <f t="shared" si="80"/>
        <v>17376.721138005789</v>
      </c>
      <c r="N316" s="2">
        <f t="shared" si="81"/>
        <v>-4829201.5314398156</v>
      </c>
      <c r="O316" s="2">
        <f t="shared" si="82"/>
        <v>324128.29489920806</v>
      </c>
      <c r="P316">
        <f t="shared" si="83"/>
        <v>153.40855853908161</v>
      </c>
      <c r="Q316">
        <f t="shared" si="89"/>
        <v>11.428203854638513</v>
      </c>
      <c r="AD316">
        <f t="shared" si="85"/>
        <v>445.81878870846657</v>
      </c>
      <c r="AE316">
        <f t="shared" si="72"/>
        <v>-1372.0891465714601</v>
      </c>
      <c r="AF316">
        <f t="shared" si="86"/>
        <v>2125964.8973755287</v>
      </c>
      <c r="AG316">
        <f t="shared" si="87"/>
        <v>-137208.91465714609</v>
      </c>
    </row>
    <row r="317" spans="1:33" x14ac:dyDescent="0.25">
      <c r="A317" s="2">
        <v>190</v>
      </c>
      <c r="D317">
        <f t="shared" si="73"/>
        <v>7477.8105800011763</v>
      </c>
      <c r="E317">
        <f t="shared" si="71"/>
        <v>-18053.031719095856</v>
      </c>
      <c r="F317">
        <f t="shared" si="74"/>
        <v>5.129891760425771</v>
      </c>
      <c r="G317" s="2">
        <f t="shared" si="75"/>
        <v>-5.1298917604257701</v>
      </c>
      <c r="H317">
        <f t="shared" si="76"/>
        <v>55.129891760425771</v>
      </c>
      <c r="I317">
        <f t="shared" si="77"/>
        <v>-5.1298917604257701</v>
      </c>
      <c r="J317">
        <f t="shared" si="88"/>
        <v>7477.8105800011763</v>
      </c>
      <c r="K317">
        <f t="shared" si="88"/>
        <v>-18053.031719095856</v>
      </c>
      <c r="L317">
        <f t="shared" si="79"/>
        <v>7532.9404717616017</v>
      </c>
      <c r="M317">
        <f t="shared" si="80"/>
        <v>18058.161610856281</v>
      </c>
      <c r="N317" s="2">
        <f t="shared" si="81"/>
        <v>-4765617.0488984948</v>
      </c>
      <c r="O317" s="2">
        <f t="shared" si="82"/>
        <v>340685.71058316686</v>
      </c>
      <c r="P317">
        <f t="shared" si="83"/>
        <v>153.65434002048499</v>
      </c>
      <c r="Q317">
        <f t="shared" si="89"/>
        <v>11.312444280396354</v>
      </c>
      <c r="AD317">
        <f t="shared" si="85"/>
        <v>464.49333139248995</v>
      </c>
      <c r="AE317">
        <f t="shared" si="72"/>
        <v>-1429.5634791543555</v>
      </c>
      <c r="AF317">
        <f t="shared" si="86"/>
        <v>2305855.128979248</v>
      </c>
      <c r="AG317">
        <f t="shared" si="87"/>
        <v>-142956.34791543556</v>
      </c>
    </row>
    <row r="318" spans="1:33" x14ac:dyDescent="0.25">
      <c r="A318" s="2">
        <v>180</v>
      </c>
      <c r="D318">
        <f t="shared" si="73"/>
        <v>7787.2708777637035</v>
      </c>
      <c r="E318">
        <f t="shared" si="71"/>
        <v>-18800.134966970167</v>
      </c>
      <c r="F318">
        <f t="shared" si="74"/>
        <v>5.2704627669472996</v>
      </c>
      <c r="G318" s="2">
        <f t="shared" si="75"/>
        <v>-5.2704627669472988</v>
      </c>
      <c r="H318">
        <f t="shared" si="76"/>
        <v>55.270462766947297</v>
      </c>
      <c r="I318">
        <f t="shared" si="77"/>
        <v>-5.2704627669472988</v>
      </c>
      <c r="J318">
        <f t="shared" si="88"/>
        <v>7787.2708777637035</v>
      </c>
      <c r="K318">
        <f t="shared" si="88"/>
        <v>-18800.134966970167</v>
      </c>
      <c r="L318">
        <f t="shared" si="79"/>
        <v>7842.5413405306508</v>
      </c>
      <c r="M318">
        <f t="shared" si="80"/>
        <v>18805.405429737115</v>
      </c>
      <c r="N318" s="2">
        <f t="shared" si="81"/>
        <v>-4704632.0570350792</v>
      </c>
      <c r="O318" s="2">
        <f t="shared" si="82"/>
        <v>359056.31263503997</v>
      </c>
      <c r="P318">
        <f t="shared" si="83"/>
        <v>153.91103013137968</v>
      </c>
      <c r="Q318">
        <f t="shared" si="89"/>
        <v>11.203670733636294</v>
      </c>
      <c r="AD318">
        <f t="shared" si="85"/>
        <v>485.02526319294384</v>
      </c>
      <c r="AE318">
        <f t="shared" si="72"/>
        <v>-1492.7542676430173</v>
      </c>
      <c r="AF318">
        <f t="shared" si="86"/>
        <v>2512067.3358211196</v>
      </c>
      <c r="AG318">
        <f t="shared" si="87"/>
        <v>-149275.42676430172</v>
      </c>
    </row>
    <row r="319" spans="1:33" x14ac:dyDescent="0.25">
      <c r="A319" s="2">
        <v>170</v>
      </c>
      <c r="D319">
        <f t="shared" si="73"/>
        <v>8128.3607402565558</v>
      </c>
      <c r="E319">
        <f t="shared" si="71"/>
        <v>-19623.598738988385</v>
      </c>
      <c r="F319">
        <f t="shared" si="74"/>
        <v>5.4232614454664034</v>
      </c>
      <c r="G319" s="2">
        <f t="shared" si="75"/>
        <v>-5.4232614454664034</v>
      </c>
      <c r="H319">
        <f t="shared" si="76"/>
        <v>55.423261445466402</v>
      </c>
      <c r="I319">
        <f t="shared" si="77"/>
        <v>-5.4232614454664034</v>
      </c>
      <c r="J319">
        <f t="shared" si="88"/>
        <v>8128.3607402565558</v>
      </c>
      <c r="K319">
        <f t="shared" si="88"/>
        <v>-19623.598738988385</v>
      </c>
      <c r="L319">
        <f t="shared" si="79"/>
        <v>8183.7840017020226</v>
      </c>
      <c r="M319">
        <f t="shared" si="80"/>
        <v>19629.022000433852</v>
      </c>
      <c r="N319" s="2">
        <f t="shared" si="81"/>
        <v>-4646707.5319194179</v>
      </c>
      <c r="O319" s="2">
        <f t="shared" si="82"/>
        <v>379556.08178761415</v>
      </c>
      <c r="P319">
        <f t="shared" si="83"/>
        <v>154.18021583882711</v>
      </c>
      <c r="Q319">
        <f t="shared" si="89"/>
        <v>11.103224260067055</v>
      </c>
      <c r="AD319">
        <f t="shared" si="85"/>
        <v>507.71877903158554</v>
      </c>
      <c r="AE319">
        <f t="shared" si="72"/>
        <v>-1562.597727740231</v>
      </c>
      <c r="AF319">
        <f t="shared" si="86"/>
        <v>2750261.8952234155</v>
      </c>
      <c r="AG319">
        <f t="shared" si="87"/>
        <v>-156259.77277402312</v>
      </c>
    </row>
    <row r="320" spans="1:33" x14ac:dyDescent="0.25">
      <c r="A320" s="2">
        <v>160</v>
      </c>
      <c r="D320">
        <f t="shared" si="73"/>
        <v>8506.4758542232757</v>
      </c>
      <c r="E320">
        <f t="shared" si="71"/>
        <v>-20536.449375265089</v>
      </c>
      <c r="F320">
        <f t="shared" si="74"/>
        <v>5.5901699437494745</v>
      </c>
      <c r="G320" s="2">
        <f t="shared" si="75"/>
        <v>-5.5901699437494736</v>
      </c>
      <c r="H320">
        <f t="shared" si="76"/>
        <v>55.590169943749473</v>
      </c>
      <c r="I320">
        <f t="shared" si="77"/>
        <v>-5.5901699437494736</v>
      </c>
      <c r="J320">
        <f t="shared" si="88"/>
        <v>8506.4758542232757</v>
      </c>
      <c r="K320">
        <f t="shared" si="88"/>
        <v>-20536.449375265089</v>
      </c>
      <c r="L320">
        <f t="shared" si="79"/>
        <v>8562.0660241670248</v>
      </c>
      <c r="M320">
        <f t="shared" si="80"/>
        <v>20542.039545208838</v>
      </c>
      <c r="N320" s="2">
        <f t="shared" si="81"/>
        <v>-4592406.5021493901</v>
      </c>
      <c r="O320" s="2">
        <f t="shared" si="82"/>
        <v>402579.09083371685</v>
      </c>
      <c r="P320">
        <f t="shared" si="83"/>
        <v>154.46382442031199</v>
      </c>
      <c r="Q320">
        <f t="shared" si="89"/>
        <v>11.012753266470876</v>
      </c>
      <c r="AD320">
        <f t="shared" si="85"/>
        <v>532.94989129338558</v>
      </c>
      <c r="AE320">
        <f t="shared" si="72"/>
        <v>-1640.2511065729934</v>
      </c>
      <c r="AF320">
        <f t="shared" si="86"/>
        <v>3027754.2683728994</v>
      </c>
      <c r="AG320">
        <f t="shared" si="87"/>
        <v>-164025.11065729929</v>
      </c>
    </row>
    <row r="321" spans="1:33" x14ac:dyDescent="0.25">
      <c r="A321" s="2">
        <v>150</v>
      </c>
      <c r="D321">
        <f t="shared" si="73"/>
        <v>8928.3501973227649</v>
      </c>
      <c r="E321">
        <f t="shared" si="71"/>
        <v>-21554.944135993115</v>
      </c>
      <c r="F321">
        <f t="shared" si="74"/>
        <v>5.7735026918962582</v>
      </c>
      <c r="G321" s="2">
        <f t="shared" si="75"/>
        <v>-5.7735026918962573</v>
      </c>
      <c r="H321">
        <f t="shared" si="76"/>
        <v>55.773502691896255</v>
      </c>
      <c r="I321">
        <f t="shared" si="77"/>
        <v>-5.7735026918962573</v>
      </c>
      <c r="J321">
        <f t="shared" si="88"/>
        <v>8928.3501973227649</v>
      </c>
      <c r="K321">
        <f t="shared" si="88"/>
        <v>-21554.944135993115</v>
      </c>
      <c r="L321">
        <f t="shared" si="79"/>
        <v>8984.1237000146612</v>
      </c>
      <c r="M321">
        <f t="shared" si="80"/>
        <v>21560.717638685011</v>
      </c>
      <c r="N321" s="2">
        <f t="shared" si="81"/>
        <v>-4542424.0016400423</v>
      </c>
      <c r="O321" s="2">
        <f t="shared" si="82"/>
        <v>428623.25323226454</v>
      </c>
      <c r="P321">
        <f t="shared" si="83"/>
        <v>154.76422347262223</v>
      </c>
      <c r="Q321">
        <f t="shared" si="89"/>
        <v>10.934306806670527</v>
      </c>
      <c r="AD321">
        <f t="shared" si="85"/>
        <v>561.18926762704507</v>
      </c>
      <c r="AE321">
        <f t="shared" si="72"/>
        <v>-1727.1629702151938</v>
      </c>
      <c r="AF321">
        <f t="shared" si="86"/>
        <v>3354144.246545054</v>
      </c>
      <c r="AG321">
        <f t="shared" si="87"/>
        <v>-172716.29702151928</v>
      </c>
    </row>
    <row r="322" spans="1:33" x14ac:dyDescent="0.25">
      <c r="A322" s="2">
        <v>140</v>
      </c>
      <c r="D322">
        <f t="shared" si="73"/>
        <v>9402.5063159723541</v>
      </c>
      <c r="E322">
        <f t="shared" ref="E322:E336" si="90">-($T$2^-1)*A322^(-$U$2)*SIN($U$2*PI()/2)</f>
        <v>-22699.658268319137</v>
      </c>
      <c r="F322">
        <f t="shared" si="74"/>
        <v>5.9761430466719681</v>
      </c>
      <c r="G322" s="2">
        <f t="shared" si="75"/>
        <v>-5.9761430466719672</v>
      </c>
      <c r="H322">
        <f t="shared" si="76"/>
        <v>55.976143046671964</v>
      </c>
      <c r="I322">
        <f t="shared" si="77"/>
        <v>-5.9761430466719672</v>
      </c>
      <c r="J322">
        <f t="shared" si="88"/>
        <v>9402.5063159723541</v>
      </c>
      <c r="K322">
        <f t="shared" si="88"/>
        <v>-22699.658268319137</v>
      </c>
      <c r="L322">
        <f t="shared" si="79"/>
        <v>9458.4824590190256</v>
      </c>
      <c r="M322">
        <f t="shared" si="80"/>
        <v>22705.634411365809</v>
      </c>
      <c r="N322" s="2">
        <f t="shared" si="81"/>
        <v>-4497628.3883976489</v>
      </c>
      <c r="O322" s="2">
        <f t="shared" si="82"/>
        <v>458326.99086284451</v>
      </c>
      <c r="P322">
        <f t="shared" si="83"/>
        <v>155.08435943274412</v>
      </c>
      <c r="Q322">
        <f t="shared" si="89"/>
        <v>10.870464466989914</v>
      </c>
      <c r="AD322">
        <f t="shared" si="85"/>
        <v>593.03446750510295</v>
      </c>
      <c r="AE322">
        <f t="shared" ref="AE322:AE335" si="91">-($T$4^-1)*A322^(-$U$4)*SIN($U$4*PI()/2)</f>
        <v>-1825.172417617948</v>
      </c>
      <c r="AF322">
        <f t="shared" si="86"/>
        <v>3742247.6804329166</v>
      </c>
      <c r="AG322">
        <f t="shared" si="87"/>
        <v>-182517.24176179478</v>
      </c>
    </row>
    <row r="323" spans="1:33" x14ac:dyDescent="0.25">
      <c r="A323" s="2">
        <v>130</v>
      </c>
      <c r="D323">
        <f t="shared" ref="D323:D336" si="92">($T$2^-1)*A323^(-$U$2)*COS($U$2*PI()/2)</f>
        <v>9939.9030014031214</v>
      </c>
      <c r="E323">
        <f t="shared" si="90"/>
        <v>-23997.048634660445</v>
      </c>
      <c r="F323">
        <f t="shared" ref="F323:F336" si="93">($V$2^-1)*A323^(-$W$2)*COS($W$2*PI()/2)</f>
        <v>6.201736729460424</v>
      </c>
      <c r="G323" s="2">
        <f t="shared" ref="G323:G336" si="94">-($V$2^-1)*A323^(-$W$2)*SIN($W$2*PI()/2)</f>
        <v>-6.2017367294604231</v>
      </c>
      <c r="H323">
        <f t="shared" ref="H323:H336" si="95">F323+$R$2</f>
        <v>56.201736729460421</v>
      </c>
      <c r="I323">
        <f t="shared" ref="I323:I336" si="96">G323</f>
        <v>-6.2017367294604231</v>
      </c>
      <c r="J323">
        <f t="shared" si="88"/>
        <v>9939.9030014031214</v>
      </c>
      <c r="K323">
        <f t="shared" si="88"/>
        <v>-23997.048634660445</v>
      </c>
      <c r="L323">
        <f t="shared" ref="L323:L336" si="97">F323+$R$2+D323</f>
        <v>9996.1047381325825</v>
      </c>
      <c r="M323">
        <f t="shared" ref="M323:M336" si="98">-G323-E323</f>
        <v>24003.250371389906</v>
      </c>
      <c r="N323" s="2">
        <f t="shared" ref="N323:N336" si="99">-Q323/($T$6*(P323^2+Q323^2))</f>
        <v>-4459119.4816228226</v>
      </c>
      <c r="O323" s="2">
        <f t="shared" ref="O323:O336" si="100">P323/($T$6*A323*(P323^2+Q323^2))</f>
        <v>492522.63950570498</v>
      </c>
      <c r="P323">
        <f t="shared" ref="P323:P336" si="101">$S$2+(1/((F323+$R$2+D323)^2+(G323+E323)^2))*(L323*(H323*J323-I323*K323)-M323*(H323*K323+I323*J323))+($R$4/(($R$4+AD323)^2+(AE323)^2))*AF323</f>
        <v>155.42795348601823</v>
      </c>
      <c r="Q323">
        <f t="shared" si="89"/>
        <v>10.824521004976395</v>
      </c>
      <c r="AD323">
        <f t="shared" ref="AD323:AD335" si="102">($T$4^-1)*A323^(-$U$4)*COS($U$4*PI()/2)</f>
        <v>629.25645926602067</v>
      </c>
      <c r="AE323">
        <f t="shared" si="91"/>
        <v>-1936.6522453442221</v>
      </c>
      <c r="AF323">
        <f t="shared" ref="AF323:AF335" si="103">($R$4+AD323)*AD323+AE323^2</f>
        <v>4209511.2568514282</v>
      </c>
      <c r="AG323">
        <f t="shared" ref="AG323:AG335" si="104">($R$4+AD323)*AE323-AD323*AE323</f>
        <v>-193665.22453442216</v>
      </c>
    </row>
    <row r="324" spans="1:33" x14ac:dyDescent="0.25">
      <c r="A324" s="2">
        <v>120</v>
      </c>
      <c r="D324">
        <f t="shared" si="92"/>
        <v>10554.890351699818</v>
      </c>
      <c r="E324">
        <f t="shared" si="90"/>
        <v>-25481.759436434622</v>
      </c>
      <c r="F324">
        <f t="shared" si="93"/>
        <v>6.4549722436790287</v>
      </c>
      <c r="G324" s="2">
        <f t="shared" si="94"/>
        <v>-6.4549722436790278</v>
      </c>
      <c r="H324">
        <f t="shared" si="95"/>
        <v>56.45497224367903</v>
      </c>
      <c r="I324">
        <f t="shared" si="96"/>
        <v>-6.4549722436790278</v>
      </c>
      <c r="J324">
        <f t="shared" si="88"/>
        <v>10554.890351699818</v>
      </c>
      <c r="K324">
        <f t="shared" si="88"/>
        <v>-25481.759436434622</v>
      </c>
      <c r="L324">
        <f t="shared" si="97"/>
        <v>10611.345323943497</v>
      </c>
      <c r="M324">
        <f t="shared" si="98"/>
        <v>25488.214408678301</v>
      </c>
      <c r="N324" s="2">
        <f t="shared" si="99"/>
        <v>-4428312.2237645667</v>
      </c>
      <c r="O324" s="2">
        <f t="shared" si="100"/>
        <v>532316.24941694201</v>
      </c>
      <c r="P324">
        <f t="shared" si="101"/>
        <v>155.79978529448883</v>
      </c>
      <c r="Q324">
        <f t="shared" si="89"/>
        <v>10.800755103054746</v>
      </c>
      <c r="AD324">
        <f t="shared" si="102"/>
        <v>670.86844868808089</v>
      </c>
      <c r="AE324">
        <f t="shared" si="91"/>
        <v>-2064.7207801376076</v>
      </c>
      <c r="AF324">
        <f t="shared" si="103"/>
        <v>4780223.2202460114</v>
      </c>
      <c r="AG324">
        <f t="shared" si="104"/>
        <v>-206472.07801376097</v>
      </c>
    </row>
    <row r="325" spans="1:33" x14ac:dyDescent="0.25">
      <c r="A325" s="2">
        <v>110</v>
      </c>
      <c r="D325">
        <f t="shared" si="92"/>
        <v>11266.658913932133</v>
      </c>
      <c r="E325">
        <f t="shared" si="90"/>
        <v>-27200.120752646675</v>
      </c>
      <c r="F325">
        <f t="shared" si="93"/>
        <v>6.7419986246324219</v>
      </c>
      <c r="G325" s="2">
        <f t="shared" si="94"/>
        <v>-6.7419986246324211</v>
      </c>
      <c r="H325">
        <f t="shared" si="95"/>
        <v>56.741998624632423</v>
      </c>
      <c r="I325">
        <f t="shared" si="96"/>
        <v>-6.7419986246324211</v>
      </c>
      <c r="J325">
        <f t="shared" si="88"/>
        <v>11266.658913932133</v>
      </c>
      <c r="K325">
        <f t="shared" si="88"/>
        <v>-27200.120752646675</v>
      </c>
      <c r="L325">
        <f t="shared" si="97"/>
        <v>11323.400912556766</v>
      </c>
      <c r="M325">
        <f t="shared" si="98"/>
        <v>27206.862751271306</v>
      </c>
      <c r="N325" s="2">
        <f t="shared" si="99"/>
        <v>-4407060.2203546138</v>
      </c>
      <c r="O325" s="2">
        <f t="shared" si="100"/>
        <v>579210.38494266558</v>
      </c>
      <c r="P325">
        <f t="shared" si="101"/>
        <v>156.20611527761412</v>
      </c>
      <c r="Q325">
        <f t="shared" si="89"/>
        <v>10.804831334523623</v>
      </c>
      <c r="AD325">
        <f t="shared" si="102"/>
        <v>719.23069867103391</v>
      </c>
      <c r="AE325">
        <f t="shared" si="91"/>
        <v>-2213.5644807308963</v>
      </c>
      <c r="AF325">
        <f t="shared" si="103"/>
        <v>5489083.5781313693</v>
      </c>
      <c r="AG325">
        <f t="shared" si="104"/>
        <v>-221356.44807308959</v>
      </c>
    </row>
    <row r="326" spans="1:33" x14ac:dyDescent="0.25">
      <c r="A326" s="2">
        <v>100</v>
      </c>
      <c r="D326">
        <f t="shared" si="92"/>
        <v>12101.512690846803</v>
      </c>
      <c r="E326">
        <f t="shared" si="90"/>
        <v>-29215.636063472473</v>
      </c>
      <c r="F326">
        <f t="shared" si="93"/>
        <v>7.0710678118654755</v>
      </c>
      <c r="G326" s="2">
        <f t="shared" si="94"/>
        <v>-7.0710678118654746</v>
      </c>
      <c r="H326">
        <f t="shared" si="95"/>
        <v>57.071067811865476</v>
      </c>
      <c r="I326">
        <f t="shared" si="96"/>
        <v>-7.0710678118654746</v>
      </c>
      <c r="J326">
        <f t="shared" si="88"/>
        <v>12101.512690846803</v>
      </c>
      <c r="K326">
        <f t="shared" si="88"/>
        <v>-29215.636063472473</v>
      </c>
      <c r="L326">
        <f t="shared" si="97"/>
        <v>12158.583758658668</v>
      </c>
      <c r="M326">
        <f t="shared" si="98"/>
        <v>29222.70713128434</v>
      </c>
      <c r="N326" s="2">
        <f t="shared" si="99"/>
        <v>-4397843.7014396926</v>
      </c>
      <c r="O326" s="2">
        <f t="shared" si="100"/>
        <v>635299.65568227868</v>
      </c>
      <c r="P326">
        <f t="shared" si="101"/>
        <v>156.65533333597202</v>
      </c>
      <c r="Q326">
        <f t="shared" si="89"/>
        <v>10.844420657975148</v>
      </c>
      <c r="AD326">
        <f t="shared" si="102"/>
        <v>776.21559527630188</v>
      </c>
      <c r="AE326">
        <f t="shared" si="91"/>
        <v>-2388.9459588805635</v>
      </c>
      <c r="AF326">
        <f t="shared" si="103"/>
        <v>6387195.0043295491</v>
      </c>
      <c r="AG326">
        <f t="shared" si="104"/>
        <v>-238894.59588805633</v>
      </c>
    </row>
    <row r="327" spans="1:33" x14ac:dyDescent="0.25">
      <c r="A327" s="2">
        <v>90</v>
      </c>
      <c r="D327">
        <f t="shared" si="92"/>
        <v>13096.576331442291</v>
      </c>
      <c r="E327">
        <f t="shared" si="90"/>
        <v>-31617.932200022449</v>
      </c>
      <c r="F327">
        <f t="shared" si="93"/>
        <v>7.4535599249992996</v>
      </c>
      <c r="G327" s="2">
        <f t="shared" si="94"/>
        <v>-7.4535599249992979</v>
      </c>
      <c r="H327">
        <f t="shared" si="95"/>
        <v>57.453559924999297</v>
      </c>
      <c r="I327">
        <f t="shared" si="96"/>
        <v>-7.4535599249992979</v>
      </c>
      <c r="J327">
        <f t="shared" si="88"/>
        <v>13096.576331442291</v>
      </c>
      <c r="K327">
        <f t="shared" si="88"/>
        <v>-31617.932200022449</v>
      </c>
      <c r="L327">
        <f t="shared" si="97"/>
        <v>13154.02989136729</v>
      </c>
      <c r="M327">
        <f t="shared" si="98"/>
        <v>31625.385759947447</v>
      </c>
      <c r="N327" s="2">
        <f t="shared" si="99"/>
        <v>-4404065.706183658</v>
      </c>
      <c r="O327" s="2">
        <f t="shared" si="100"/>
        <v>703594.81165218505</v>
      </c>
      <c r="P327">
        <f t="shared" si="101"/>
        <v>157.15899328580792</v>
      </c>
      <c r="Q327">
        <f t="shared" si="89"/>
        <v>10.930194501562486</v>
      </c>
      <c r="AD327">
        <f t="shared" si="102"/>
        <v>844.47803217093588</v>
      </c>
      <c r="AE327">
        <f t="shared" si="91"/>
        <v>-2599.0361371186427</v>
      </c>
      <c r="AF327">
        <f t="shared" si="103"/>
        <v>7552579.7920849863</v>
      </c>
      <c r="AG327">
        <f t="shared" si="104"/>
        <v>-259903.61371186422</v>
      </c>
    </row>
    <row r="328" spans="1:33" x14ac:dyDescent="0.25">
      <c r="A328" s="2">
        <v>80</v>
      </c>
      <c r="D328">
        <f t="shared" si="92"/>
        <v>14306.130104517268</v>
      </c>
      <c r="E328">
        <f t="shared" si="90"/>
        <v>-34538.053323399603</v>
      </c>
      <c r="F328">
        <f t="shared" si="93"/>
        <v>7.905694150420949</v>
      </c>
      <c r="G328" s="2">
        <f t="shared" si="94"/>
        <v>-7.9056941504209481</v>
      </c>
      <c r="H328">
        <f t="shared" si="95"/>
        <v>57.905694150420949</v>
      </c>
      <c r="I328">
        <f t="shared" si="96"/>
        <v>-7.9056941504209481</v>
      </c>
      <c r="J328">
        <f t="shared" si="88"/>
        <v>14306.130104517268</v>
      </c>
      <c r="K328">
        <f t="shared" si="88"/>
        <v>-34538.053323399603</v>
      </c>
      <c r="L328">
        <f t="shared" si="97"/>
        <v>14364.035798667688</v>
      </c>
      <c r="M328">
        <f t="shared" si="98"/>
        <v>34545.959017550027</v>
      </c>
      <c r="N328" s="2">
        <f t="shared" si="99"/>
        <v>-4430538.7035231562</v>
      </c>
      <c r="O328" s="2">
        <f t="shared" si="100"/>
        <v>788586.31754868187</v>
      </c>
      <c r="P328">
        <f t="shared" si="101"/>
        <v>157.73353740548816</v>
      </c>
      <c r="Q328">
        <f t="shared" si="89"/>
        <v>11.077489660405675</v>
      </c>
      <c r="AD328">
        <f t="shared" si="102"/>
        <v>927.91965614812989</v>
      </c>
      <c r="AE328">
        <f t="shared" si="91"/>
        <v>-2855.8430495484208</v>
      </c>
      <c r="AF328">
        <f t="shared" si="103"/>
        <v>9109666.3775348999</v>
      </c>
      <c r="AG328">
        <f t="shared" si="104"/>
        <v>-285584.3049548422</v>
      </c>
    </row>
    <row r="329" spans="1:33" x14ac:dyDescent="0.25">
      <c r="A329" s="2">
        <v>70</v>
      </c>
      <c r="D329">
        <f t="shared" si="92"/>
        <v>15813.06771100311</v>
      </c>
      <c r="E329">
        <f t="shared" si="90"/>
        <v>-38176.12253062777</v>
      </c>
      <c r="F329">
        <f t="shared" si="93"/>
        <v>8.4515425472851664</v>
      </c>
      <c r="G329" s="2">
        <f t="shared" si="94"/>
        <v>-8.4515425472851646</v>
      </c>
      <c r="H329">
        <f t="shared" si="95"/>
        <v>58.451542547285165</v>
      </c>
      <c r="I329">
        <f t="shared" si="96"/>
        <v>-8.4515425472851646</v>
      </c>
      <c r="J329">
        <f t="shared" si="88"/>
        <v>15813.06771100311</v>
      </c>
      <c r="K329">
        <f t="shared" si="88"/>
        <v>-38176.12253062777</v>
      </c>
      <c r="L329">
        <f t="shared" si="97"/>
        <v>15871.519253550396</v>
      </c>
      <c r="M329">
        <f t="shared" si="98"/>
        <v>38184.574073175056</v>
      </c>
      <c r="N329" s="2">
        <f t="shared" si="99"/>
        <v>-4484325.5940934168</v>
      </c>
      <c r="O329" s="2">
        <f t="shared" si="100"/>
        <v>897283.22379406844</v>
      </c>
      <c r="P329">
        <f t="shared" si="101"/>
        <v>158.40333146502329</v>
      </c>
      <c r="Q329">
        <f t="shared" si="89"/>
        <v>11.309251473810049</v>
      </c>
      <c r="AD329">
        <f t="shared" si="102"/>
        <v>1032.5329794811685</v>
      </c>
      <c r="AE329">
        <f t="shared" si="91"/>
        <v>-3177.8097525397056</v>
      </c>
      <c r="AF329">
        <f t="shared" si="103"/>
        <v>11267852.475000842</v>
      </c>
      <c r="AG329">
        <f t="shared" si="104"/>
        <v>-317780.97525397036</v>
      </c>
    </row>
    <row r="330" spans="1:33" x14ac:dyDescent="0.25">
      <c r="A330" s="2">
        <v>60</v>
      </c>
      <c r="D330">
        <f t="shared" si="92"/>
        <v>17751.138920280799</v>
      </c>
      <c r="E330">
        <f t="shared" si="90"/>
        <v>-42855.040328910793</v>
      </c>
      <c r="F330">
        <f t="shared" si="93"/>
        <v>9.1287092917527684</v>
      </c>
      <c r="G330" s="2">
        <f t="shared" si="94"/>
        <v>-9.1287092917527666</v>
      </c>
      <c r="H330">
        <f t="shared" si="95"/>
        <v>59.12870929175277</v>
      </c>
      <c r="I330">
        <f t="shared" si="96"/>
        <v>-9.1287092917527666</v>
      </c>
      <c r="J330">
        <f t="shared" ref="J330:K336" si="105">D330</f>
        <v>17751.138920280799</v>
      </c>
      <c r="K330">
        <f t="shared" si="105"/>
        <v>-42855.040328910793</v>
      </c>
      <c r="L330">
        <f t="shared" si="97"/>
        <v>17810.267629572551</v>
      </c>
      <c r="M330">
        <f t="shared" si="98"/>
        <v>42864.169038202548</v>
      </c>
      <c r="N330" s="2">
        <f t="shared" si="99"/>
        <v>-4576287.2429179791</v>
      </c>
      <c r="O330" s="2">
        <f t="shared" si="100"/>
        <v>1041272.4725562428</v>
      </c>
      <c r="P330">
        <f t="shared" si="101"/>
        <v>159.20637866249612</v>
      </c>
      <c r="Q330">
        <f t="shared" si="89"/>
        <v>11.661598970916764</v>
      </c>
      <c r="AD330">
        <f t="shared" si="102"/>
        <v>1168.0498118060116</v>
      </c>
      <c r="AE330">
        <f t="shared" si="91"/>
        <v>-3594.8876763960143</v>
      </c>
      <c r="AF330">
        <f t="shared" si="103"/>
        <v>14404362.749944596</v>
      </c>
      <c r="AG330">
        <f t="shared" si="104"/>
        <v>-359488.7676396016</v>
      </c>
    </row>
    <row r="331" spans="1:33" x14ac:dyDescent="0.25">
      <c r="A331" s="2">
        <v>50</v>
      </c>
      <c r="D331">
        <f t="shared" si="92"/>
        <v>20352.237281760827</v>
      </c>
      <c r="E331">
        <f t="shared" si="90"/>
        <v>-49134.647270262314</v>
      </c>
      <c r="F331">
        <f t="shared" si="93"/>
        <v>10.000000000000002</v>
      </c>
      <c r="G331" s="2">
        <f t="shared" si="94"/>
        <v>-10</v>
      </c>
      <c r="H331">
        <f t="shared" si="95"/>
        <v>60</v>
      </c>
      <c r="I331">
        <f t="shared" si="96"/>
        <v>-10</v>
      </c>
      <c r="J331">
        <f t="shared" si="105"/>
        <v>20352.237281760827</v>
      </c>
      <c r="K331">
        <f t="shared" si="105"/>
        <v>-49134.647270262314</v>
      </c>
      <c r="L331">
        <f t="shared" si="97"/>
        <v>20412.237281760827</v>
      </c>
      <c r="M331">
        <f t="shared" si="98"/>
        <v>49144.647270262314</v>
      </c>
      <c r="N331" s="2">
        <f t="shared" si="99"/>
        <v>-4724167.1934036054</v>
      </c>
      <c r="O331" s="2">
        <f t="shared" si="100"/>
        <v>1241199.9933144362</v>
      </c>
      <c r="P331">
        <f t="shared" si="101"/>
        <v>160.20604945002589</v>
      </c>
      <c r="Q331">
        <f t="shared" si="89"/>
        <v>12.195297568050758</v>
      </c>
      <c r="AD331">
        <f t="shared" si="102"/>
        <v>1351.4698474140428</v>
      </c>
      <c r="AE331">
        <f t="shared" si="91"/>
        <v>-4159.3965003749508</v>
      </c>
      <c r="AF331">
        <f t="shared" si="103"/>
        <v>19262196.980542127</v>
      </c>
      <c r="AG331">
        <f t="shared" si="104"/>
        <v>-415939.65003749542</v>
      </c>
    </row>
    <row r="332" spans="1:33" x14ac:dyDescent="0.25">
      <c r="A332" s="2">
        <v>40</v>
      </c>
      <c r="D332">
        <f t="shared" si="92"/>
        <v>24059.947042083626</v>
      </c>
      <c r="E332">
        <f t="shared" si="90"/>
        <v>-58085.850458976711</v>
      </c>
      <c r="F332">
        <f t="shared" si="93"/>
        <v>11.180339887498949</v>
      </c>
      <c r="G332" s="2">
        <f t="shared" si="94"/>
        <v>-11.180339887498947</v>
      </c>
      <c r="H332">
        <f t="shared" si="95"/>
        <v>61.180339887498945</v>
      </c>
      <c r="I332">
        <f t="shared" si="96"/>
        <v>-11.180339887498947</v>
      </c>
      <c r="J332">
        <f t="shared" si="105"/>
        <v>24059.947042083626</v>
      </c>
      <c r="K332">
        <f t="shared" si="105"/>
        <v>-58085.850458976711</v>
      </c>
      <c r="L332">
        <f t="shared" si="97"/>
        <v>24121.127381971124</v>
      </c>
      <c r="M332">
        <f t="shared" si="98"/>
        <v>58097.030798864209</v>
      </c>
      <c r="N332" s="2">
        <f t="shared" si="99"/>
        <v>-4959427.9165512463</v>
      </c>
      <c r="O332" s="2">
        <f t="shared" si="100"/>
        <v>1537817.7274638019</v>
      </c>
      <c r="P332">
        <f t="shared" si="101"/>
        <v>161.51811467117005</v>
      </c>
      <c r="Q332">
        <f t="shared" si="89"/>
        <v>13.022308050935472</v>
      </c>
      <c r="AD332">
        <f t="shared" si="102"/>
        <v>1615.6019587066003</v>
      </c>
      <c r="AE332">
        <f t="shared" si="91"/>
        <v>-4972.3115509393965</v>
      </c>
      <c r="AF332">
        <f t="shared" si="103"/>
        <v>27495612.044452611</v>
      </c>
      <c r="AG332">
        <f t="shared" si="104"/>
        <v>-497231.15509393997</v>
      </c>
    </row>
    <row r="333" spans="1:33" x14ac:dyDescent="0.25">
      <c r="A333" s="2">
        <v>30</v>
      </c>
      <c r="D333">
        <f t="shared" si="92"/>
        <v>29853.73816946962</v>
      </c>
      <c r="E333">
        <f t="shared" si="90"/>
        <v>-72073.299576268881</v>
      </c>
      <c r="F333">
        <f t="shared" si="93"/>
        <v>12.909944487358057</v>
      </c>
      <c r="G333" s="2">
        <f t="shared" si="94"/>
        <v>-12.909944487358056</v>
      </c>
      <c r="H333">
        <f t="shared" si="95"/>
        <v>62.909944487358061</v>
      </c>
      <c r="I333">
        <f t="shared" si="96"/>
        <v>-12.909944487358056</v>
      </c>
      <c r="J333">
        <f t="shared" si="105"/>
        <v>29853.73816946962</v>
      </c>
      <c r="K333">
        <f t="shared" si="105"/>
        <v>-72073.299576268881</v>
      </c>
      <c r="L333">
        <f t="shared" si="97"/>
        <v>29916.648113956977</v>
      </c>
      <c r="M333">
        <f t="shared" si="98"/>
        <v>72086.209520756238</v>
      </c>
      <c r="N333" s="2">
        <f t="shared" si="99"/>
        <v>-5344824.8630267782</v>
      </c>
      <c r="O333" s="2">
        <f t="shared" si="100"/>
        <v>2024502.8662577409</v>
      </c>
      <c r="P333">
        <f t="shared" si="101"/>
        <v>163.38416267765297</v>
      </c>
      <c r="Q333">
        <f t="shared" si="89"/>
        <v>14.378175657489304</v>
      </c>
      <c r="AD333">
        <f t="shared" si="102"/>
        <v>2033.6928432513109</v>
      </c>
      <c r="AE333">
        <f t="shared" si="91"/>
        <v>-6259.0629833456924</v>
      </c>
      <c r="AF333">
        <f t="shared" si="103"/>
        <v>43515145.294505015</v>
      </c>
      <c r="AG333">
        <f t="shared" si="104"/>
        <v>-625906.29833456874</v>
      </c>
    </row>
    <row r="334" spans="1:33" x14ac:dyDescent="0.25">
      <c r="A334" s="2">
        <v>20</v>
      </c>
      <c r="D334">
        <f t="shared" si="92"/>
        <v>40463.846437764667</v>
      </c>
      <c r="E334">
        <f t="shared" si="90"/>
        <v>-97688.366855833694</v>
      </c>
      <c r="F334">
        <f t="shared" si="93"/>
        <v>15.811388300841898</v>
      </c>
      <c r="G334" s="2">
        <f t="shared" si="94"/>
        <v>-15.811388300841896</v>
      </c>
      <c r="H334">
        <f t="shared" si="95"/>
        <v>65.811388300841898</v>
      </c>
      <c r="I334">
        <f t="shared" si="96"/>
        <v>-15.811388300841896</v>
      </c>
      <c r="J334">
        <f t="shared" si="105"/>
        <v>40463.846437764667</v>
      </c>
      <c r="K334">
        <f t="shared" si="105"/>
        <v>-97688.366855833694</v>
      </c>
      <c r="L334">
        <f t="shared" si="97"/>
        <v>40529.657826065508</v>
      </c>
      <c r="M334">
        <f t="shared" si="98"/>
        <v>97704.178244134542</v>
      </c>
      <c r="N334" s="2">
        <f t="shared" si="99"/>
        <v>-6031082.8941201344</v>
      </c>
      <c r="O334" s="2">
        <f t="shared" si="100"/>
        <v>2973698.9295490296</v>
      </c>
      <c r="P334">
        <f t="shared" si="101"/>
        <v>166.42930204507965</v>
      </c>
      <c r="Q334">
        <f t="shared" si="89"/>
        <v>16.877110636022838</v>
      </c>
      <c r="AD334">
        <f t="shared" si="102"/>
        <v>2812.9263904287041</v>
      </c>
      <c r="AE334">
        <f t="shared" si="91"/>
        <v>-8657.2972431082308</v>
      </c>
      <c r="AF334">
        <f t="shared" si="103"/>
        <v>83142643.072542503</v>
      </c>
      <c r="AG334">
        <f t="shared" si="104"/>
        <v>-865729.72431082278</v>
      </c>
    </row>
    <row r="335" spans="1:33" x14ac:dyDescent="0.25">
      <c r="A335" s="2">
        <v>10</v>
      </c>
      <c r="D335">
        <f t="shared" si="92"/>
        <v>68051.806833786191</v>
      </c>
      <c r="E335">
        <f t="shared" si="90"/>
        <v>-164291.59500212065</v>
      </c>
      <c r="F335">
        <f t="shared" si="93"/>
        <v>22.360679774997898</v>
      </c>
      <c r="G335" s="2">
        <f t="shared" si="94"/>
        <v>-22.360679774997894</v>
      </c>
      <c r="H335">
        <f t="shared" si="95"/>
        <v>72.360679774997891</v>
      </c>
      <c r="I335">
        <f t="shared" si="96"/>
        <v>-22.360679774997894</v>
      </c>
      <c r="J335">
        <f t="shared" si="105"/>
        <v>68051.806833786191</v>
      </c>
      <c r="K335">
        <f t="shared" si="105"/>
        <v>-164291.59500212065</v>
      </c>
      <c r="L335">
        <f t="shared" si="97"/>
        <v>68124.167513561188</v>
      </c>
      <c r="M335">
        <f t="shared" si="98"/>
        <v>164313.95568189566</v>
      </c>
      <c r="N335" s="2">
        <f t="shared" si="99"/>
        <v>-7532186.0696364995</v>
      </c>
      <c r="O335" s="2">
        <f t="shared" si="100"/>
        <v>5675866.7501530526</v>
      </c>
      <c r="P335">
        <f t="shared" si="101"/>
        <v>173.13549992717469</v>
      </c>
      <c r="Q335">
        <f t="shared" si="89"/>
        <v>22.976029179611221</v>
      </c>
      <c r="AD335">
        <f t="shared" si="102"/>
        <v>4897.5893073964826</v>
      </c>
      <c r="AE335">
        <f t="shared" si="91"/>
        <v>-15073.229983219704</v>
      </c>
      <c r="AF335">
        <f t="shared" si="103"/>
        <v>251678402.08169746</v>
      </c>
      <c r="AG335">
        <f t="shared" si="104"/>
        <v>-1507322.9983219802</v>
      </c>
    </row>
    <row r="336" spans="1:33" x14ac:dyDescent="0.25">
      <c r="A336" s="2">
        <v>9</v>
      </c>
      <c r="D336">
        <f t="shared" si="92"/>
        <v>73647.460896798191</v>
      </c>
      <c r="E336">
        <f t="shared" si="90"/>
        <v>-177800.69893139234</v>
      </c>
      <c r="F336">
        <f t="shared" si="93"/>
        <v>23.570226039551581</v>
      </c>
      <c r="G336" s="2">
        <f t="shared" si="94"/>
        <v>-23.570226039551578</v>
      </c>
      <c r="H336">
        <f t="shared" si="95"/>
        <v>73.570226039551585</v>
      </c>
      <c r="I336">
        <f t="shared" si="96"/>
        <v>-23.570226039551578</v>
      </c>
      <c r="J336">
        <f t="shared" si="105"/>
        <v>73647.460896798191</v>
      </c>
      <c r="K336">
        <f t="shared" si="105"/>
        <v>-177800.69893139234</v>
      </c>
      <c r="L336">
        <f t="shared" si="97"/>
        <v>73721.03112283774</v>
      </c>
      <c r="M336">
        <f t="shared" si="98"/>
        <v>177824.2691574319</v>
      </c>
      <c r="N336" s="2">
        <f t="shared" si="99"/>
        <v>-7789729.648366319</v>
      </c>
      <c r="O336" s="2">
        <f t="shared" si="100"/>
        <v>6252627.3179430813</v>
      </c>
      <c r="P336">
        <f t="shared" si="101"/>
        <v>174.3619994275781</v>
      </c>
      <c r="Q336">
        <f t="shared" si="89"/>
        <v>24.136215375712428</v>
      </c>
      <c r="AD336">
        <f t="shared" ref="AD336" si="106">($T$4^-1)*A336^(-$U$4)*COS($U$4*PI()/2)</f>
        <v>5328.2961665043285</v>
      </c>
      <c r="AE336">
        <f t="shared" ref="AE336" si="107">-($T$4^-1)*A336^(-$U$4)*SIN($U$4*PI()/2)</f>
        <v>-16398.809392844385</v>
      </c>
      <c r="AF336">
        <f t="shared" ref="AF336" si="108">($R$4+AD336)*AD336+AE336^2</f>
        <v>297844519.15747637</v>
      </c>
      <c r="AG336">
        <f t="shared" ref="AG336" si="109">($R$4+AD336)*AE336-AD336*AE336</f>
        <v>-1639880.939284429</v>
      </c>
    </row>
    <row r="337" spans="1:7" x14ac:dyDescent="0.25">
      <c r="A337" s="2"/>
      <c r="G337" s="2"/>
    </row>
    <row r="338" spans="1:7" x14ac:dyDescent="0.25">
      <c r="A338" s="2"/>
      <c r="G338" s="2"/>
    </row>
    <row r="339" spans="1:7" x14ac:dyDescent="0.25">
      <c r="A339" s="2"/>
      <c r="G339" s="2"/>
    </row>
    <row r="340" spans="1:7" x14ac:dyDescent="0.25">
      <c r="A340" s="2"/>
      <c r="G340" s="2"/>
    </row>
    <row r="341" spans="1:7" x14ac:dyDescent="0.25">
      <c r="A341" s="2"/>
      <c r="G341" s="2"/>
    </row>
    <row r="342" spans="1:7" x14ac:dyDescent="0.25">
      <c r="A342" s="2"/>
      <c r="G342" s="2"/>
    </row>
    <row r="343" spans="1:7" x14ac:dyDescent="0.25">
      <c r="A343" s="2"/>
      <c r="G343" s="2"/>
    </row>
    <row r="344" spans="1:7" x14ac:dyDescent="0.25">
      <c r="A344" s="2"/>
      <c r="G344" s="2"/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3E3D-5F43-4B49-9780-DD5B23D5DED7}">
  <dimension ref="B1:AD71"/>
  <sheetViews>
    <sheetView zoomScale="115" zoomScaleNormal="115" workbookViewId="0">
      <selection activeCell="G3" sqref="G3:H3"/>
    </sheetView>
  </sheetViews>
  <sheetFormatPr defaultRowHeight="15" x14ac:dyDescent="0.25"/>
  <cols>
    <col min="2" max="2" width="11.85546875" bestFit="1" customWidth="1"/>
    <col min="5" max="5" width="12.7109375" bestFit="1" customWidth="1"/>
    <col min="7" max="7" width="12.85546875" customWidth="1"/>
    <col min="10" max="10" width="41.5703125" bestFit="1" customWidth="1"/>
    <col min="11" max="11" width="38.28515625" bestFit="1" customWidth="1"/>
    <col min="12" max="12" width="40.42578125" customWidth="1"/>
    <col min="15" max="16" width="27.5703125" bestFit="1" customWidth="1"/>
    <col min="22" max="22" width="11" bestFit="1" customWidth="1"/>
    <col min="23" max="24" width="13.140625" bestFit="1" customWidth="1"/>
    <col min="25" max="25" width="43.5703125" bestFit="1" customWidth="1"/>
    <col min="26" max="26" width="40.140625" bestFit="1" customWidth="1"/>
    <col min="27" max="27" width="38" bestFit="1" customWidth="1"/>
    <col min="30" max="30" width="30.28515625" bestFit="1" customWidth="1"/>
  </cols>
  <sheetData>
    <row r="1" spans="2:30" x14ac:dyDescent="0.25">
      <c r="J1" t="s">
        <v>78</v>
      </c>
    </row>
    <row r="2" spans="2:30" x14ac:dyDescent="0.25">
      <c r="B2" s="6" t="s">
        <v>40</v>
      </c>
      <c r="C2" s="6" t="s">
        <v>13</v>
      </c>
      <c r="D2" s="6" t="s">
        <v>12</v>
      </c>
      <c r="E2" s="6" t="s">
        <v>29</v>
      </c>
      <c r="F2" s="6" t="s">
        <v>26</v>
      </c>
      <c r="G2" s="6" t="s">
        <v>28</v>
      </c>
      <c r="H2" s="6" t="s">
        <v>25</v>
      </c>
      <c r="I2" s="6" t="s">
        <v>82</v>
      </c>
      <c r="J2" s="14" t="s">
        <v>92</v>
      </c>
    </row>
    <row r="3" spans="2:30" x14ac:dyDescent="0.25">
      <c r="B3" s="6" t="s">
        <v>80</v>
      </c>
      <c r="C3" s="7">
        <v>0.98437476383096822</v>
      </c>
      <c r="D3" s="7">
        <v>10.64290677520561</v>
      </c>
      <c r="E3" s="8">
        <v>5.3312274331463065E-2</v>
      </c>
      <c r="F3" s="7">
        <v>0.71029490660806049</v>
      </c>
      <c r="G3" s="8">
        <v>6.9702810562927379E-3</v>
      </c>
      <c r="H3" s="7">
        <v>0.60475250768858635</v>
      </c>
      <c r="I3" s="19">
        <f>AVERAGE(O8:O71)</f>
        <v>0.30225477299878223</v>
      </c>
      <c r="J3">
        <f>RSQ(P8:P71,Q8:Q71)</f>
        <v>0.99613173927339427</v>
      </c>
    </row>
    <row r="4" spans="2:30" x14ac:dyDescent="0.25">
      <c r="B4" s="6" t="s">
        <v>81</v>
      </c>
      <c r="C4" s="7">
        <v>1.1299999999999999</v>
      </c>
      <c r="D4" s="7">
        <v>8.9008553314349044</v>
      </c>
      <c r="E4" s="8">
        <v>5.2641571775970619E-2</v>
      </c>
      <c r="F4" s="7">
        <v>0.67743348346075394</v>
      </c>
      <c r="G4" s="8">
        <v>4.103548919737434E-3</v>
      </c>
      <c r="H4" s="7">
        <v>0.69006613486400969</v>
      </c>
      <c r="I4" s="20">
        <f>SQRT(AVERAGE(AD8:AD71))</f>
        <v>0.48862208739668683</v>
      </c>
      <c r="J4">
        <f>RSQ(P8:P71,R8:R71)</f>
        <v>0.99727347913172637</v>
      </c>
    </row>
    <row r="5" spans="2:30" ht="15.75" thickBot="1" x14ac:dyDescent="0.3">
      <c r="Q5" t="s">
        <v>80</v>
      </c>
      <c r="R5" t="s">
        <v>81</v>
      </c>
    </row>
    <row r="6" spans="2:30" ht="16.5" thickTop="1" thickBot="1" x14ac:dyDescent="0.3">
      <c r="B6" s="24" t="s">
        <v>48</v>
      </c>
      <c r="C6" s="25"/>
      <c r="D6" s="25"/>
      <c r="E6" s="26"/>
      <c r="G6" s="23" t="s">
        <v>45</v>
      </c>
      <c r="H6" s="23"/>
      <c r="I6" s="23"/>
      <c r="J6" s="23"/>
      <c r="K6" s="23"/>
      <c r="L6" s="23"/>
      <c r="M6" s="23"/>
      <c r="N6" s="24"/>
      <c r="O6" s="16" t="s">
        <v>46</v>
      </c>
      <c r="P6" s="17"/>
      <c r="Q6" s="17"/>
      <c r="V6" s="23" t="s">
        <v>45</v>
      </c>
      <c r="W6" s="23"/>
      <c r="X6" s="23"/>
      <c r="Y6" s="23"/>
      <c r="Z6" s="23"/>
      <c r="AA6" s="23"/>
      <c r="AB6" s="23"/>
      <c r="AC6" s="24"/>
      <c r="AD6" s="16" t="s">
        <v>46</v>
      </c>
    </row>
    <row r="7" spans="2:30" ht="15.75" thickTop="1" x14ac:dyDescent="0.25">
      <c r="B7" s="9" t="s">
        <v>33</v>
      </c>
      <c r="C7" s="9" t="s">
        <v>34</v>
      </c>
      <c r="D7" s="9" t="s">
        <v>35</v>
      </c>
      <c r="E7" s="9" t="s">
        <v>44</v>
      </c>
      <c r="G7" s="9" t="s">
        <v>36</v>
      </c>
      <c r="H7" s="9" t="s">
        <v>37</v>
      </c>
      <c r="I7" s="9" t="s">
        <v>38</v>
      </c>
      <c r="J7" s="9" t="s">
        <v>47</v>
      </c>
      <c r="K7" s="9" t="s">
        <v>39</v>
      </c>
      <c r="L7" s="9" t="s">
        <v>43</v>
      </c>
      <c r="M7" s="10" t="s">
        <v>41</v>
      </c>
      <c r="N7" s="10" t="s">
        <v>42</v>
      </c>
      <c r="O7" s="9" t="s">
        <v>51</v>
      </c>
      <c r="P7" s="9" t="s">
        <v>93</v>
      </c>
      <c r="Q7" s="9" t="s">
        <v>94</v>
      </c>
      <c r="R7" s="9" t="s">
        <v>94</v>
      </c>
      <c r="V7" s="9" t="s">
        <v>36</v>
      </c>
      <c r="W7" s="9" t="s">
        <v>37</v>
      </c>
      <c r="X7" s="9" t="s">
        <v>38</v>
      </c>
      <c r="Y7" s="9" t="s">
        <v>47</v>
      </c>
      <c r="Z7" s="9" t="s">
        <v>39</v>
      </c>
      <c r="AA7" s="9" t="s">
        <v>43</v>
      </c>
      <c r="AB7" s="10" t="s">
        <v>41</v>
      </c>
      <c r="AC7" s="10" t="s">
        <v>42</v>
      </c>
      <c r="AD7" s="9" t="s">
        <v>83</v>
      </c>
    </row>
    <row r="8" spans="2:30" x14ac:dyDescent="0.25">
      <c r="B8">
        <v>17800</v>
      </c>
      <c r="C8">
        <v>0.97899999999999998</v>
      </c>
      <c r="D8">
        <v>-7.3400000000000007E-2</v>
      </c>
      <c r="E8" t="str">
        <f>COMPLEX(C8,D8)</f>
        <v>0.979-0.0734i</v>
      </c>
      <c r="G8" s="11">
        <f>2*PI()*B8</f>
        <v>111840.69846779664</v>
      </c>
      <c r="H8">
        <f t="shared" ref="H8:H39" si="0">Rs</f>
        <v>0.98437476383096822</v>
      </c>
      <c r="I8">
        <f t="shared" ref="I8:I39" si="1">Rct</f>
        <v>10.64290677520561</v>
      </c>
      <c r="J8" t="str">
        <f>IMDIV(1, IMPRODUCT(Qct,IMPOWER(COMPLEX(0,G8),nct)))</f>
        <v>0.00213874862390876-0.00437085288469512i</v>
      </c>
      <c r="K8" t="str">
        <f>IMDIV(1, IMPRODUCT(QE,IMPOWER(COMPLEX(0,G8),nE)))</f>
        <v>0.073844358135761-0.103250229618337i</v>
      </c>
      <c r="L8" t="str">
        <f>IMSUM(H8,IMDIV(IMPRODUCT(IMSUM(I8,J8),K8),IMSUM(I8,J8,K8)))</f>
        <v>1.05869062671094-0.10182287679668i</v>
      </c>
      <c r="M8">
        <f t="shared" ref="M8:M71" si="2">IMREAL(L8)</f>
        <v>1.0586906267109399</v>
      </c>
      <c r="N8">
        <f t="shared" ref="N8:N71" si="3">IMAGINARY(L8)</f>
        <v>-0.10182287679668001</v>
      </c>
      <c r="O8">
        <f>IMABS(IMSUB(L8,E8))</f>
        <v>8.4607658701689861E-2</v>
      </c>
      <c r="P8">
        <f>IMABS(E8)</f>
        <v>0.98174770689826418</v>
      </c>
      <c r="Q8">
        <f>IMABS(L8)</f>
        <v>1.0635759217492442</v>
      </c>
      <c r="R8">
        <f>IMABS(AA8)</f>
        <v>1.169915518576969</v>
      </c>
      <c r="V8" s="11">
        <f>2*PI()*B8</f>
        <v>111840.69846779664</v>
      </c>
      <c r="W8">
        <f t="shared" ref="W8:W39" si="4">Rss</f>
        <v>1.1299999999999999</v>
      </c>
      <c r="X8">
        <f t="shared" ref="X8:X39" si="5">Rctct</f>
        <v>8.9008553314349044</v>
      </c>
      <c r="Y8" t="str">
        <f t="shared" ref="Y8:Y39" si="6">IMDIV(1, IMPRODUCT(Qctct,IMPOWER(COMPLEX(0,V8),nctct)))</f>
        <v>0.00350408987844202-0.00631349060019158i</v>
      </c>
      <c r="Z8" t="str">
        <f t="shared" ref="Z8:Z39" si="7">IMDIV(1, IMPRODUCT(QEE,IMPOWER(COMPLEX(0,V8),nEE)))</f>
        <v>0.0374169240226877-0.0706860279739733i</v>
      </c>
      <c r="AA8" t="str">
        <f>IMSUM(W8,IMDIV(IMPRODUCT(IMSUM(X8,Y8),Z8),IMSUM(X8,Y8,Z8)))</f>
        <v>1.16781401226697-0.0700910362324553i</v>
      </c>
      <c r="AB8">
        <f t="shared" ref="AB8:AB71" si="8">IMREAL(AA8)</f>
        <v>1.16781401226697</v>
      </c>
      <c r="AC8">
        <f>IMAGINARY(AA8)</f>
        <v>-7.00910362324553E-2</v>
      </c>
      <c r="AD8">
        <f>(IMABS(IMSUB(AA8,E8)))^2</f>
        <v>3.5661680469566422E-2</v>
      </c>
    </row>
    <row r="9" spans="2:30" x14ac:dyDescent="0.25">
      <c r="B9">
        <v>14700</v>
      </c>
      <c r="C9">
        <v>1</v>
      </c>
      <c r="D9">
        <v>-9.8599999999999993E-2</v>
      </c>
      <c r="E9" t="str">
        <f t="shared" ref="E9:E71" si="9">COMPLEX(C9,D9)</f>
        <v>1-0.0986i</v>
      </c>
      <c r="G9" s="11">
        <f t="shared" ref="G9:G71" si="10">2*PI()*B9</f>
        <v>92362.824015539911</v>
      </c>
      <c r="H9">
        <f t="shared" si="0"/>
        <v>0.98437476383096822</v>
      </c>
      <c r="I9">
        <f t="shared" si="1"/>
        <v>10.64290677520561</v>
      </c>
      <c r="J9" t="str">
        <f t="shared" ref="J9:J39" si="11">IMDIV(1, IMPRODUCT(Qct,IMPOWER(COMPLEX(0,G9),nct)))</f>
        <v>0.00245011881077087-0.00500718445926186i</v>
      </c>
      <c r="K9" t="str">
        <f t="shared" ref="K9:K39" si="12">IMDIV(1, IMPRODUCT(QE,IMPOWER(COMPLEX(0,G9),nE)))</f>
        <v>0.082903691012769-0.115917117426073i</v>
      </c>
      <c r="L9" t="str">
        <f t="shared" ref="L9:L71" si="13">IMSUM(H9,IMDIV(IMPRODUCT(IMSUM(I9,J9),K9),IMSUM(I9,J9,K9)))</f>
        <v>1.06787000566003-0.114118927823113i</v>
      </c>
      <c r="M9">
        <f t="shared" si="2"/>
        <v>1.0678700056600301</v>
      </c>
      <c r="N9">
        <f t="shared" si="3"/>
        <v>-0.114118927823113</v>
      </c>
      <c r="O9">
        <f t="shared" ref="O9:O71" si="14">IMABS(IMSUB(L9,E9))</f>
        <v>6.9621654598777727E-2</v>
      </c>
      <c r="P9">
        <f t="shared" ref="P9:P71" si="15">IMABS(E9)</f>
        <v>1.0048492225204735</v>
      </c>
      <c r="Q9">
        <f t="shared" ref="Q9:Q71" si="16">IMABS(L9)</f>
        <v>1.073950407922009</v>
      </c>
      <c r="R9">
        <f t="shared" ref="R9:R71" si="17">IMABS(AA9)</f>
        <v>1.175931354613817</v>
      </c>
      <c r="V9" s="11">
        <f t="shared" ref="V9:V71" si="18">2*PI()*B9</f>
        <v>92362.824015539911</v>
      </c>
      <c r="W9">
        <f t="shared" si="4"/>
        <v>1.1299999999999999</v>
      </c>
      <c r="X9">
        <f t="shared" si="5"/>
        <v>8.9008553314349044</v>
      </c>
      <c r="Y9" t="str">
        <f t="shared" si="6"/>
        <v>0.00398907100418827-0.00718730488147098i</v>
      </c>
      <c r="Z9" t="str">
        <f t="shared" si="7"/>
        <v>0.0426986769867064-0.0806640298412528i</v>
      </c>
      <c r="AA9" t="str">
        <f t="shared" ref="AA9:AA71" si="19">IMSUM(W9,IMDIV(IMPRODUCT(IMSUM(X9,Y9),Z9),IMSUM(X9,Y9,Z9)))</f>
        <v>1.17321450899979-0.0798890895946882i</v>
      </c>
      <c r="AB9">
        <f t="shared" si="8"/>
        <v>1.1732145089997901</v>
      </c>
      <c r="AC9">
        <f t="shared" ref="AC9:AC71" si="20">IMAGINARY(AA9)</f>
        <v>-7.9889089594688198E-2</v>
      </c>
      <c r="AD9">
        <f t="shared" ref="AD9:AD71" si="21">(IMABS(IMSUB(AA9,E9)))^2</f>
        <v>3.0353364296233934E-2</v>
      </c>
    </row>
    <row r="10" spans="2:30" x14ac:dyDescent="0.25">
      <c r="B10">
        <v>12100</v>
      </c>
      <c r="C10">
        <v>1.02</v>
      </c>
      <c r="D10">
        <v>-0.122</v>
      </c>
      <c r="E10" t="str">
        <f t="shared" si="9"/>
        <v>1.02-0.122i</v>
      </c>
      <c r="G10" s="11">
        <f t="shared" si="10"/>
        <v>76026.542216873</v>
      </c>
      <c r="H10">
        <f t="shared" si="0"/>
        <v>0.98437476383096822</v>
      </c>
      <c r="I10">
        <f t="shared" si="1"/>
        <v>10.64290677520561</v>
      </c>
      <c r="J10" t="str">
        <f t="shared" si="11"/>
        <v>0.00281338889186046-0.0057495812346959i</v>
      </c>
      <c r="K10" t="str">
        <f t="shared" si="12"/>
        <v>0.0932598653282464-0.130397267339148i</v>
      </c>
      <c r="L10" t="str">
        <f t="shared" si="13"/>
        <v>1.078379244936-0.128123025259647i</v>
      </c>
      <c r="M10">
        <f t="shared" si="2"/>
        <v>1.0783792449359999</v>
      </c>
      <c r="N10">
        <f t="shared" si="3"/>
        <v>-0.128123025259647</v>
      </c>
      <c r="O10">
        <f t="shared" si="14"/>
        <v>5.8699469142640001E-2</v>
      </c>
      <c r="P10">
        <f t="shared" si="15"/>
        <v>1.0272701689429125</v>
      </c>
      <c r="Q10">
        <f t="shared" si="16"/>
        <v>1.0859637680468079</v>
      </c>
      <c r="R10">
        <f t="shared" si="17"/>
        <v>1.1830337364900032</v>
      </c>
      <c r="V10" s="11">
        <f t="shared" si="18"/>
        <v>76026.542216873</v>
      </c>
      <c r="W10">
        <f t="shared" si="4"/>
        <v>1.1299999999999999</v>
      </c>
      <c r="X10">
        <f t="shared" si="5"/>
        <v>8.9008553314349044</v>
      </c>
      <c r="Y10" t="str">
        <f t="shared" si="6"/>
        <v>0.00455131138876736-0.0082003209587488i</v>
      </c>
      <c r="Z10" t="str">
        <f t="shared" si="7"/>
        <v>0.0488367848531093-0.0922598110468044i</v>
      </c>
      <c r="AA10" t="str">
        <f t="shared" si="19"/>
        <v>1.17950964818092-0.0912458849571881i</v>
      </c>
      <c r="AB10">
        <f t="shared" si="8"/>
        <v>1.17950964818092</v>
      </c>
      <c r="AC10">
        <f t="shared" si="20"/>
        <v>-9.1245884957188106E-2</v>
      </c>
      <c r="AD10">
        <f t="shared" si="21"/>
        <v>2.6389143454867387E-2</v>
      </c>
    </row>
    <row r="11" spans="2:30" x14ac:dyDescent="0.25">
      <c r="B11">
        <v>10000</v>
      </c>
      <c r="C11">
        <v>1.04</v>
      </c>
      <c r="D11">
        <v>-0.14599999999999999</v>
      </c>
      <c r="E11" t="str">
        <f t="shared" si="9"/>
        <v>1.04-0.146i</v>
      </c>
      <c r="G11" s="11">
        <f t="shared" si="10"/>
        <v>62831.853071795864</v>
      </c>
      <c r="H11">
        <f t="shared" si="0"/>
        <v>0.98437476383096822</v>
      </c>
      <c r="I11">
        <f t="shared" si="1"/>
        <v>10.64290677520561</v>
      </c>
      <c r="J11" t="str">
        <f t="shared" si="11"/>
        <v>0.00322130461861796-0.00658321806844029i</v>
      </c>
      <c r="K11" t="str">
        <f t="shared" si="12"/>
        <v>0.104654870412429-0.14632992517715i</v>
      </c>
      <c r="L11" t="str">
        <f t="shared" si="13"/>
        <v>1.0899618582539-0.143467731031863i</v>
      </c>
      <c r="M11">
        <f t="shared" si="2"/>
        <v>1.0899618582538999</v>
      </c>
      <c r="N11">
        <f t="shared" si="3"/>
        <v>-0.143467731031863</v>
      </c>
      <c r="O11">
        <f t="shared" si="14"/>
        <v>5.0025989908344393E-2</v>
      </c>
      <c r="P11">
        <f t="shared" si="15"/>
        <v>1.0501980765550849</v>
      </c>
      <c r="Q11">
        <f t="shared" si="16"/>
        <v>1.0993633804596756</v>
      </c>
      <c r="R11">
        <f t="shared" si="17"/>
        <v>1.1911161594027113</v>
      </c>
      <c r="V11" s="11">
        <f t="shared" si="18"/>
        <v>62831.853071795864</v>
      </c>
      <c r="W11">
        <f t="shared" si="4"/>
        <v>1.1299999999999999</v>
      </c>
      <c r="X11">
        <f t="shared" si="5"/>
        <v>8.9008553314349044</v>
      </c>
      <c r="Y11" t="str">
        <f t="shared" si="6"/>
        <v>0.00517866873862628-0.00933066146618362i</v>
      </c>
      <c r="Z11" t="str">
        <f t="shared" si="7"/>
        <v>0.0557024689419261-0.105230089877536i</v>
      </c>
      <c r="AA11" t="str">
        <f t="shared" si="19"/>
        <v>1.18657500834146-0.103910801987711i</v>
      </c>
      <c r="AB11">
        <f t="shared" si="8"/>
        <v>1.1865750083414599</v>
      </c>
      <c r="AC11">
        <f t="shared" si="20"/>
        <v>-0.10391080198771099</v>
      </c>
      <c r="AD11">
        <f t="shared" si="21"/>
        <v>2.3255733659616747E-2</v>
      </c>
    </row>
    <row r="12" spans="2:30" x14ac:dyDescent="0.25">
      <c r="B12">
        <v>8250</v>
      </c>
      <c r="C12">
        <v>1.06</v>
      </c>
      <c r="D12">
        <v>-0.17100000000000001</v>
      </c>
      <c r="E12" t="str">
        <f t="shared" si="9"/>
        <v>1.06-0.171i</v>
      </c>
      <c r="G12" s="11">
        <f t="shared" si="10"/>
        <v>51836.278784231588</v>
      </c>
      <c r="H12">
        <f t="shared" si="0"/>
        <v>0.98437476383096822</v>
      </c>
      <c r="I12">
        <f t="shared" si="1"/>
        <v>10.64290677520561</v>
      </c>
      <c r="J12" t="str">
        <f t="shared" si="11"/>
        <v>0.00369295597310608-0.00754710819572755i</v>
      </c>
      <c r="K12" t="str">
        <f t="shared" si="12"/>
        <v>0.117566645943917-0.164383352982096i</v>
      </c>
      <c r="L12" t="str">
        <f t="shared" si="13"/>
        <v>1.10311004582317-0.160773884148955i</v>
      </c>
      <c r="M12">
        <f t="shared" si="2"/>
        <v>1.10311004582317</v>
      </c>
      <c r="N12">
        <f t="shared" si="3"/>
        <v>-0.16077388414895499</v>
      </c>
      <c r="O12">
        <f t="shared" si="14"/>
        <v>4.4306314406355241E-2</v>
      </c>
      <c r="P12">
        <f t="shared" si="15"/>
        <v>1.0737043354667057</v>
      </c>
      <c r="Q12">
        <f t="shared" si="16"/>
        <v>1.1147645558683401</v>
      </c>
      <c r="R12">
        <f t="shared" si="17"/>
        <v>1.2006010245474472</v>
      </c>
      <c r="V12" s="11">
        <f t="shared" si="18"/>
        <v>51836.278784231588</v>
      </c>
      <c r="W12">
        <f t="shared" si="4"/>
        <v>1.1299999999999999</v>
      </c>
      <c r="X12">
        <f t="shared" si="5"/>
        <v>8.9008553314349044</v>
      </c>
      <c r="Y12" t="str">
        <f t="shared" si="6"/>
        <v>0.00589949753857712-0.0106294140697728i</v>
      </c>
      <c r="Z12" t="str">
        <f t="shared" si="7"/>
        <v>0.0636101977882047-0.120168943271784i</v>
      </c>
      <c r="AA12" t="str">
        <f t="shared" si="19"/>
        <v>1.19474384615054-0.118448141521066i</v>
      </c>
      <c r="AB12">
        <f t="shared" si="8"/>
        <v>1.19474384615054</v>
      </c>
      <c r="AC12">
        <f t="shared" si="20"/>
        <v>-0.118448141521066</v>
      </c>
      <c r="AD12">
        <f t="shared" si="21"/>
        <v>2.0917601905030295E-2</v>
      </c>
    </row>
    <row r="13" spans="2:30" x14ac:dyDescent="0.25">
      <c r="B13">
        <v>6810</v>
      </c>
      <c r="C13">
        <v>1.08</v>
      </c>
      <c r="D13">
        <v>-0.19700000000000001</v>
      </c>
      <c r="E13" t="str">
        <f t="shared" si="9"/>
        <v>1.08-0.197i</v>
      </c>
      <c r="G13" s="11">
        <f t="shared" si="10"/>
        <v>42788.491941892986</v>
      </c>
      <c r="H13">
        <f t="shared" si="0"/>
        <v>0.98437476383096822</v>
      </c>
      <c r="I13">
        <f t="shared" si="1"/>
        <v>10.64290677520561</v>
      </c>
      <c r="J13" t="str">
        <f t="shared" si="11"/>
        <v>0.00423200870000149-0.00864874311439672i</v>
      </c>
      <c r="K13" t="str">
        <f t="shared" si="12"/>
        <v>0.132027423075288-0.184602616808977i</v>
      </c>
      <c r="L13" t="str">
        <f t="shared" si="13"/>
        <v>1.11786499969331-0.180054221766219i</v>
      </c>
      <c r="M13">
        <f t="shared" si="2"/>
        <v>1.1178649996933101</v>
      </c>
      <c r="N13">
        <f t="shared" si="3"/>
        <v>-0.18005422176621899</v>
      </c>
      <c r="O13">
        <f t="shared" si="14"/>
        <v>4.1483943902705933E-2</v>
      </c>
      <c r="P13">
        <f t="shared" si="15"/>
        <v>1.0978201127689364</v>
      </c>
      <c r="Q13">
        <f t="shared" si="16"/>
        <v>1.1322727941247916</v>
      </c>
      <c r="R13">
        <f t="shared" si="17"/>
        <v>1.2116208989473156</v>
      </c>
      <c r="V13" s="11">
        <f t="shared" si="18"/>
        <v>42788.491941892986</v>
      </c>
      <c r="W13">
        <f t="shared" si="4"/>
        <v>1.1299999999999999</v>
      </c>
      <c r="X13">
        <f t="shared" si="5"/>
        <v>8.9008553314349044</v>
      </c>
      <c r="Y13" t="str">
        <f t="shared" si="6"/>
        <v>0.00671815260575898-0.0121044250571478i</v>
      </c>
      <c r="Z13" t="str">
        <f t="shared" si="7"/>
        <v>0.0726129319109327-0.137176421375958i</v>
      </c>
      <c r="AA13" t="str">
        <f t="shared" si="19"/>
        <v>1.2040839391299-0.134933577345761i</v>
      </c>
      <c r="AB13">
        <f t="shared" si="8"/>
        <v>1.2040839391299001</v>
      </c>
      <c r="AC13">
        <f t="shared" si="20"/>
        <v>-0.134933577345761</v>
      </c>
      <c r="AD13">
        <f t="shared" si="21"/>
        <v>1.924906477108736E-2</v>
      </c>
    </row>
    <row r="14" spans="2:30" x14ac:dyDescent="0.25">
      <c r="B14">
        <v>5630</v>
      </c>
      <c r="C14">
        <v>1.1100000000000001</v>
      </c>
      <c r="D14">
        <v>-0.224</v>
      </c>
      <c r="E14" t="str">
        <f t="shared" si="9"/>
        <v>1.11-0.224i</v>
      </c>
      <c r="G14" s="11">
        <f t="shared" si="10"/>
        <v>35374.333279421073</v>
      </c>
      <c r="H14">
        <f t="shared" si="0"/>
        <v>0.98437476383096822</v>
      </c>
      <c r="I14">
        <f t="shared" si="1"/>
        <v>10.64290677520561</v>
      </c>
      <c r="J14" t="str">
        <f t="shared" si="11"/>
        <v>0.00484444926131275-0.00990035705545883i</v>
      </c>
      <c r="K14" t="str">
        <f t="shared" si="12"/>
        <v>0.148129009262731-0.207116083146061i</v>
      </c>
      <c r="L14" t="str">
        <f t="shared" si="13"/>
        <v>1.1343297901348-0.201395745871229i</v>
      </c>
      <c r="M14">
        <f t="shared" si="2"/>
        <v>1.1343297901348</v>
      </c>
      <c r="N14">
        <f t="shared" si="3"/>
        <v>-0.20139574587122899</v>
      </c>
      <c r="O14">
        <f t="shared" si="14"/>
        <v>3.3209802660080161E-2</v>
      </c>
      <c r="P14">
        <f t="shared" si="15"/>
        <v>1.1323762625558698</v>
      </c>
      <c r="Q14">
        <f t="shared" si="16"/>
        <v>1.152069580903119</v>
      </c>
      <c r="R14">
        <f t="shared" si="17"/>
        <v>1.2243668041521096</v>
      </c>
      <c r="V14" s="11">
        <f t="shared" si="18"/>
        <v>35374.333279421073</v>
      </c>
      <c r="W14">
        <f t="shared" si="4"/>
        <v>1.1299999999999999</v>
      </c>
      <c r="X14">
        <f t="shared" si="5"/>
        <v>8.9008553314349044</v>
      </c>
      <c r="Y14" t="str">
        <f t="shared" si="6"/>
        <v>0.00764244107278218-0.0137697609220518i</v>
      </c>
      <c r="Z14" t="str">
        <f t="shared" si="7"/>
        <v>0.0828018714847861-0.15642481462458i</v>
      </c>
      <c r="AA14" t="str">
        <f t="shared" si="19"/>
        <v>1.21470550040986-0.153507714410977i</v>
      </c>
      <c r="AB14">
        <f t="shared" si="8"/>
        <v>1.2147055004098599</v>
      </c>
      <c r="AC14">
        <f t="shared" si="20"/>
        <v>-0.15350771441097699</v>
      </c>
      <c r="AD14">
        <f t="shared" si="21"/>
        <v>1.5932404143643573E-2</v>
      </c>
    </row>
    <row r="15" spans="2:30" x14ac:dyDescent="0.25">
      <c r="B15">
        <v>4640</v>
      </c>
      <c r="C15">
        <v>1.1299999999999999</v>
      </c>
      <c r="D15">
        <v>-0.254</v>
      </c>
      <c r="E15" t="str">
        <f t="shared" si="9"/>
        <v>1.13-0.254i</v>
      </c>
      <c r="G15" s="11">
        <f t="shared" si="10"/>
        <v>29153.979825313279</v>
      </c>
      <c r="H15">
        <f t="shared" si="0"/>
        <v>0.98437476383096822</v>
      </c>
      <c r="I15">
        <f t="shared" si="1"/>
        <v>10.64290677520561</v>
      </c>
      <c r="J15" t="str">
        <f t="shared" si="11"/>
        <v>0.00555779309835294-0.0113581819410259i</v>
      </c>
      <c r="K15" t="str">
        <f t="shared" si="12"/>
        <v>0.166507397091394-0.23281300585254i</v>
      </c>
      <c r="L15" t="str">
        <f t="shared" si="13"/>
        <v>1.15316734252087-0.225592631081144i</v>
      </c>
      <c r="M15">
        <f t="shared" si="2"/>
        <v>1.1531673425208699</v>
      </c>
      <c r="N15">
        <f t="shared" si="3"/>
        <v>-0.225592631081144</v>
      </c>
      <c r="O15">
        <f t="shared" si="14"/>
        <v>3.6656573331004319E-2</v>
      </c>
      <c r="P15">
        <f t="shared" si="15"/>
        <v>1.1581951476327295</v>
      </c>
      <c r="Q15">
        <f t="shared" si="16"/>
        <v>1.1750263635573281</v>
      </c>
      <c r="R15">
        <f t="shared" si="17"/>
        <v>1.239504052355344</v>
      </c>
      <c r="V15" s="11">
        <f t="shared" si="18"/>
        <v>29153.979825313279</v>
      </c>
      <c r="W15">
        <f t="shared" si="4"/>
        <v>1.1299999999999999</v>
      </c>
      <c r="X15">
        <f t="shared" si="5"/>
        <v>8.9008553314349044</v>
      </c>
      <c r="Y15" t="str">
        <f t="shared" si="6"/>
        <v>0.00871224375313939-0.0156972768822013i</v>
      </c>
      <c r="Z15" t="str">
        <f t="shared" si="7"/>
        <v>0.094623518599381-0.178757630602025i</v>
      </c>
      <c r="AA15" t="str">
        <f t="shared" si="19"/>
        <v>1.22709566941546-0.174947174618922i</v>
      </c>
      <c r="AB15">
        <f t="shared" si="8"/>
        <v>1.22709566941546</v>
      </c>
      <c r="AC15">
        <f t="shared" si="20"/>
        <v>-0.17494717461892201</v>
      </c>
      <c r="AD15">
        <f t="shared" si="21"/>
        <v>1.5676918219967528E-2</v>
      </c>
    </row>
    <row r="16" spans="2:30" x14ac:dyDescent="0.25">
      <c r="B16">
        <v>3830</v>
      </c>
      <c r="C16">
        <v>1.1599999999999999</v>
      </c>
      <c r="D16">
        <v>-0.28499999999999998</v>
      </c>
      <c r="E16" t="str">
        <f t="shared" si="9"/>
        <v>1.16-0.285i</v>
      </c>
      <c r="G16" s="11">
        <f t="shared" si="10"/>
        <v>24064.599726497814</v>
      </c>
      <c r="H16">
        <f t="shared" si="0"/>
        <v>0.98437476383096822</v>
      </c>
      <c r="I16">
        <f t="shared" si="1"/>
        <v>10.64290677520561</v>
      </c>
      <c r="J16" t="str">
        <f t="shared" si="11"/>
        <v>0.00636918088718358-0.0130163743147212i</v>
      </c>
      <c r="K16" t="str">
        <f t="shared" si="12"/>
        <v>0.186991140693138-0.261453666882254i</v>
      </c>
      <c r="L16" t="str">
        <f t="shared" si="13"/>
        <v>1.17421706003547-0.252358136594216i</v>
      </c>
      <c r="M16">
        <f t="shared" si="2"/>
        <v>1.17421706003547</v>
      </c>
      <c r="N16">
        <f t="shared" si="3"/>
        <v>-0.25235813659421602</v>
      </c>
      <c r="O16">
        <f t="shared" si="14"/>
        <v>3.5603595923080877E-2</v>
      </c>
      <c r="P16">
        <f t="shared" si="15"/>
        <v>1.1944978024257724</v>
      </c>
      <c r="Q16">
        <f t="shared" si="16"/>
        <v>1.2010288644256839</v>
      </c>
      <c r="R16">
        <f t="shared" si="17"/>
        <v>1.2570850497219679</v>
      </c>
      <c r="V16" s="11">
        <f t="shared" si="18"/>
        <v>24064.599726497814</v>
      </c>
      <c r="W16">
        <f t="shared" si="4"/>
        <v>1.1299999999999999</v>
      </c>
      <c r="X16">
        <f t="shared" si="5"/>
        <v>8.9008553314349044</v>
      </c>
      <c r="Y16" t="str">
        <f t="shared" si="6"/>
        <v>0.00992140636629541-0.0178758844685049i</v>
      </c>
      <c r="Z16" t="str">
        <f t="shared" si="7"/>
        <v>0.108017682718012-0.204061160603675i</v>
      </c>
      <c r="AA16" t="str">
        <f t="shared" si="19"/>
        <v>1.24121886580847-0.199094322861345i</v>
      </c>
      <c r="AB16">
        <f t="shared" si="8"/>
        <v>1.24121886580847</v>
      </c>
      <c r="AC16">
        <f t="shared" si="20"/>
        <v>-0.19909432286134501</v>
      </c>
      <c r="AD16">
        <f t="shared" si="21"/>
        <v>1.3976289527865088E-2</v>
      </c>
    </row>
    <row r="17" spans="2:30" x14ac:dyDescent="0.25">
      <c r="B17">
        <v>3160</v>
      </c>
      <c r="C17">
        <v>1.19</v>
      </c>
      <c r="D17">
        <v>-0.31900000000000001</v>
      </c>
      <c r="E17" t="str">
        <f t="shared" si="9"/>
        <v>1.19-0.319i</v>
      </c>
      <c r="G17" s="11">
        <f t="shared" si="10"/>
        <v>19854.865570687492</v>
      </c>
      <c r="H17">
        <f t="shared" si="0"/>
        <v>0.98437476383096822</v>
      </c>
      <c r="I17">
        <f t="shared" si="1"/>
        <v>10.64290677520561</v>
      </c>
      <c r="J17" t="str">
        <f t="shared" si="11"/>
        <v>0.00730132217238057-0.0149213445294539i</v>
      </c>
      <c r="K17" t="str">
        <f t="shared" si="12"/>
        <v>0.210051088144809-0.293696412698997i</v>
      </c>
      <c r="L17" t="str">
        <f t="shared" si="13"/>
        <v>1.19797998194464-0.282234497505561i</v>
      </c>
      <c r="M17">
        <f t="shared" si="2"/>
        <v>1.1979799819446399</v>
      </c>
      <c r="N17">
        <f t="shared" si="3"/>
        <v>-0.28223449750556101</v>
      </c>
      <c r="O17">
        <f t="shared" si="14"/>
        <v>3.7621566760375376E-2</v>
      </c>
      <c r="P17">
        <f t="shared" si="15"/>
        <v>1.2320150161422547</v>
      </c>
      <c r="Q17">
        <f t="shared" si="16"/>
        <v>1.2307771320276861</v>
      </c>
      <c r="R17">
        <f t="shared" si="17"/>
        <v>1.2777322556552204</v>
      </c>
      <c r="V17" s="11">
        <f t="shared" si="18"/>
        <v>19854.865570687492</v>
      </c>
      <c r="W17">
        <f t="shared" si="4"/>
        <v>1.1299999999999999</v>
      </c>
      <c r="X17">
        <f t="shared" si="5"/>
        <v>8.9008553314349044</v>
      </c>
      <c r="Y17" t="str">
        <f t="shared" si="6"/>
        <v>0.0113017801290897-0.0203629715805592i</v>
      </c>
      <c r="Z17" t="str">
        <f t="shared" si="7"/>
        <v>0.123345538762006-0.233017716745217i</v>
      </c>
      <c r="AA17" t="str">
        <f t="shared" si="19"/>
        <v>1.25748938080109-0.226539564567139i</v>
      </c>
      <c r="AB17">
        <f t="shared" si="8"/>
        <v>1.2574893808010901</v>
      </c>
      <c r="AC17">
        <f t="shared" si="20"/>
        <v>-0.226539564567139</v>
      </c>
      <c r="AD17">
        <f t="shared" si="21"/>
        <v>1.3103748641348808E-2</v>
      </c>
    </row>
    <row r="18" spans="2:30" x14ac:dyDescent="0.25">
      <c r="B18">
        <v>2610</v>
      </c>
      <c r="C18">
        <v>1.23</v>
      </c>
      <c r="D18">
        <v>-0.35499999999999998</v>
      </c>
      <c r="E18" t="str">
        <f t="shared" si="9"/>
        <v>1.23-0.355i</v>
      </c>
      <c r="G18" s="11">
        <f t="shared" si="10"/>
        <v>16399.11365173872</v>
      </c>
      <c r="H18">
        <f t="shared" si="0"/>
        <v>0.98437476383096822</v>
      </c>
      <c r="I18">
        <f t="shared" si="1"/>
        <v>10.64290677520561</v>
      </c>
      <c r="J18" t="str">
        <f t="shared" si="11"/>
        <v>0.00836351945779168-0.0170921036439914i</v>
      </c>
      <c r="K18" t="str">
        <f t="shared" si="12"/>
        <v>0.235802041275258-0.32970176084925i</v>
      </c>
      <c r="L18" t="str">
        <f t="shared" si="13"/>
        <v>1.22459479259515-0.315279074699104i</v>
      </c>
      <c r="M18">
        <f t="shared" si="2"/>
        <v>1.2245947925951499</v>
      </c>
      <c r="N18">
        <f t="shared" si="3"/>
        <v>-0.31527907469910399</v>
      </c>
      <c r="O18">
        <f t="shared" si="14"/>
        <v>4.0087007544200727E-2</v>
      </c>
      <c r="P18">
        <f t="shared" si="15"/>
        <v>1.2802050616991012</v>
      </c>
      <c r="Q18">
        <f t="shared" si="16"/>
        <v>1.2645288849979985</v>
      </c>
      <c r="R18">
        <f t="shared" si="17"/>
        <v>1.3018061138104104</v>
      </c>
      <c r="V18" s="11">
        <f t="shared" si="18"/>
        <v>16399.11365173872</v>
      </c>
      <c r="W18">
        <f t="shared" si="4"/>
        <v>1.1299999999999999</v>
      </c>
      <c r="X18">
        <f t="shared" si="5"/>
        <v>8.9008553314349044</v>
      </c>
      <c r="Y18" t="str">
        <f t="shared" si="6"/>
        <v>0.0128648694911095-0.0231792663494478i</v>
      </c>
      <c r="Z18" t="str">
        <f t="shared" si="7"/>
        <v>0.140744384291117-0.265886674146415i</v>
      </c>
      <c r="AA18" t="str">
        <f t="shared" si="19"/>
        <v>1.27609510890127-0.257449861123325i</v>
      </c>
      <c r="AB18">
        <f t="shared" si="8"/>
        <v>1.27609510890127</v>
      </c>
      <c r="AC18">
        <f t="shared" si="20"/>
        <v>-0.25744986112332502</v>
      </c>
      <c r="AD18">
        <f t="shared" si="21"/>
        <v>1.1640788659478521E-2</v>
      </c>
    </row>
    <row r="19" spans="2:30" x14ac:dyDescent="0.25">
      <c r="B19">
        <v>2150</v>
      </c>
      <c r="C19">
        <v>1.27</v>
      </c>
      <c r="D19">
        <v>-0.39400000000000002</v>
      </c>
      <c r="E19" t="str">
        <f t="shared" si="9"/>
        <v>1.27-0.394i</v>
      </c>
      <c r="G19" s="11">
        <f t="shared" si="10"/>
        <v>13508.84841043611</v>
      </c>
      <c r="H19">
        <f t="shared" si="0"/>
        <v>0.98437476383096822</v>
      </c>
      <c r="I19">
        <f t="shared" si="1"/>
        <v>10.64290677520561</v>
      </c>
      <c r="J19" t="str">
        <f t="shared" si="11"/>
        <v>0.00959836712349029-0.0196156996484221i</v>
      </c>
      <c r="K19" t="str">
        <f t="shared" si="12"/>
        <v>0.265136158551616-0.370717139964153i</v>
      </c>
      <c r="L19" t="str">
        <f t="shared" si="13"/>
        <v>1.25500927325858-0.352514744571913i</v>
      </c>
      <c r="M19">
        <f t="shared" si="2"/>
        <v>1.25500927325858</v>
      </c>
      <c r="N19">
        <f t="shared" si="3"/>
        <v>-0.35251474457191301</v>
      </c>
      <c r="O19">
        <f t="shared" si="14"/>
        <v>4.411063710908681E-2</v>
      </c>
      <c r="P19">
        <f t="shared" si="15"/>
        <v>1.3297127509353288</v>
      </c>
      <c r="Q19">
        <f t="shared" si="16"/>
        <v>1.3035777388041077</v>
      </c>
      <c r="R19">
        <f t="shared" si="17"/>
        <v>1.33046381080885</v>
      </c>
      <c r="V19" s="11">
        <f t="shared" si="18"/>
        <v>13508.84841043611</v>
      </c>
      <c r="W19">
        <f t="shared" si="4"/>
        <v>1.1299999999999999</v>
      </c>
      <c r="X19">
        <f t="shared" si="5"/>
        <v>8.9008553314349044</v>
      </c>
      <c r="Y19" t="str">
        <f t="shared" si="6"/>
        <v>0.0146705592978838-0.0264326662385511i</v>
      </c>
      <c r="Z19" t="str">
        <f t="shared" si="7"/>
        <v>0.160892595196855-0.303949583829878i</v>
      </c>
      <c r="AA19" t="str">
        <f t="shared" si="19"/>
        <v>1.29781773629547-0.292921619599697i</v>
      </c>
      <c r="AB19">
        <f t="shared" si="8"/>
        <v>1.2978177362954699</v>
      </c>
      <c r="AC19">
        <f t="shared" si="20"/>
        <v>-0.29292161959969698</v>
      </c>
      <c r="AD19">
        <f t="shared" si="21"/>
        <v>1.0990665436952662E-2</v>
      </c>
    </row>
    <row r="20" spans="2:30" x14ac:dyDescent="0.25">
      <c r="B20">
        <v>1780</v>
      </c>
      <c r="C20">
        <v>1.32</v>
      </c>
      <c r="D20">
        <v>-0.434</v>
      </c>
      <c r="E20" t="str">
        <f t="shared" si="9"/>
        <v>1.32-0.434i</v>
      </c>
      <c r="G20" s="11">
        <f t="shared" si="10"/>
        <v>11184.069846779663</v>
      </c>
      <c r="H20">
        <f t="shared" si="0"/>
        <v>0.98437476383096822</v>
      </c>
      <c r="I20">
        <f t="shared" si="1"/>
        <v>10.64290677520561</v>
      </c>
      <c r="J20" t="str">
        <f t="shared" si="11"/>
        <v>0.0109762666697335-0.022431643578995i</v>
      </c>
      <c r="K20" t="str">
        <f t="shared" si="12"/>
        <v>0.297214386642311-0.415569373766833i</v>
      </c>
      <c r="L20" t="str">
        <f t="shared" si="13"/>
        <v>1.28837956286275-0.392740556634162i</v>
      </c>
      <c r="M20">
        <f t="shared" si="2"/>
        <v>1.2883795628627499</v>
      </c>
      <c r="N20">
        <f t="shared" si="3"/>
        <v>-0.39274055663416202</v>
      </c>
      <c r="O20">
        <f t="shared" si="14"/>
        <v>5.1982628940922031E-2</v>
      </c>
      <c r="P20">
        <f t="shared" si="15"/>
        <v>1.3895164626588632</v>
      </c>
      <c r="Q20">
        <f t="shared" si="16"/>
        <v>1.3469101836528381</v>
      </c>
      <c r="R20">
        <f t="shared" si="17"/>
        <v>1.3632106410531846</v>
      </c>
      <c r="V20" s="11">
        <f t="shared" si="18"/>
        <v>11184.069846779663</v>
      </c>
      <c r="W20">
        <f t="shared" si="4"/>
        <v>1.1299999999999999</v>
      </c>
      <c r="X20">
        <f t="shared" si="5"/>
        <v>8.9008553314349044</v>
      </c>
      <c r="Y20" t="str">
        <f t="shared" si="6"/>
        <v>0.0166728069097534-0.0300402139657272i</v>
      </c>
      <c r="Z20" t="str">
        <f t="shared" si="7"/>
        <v>0.183288077916884-0.346257917809408i</v>
      </c>
      <c r="AA20" t="str">
        <f t="shared" si="19"/>
        <v>1.32217886618546-0.331943214561114i</v>
      </c>
      <c r="AB20">
        <f t="shared" si="8"/>
        <v>1.3221788661854601</v>
      </c>
      <c r="AC20">
        <f t="shared" si="20"/>
        <v>-0.33194321456111398</v>
      </c>
      <c r="AD20">
        <f t="shared" si="21"/>
        <v>1.0420334911972954E-2</v>
      </c>
    </row>
    <row r="21" spans="2:30" x14ac:dyDescent="0.25">
      <c r="B21">
        <v>1470</v>
      </c>
      <c r="C21">
        <v>1.37</v>
      </c>
      <c r="D21">
        <v>-0.47699999999999998</v>
      </c>
      <c r="E21" t="str">
        <f t="shared" si="9"/>
        <v>1.37-0.477i</v>
      </c>
      <c r="G21" s="11">
        <f t="shared" si="10"/>
        <v>9236.2824015539918</v>
      </c>
      <c r="H21">
        <f t="shared" si="0"/>
        <v>0.98437476383096822</v>
      </c>
      <c r="I21">
        <f t="shared" si="1"/>
        <v>10.64290677520561</v>
      </c>
      <c r="J21" t="str">
        <f t="shared" si="11"/>
        <v>0.0125742488569795-0.0256973593226485i</v>
      </c>
      <c r="K21" t="str">
        <f t="shared" si="12"/>
        <v>0.333677078341497-0.466552026815585i</v>
      </c>
      <c r="L21" t="str">
        <f t="shared" si="13"/>
        <v>1.3264417950862-0.437843241243853i</v>
      </c>
      <c r="M21">
        <f t="shared" si="2"/>
        <v>1.3264417950862</v>
      </c>
      <c r="N21">
        <f t="shared" si="3"/>
        <v>-0.43784324124385299</v>
      </c>
      <c r="O21">
        <f t="shared" si="14"/>
        <v>5.8571059164058949E-2</v>
      </c>
      <c r="P21">
        <f t="shared" si="15"/>
        <v>1.4506650199132811</v>
      </c>
      <c r="Q21">
        <f t="shared" si="16"/>
        <v>1.3968373347152572</v>
      </c>
      <c r="R21">
        <f t="shared" si="17"/>
        <v>1.4020883857931818</v>
      </c>
      <c r="V21" s="11">
        <f t="shared" si="18"/>
        <v>9236.2824015539918</v>
      </c>
      <c r="W21">
        <f t="shared" si="4"/>
        <v>1.1299999999999999</v>
      </c>
      <c r="X21">
        <f t="shared" si="5"/>
        <v>8.9008553314349044</v>
      </c>
      <c r="Y21" t="str">
        <f t="shared" si="6"/>
        <v>0.0189803951694577-0.0341979089142465i</v>
      </c>
      <c r="Z21" t="str">
        <f t="shared" si="7"/>
        <v>0.209160924872978-0.395135500119378i</v>
      </c>
      <c r="AA21" t="str">
        <f t="shared" si="19"/>
        <v>1.35059473322902-0.376491312184176i</v>
      </c>
      <c r="AB21">
        <f t="shared" si="8"/>
        <v>1.35059473322902</v>
      </c>
      <c r="AC21">
        <f t="shared" si="20"/>
        <v>-0.37649131218417597</v>
      </c>
      <c r="AD21">
        <f t="shared" si="21"/>
        <v>1.0478560704911676E-2</v>
      </c>
    </row>
    <row r="22" spans="2:30" x14ac:dyDescent="0.25">
      <c r="B22">
        <v>1210</v>
      </c>
      <c r="C22">
        <v>1.42</v>
      </c>
      <c r="D22">
        <v>-0.52200000000000002</v>
      </c>
      <c r="E22" t="str">
        <f t="shared" si="9"/>
        <v>1.42-0.522i</v>
      </c>
      <c r="G22" s="11">
        <f t="shared" si="10"/>
        <v>7602.6542216872995</v>
      </c>
      <c r="H22">
        <f t="shared" si="0"/>
        <v>0.98437476383096822</v>
      </c>
      <c r="I22">
        <f t="shared" si="1"/>
        <v>10.64290677520561</v>
      </c>
      <c r="J22" t="str">
        <f t="shared" si="11"/>
        <v>0.0144385863665873-0.0295074120286189i</v>
      </c>
      <c r="K22" t="str">
        <f t="shared" si="12"/>
        <v>0.375359396054606-0.524832835039159i</v>
      </c>
      <c r="L22" t="str">
        <f t="shared" si="13"/>
        <v>1.37010959812777-0.488599345268474i</v>
      </c>
      <c r="M22">
        <f t="shared" si="2"/>
        <v>1.37010959812777</v>
      </c>
      <c r="N22">
        <f t="shared" si="3"/>
        <v>-0.48859934526847398</v>
      </c>
      <c r="O22">
        <f t="shared" si="14"/>
        <v>6.0038786925346949E-2</v>
      </c>
      <c r="P22">
        <f t="shared" si="15"/>
        <v>1.5129058133274522</v>
      </c>
      <c r="Q22">
        <f t="shared" si="16"/>
        <v>1.4546235358602655</v>
      </c>
      <c r="R22">
        <f t="shared" si="17"/>
        <v>1.4485042186398893</v>
      </c>
      <c r="V22" s="11">
        <f t="shared" si="18"/>
        <v>7602.6542216872995</v>
      </c>
      <c r="W22">
        <f t="shared" si="4"/>
        <v>1.1299999999999999</v>
      </c>
      <c r="X22">
        <f t="shared" si="5"/>
        <v>8.9008553314349044</v>
      </c>
      <c r="Y22" t="str">
        <f t="shared" si="6"/>
        <v>0.0216555906393641-0.0390179398035337i</v>
      </c>
      <c r="Z22" t="str">
        <f t="shared" si="7"/>
        <v>0.239228655512658-0.451937829670079i</v>
      </c>
      <c r="AA22" t="str">
        <f t="shared" si="19"/>
        <v>1.38396846021444-0.4275462227049i</v>
      </c>
      <c r="AB22">
        <f t="shared" si="8"/>
        <v>1.38396846021444</v>
      </c>
      <c r="AC22">
        <f t="shared" si="20"/>
        <v>-0.4275462227049</v>
      </c>
      <c r="AD22">
        <f t="shared" si="21"/>
        <v>1.0219787904630741E-2</v>
      </c>
    </row>
    <row r="23" spans="2:30" x14ac:dyDescent="0.25">
      <c r="B23">
        <v>1000</v>
      </c>
      <c r="C23">
        <v>1.48</v>
      </c>
      <c r="D23">
        <v>-0.56999999999999995</v>
      </c>
      <c r="E23" t="str">
        <f t="shared" si="9"/>
        <v>1.48-0.57i</v>
      </c>
      <c r="G23" s="11">
        <f t="shared" si="10"/>
        <v>6283.1853071795858</v>
      </c>
      <c r="H23">
        <f t="shared" si="0"/>
        <v>0.98437476383096822</v>
      </c>
      <c r="I23">
        <f t="shared" si="1"/>
        <v>10.64290677520561</v>
      </c>
      <c r="J23" t="str">
        <f t="shared" si="11"/>
        <v>0.0165320496869683-0.0337857176184399i</v>
      </c>
      <c r="K23" t="str">
        <f t="shared" si="12"/>
        <v>0.42122287882271-0.5889598075859i</v>
      </c>
      <c r="L23" t="str">
        <f t="shared" si="13"/>
        <v>1.4183328119512-0.543466363737855i</v>
      </c>
      <c r="M23">
        <f t="shared" si="2"/>
        <v>1.4183328119512</v>
      </c>
      <c r="N23">
        <f t="shared" si="3"/>
        <v>-0.54346636373785495</v>
      </c>
      <c r="O23">
        <f t="shared" si="14"/>
        <v>6.7133269957137323E-2</v>
      </c>
      <c r="P23">
        <f t="shared" si="15"/>
        <v>1.5859697348940807</v>
      </c>
      <c r="Q23">
        <f t="shared" si="16"/>
        <v>1.5188889537987447</v>
      </c>
      <c r="R23">
        <f t="shared" si="17"/>
        <v>1.5017658849093301</v>
      </c>
      <c r="V23" s="11">
        <f t="shared" si="18"/>
        <v>6283.1853071795858</v>
      </c>
      <c r="W23">
        <f t="shared" si="4"/>
        <v>1.1299999999999999</v>
      </c>
      <c r="X23">
        <f t="shared" si="5"/>
        <v>8.9008553314349044</v>
      </c>
      <c r="Y23" t="str">
        <f t="shared" si="6"/>
        <v>0.0246406190834014-0.0443962119587879i</v>
      </c>
      <c r="Z23" t="str">
        <f t="shared" si="7"/>
        <v>0.272860443081854-0.515473182696143i</v>
      </c>
      <c r="AA23" t="str">
        <f t="shared" si="19"/>
        <v>1.42172197433307-0.483743114448134i</v>
      </c>
      <c r="AB23">
        <f t="shared" si="8"/>
        <v>1.42172197433307</v>
      </c>
      <c r="AC23">
        <f t="shared" si="20"/>
        <v>-0.483743114448134</v>
      </c>
      <c r="AD23">
        <f t="shared" si="21"/>
        <v>1.0836578580743047E-2</v>
      </c>
    </row>
    <row r="24" spans="2:30" x14ac:dyDescent="0.25">
      <c r="B24">
        <v>825</v>
      </c>
      <c r="C24">
        <v>1.54</v>
      </c>
      <c r="D24">
        <v>-0.62</v>
      </c>
      <c r="E24" t="str">
        <f t="shared" si="9"/>
        <v>1.54-0.62i</v>
      </c>
      <c r="G24" s="11">
        <f t="shared" si="10"/>
        <v>5183.627878423159</v>
      </c>
      <c r="H24">
        <f t="shared" si="0"/>
        <v>0.98437476383096822</v>
      </c>
      <c r="I24">
        <f t="shared" si="1"/>
        <v>10.64290677520561</v>
      </c>
      <c r="J24" t="str">
        <f t="shared" si="11"/>
        <v>0.0189526104691614-0.0387324958228335i</v>
      </c>
      <c r="K24" t="str">
        <f t="shared" si="12"/>
        <v>0.473191174599608-0.661622616327137i</v>
      </c>
      <c r="L24" t="str">
        <f t="shared" si="13"/>
        <v>1.47317114012752-0.604408942688291i</v>
      </c>
      <c r="M24">
        <f t="shared" si="2"/>
        <v>1.47317114012752</v>
      </c>
      <c r="N24">
        <f t="shared" si="3"/>
        <v>-0.60440894268829104</v>
      </c>
      <c r="O24">
        <f t="shared" si="14"/>
        <v>6.8623447741661611E-2</v>
      </c>
      <c r="P24">
        <f t="shared" si="15"/>
        <v>1.6601204775557705</v>
      </c>
      <c r="Q24">
        <f t="shared" si="16"/>
        <v>1.5923389645757575</v>
      </c>
      <c r="R24">
        <f t="shared" si="17"/>
        <v>1.5645681847869048</v>
      </c>
      <c r="V24" s="11">
        <f t="shared" si="18"/>
        <v>5183.627878423159</v>
      </c>
      <c r="W24">
        <f t="shared" si="4"/>
        <v>1.1299999999999999</v>
      </c>
      <c r="X24">
        <f t="shared" si="5"/>
        <v>8.9008553314349044</v>
      </c>
      <c r="Y24" t="str">
        <f t="shared" si="6"/>
        <v>0.0280703939503385-0.0505758055577996i</v>
      </c>
      <c r="Z24" t="str">
        <f t="shared" si="7"/>
        <v>0.311596722420142-0.588651665332868i</v>
      </c>
      <c r="AA24" t="str">
        <f t="shared" si="19"/>
        <v>1.46572677070996-0.54728296015091i</v>
      </c>
      <c r="AB24">
        <f t="shared" si="8"/>
        <v>1.4657267707099599</v>
      </c>
      <c r="AC24">
        <f t="shared" si="20"/>
        <v>-0.54728296015091005</v>
      </c>
      <c r="AD24">
        <f t="shared" si="21"/>
        <v>1.0804280473584999E-2</v>
      </c>
    </row>
    <row r="25" spans="2:30" x14ac:dyDescent="0.25">
      <c r="B25">
        <v>684</v>
      </c>
      <c r="C25">
        <v>1.61</v>
      </c>
      <c r="D25">
        <v>-0.67500000000000004</v>
      </c>
      <c r="E25" t="str">
        <f t="shared" si="9"/>
        <v>1.61-0.675i</v>
      </c>
      <c r="G25" s="11">
        <f t="shared" si="10"/>
        <v>4297.698750110837</v>
      </c>
      <c r="H25">
        <f t="shared" si="0"/>
        <v>0.98437476383096822</v>
      </c>
      <c r="I25">
        <f t="shared" si="1"/>
        <v>10.64290677520561</v>
      </c>
      <c r="J25" t="str">
        <f t="shared" si="11"/>
        <v>0.0216513765294535-0.0442478281474837i</v>
      </c>
      <c r="K25" t="str">
        <f t="shared" si="12"/>
        <v>0.52998330374018-0.741030177342122i</v>
      </c>
      <c r="L25" t="str">
        <f t="shared" si="13"/>
        <v>1.53330484918187-0.669535892634274i</v>
      </c>
      <c r="M25">
        <f t="shared" si="2"/>
        <v>1.5333048491818699</v>
      </c>
      <c r="N25">
        <f t="shared" si="3"/>
        <v>-0.66953589263427404</v>
      </c>
      <c r="O25">
        <f t="shared" si="14"/>
        <v>7.6889548238495448E-2</v>
      </c>
      <c r="P25">
        <f t="shared" si="15"/>
        <v>1.745773467549556</v>
      </c>
      <c r="Q25">
        <f t="shared" si="16"/>
        <v>1.673111494207786</v>
      </c>
      <c r="R25">
        <f t="shared" si="17"/>
        <v>1.6357793132068705</v>
      </c>
      <c r="V25" s="11">
        <f t="shared" si="18"/>
        <v>4297.698750110837</v>
      </c>
      <c r="W25">
        <f t="shared" si="4"/>
        <v>1.1299999999999999</v>
      </c>
      <c r="X25">
        <f t="shared" si="5"/>
        <v>8.9008553314349044</v>
      </c>
      <c r="Y25" t="str">
        <f t="shared" si="6"/>
        <v>0.0318705922958618-0.0574228093064564i</v>
      </c>
      <c r="Z25" t="str">
        <f t="shared" si="7"/>
        <v>0.354619634930503-0.669928223378769i</v>
      </c>
      <c r="AA25" t="str">
        <f t="shared" si="19"/>
        <v>1.51520911485361-0.616372695517964i</v>
      </c>
      <c r="AB25">
        <f t="shared" si="8"/>
        <v>1.51520911485361</v>
      </c>
      <c r="AC25">
        <f t="shared" si="20"/>
        <v>-0.61637269551796403</v>
      </c>
      <c r="AD25">
        <f t="shared" si="21"/>
        <v>1.2422472737665478E-2</v>
      </c>
    </row>
    <row r="26" spans="2:30" x14ac:dyDescent="0.25">
      <c r="B26">
        <v>562</v>
      </c>
      <c r="C26">
        <v>1.68</v>
      </c>
      <c r="D26">
        <v>-0.73499999999999999</v>
      </c>
      <c r="E26" t="str">
        <f t="shared" si="9"/>
        <v>1.68-0.735i</v>
      </c>
      <c r="G26" s="11">
        <f t="shared" si="10"/>
        <v>3531.1501426349273</v>
      </c>
      <c r="H26">
        <f t="shared" si="0"/>
        <v>0.98437476383096822</v>
      </c>
      <c r="I26">
        <f t="shared" si="1"/>
        <v>10.64290677520561</v>
      </c>
      <c r="J26" t="str">
        <f t="shared" si="11"/>
        <v>0.0248936008818222-0.0508737988225602i</v>
      </c>
      <c r="K26" t="str">
        <f t="shared" si="12"/>
        <v>0.596842227715651-0.834513273773285i</v>
      </c>
      <c r="L26" t="str">
        <f t="shared" si="13"/>
        <v>1.60432362312473-0.744265951119518i</v>
      </c>
      <c r="M26">
        <f t="shared" si="2"/>
        <v>1.60432362312473</v>
      </c>
      <c r="N26">
        <f t="shared" si="3"/>
        <v>-0.74426595111951799</v>
      </c>
      <c r="O26">
        <f t="shared" si="14"/>
        <v>7.6241536363829895E-2</v>
      </c>
      <c r="P26">
        <f t="shared" si="15"/>
        <v>1.8337461656401628</v>
      </c>
      <c r="Q26">
        <f t="shared" si="16"/>
        <v>1.7685548037060941</v>
      </c>
      <c r="R26">
        <f t="shared" si="17"/>
        <v>1.7225188289797124</v>
      </c>
      <c r="V26" s="11">
        <f t="shared" si="18"/>
        <v>3531.1501426349273</v>
      </c>
      <c r="W26">
        <f t="shared" si="4"/>
        <v>1.1299999999999999</v>
      </c>
      <c r="X26">
        <f t="shared" si="5"/>
        <v>8.9008553314349044</v>
      </c>
      <c r="Y26" t="str">
        <f t="shared" si="6"/>
        <v>0.0364073119170373-0.0655968395618478i</v>
      </c>
      <c r="Z26" t="str">
        <f t="shared" si="7"/>
        <v>0.40610568901253-0.767192890482486i</v>
      </c>
      <c r="AA26" t="str">
        <f t="shared" si="19"/>
        <v>1.5751945536412-0.697017384552739i</v>
      </c>
      <c r="AB26">
        <f t="shared" si="8"/>
        <v>1.5751945536412</v>
      </c>
      <c r="AC26">
        <f t="shared" si="20"/>
        <v>-0.69701738455273898</v>
      </c>
      <c r="AD26">
        <f t="shared" si="21"/>
        <v>1.2426860662681815E-2</v>
      </c>
    </row>
    <row r="27" spans="2:30" x14ac:dyDescent="0.25">
      <c r="B27">
        <v>464</v>
      </c>
      <c r="C27">
        <v>1.75</v>
      </c>
      <c r="D27">
        <v>-0.80200000000000005</v>
      </c>
      <c r="E27" t="str">
        <f t="shared" si="9"/>
        <v>1.75-0.802i</v>
      </c>
      <c r="G27" s="11">
        <f t="shared" si="10"/>
        <v>2915.3979825313281</v>
      </c>
      <c r="H27">
        <f t="shared" si="0"/>
        <v>0.98437476383096822</v>
      </c>
      <c r="I27">
        <f t="shared" si="1"/>
        <v>10.64290677520561</v>
      </c>
      <c r="J27" t="str">
        <f t="shared" si="11"/>
        <v>0.0285231365952844-0.0582912982266261i</v>
      </c>
      <c r="K27" t="str">
        <f t="shared" si="12"/>
        <v>0.670171630538698-0.93704348556462i</v>
      </c>
      <c r="L27" t="str">
        <f t="shared" si="13"/>
        <v>1.68243153248707-0.823857092590061i</v>
      </c>
      <c r="M27">
        <f t="shared" si="2"/>
        <v>1.68243153248707</v>
      </c>
      <c r="N27">
        <f t="shared" si="3"/>
        <v>-0.82385709259006101</v>
      </c>
      <c r="O27">
        <f t="shared" si="14"/>
        <v>7.1015704590860568E-2</v>
      </c>
      <c r="P27">
        <f t="shared" si="15"/>
        <v>1.9250205193711574</v>
      </c>
      <c r="Q27">
        <f t="shared" si="16"/>
        <v>1.8733169434235466</v>
      </c>
      <c r="R27">
        <f t="shared" si="17"/>
        <v>1.8205919744326058</v>
      </c>
      <c r="V27" s="11">
        <f t="shared" si="18"/>
        <v>2915.3979825313281</v>
      </c>
      <c r="W27">
        <f t="shared" si="4"/>
        <v>1.1299999999999999</v>
      </c>
      <c r="X27">
        <f t="shared" si="5"/>
        <v>8.9008553314349044</v>
      </c>
      <c r="Y27" t="str">
        <f t="shared" si="6"/>
        <v>0.0414537191926659-0.0746891990630791i</v>
      </c>
      <c r="Z27" t="str">
        <f t="shared" si="7"/>
        <v>0.463516531698251-0.875650347584831i</v>
      </c>
      <c r="AA27" t="str">
        <f t="shared" si="19"/>
        <v>1.64296989497042-0.784350088665324i</v>
      </c>
      <c r="AB27">
        <f t="shared" si="8"/>
        <v>1.6429698949704199</v>
      </c>
      <c r="AC27">
        <f t="shared" si="20"/>
        <v>-0.78435008866532396</v>
      </c>
      <c r="AD27">
        <f t="shared" si="21"/>
        <v>1.1766962752764853E-2</v>
      </c>
    </row>
    <row r="28" spans="2:30" x14ac:dyDescent="0.25">
      <c r="B28">
        <v>381</v>
      </c>
      <c r="C28">
        <v>1.84</v>
      </c>
      <c r="D28">
        <v>-0.876</v>
      </c>
      <c r="E28" t="str">
        <f t="shared" si="9"/>
        <v>1.84-0.876i</v>
      </c>
      <c r="G28" s="11">
        <f t="shared" si="10"/>
        <v>2393.8936020354222</v>
      </c>
      <c r="H28">
        <f t="shared" si="0"/>
        <v>0.98437476383096822</v>
      </c>
      <c r="I28">
        <f t="shared" si="1"/>
        <v>10.64290677520561</v>
      </c>
      <c r="J28" t="str">
        <f t="shared" si="11"/>
        <v>0.032809042578286-0.0670501885047636i</v>
      </c>
      <c r="K28" t="str">
        <f t="shared" si="12"/>
        <v>0.755002907052821-1.05565578039691i</v>
      </c>
      <c r="L28" t="str">
        <f t="shared" si="13"/>
        <v>1.77298095941109-0.912902466455908i</v>
      </c>
      <c r="M28">
        <f t="shared" si="2"/>
        <v>1.7729809594110899</v>
      </c>
      <c r="N28">
        <f t="shared" si="3"/>
        <v>-0.912902466455908</v>
      </c>
      <c r="O28">
        <f t="shared" si="14"/>
        <v>7.6507148894645188E-2</v>
      </c>
      <c r="P28">
        <f t="shared" si="15"/>
        <v>2.0378851783159915</v>
      </c>
      <c r="Q28">
        <f t="shared" si="16"/>
        <v>1.9942047025557703</v>
      </c>
      <c r="R28">
        <f t="shared" si="17"/>
        <v>1.9370156578557085</v>
      </c>
      <c r="V28" s="11">
        <f t="shared" si="18"/>
        <v>2393.8936020354222</v>
      </c>
      <c r="W28">
        <f t="shared" si="4"/>
        <v>1.1299999999999999</v>
      </c>
      <c r="X28">
        <f t="shared" si="5"/>
        <v>8.9008553314349044</v>
      </c>
      <c r="Y28" t="str">
        <f t="shared" si="6"/>
        <v>0.047374764993103-0.0853574376931295i</v>
      </c>
      <c r="Z28" t="str">
        <f t="shared" si="7"/>
        <v>0.531043457024654-1.00321856056044i</v>
      </c>
      <c r="AA28" t="str">
        <f t="shared" si="19"/>
        <v>1.7237321946641-0.883615855367404i</v>
      </c>
      <c r="AB28">
        <f t="shared" si="8"/>
        <v>1.7237321946641</v>
      </c>
      <c r="AC28">
        <f t="shared" si="20"/>
        <v>-0.88361585536740395</v>
      </c>
      <c r="AD28">
        <f t="shared" si="21"/>
        <v>1.3576203810603949E-2</v>
      </c>
    </row>
    <row r="29" spans="2:30" x14ac:dyDescent="0.25">
      <c r="B29">
        <v>317</v>
      </c>
      <c r="C29">
        <v>1.94</v>
      </c>
      <c r="D29">
        <v>-0.96</v>
      </c>
      <c r="E29" t="str">
        <f t="shared" si="9"/>
        <v>1.94-0.96i</v>
      </c>
      <c r="G29" s="11">
        <f t="shared" si="10"/>
        <v>1991.7697423759289</v>
      </c>
      <c r="H29">
        <f t="shared" si="0"/>
        <v>0.98437476383096822</v>
      </c>
      <c r="I29">
        <f t="shared" si="1"/>
        <v>10.64290677520561</v>
      </c>
      <c r="J29" t="str">
        <f t="shared" si="11"/>
        <v>0.0373870988831142-0.0764061316869436i</v>
      </c>
      <c r="K29" t="str">
        <f t="shared" si="12"/>
        <v>0.843815724752698-1.17983512262513i</v>
      </c>
      <c r="L29" t="str">
        <f t="shared" si="13"/>
        <v>1.86788961046452-1.00272829147827i</v>
      </c>
      <c r="M29">
        <f t="shared" si="2"/>
        <v>1.86788961046452</v>
      </c>
      <c r="N29">
        <f t="shared" si="3"/>
        <v>-1.00272829147827</v>
      </c>
      <c r="O29">
        <f t="shared" si="14"/>
        <v>8.3818942797023344E-2</v>
      </c>
      <c r="P29">
        <f t="shared" si="15"/>
        <v>2.1645322820415496</v>
      </c>
      <c r="Q29">
        <f t="shared" si="16"/>
        <v>2.1200178356354047</v>
      </c>
      <c r="R29">
        <f t="shared" si="17"/>
        <v>2.0613878117283813</v>
      </c>
      <c r="V29" s="11">
        <f t="shared" si="18"/>
        <v>1991.7697423759289</v>
      </c>
      <c r="W29">
        <f t="shared" si="4"/>
        <v>1.1299999999999999</v>
      </c>
      <c r="X29">
        <f t="shared" si="5"/>
        <v>8.9008553314349044</v>
      </c>
      <c r="Y29" t="str">
        <f t="shared" si="6"/>
        <v>0.0536600134385866-0.0966818780919227i</v>
      </c>
      <c r="Z29" t="str">
        <f t="shared" si="7"/>
        <v>0.60289639423103-1.13895924106914i</v>
      </c>
      <c r="AA29" t="str">
        <f t="shared" si="19"/>
        <v>1.81071633834398-0.985203558863088i</v>
      </c>
      <c r="AB29">
        <f t="shared" si="8"/>
        <v>1.8107163383439799</v>
      </c>
      <c r="AC29">
        <f t="shared" si="20"/>
        <v>-0.98520355886308797</v>
      </c>
      <c r="AD29">
        <f t="shared" si="21"/>
        <v>1.73494845505534E-2</v>
      </c>
    </row>
    <row r="30" spans="2:30" x14ac:dyDescent="0.25">
      <c r="B30">
        <v>259</v>
      </c>
      <c r="C30">
        <v>2.04</v>
      </c>
      <c r="D30">
        <v>-1.05</v>
      </c>
      <c r="E30" t="str">
        <f t="shared" si="9"/>
        <v>2.04-1.05i</v>
      </c>
      <c r="G30" s="11">
        <f t="shared" si="10"/>
        <v>1627.3449945595128</v>
      </c>
      <c r="H30">
        <f t="shared" si="0"/>
        <v>0.98437476383096822</v>
      </c>
      <c r="I30">
        <f t="shared" si="1"/>
        <v>10.64290677520561</v>
      </c>
      <c r="J30" t="str">
        <f t="shared" si="11"/>
        <v>0.0431575608121104-0.0881989342100755i</v>
      </c>
      <c r="K30" t="str">
        <f t="shared" si="12"/>
        <v>0.953499327108765-1.33319629217866i</v>
      </c>
      <c r="L30" t="str">
        <f t="shared" si="13"/>
        <v>1.9850909358249-1.10900255017574i</v>
      </c>
      <c r="M30">
        <f t="shared" si="2"/>
        <v>1.9850909358249</v>
      </c>
      <c r="N30">
        <f t="shared" si="3"/>
        <v>-1.1090025501757399</v>
      </c>
      <c r="O30">
        <f t="shared" si="14"/>
        <v>8.0599666598727041E-2</v>
      </c>
      <c r="P30">
        <f t="shared" si="15"/>
        <v>2.2943626565998669</v>
      </c>
      <c r="Q30">
        <f t="shared" si="16"/>
        <v>2.273867339971809</v>
      </c>
      <c r="R30">
        <f t="shared" si="17"/>
        <v>2.2172558314388735</v>
      </c>
      <c r="V30" s="11">
        <f t="shared" si="18"/>
        <v>1627.3449945595128</v>
      </c>
      <c r="W30">
        <f t="shared" si="4"/>
        <v>1.1299999999999999</v>
      </c>
      <c r="X30">
        <f t="shared" si="5"/>
        <v>8.9008553314349044</v>
      </c>
      <c r="Y30" t="str">
        <f t="shared" si="6"/>
        <v>0.0615321371857422-0.110865469553711i</v>
      </c>
      <c r="Z30" t="str">
        <f t="shared" si="7"/>
        <v>0.69311060545754-1.30938704680059i</v>
      </c>
      <c r="AA30" t="str">
        <f t="shared" si="19"/>
        <v>1.92115038851415-1.10697994867189i</v>
      </c>
      <c r="AB30">
        <f t="shared" si="8"/>
        <v>1.9211503885141501</v>
      </c>
      <c r="AC30">
        <f t="shared" si="20"/>
        <v>-1.1069799486718901</v>
      </c>
      <c r="AD30">
        <f t="shared" si="21"/>
        <v>1.7371944700988712E-2</v>
      </c>
    </row>
    <row r="31" spans="2:30" x14ac:dyDescent="0.25">
      <c r="B31">
        <v>215</v>
      </c>
      <c r="C31">
        <v>2.15</v>
      </c>
      <c r="D31">
        <v>-1.1499999999999999</v>
      </c>
      <c r="E31" t="str">
        <f t="shared" si="9"/>
        <v>2.15-1.15i</v>
      </c>
      <c r="G31" s="11">
        <f t="shared" si="10"/>
        <v>1350.884841043611</v>
      </c>
      <c r="H31">
        <f t="shared" si="0"/>
        <v>0.98437476383096822</v>
      </c>
      <c r="I31">
        <f t="shared" si="1"/>
        <v>10.64290677520561</v>
      </c>
      <c r="J31" t="str">
        <f t="shared" si="11"/>
        <v>0.0492597568333612-0.100669684995979i</v>
      </c>
      <c r="K31" t="str">
        <f t="shared" si="12"/>
        <v>1.06714016791561-1.49209052869916i</v>
      </c>
      <c r="L31" t="str">
        <f t="shared" si="13"/>
        <v>2.10631310715535-1.21385815397341i</v>
      </c>
      <c r="M31">
        <f t="shared" si="2"/>
        <v>2.10631310715535</v>
      </c>
      <c r="N31">
        <f t="shared" si="3"/>
        <v>-1.2138581539734099</v>
      </c>
      <c r="O31">
        <f t="shared" si="14"/>
        <v>7.7371884010353942E-2</v>
      </c>
      <c r="P31">
        <f t="shared" si="15"/>
        <v>2.4382370680473215</v>
      </c>
      <c r="Q31">
        <f t="shared" si="16"/>
        <v>2.4310504979004777</v>
      </c>
      <c r="R31">
        <f t="shared" si="17"/>
        <v>2.3801088358193105</v>
      </c>
      <c r="V31" s="11">
        <f t="shared" si="18"/>
        <v>1350.884841043611</v>
      </c>
      <c r="W31">
        <f t="shared" si="4"/>
        <v>1.1299999999999999</v>
      </c>
      <c r="X31">
        <f t="shared" si="5"/>
        <v>8.9008553314349044</v>
      </c>
      <c r="Y31" t="str">
        <f t="shared" si="6"/>
        <v>0.069803975045428-0.125769245536951i</v>
      </c>
      <c r="Z31" t="str">
        <f t="shared" si="7"/>
        <v>0.788137862610247-1.48890739842846i</v>
      </c>
      <c r="AA31" t="str">
        <f t="shared" si="19"/>
        <v>2.03856170099413-1.22848860865092i</v>
      </c>
      <c r="AB31">
        <f t="shared" si="8"/>
        <v>2.0385617009941299</v>
      </c>
      <c r="AC31">
        <f t="shared" si="20"/>
        <v>-1.2284886086509199</v>
      </c>
      <c r="AD31">
        <f t="shared" si="21"/>
        <v>1.8578956173278961E-2</v>
      </c>
    </row>
    <row r="32" spans="2:30" x14ac:dyDescent="0.25">
      <c r="B32">
        <v>176</v>
      </c>
      <c r="C32">
        <v>2.2599999999999998</v>
      </c>
      <c r="D32">
        <v>-1.26</v>
      </c>
      <c r="E32" t="str">
        <f t="shared" si="9"/>
        <v>2.26-1.26i</v>
      </c>
      <c r="G32" s="11">
        <f t="shared" si="10"/>
        <v>1105.8406140636071</v>
      </c>
      <c r="H32">
        <f t="shared" si="0"/>
        <v>0.98437476383096822</v>
      </c>
      <c r="I32">
        <f t="shared" si="1"/>
        <v>10.64290677520561</v>
      </c>
      <c r="J32" t="str">
        <f t="shared" si="11"/>
        <v>0.0567852067083251-0.116049068027211i</v>
      </c>
      <c r="K32" t="str">
        <f t="shared" si="12"/>
        <v>1.20445355588468-1.68408405664632i</v>
      </c>
      <c r="L32" t="str">
        <f t="shared" si="13"/>
        <v>2.25222699959886-1.33370795351927i</v>
      </c>
      <c r="M32">
        <f t="shared" si="2"/>
        <v>2.25222699959886</v>
      </c>
      <c r="N32">
        <f t="shared" si="3"/>
        <v>-1.33370795351927</v>
      </c>
      <c r="O32">
        <f t="shared" si="14"/>
        <v>7.4116677929026112E-2</v>
      </c>
      <c r="P32">
        <f t="shared" si="15"/>
        <v>2.5875084540924691</v>
      </c>
      <c r="Q32">
        <f t="shared" si="16"/>
        <v>2.6174994485200265</v>
      </c>
      <c r="R32">
        <f t="shared" si="17"/>
        <v>2.5771520422288154</v>
      </c>
      <c r="V32" s="11">
        <f t="shared" si="18"/>
        <v>1105.8406140636071</v>
      </c>
      <c r="W32">
        <f t="shared" si="4"/>
        <v>1.1299999999999999</v>
      </c>
      <c r="X32">
        <f t="shared" si="5"/>
        <v>8.9008553314349044</v>
      </c>
      <c r="Y32" t="str">
        <f t="shared" si="6"/>
        <v>0.0799404514866515-0.144032632308063i</v>
      </c>
      <c r="Z32" t="str">
        <f t="shared" si="7"/>
        <v>0.904871140250117-1.70943358929713i</v>
      </c>
      <c r="AA32" t="str">
        <f t="shared" si="19"/>
        <v>2.18373454985436-1.36858177122762i</v>
      </c>
      <c r="AB32">
        <f t="shared" si="8"/>
        <v>2.1837345498543601</v>
      </c>
      <c r="AC32">
        <f t="shared" si="20"/>
        <v>-1.36858177122762</v>
      </c>
      <c r="AD32">
        <f t="shared" si="21"/>
        <v>1.760641992884426E-2</v>
      </c>
    </row>
    <row r="33" spans="2:30" x14ac:dyDescent="0.25">
      <c r="B33">
        <v>147</v>
      </c>
      <c r="C33">
        <v>2.39</v>
      </c>
      <c r="D33">
        <v>-1.38</v>
      </c>
      <c r="E33" t="str">
        <f t="shared" si="9"/>
        <v>2.39-1.38i</v>
      </c>
      <c r="G33" s="11">
        <f t="shared" si="10"/>
        <v>923.62824015539923</v>
      </c>
      <c r="H33">
        <f t="shared" si="0"/>
        <v>0.98437476383096822</v>
      </c>
      <c r="I33">
        <f t="shared" si="1"/>
        <v>10.64290677520561</v>
      </c>
      <c r="J33" t="str">
        <f t="shared" si="11"/>
        <v>0.0645322723217268-0.131881355985567i</v>
      </c>
      <c r="K33" t="str">
        <f t="shared" si="12"/>
        <v>1.34300887270952-1.8778140671463i</v>
      </c>
      <c r="L33" t="str">
        <f t="shared" si="13"/>
        <v>2.39854149778361-1.44738628808406i</v>
      </c>
      <c r="M33">
        <f t="shared" si="2"/>
        <v>2.3985414977836101</v>
      </c>
      <c r="N33">
        <f t="shared" si="3"/>
        <v>-1.44738628808406</v>
      </c>
      <c r="O33">
        <f t="shared" si="14"/>
        <v>6.7925466550737459E-2</v>
      </c>
      <c r="P33">
        <f t="shared" si="15"/>
        <v>2.7598007174431998</v>
      </c>
      <c r="Q33">
        <f t="shared" si="16"/>
        <v>2.8014154250171104</v>
      </c>
      <c r="R33">
        <f t="shared" si="17"/>
        <v>2.7748187900352113</v>
      </c>
      <c r="V33" s="11">
        <f t="shared" si="18"/>
        <v>923.62824015539923</v>
      </c>
      <c r="W33">
        <f t="shared" si="4"/>
        <v>1.1299999999999999</v>
      </c>
      <c r="X33">
        <f t="shared" si="5"/>
        <v>8.9008553314349044</v>
      </c>
      <c r="Y33" t="str">
        <f t="shared" si="6"/>
        <v>0.0903106012428787-0.162717039751866i</v>
      </c>
      <c r="Z33" t="str">
        <f t="shared" si="7"/>
        <v>1.02458192105905-1.93558471801941i</v>
      </c>
      <c r="AA33" t="str">
        <f t="shared" si="19"/>
        <v>2.33303354655792-1.50218966451239i</v>
      </c>
      <c r="AB33">
        <f t="shared" si="8"/>
        <v>2.3330335465579202</v>
      </c>
      <c r="AC33">
        <f t="shared" si="20"/>
        <v>-1.50218966451239</v>
      </c>
      <c r="AD33">
        <f t="shared" si="21"/>
        <v>1.8175490931419087E-2</v>
      </c>
    </row>
    <row r="34" spans="2:30" x14ac:dyDescent="0.25">
      <c r="B34">
        <v>122</v>
      </c>
      <c r="C34">
        <v>2.5299999999999998</v>
      </c>
      <c r="D34">
        <v>-1.51</v>
      </c>
      <c r="E34" t="str">
        <f t="shared" si="9"/>
        <v>2.53-1.51i</v>
      </c>
      <c r="G34" s="11">
        <f t="shared" si="10"/>
        <v>766.54860747590953</v>
      </c>
      <c r="H34">
        <f t="shared" si="0"/>
        <v>0.98437476383096822</v>
      </c>
      <c r="I34">
        <f t="shared" si="1"/>
        <v>10.64290677520561</v>
      </c>
      <c r="J34" t="str">
        <f t="shared" si="11"/>
        <v>0.0736683021394727-0.15055220015919i</v>
      </c>
      <c r="K34" t="str">
        <f t="shared" si="12"/>
        <v>1.50327396309318-2.10189899116303i</v>
      </c>
      <c r="L34" t="str">
        <f t="shared" si="13"/>
        <v>2.5662633002212-1.57026103714951i</v>
      </c>
      <c r="M34">
        <f t="shared" si="2"/>
        <v>2.5662633002212001</v>
      </c>
      <c r="N34">
        <f t="shared" si="3"/>
        <v>-1.57026103714951</v>
      </c>
      <c r="O34">
        <f t="shared" si="14"/>
        <v>7.0330786582175592E-2</v>
      </c>
      <c r="P34">
        <f t="shared" si="15"/>
        <v>2.9463536787018625</v>
      </c>
      <c r="Q34">
        <f t="shared" si="16"/>
        <v>3.0085589658260079</v>
      </c>
      <c r="R34">
        <f t="shared" si="17"/>
        <v>3.0004796304305059</v>
      </c>
      <c r="V34" s="11">
        <f t="shared" si="18"/>
        <v>766.54860747590953</v>
      </c>
      <c r="W34">
        <f t="shared" si="4"/>
        <v>1.1299999999999999</v>
      </c>
      <c r="X34">
        <f t="shared" si="5"/>
        <v>8.9008553314349044</v>
      </c>
      <c r="Y34" t="str">
        <f t="shared" si="6"/>
        <v>0.102466536701534-0.18461898488373i</v>
      </c>
      <c r="Z34" t="str">
        <f t="shared" si="7"/>
        <v>1.16523285176297-2.20129484470631i</v>
      </c>
      <c r="AA34" t="str">
        <f t="shared" si="19"/>
        <v>2.5081482224484-1.64683651491498i</v>
      </c>
      <c r="AB34">
        <f t="shared" si="8"/>
        <v>2.5081482224484</v>
      </c>
      <c r="AC34">
        <f t="shared" si="20"/>
        <v>-1.64683651491498</v>
      </c>
      <c r="AD34">
        <f t="shared" si="21"/>
        <v>1.9201731996242144E-2</v>
      </c>
    </row>
    <row r="35" spans="2:30" x14ac:dyDescent="0.25">
      <c r="B35">
        <v>97.7</v>
      </c>
      <c r="C35">
        <v>2.7</v>
      </c>
      <c r="D35">
        <v>-1.65</v>
      </c>
      <c r="E35" t="str">
        <f t="shared" si="9"/>
        <v>2.7-1.65i</v>
      </c>
      <c r="G35" s="11">
        <f t="shared" si="10"/>
        <v>613.86720451144561</v>
      </c>
      <c r="H35">
        <f t="shared" si="0"/>
        <v>0.98437476383096822</v>
      </c>
      <c r="I35">
        <f t="shared" si="1"/>
        <v>10.64290677520561</v>
      </c>
      <c r="J35" t="str">
        <f t="shared" si="11"/>
        <v>0.0862580127401628-0.17628115786902i</v>
      </c>
      <c r="K35" t="str">
        <f t="shared" si="12"/>
        <v>1.71939534882885-2.4040829801093i</v>
      </c>
      <c r="L35" t="str">
        <f t="shared" si="13"/>
        <v>2.78923790497455-1.7222630650844i</v>
      </c>
      <c r="M35">
        <f t="shared" si="2"/>
        <v>2.7892379049745499</v>
      </c>
      <c r="N35">
        <f t="shared" si="3"/>
        <v>-1.7222630650844</v>
      </c>
      <c r="O35">
        <f t="shared" si="14"/>
        <v>0.11482749783757817</v>
      </c>
      <c r="P35">
        <f t="shared" si="15"/>
        <v>3.164253466459348</v>
      </c>
      <c r="Q35">
        <f t="shared" si="16"/>
        <v>3.2781150309134559</v>
      </c>
      <c r="R35">
        <f t="shared" si="17"/>
        <v>3.2975649615640017</v>
      </c>
      <c r="V35" s="11">
        <f t="shared" si="18"/>
        <v>613.86720451144561</v>
      </c>
      <c r="W35">
        <f t="shared" si="4"/>
        <v>1.1299999999999999</v>
      </c>
      <c r="X35">
        <f t="shared" si="5"/>
        <v>8.9008553314349044</v>
      </c>
      <c r="Y35" t="str">
        <f t="shared" si="6"/>
        <v>0.119105237494914-0.214597748186774i</v>
      </c>
      <c r="Z35" t="str">
        <f t="shared" si="7"/>
        <v>1.35825131521922-2.56593488029793i</v>
      </c>
      <c r="AA35" t="str">
        <f t="shared" si="19"/>
        <v>2.74642158785231-1.82513099187795i</v>
      </c>
      <c r="AB35">
        <f t="shared" si="8"/>
        <v>2.7464215878523102</v>
      </c>
      <c r="AC35">
        <f t="shared" si="20"/>
        <v>-1.8251309918779499</v>
      </c>
      <c r="AD35">
        <f t="shared" si="21"/>
        <v>3.282582813488432E-2</v>
      </c>
    </row>
    <row r="36" spans="2:30" x14ac:dyDescent="0.25">
      <c r="B36">
        <v>82.5</v>
      </c>
      <c r="C36">
        <v>2.89</v>
      </c>
      <c r="D36">
        <v>-1.79</v>
      </c>
      <c r="E36" t="str">
        <f t="shared" si="9"/>
        <v>2.89-1.79i</v>
      </c>
      <c r="G36" s="11">
        <f t="shared" si="10"/>
        <v>518.36278784231581</v>
      </c>
      <c r="H36">
        <f t="shared" si="0"/>
        <v>0.98437476383096822</v>
      </c>
      <c r="I36">
        <f t="shared" si="1"/>
        <v>10.64290677520561</v>
      </c>
      <c r="J36" t="str">
        <f t="shared" si="11"/>
        <v>0.0972666466136191-0.198778948672696i</v>
      </c>
      <c r="K36" t="str">
        <f t="shared" si="12"/>
        <v>1.90453581388867-2.66294900605442i</v>
      </c>
      <c r="L36" t="str">
        <f t="shared" si="13"/>
        <v>2.97681159471947-1.84087298129122i</v>
      </c>
      <c r="M36">
        <f t="shared" si="2"/>
        <v>2.9768115947194702</v>
      </c>
      <c r="N36">
        <f t="shared" si="3"/>
        <v>-1.8408729812912199</v>
      </c>
      <c r="O36">
        <f t="shared" si="14"/>
        <v>0.10061964620885097</v>
      </c>
      <c r="P36">
        <f t="shared" si="15"/>
        <v>3.3994411305389596</v>
      </c>
      <c r="Q36">
        <f t="shared" si="16"/>
        <v>3.5000315146730183</v>
      </c>
      <c r="R36">
        <f t="shared" si="17"/>
        <v>3.5440005705410571</v>
      </c>
      <c r="V36" s="11">
        <f t="shared" si="18"/>
        <v>518.36278784231581</v>
      </c>
      <c r="W36">
        <f t="shared" si="4"/>
        <v>1.1299999999999999</v>
      </c>
      <c r="X36">
        <f t="shared" si="5"/>
        <v>8.9008553314349044</v>
      </c>
      <c r="Y36" t="str">
        <f t="shared" si="6"/>
        <v>0.133561716294443-0.240644695091365i</v>
      </c>
      <c r="Z36" t="str">
        <f t="shared" si="7"/>
        <v>1.5263671675138-2.8835302505362i</v>
      </c>
      <c r="AA36" t="str">
        <f t="shared" si="19"/>
        <v>2.95074061030415-1.96292381275923i</v>
      </c>
      <c r="AB36">
        <f t="shared" si="8"/>
        <v>2.95074061030415</v>
      </c>
      <c r="AC36">
        <f t="shared" si="20"/>
        <v>-1.9629238127592299</v>
      </c>
      <c r="AD36">
        <f t="shared" si="21"/>
        <v>3.3592066759309834E-2</v>
      </c>
    </row>
    <row r="37" spans="2:30" x14ac:dyDescent="0.25">
      <c r="B37">
        <v>68.099999999999994</v>
      </c>
      <c r="C37">
        <v>3.1</v>
      </c>
      <c r="D37">
        <v>-1.93</v>
      </c>
      <c r="E37" t="str">
        <f t="shared" si="9"/>
        <v>3.1-1.93i</v>
      </c>
      <c r="G37" s="11">
        <f t="shared" si="10"/>
        <v>427.88491941892977</v>
      </c>
      <c r="H37">
        <f t="shared" si="0"/>
        <v>0.98437476383096822</v>
      </c>
      <c r="I37">
        <f t="shared" si="1"/>
        <v>10.64290677520561</v>
      </c>
      <c r="J37" t="str">
        <f t="shared" si="11"/>
        <v>0.111464446824311-0.227794278157194i</v>
      </c>
      <c r="K37" t="str">
        <f t="shared" si="12"/>
        <v>2.13879500978762-2.99049353860091i</v>
      </c>
      <c r="L37" t="str">
        <f t="shared" si="13"/>
        <v>3.20899802388182-1.97690811733879i</v>
      </c>
      <c r="M37">
        <f t="shared" si="2"/>
        <v>3.2089980238818199</v>
      </c>
      <c r="N37">
        <f t="shared" si="3"/>
        <v>-1.9769081173387899</v>
      </c>
      <c r="O37">
        <f t="shared" si="14"/>
        <v>0.11866313952703045</v>
      </c>
      <c r="P37">
        <f t="shared" si="15"/>
        <v>3.6516982350681717</v>
      </c>
      <c r="Q37">
        <f t="shared" si="16"/>
        <v>3.7690627510930916</v>
      </c>
      <c r="R37">
        <f t="shared" si="17"/>
        <v>3.8437997767768475</v>
      </c>
      <c r="V37" s="11">
        <f t="shared" si="18"/>
        <v>427.88491941892977</v>
      </c>
      <c r="W37">
        <f t="shared" si="4"/>
        <v>1.1299999999999999</v>
      </c>
      <c r="X37">
        <f t="shared" si="5"/>
        <v>8.9008553314349044</v>
      </c>
      <c r="Y37" t="str">
        <f t="shared" si="6"/>
        <v>0.152095663484175-0.274038216783466i</v>
      </c>
      <c r="Z37" t="str">
        <f t="shared" si="7"/>
        <v>1.74239350072127-3.29163550854617i</v>
      </c>
      <c r="AA37" t="str">
        <f t="shared" si="19"/>
        <v>3.20732864588645-2.11845218997879i</v>
      </c>
      <c r="AB37">
        <f t="shared" si="8"/>
        <v>3.2073286458864501</v>
      </c>
      <c r="AC37">
        <f t="shared" si="20"/>
        <v>-2.11845218997879</v>
      </c>
      <c r="AD37">
        <f t="shared" si="21"/>
        <v>4.7033666135620947E-2</v>
      </c>
    </row>
    <row r="38" spans="2:30" x14ac:dyDescent="0.25">
      <c r="B38">
        <v>56.2</v>
      </c>
      <c r="C38">
        <v>3.34</v>
      </c>
      <c r="D38">
        <v>-2.08</v>
      </c>
      <c r="E38" t="str">
        <f t="shared" si="9"/>
        <v>3.34-2.08i</v>
      </c>
      <c r="G38" s="11">
        <f t="shared" si="10"/>
        <v>353.11501426349275</v>
      </c>
      <c r="H38">
        <f t="shared" si="0"/>
        <v>0.98437476383096822</v>
      </c>
      <c r="I38">
        <f t="shared" si="1"/>
        <v>10.64290677520561</v>
      </c>
      <c r="J38" t="str">
        <f t="shared" si="11"/>
        <v>0.127756389224193-0.261089300601518i</v>
      </c>
      <c r="K38" t="str">
        <f t="shared" si="12"/>
        <v>2.40221597304173-3.35881246815632i</v>
      </c>
      <c r="L38" t="str">
        <f t="shared" si="13"/>
        <v>3.46257294527076-2.11290154145529i</v>
      </c>
      <c r="M38">
        <f t="shared" si="2"/>
        <v>3.4625729452707601</v>
      </c>
      <c r="N38">
        <f t="shared" si="3"/>
        <v>-2.1129015414552899</v>
      </c>
      <c r="O38">
        <f t="shared" si="14"/>
        <v>0.12691193144256721</v>
      </c>
      <c r="P38">
        <f t="shared" si="15"/>
        <v>3.934717270656177</v>
      </c>
      <c r="Q38">
        <f t="shared" si="16"/>
        <v>4.0563239916462743</v>
      </c>
      <c r="R38">
        <f t="shared" si="17"/>
        <v>4.1638878070074661</v>
      </c>
      <c r="V38" s="11">
        <f t="shared" si="18"/>
        <v>353.11501426349275</v>
      </c>
      <c r="W38">
        <f t="shared" si="4"/>
        <v>1.1299999999999999</v>
      </c>
      <c r="X38">
        <f t="shared" si="5"/>
        <v>8.9008553314349044</v>
      </c>
      <c r="Y38" t="str">
        <f t="shared" si="6"/>
        <v>0.173229598199064-0.312116263522049i</v>
      </c>
      <c r="Z38" t="str">
        <f t="shared" si="7"/>
        <v>1.98932256230057-3.75812052863488i</v>
      </c>
      <c r="AA38" t="str">
        <f t="shared" si="19"/>
        <v>3.49072483467658-2.26997836948232i</v>
      </c>
      <c r="AB38">
        <f t="shared" si="8"/>
        <v>3.49072483467658</v>
      </c>
      <c r="AC38">
        <f t="shared" si="20"/>
        <v>-2.2699783694823199</v>
      </c>
      <c r="AD38">
        <f t="shared" si="21"/>
        <v>5.8809756659443255E-2</v>
      </c>
    </row>
    <row r="39" spans="2:30" x14ac:dyDescent="0.25">
      <c r="B39">
        <v>46.4</v>
      </c>
      <c r="C39">
        <v>3.6</v>
      </c>
      <c r="D39">
        <v>-2.23</v>
      </c>
      <c r="E39" t="str">
        <f t="shared" si="9"/>
        <v>3.6-2.23i</v>
      </c>
      <c r="G39" s="11">
        <f t="shared" si="10"/>
        <v>291.5397982531328</v>
      </c>
      <c r="H39">
        <f t="shared" si="0"/>
        <v>0.98437476383096822</v>
      </c>
      <c r="I39">
        <f t="shared" si="1"/>
        <v>10.64290677520561</v>
      </c>
      <c r="J39" t="str">
        <f t="shared" si="11"/>
        <v>0.146383520731341-0.299156631456333i</v>
      </c>
      <c r="K39" t="str">
        <f t="shared" si="12"/>
        <v>2.69735772839192-3.77148385943366i</v>
      </c>
      <c r="L39" t="str">
        <f t="shared" si="13"/>
        <v>3.73659694932082-2.24631498760092i</v>
      </c>
      <c r="M39">
        <f t="shared" si="2"/>
        <v>3.7365969493208202</v>
      </c>
      <c r="N39">
        <f t="shared" si="3"/>
        <v>-2.2463149876009201</v>
      </c>
      <c r="O39">
        <f t="shared" si="14"/>
        <v>0.13756782103447321</v>
      </c>
      <c r="P39">
        <f t="shared" si="15"/>
        <v>4.234725492874361</v>
      </c>
      <c r="Q39">
        <f t="shared" si="16"/>
        <v>4.3598265774218792</v>
      </c>
      <c r="R39">
        <f t="shared" si="17"/>
        <v>4.5006592359003115</v>
      </c>
      <c r="V39" s="11">
        <f t="shared" si="18"/>
        <v>291.5397982531328</v>
      </c>
      <c r="W39">
        <f t="shared" si="4"/>
        <v>1.1299999999999999</v>
      </c>
      <c r="X39">
        <f t="shared" si="5"/>
        <v>8.9008553314349044</v>
      </c>
      <c r="Y39" t="str">
        <f t="shared" si="6"/>
        <v>0.197240904133929-0.355378611114998i</v>
      </c>
      <c r="Z39" t="str">
        <f t="shared" si="7"/>
        <v>2.27055153240709-4.28940307970689i</v>
      </c>
      <c r="AA39" t="str">
        <f t="shared" si="19"/>
        <v>3.79895711619884-2.41326716029887i</v>
      </c>
      <c r="AB39">
        <f t="shared" si="8"/>
        <v>3.79895711619884</v>
      </c>
      <c r="AC39">
        <f t="shared" si="20"/>
        <v>-2.41326716029887</v>
      </c>
      <c r="AD39">
        <f t="shared" si="21"/>
        <v>7.3170786130170404E-2</v>
      </c>
    </row>
    <row r="40" spans="2:30" x14ac:dyDescent="0.25">
      <c r="B40">
        <v>38.299999999999997</v>
      </c>
      <c r="C40">
        <v>3.89</v>
      </c>
      <c r="D40">
        <v>-2.37</v>
      </c>
      <c r="E40" t="str">
        <f t="shared" si="9"/>
        <v>3.89-2.37i</v>
      </c>
      <c r="G40" s="11">
        <f t="shared" si="10"/>
        <v>240.64599726497812</v>
      </c>
      <c r="H40">
        <f t="shared" ref="H40:H71" si="22">Rs</f>
        <v>0.98437476383096822</v>
      </c>
      <c r="I40">
        <f t="shared" ref="I40:I71" si="23">Rct</f>
        <v>10.64290677520561</v>
      </c>
      <c r="J40" t="str">
        <f t="shared" ref="J40:J71" si="24">IMDIV(1, IMPRODUCT(Qct,IMPOWER(COMPLEX(0,G40),nct)))</f>
        <v>0.167754197743886-0.342830808133278i</v>
      </c>
      <c r="K40" t="str">
        <f t="shared" ref="K40:K71" si="25">IMDIV(1, IMPRODUCT(QE,IMPOWER(COMPLEX(0,G40),nE)))</f>
        <v>3.02918673464463-4.23545188562502i</v>
      </c>
      <c r="L40" t="str">
        <f t="shared" si="13"/>
        <v>4.03144930769579-2.37547153572718i</v>
      </c>
      <c r="M40">
        <f t="shared" si="2"/>
        <v>4.03144930769579</v>
      </c>
      <c r="N40">
        <f t="shared" si="3"/>
        <v>-2.3754715357271801</v>
      </c>
      <c r="O40">
        <f t="shared" si="14"/>
        <v>0.14155509298796737</v>
      </c>
      <c r="P40">
        <f t="shared" si="15"/>
        <v>4.5551070239896667</v>
      </c>
      <c r="Q40">
        <f t="shared" si="16"/>
        <v>4.6792572634522793</v>
      </c>
      <c r="R40">
        <f t="shared" si="17"/>
        <v>4.852146473249868</v>
      </c>
      <c r="V40" s="11">
        <f t="shared" si="18"/>
        <v>240.64599726497812</v>
      </c>
      <c r="W40">
        <f t="shared" ref="W40:W71" si="26">Rss</f>
        <v>1.1299999999999999</v>
      </c>
      <c r="X40">
        <f t="shared" ref="X40:X71" si="27">Rctct</f>
        <v>8.9008553314349044</v>
      </c>
      <c r="Y40" t="str">
        <f t="shared" ref="Y40:Y71" si="28">IMDIV(1, IMPRODUCT(Qctct,IMPOWER(COMPLEX(0,V40),nctct)))</f>
        <v>0.224615749675629-0.40470121299017i</v>
      </c>
      <c r="Z40" t="str">
        <f t="shared" ref="Z40:Z71" si="29">IMDIV(1, IMPRODUCT(QEE,IMPOWER(COMPLEX(0,V40),nEE)))</f>
        <v>2.59195302238579-4.89657738130731i</v>
      </c>
      <c r="AA40" t="str">
        <f t="shared" si="19"/>
        <v>4.1310045504235-2.5452164548917i</v>
      </c>
      <c r="AB40">
        <f t="shared" si="8"/>
        <v>4.1310045504234996</v>
      </c>
      <c r="AC40">
        <f t="shared" si="20"/>
        <v>-2.5452164548916998</v>
      </c>
      <c r="AD40">
        <f t="shared" si="21"/>
        <v>8.8783999389648011E-2</v>
      </c>
    </row>
    <row r="41" spans="2:30" x14ac:dyDescent="0.25">
      <c r="B41">
        <v>31.6</v>
      </c>
      <c r="C41">
        <v>4.2</v>
      </c>
      <c r="D41">
        <v>-2.5099999999999998</v>
      </c>
      <c r="E41" t="str">
        <f t="shared" si="9"/>
        <v>4.2-2.51i</v>
      </c>
      <c r="G41" s="11">
        <f t="shared" si="10"/>
        <v>198.54865570687494</v>
      </c>
      <c r="H41">
        <f t="shared" si="22"/>
        <v>0.98437476383096822</v>
      </c>
      <c r="I41">
        <f t="shared" si="23"/>
        <v>10.64290677520561</v>
      </c>
      <c r="J41" t="str">
        <f t="shared" si="24"/>
        <v>0.192305331751845-0.393004724647652i</v>
      </c>
      <c r="K41" t="str">
        <f t="shared" si="25"/>
        <v>3.40274928238501-4.75777234184855i</v>
      </c>
      <c r="L41" t="str">
        <f t="shared" si="13"/>
        <v>4.34639104448467-2.49837541323593i</v>
      </c>
      <c r="M41">
        <f t="shared" si="2"/>
        <v>4.3463910444846698</v>
      </c>
      <c r="N41">
        <f t="shared" si="3"/>
        <v>-2.4983754132359302</v>
      </c>
      <c r="O41">
        <f t="shared" si="14"/>
        <v>0.14685186046743842</v>
      </c>
      <c r="P41">
        <f t="shared" si="15"/>
        <v>4.892862148068347</v>
      </c>
      <c r="Q41">
        <f t="shared" si="16"/>
        <v>5.0132818409738693</v>
      </c>
      <c r="R41">
        <f t="shared" si="17"/>
        <v>5.2151111802686643</v>
      </c>
      <c r="V41" s="11">
        <f t="shared" si="18"/>
        <v>198.54865570687494</v>
      </c>
      <c r="W41">
        <f t="shared" si="26"/>
        <v>1.1299999999999999</v>
      </c>
      <c r="X41">
        <f t="shared" si="27"/>
        <v>8.9008553314349044</v>
      </c>
      <c r="Y41" t="str">
        <f t="shared" si="28"/>
        <v>0.255866731251782-0.461007639272687i</v>
      </c>
      <c r="Z41" t="str">
        <f t="shared" si="29"/>
        <v>2.95975468041285-5.59140836934925i</v>
      </c>
      <c r="AA41" t="str">
        <f t="shared" si="19"/>
        <v>4.48410710739813-2.66273695132373i</v>
      </c>
      <c r="AB41">
        <f t="shared" si="8"/>
        <v>4.4841071073981302</v>
      </c>
      <c r="AC41">
        <f t="shared" si="20"/>
        <v>-2.6627369513237298</v>
      </c>
      <c r="AD41">
        <f t="shared" si="21"/>
        <v>0.10404542477380005</v>
      </c>
    </row>
    <row r="42" spans="2:30" x14ac:dyDescent="0.25">
      <c r="B42">
        <v>26.1</v>
      </c>
      <c r="C42">
        <v>4.55</v>
      </c>
      <c r="D42">
        <v>-2.63</v>
      </c>
      <c r="E42" t="str">
        <f t="shared" si="9"/>
        <v>4.55-2.63i</v>
      </c>
      <c r="G42" s="11">
        <f t="shared" si="10"/>
        <v>163.99113651738722</v>
      </c>
      <c r="H42">
        <f t="shared" si="22"/>
        <v>0.98437476383096822</v>
      </c>
      <c r="I42">
        <f t="shared" si="23"/>
        <v>10.64290677520561</v>
      </c>
      <c r="J42" t="str">
        <f t="shared" si="24"/>
        <v>0.220281936061895-0.4501791023588i</v>
      </c>
      <c r="K42" t="str">
        <f t="shared" si="25"/>
        <v>3.81990511842126-5.34104555248687i</v>
      </c>
      <c r="L42" t="str">
        <f t="shared" si="13"/>
        <v>4.67704513311672-2.61221129344474i</v>
      </c>
      <c r="M42">
        <f t="shared" si="2"/>
        <v>4.67704513311672</v>
      </c>
      <c r="N42">
        <f t="shared" si="3"/>
        <v>-2.6122112934447399</v>
      </c>
      <c r="O42">
        <f t="shared" si="14"/>
        <v>0.12828446488002457</v>
      </c>
      <c r="P42">
        <f t="shared" si="15"/>
        <v>5.2554162537329043</v>
      </c>
      <c r="Q42">
        <f t="shared" si="16"/>
        <v>5.3570886700530771</v>
      </c>
      <c r="R42">
        <f t="shared" si="17"/>
        <v>5.582626156972494</v>
      </c>
      <c r="V42" s="11">
        <f t="shared" si="18"/>
        <v>163.99113651738722</v>
      </c>
      <c r="W42">
        <f t="shared" si="26"/>
        <v>1.1299999999999999</v>
      </c>
      <c r="X42">
        <f t="shared" si="27"/>
        <v>8.9008553314349044</v>
      </c>
      <c r="Y42" t="str">
        <f t="shared" si="28"/>
        <v>0.291254303930267-0.524767164632965i</v>
      </c>
      <c r="Z42" t="str">
        <f t="shared" si="29"/>
        <v>3.37725104878921-6.38011991485713i</v>
      </c>
      <c r="AA42" t="str">
        <f t="shared" si="19"/>
        <v>4.85111248634565-2.7626839220828i</v>
      </c>
      <c r="AB42">
        <f t="shared" si="8"/>
        <v>4.8511124863456496</v>
      </c>
      <c r="AC42">
        <f t="shared" si="20"/>
        <v>-2.7626839220827999</v>
      </c>
      <c r="AD42">
        <f t="shared" si="21"/>
        <v>0.1082737526125338</v>
      </c>
    </row>
    <row r="43" spans="2:30" x14ac:dyDescent="0.25">
      <c r="B43">
        <v>21.5</v>
      </c>
      <c r="C43">
        <v>4.91</v>
      </c>
      <c r="D43">
        <v>-2.74</v>
      </c>
      <c r="E43" t="str">
        <f t="shared" si="9"/>
        <v>4.91-2.74i</v>
      </c>
      <c r="G43" s="11">
        <f t="shared" si="10"/>
        <v>135.0884841043611</v>
      </c>
      <c r="H43">
        <f t="shared" si="22"/>
        <v>0.98437476383096822</v>
      </c>
      <c r="I43">
        <f t="shared" si="23"/>
        <v>10.64290677520561</v>
      </c>
      <c r="J43" t="str">
        <f t="shared" si="24"/>
        <v>0.252805879590022-0.51664664828842i</v>
      </c>
      <c r="K43" t="str">
        <f t="shared" si="25"/>
        <v>4.29510687716051-6.00547939609431i</v>
      </c>
      <c r="L43" t="str">
        <f t="shared" si="13"/>
        <v>5.02760996490044-2.71759800259363i</v>
      </c>
      <c r="M43">
        <f t="shared" si="2"/>
        <v>5.0276099649004404</v>
      </c>
      <c r="N43">
        <f t="shared" si="3"/>
        <v>-2.7175980025936299</v>
      </c>
      <c r="O43">
        <f t="shared" si="14"/>
        <v>0.11972448927298772</v>
      </c>
      <c r="P43">
        <f t="shared" si="15"/>
        <v>5.6227840079448193</v>
      </c>
      <c r="Q43">
        <f t="shared" si="16"/>
        <v>5.7150853766909808</v>
      </c>
      <c r="R43">
        <f t="shared" si="17"/>
        <v>5.9577706000570982</v>
      </c>
      <c r="V43" s="11">
        <f t="shared" si="18"/>
        <v>135.0884841043611</v>
      </c>
      <c r="W43">
        <f t="shared" si="26"/>
        <v>1.1299999999999999</v>
      </c>
      <c r="X43">
        <f t="shared" si="27"/>
        <v>8.9008553314349044</v>
      </c>
      <c r="Y43" t="str">
        <f t="shared" si="28"/>
        <v>0.332134231095446-0.598422534457155i</v>
      </c>
      <c r="Z43" t="str">
        <f t="shared" si="29"/>
        <v>3.86072018864411-7.29346364999723i</v>
      </c>
      <c r="AA43" t="str">
        <f t="shared" si="19"/>
        <v>5.23421420534168-2.8457041616275i</v>
      </c>
      <c r="AB43">
        <f t="shared" si="8"/>
        <v>5.2342142053416802</v>
      </c>
      <c r="AC43">
        <f t="shared" si="20"/>
        <v>-2.8457041616274998</v>
      </c>
      <c r="AD43">
        <f t="shared" si="21"/>
        <v>0.11628822073070968</v>
      </c>
    </row>
    <row r="44" spans="2:30" x14ac:dyDescent="0.25">
      <c r="B44">
        <v>17.8</v>
      </c>
      <c r="C44">
        <v>5.31</v>
      </c>
      <c r="D44">
        <v>-2.83</v>
      </c>
      <c r="E44" t="str">
        <f t="shared" si="9"/>
        <v>5.31-2.83i</v>
      </c>
      <c r="G44" s="11">
        <f t="shared" si="10"/>
        <v>111.84069846779664</v>
      </c>
      <c r="H44">
        <f t="shared" si="22"/>
        <v>0.98437476383096822</v>
      </c>
      <c r="I44">
        <f t="shared" si="23"/>
        <v>10.64290677520561</v>
      </c>
      <c r="J44" t="str">
        <f t="shared" si="24"/>
        <v>0.289097584449092-0.590814178357414i</v>
      </c>
      <c r="K44" t="str">
        <f t="shared" si="25"/>
        <v>4.8147622075845-6.73206885456082i</v>
      </c>
      <c r="L44" t="str">
        <f t="shared" si="13"/>
        <v>5.38100316208484-2.80969684516967i</v>
      </c>
      <c r="M44">
        <f t="shared" si="2"/>
        <v>5.3810031620848404</v>
      </c>
      <c r="N44">
        <f t="shared" si="3"/>
        <v>-2.80969684516967</v>
      </c>
      <c r="O44">
        <f t="shared" si="14"/>
        <v>7.3848948009504714E-2</v>
      </c>
      <c r="P44">
        <f t="shared" si="15"/>
        <v>6.0170590823092303</v>
      </c>
      <c r="Q44">
        <f t="shared" si="16"/>
        <v>6.070386428566426</v>
      </c>
      <c r="R44">
        <f t="shared" si="17"/>
        <v>6.321844526681315</v>
      </c>
      <c r="V44" s="11">
        <f t="shared" si="18"/>
        <v>111.84069846779664</v>
      </c>
      <c r="W44">
        <f t="shared" si="26"/>
        <v>1.1299999999999999</v>
      </c>
      <c r="X44">
        <f t="shared" si="27"/>
        <v>8.9008553314349044</v>
      </c>
      <c r="Y44" t="str">
        <f t="shared" si="28"/>
        <v>0.377464130080744-0.680095636768839i</v>
      </c>
      <c r="Z44" t="str">
        <f t="shared" si="29"/>
        <v>4.39811404549539-8.30867904224585i</v>
      </c>
      <c r="AA44" t="str">
        <f t="shared" si="19"/>
        <v>5.61266802835776-2.90923973281356i</v>
      </c>
      <c r="AB44">
        <f t="shared" si="8"/>
        <v>5.6126680283577599</v>
      </c>
      <c r="AC44">
        <f t="shared" si="20"/>
        <v>-2.90923973281356</v>
      </c>
      <c r="AD44">
        <f t="shared" si="21"/>
        <v>9.7886870646338192E-2</v>
      </c>
    </row>
    <row r="45" spans="2:30" x14ac:dyDescent="0.25">
      <c r="B45">
        <v>14.7</v>
      </c>
      <c r="C45">
        <v>5.72</v>
      </c>
      <c r="D45">
        <v>-2.89</v>
      </c>
      <c r="E45" t="str">
        <f t="shared" si="9"/>
        <v>5.72-2.89i</v>
      </c>
      <c r="G45" s="11">
        <f t="shared" si="10"/>
        <v>92.362824015539914</v>
      </c>
      <c r="H45">
        <f t="shared" si="22"/>
        <v>0.98437476383096822</v>
      </c>
      <c r="I45">
        <f t="shared" si="23"/>
        <v>10.64290677520561</v>
      </c>
      <c r="J45" t="str">
        <f t="shared" si="24"/>
        <v>0.331185919602188-0.676827989919674i</v>
      </c>
      <c r="K45" t="str">
        <f t="shared" si="25"/>
        <v>5.40544421313398-7.55796881826929i</v>
      </c>
      <c r="L45" t="str">
        <f t="shared" si="13"/>
        <v>5.74776202878123-2.89232109297315i</v>
      </c>
      <c r="M45">
        <f t="shared" si="2"/>
        <v>5.7477620287812297</v>
      </c>
      <c r="N45">
        <f t="shared" si="3"/>
        <v>-2.89232109297315</v>
      </c>
      <c r="O45">
        <f t="shared" si="14"/>
        <v>2.7858889328899007E-2</v>
      </c>
      <c r="P45">
        <f t="shared" si="15"/>
        <v>6.4086269980394395</v>
      </c>
      <c r="Q45">
        <f t="shared" si="16"/>
        <v>6.4344610997624905</v>
      </c>
      <c r="R45">
        <f t="shared" si="17"/>
        <v>6.6861261196194013</v>
      </c>
      <c r="V45" s="11">
        <f t="shared" si="18"/>
        <v>92.362824015539914</v>
      </c>
      <c r="W45">
        <f t="shared" si="26"/>
        <v>1.1299999999999999</v>
      </c>
      <c r="X45">
        <f t="shared" si="27"/>
        <v>8.9008553314349044</v>
      </c>
      <c r="Y45" t="str">
        <f t="shared" si="28"/>
        <v>0.429706790824587-0.774223800993297i</v>
      </c>
      <c r="Z45" t="str">
        <f t="shared" si="29"/>
        <v>5.01894946964203-9.48152772782601i</v>
      </c>
      <c r="AA45" t="str">
        <f t="shared" si="19"/>
        <v>5.99614010727986-2.9581389929019i</v>
      </c>
      <c r="AB45">
        <f t="shared" si="8"/>
        <v>5.9961401072798601</v>
      </c>
      <c r="AC45">
        <f t="shared" si="20"/>
        <v>-2.9581389929019002</v>
      </c>
      <c r="AD45">
        <f t="shared" si="21"/>
        <v>8.0896281202217799E-2</v>
      </c>
    </row>
    <row r="46" spans="2:30" x14ac:dyDescent="0.25">
      <c r="B46">
        <v>12.1</v>
      </c>
      <c r="C46">
        <v>6.13</v>
      </c>
      <c r="D46">
        <v>-2.94</v>
      </c>
      <c r="E46" t="str">
        <f t="shared" si="9"/>
        <v>6.13-2.94i</v>
      </c>
      <c r="G46" s="11">
        <f t="shared" si="10"/>
        <v>76.026542216872997</v>
      </c>
      <c r="H46">
        <f t="shared" si="22"/>
        <v>0.98437476383096822</v>
      </c>
      <c r="I46">
        <f t="shared" si="23"/>
        <v>10.64290677520561</v>
      </c>
      <c r="J46" t="str">
        <f t="shared" si="24"/>
        <v>0.380289634630509-0.777178780134808i</v>
      </c>
      <c r="K46" t="str">
        <f t="shared" si="25"/>
        <v>6.08068221327543-8.50209617371945i</v>
      </c>
      <c r="L46" t="str">
        <f t="shared" si="13"/>
        <v>6.12620001888339-2.96620690632531i</v>
      </c>
      <c r="M46">
        <f t="shared" si="2"/>
        <v>6.1262000188833898</v>
      </c>
      <c r="N46">
        <f t="shared" si="3"/>
        <v>-2.96620690632531</v>
      </c>
      <c r="O46">
        <f t="shared" si="14"/>
        <v>2.6480970443512292E-2</v>
      </c>
      <c r="P46">
        <f t="shared" si="15"/>
        <v>6.7985660252732707</v>
      </c>
      <c r="Q46">
        <f t="shared" si="16"/>
        <v>6.8065196747308985</v>
      </c>
      <c r="R46">
        <f t="shared" si="17"/>
        <v>7.0494011723965517</v>
      </c>
      <c r="V46" s="11">
        <f t="shared" si="18"/>
        <v>76.026542216872997</v>
      </c>
      <c r="W46">
        <f t="shared" si="26"/>
        <v>1.1299999999999999</v>
      </c>
      <c r="X46">
        <f t="shared" si="27"/>
        <v>8.9008553314349044</v>
      </c>
      <c r="Y46" t="str">
        <f t="shared" si="28"/>
        <v>0.490271897606546-0.883346924438266i</v>
      </c>
      <c r="Z46" t="str">
        <f t="shared" si="29"/>
        <v>5.74044379674442-10.8445357655178i</v>
      </c>
      <c r="AA46" t="str">
        <f t="shared" si="19"/>
        <v>6.38130738638859-2.99549210144315i</v>
      </c>
      <c r="AB46">
        <f t="shared" si="8"/>
        <v>6.3813073863885901</v>
      </c>
      <c r="AC46">
        <f t="shared" si="20"/>
        <v>-2.9954921014431499</v>
      </c>
      <c r="AD46">
        <f t="shared" si="21"/>
        <v>6.6234775776040922E-2</v>
      </c>
    </row>
    <row r="47" spans="2:30" x14ac:dyDescent="0.25">
      <c r="B47">
        <v>10</v>
      </c>
      <c r="C47">
        <v>6.55</v>
      </c>
      <c r="D47">
        <v>-2.95</v>
      </c>
      <c r="E47" t="str">
        <f t="shared" si="9"/>
        <v>6.55-2.95i</v>
      </c>
      <c r="G47" s="11">
        <f t="shared" si="10"/>
        <v>62.831853071795862</v>
      </c>
      <c r="H47">
        <f t="shared" si="22"/>
        <v>0.98437476383096822</v>
      </c>
      <c r="I47">
        <f t="shared" si="23"/>
        <v>10.64290677520561</v>
      </c>
      <c r="J47" t="str">
        <f t="shared" si="24"/>
        <v>0.435428162808195-0.889862614153055i</v>
      </c>
      <c r="K47" t="str">
        <f t="shared" si="25"/>
        <v>6.82365352780275-9.54092921068285i</v>
      </c>
      <c r="L47" t="str">
        <f t="shared" si="13"/>
        <v>6.4985803219291-3.03051213723373i</v>
      </c>
      <c r="M47">
        <f t="shared" si="2"/>
        <v>6.4985803219290998</v>
      </c>
      <c r="N47">
        <f t="shared" si="3"/>
        <v>-3.03051213723373</v>
      </c>
      <c r="O47">
        <f t="shared" si="14"/>
        <v>9.5531081512029103E-2</v>
      </c>
      <c r="P47">
        <f t="shared" si="15"/>
        <v>7.183662018775661</v>
      </c>
      <c r="Q47">
        <f t="shared" si="16"/>
        <v>7.1704637238106903</v>
      </c>
      <c r="R47">
        <f t="shared" si="17"/>
        <v>7.3966247530183367</v>
      </c>
      <c r="V47" s="11">
        <f t="shared" si="18"/>
        <v>62.831853071795862</v>
      </c>
      <c r="W47">
        <f t="shared" si="26"/>
        <v>1.1299999999999999</v>
      </c>
      <c r="X47">
        <f t="shared" si="27"/>
        <v>8.9008553314349044</v>
      </c>
      <c r="Y47" t="str">
        <f t="shared" si="28"/>
        <v>0.557851470200026-1.00510835497657i</v>
      </c>
      <c r="Z47" t="str">
        <f t="shared" si="29"/>
        <v>6.54745993747928-12.3691069853445i</v>
      </c>
      <c r="AA47" t="str">
        <f t="shared" si="19"/>
        <v>6.74986422374566-3.02479597625393i</v>
      </c>
      <c r="AB47">
        <f t="shared" si="8"/>
        <v>6.7498642237456599</v>
      </c>
      <c r="AC47">
        <f t="shared" si="20"/>
        <v>-3.0247959762539298</v>
      </c>
      <c r="AD47">
        <f t="shared" si="21"/>
        <v>4.554014599723364E-2</v>
      </c>
    </row>
    <row r="48" spans="2:30" x14ac:dyDescent="0.25">
      <c r="B48">
        <v>8.25</v>
      </c>
      <c r="C48">
        <v>6.97</v>
      </c>
      <c r="D48">
        <v>-2.95</v>
      </c>
      <c r="E48" t="str">
        <f t="shared" si="9"/>
        <v>6.97-2.95i</v>
      </c>
      <c r="G48" s="11">
        <f t="shared" si="10"/>
        <v>51.836278784231588</v>
      </c>
      <c r="H48">
        <f t="shared" si="22"/>
        <v>0.98437476383096822</v>
      </c>
      <c r="I48">
        <f t="shared" si="23"/>
        <v>10.64290677520561</v>
      </c>
      <c r="J48" t="str">
        <f t="shared" si="24"/>
        <v>0.499181923189569-1.02015296448128i</v>
      </c>
      <c r="K48" t="str">
        <f t="shared" si="25"/>
        <v>7.66552053607883-10.7180396102722i</v>
      </c>
      <c r="L48" t="str">
        <f t="shared" si="13"/>
        <v>6.87294002805694-3.09025127673947i</v>
      </c>
      <c r="M48">
        <f t="shared" si="2"/>
        <v>6.8729400280569397</v>
      </c>
      <c r="N48">
        <f t="shared" si="3"/>
        <v>-3.0902512767394699</v>
      </c>
      <c r="O48">
        <f t="shared" si="14"/>
        <v>0.1705610119008415</v>
      </c>
      <c r="P48">
        <f t="shared" si="15"/>
        <v>7.5685797875162812</v>
      </c>
      <c r="Q48">
        <f t="shared" si="16"/>
        <v>7.5357121483412079</v>
      </c>
      <c r="R48">
        <f t="shared" si="17"/>
        <v>7.7381779315531887</v>
      </c>
      <c r="V48" s="11">
        <f t="shared" si="18"/>
        <v>51.836278784231588</v>
      </c>
      <c r="W48">
        <f t="shared" si="26"/>
        <v>1.1299999999999999</v>
      </c>
      <c r="X48">
        <f t="shared" si="27"/>
        <v>8.9008553314349044</v>
      </c>
      <c r="Y48" t="str">
        <f t="shared" si="28"/>
        <v>0.635499882583661-1.14501130801436i</v>
      </c>
      <c r="Z48" t="str">
        <f t="shared" si="29"/>
        <v>7.47696160591413-14.1250712355592i</v>
      </c>
      <c r="AA48" t="str">
        <f t="shared" si="19"/>
        <v>7.11048976487977-3.05292204353744i</v>
      </c>
      <c r="AB48">
        <f t="shared" si="8"/>
        <v>7.1104897648797696</v>
      </c>
      <c r="AC48">
        <f t="shared" si="20"/>
        <v>-3.05292204353744</v>
      </c>
      <c r="AD48">
        <f t="shared" si="21"/>
        <v>3.0330321081895758E-2</v>
      </c>
    </row>
    <row r="49" spans="2:30" x14ac:dyDescent="0.25">
      <c r="B49">
        <v>6.81</v>
      </c>
      <c r="C49">
        <v>7.38</v>
      </c>
      <c r="D49">
        <v>-2.95</v>
      </c>
      <c r="E49" t="str">
        <f t="shared" si="9"/>
        <v>7.38-2.95i</v>
      </c>
      <c r="G49" s="11">
        <f t="shared" si="10"/>
        <v>42.788491941892978</v>
      </c>
      <c r="H49">
        <f t="shared" si="22"/>
        <v>0.98437476383096822</v>
      </c>
      <c r="I49">
        <f t="shared" si="23"/>
        <v>10.64290677520561</v>
      </c>
      <c r="J49" t="str">
        <f t="shared" si="24"/>
        <v>0.572046419509544-1.16906246715578i</v>
      </c>
      <c r="K49" t="str">
        <f t="shared" si="25"/>
        <v>8.60838475728888-12.0363657464393i</v>
      </c>
      <c r="L49" t="str">
        <f t="shared" si="13"/>
        <v>7.24211821499088-3.14855329768897i</v>
      </c>
      <c r="M49">
        <f t="shared" si="2"/>
        <v>7.2421182149908798</v>
      </c>
      <c r="N49">
        <f t="shared" si="3"/>
        <v>-3.1485532976889701</v>
      </c>
      <c r="O49">
        <f t="shared" si="14"/>
        <v>0.24173290769042172</v>
      </c>
      <c r="P49">
        <f t="shared" si="15"/>
        <v>7.9477606909116236</v>
      </c>
      <c r="Q49">
        <f t="shared" si="16"/>
        <v>7.8969401737819185</v>
      </c>
      <c r="R49">
        <f t="shared" si="17"/>
        <v>8.0707912628934544</v>
      </c>
      <c r="V49" s="11">
        <f t="shared" si="18"/>
        <v>42.788491941892978</v>
      </c>
      <c r="W49">
        <f t="shared" si="26"/>
        <v>1.1299999999999999</v>
      </c>
      <c r="X49">
        <f t="shared" si="27"/>
        <v>8.9008553314349044</v>
      </c>
      <c r="Y49" t="str">
        <f t="shared" si="28"/>
        <v>0.723686240094383-1.30390099364555i</v>
      </c>
      <c r="Z49" t="str">
        <f t="shared" si="29"/>
        <v>8.53517396375048-16.1241887547618i</v>
      </c>
      <c r="AA49" t="str">
        <f t="shared" si="19"/>
        <v>7.45750314035958-3.08598744662455i</v>
      </c>
      <c r="AB49">
        <f t="shared" si="8"/>
        <v>7.45750314035958</v>
      </c>
      <c r="AC49">
        <f t="shared" si="20"/>
        <v>-3.08598744662455</v>
      </c>
      <c r="AD49">
        <f t="shared" si="21"/>
        <v>2.4499322405061613E-2</v>
      </c>
    </row>
    <row r="50" spans="2:30" x14ac:dyDescent="0.25">
      <c r="B50">
        <v>5.62</v>
      </c>
      <c r="C50">
        <v>7.78</v>
      </c>
      <c r="D50">
        <v>-2.94</v>
      </c>
      <c r="E50" t="str">
        <f t="shared" si="9"/>
        <v>7.78-2.94i</v>
      </c>
      <c r="G50" s="11">
        <f t="shared" si="10"/>
        <v>35.311501426349274</v>
      </c>
      <c r="H50">
        <f t="shared" si="22"/>
        <v>0.98437476383096822</v>
      </c>
      <c r="I50">
        <f t="shared" si="23"/>
        <v>10.64290677520561</v>
      </c>
      <c r="J50" t="str">
        <f t="shared" si="24"/>
        <v>0.655658257922894-1.33993577177807i</v>
      </c>
      <c r="K50" t="str">
        <f t="shared" si="25"/>
        <v>9.66862147677332-13.5188037755613i</v>
      </c>
      <c r="L50" t="str">
        <f t="shared" si="13"/>
        <v>7.6056914902691-3.21044479088397i</v>
      </c>
      <c r="M50">
        <f t="shared" si="2"/>
        <v>7.6056914902691002</v>
      </c>
      <c r="N50">
        <f t="shared" si="3"/>
        <v>-3.2104447908839702</v>
      </c>
      <c r="O50">
        <f t="shared" si="14"/>
        <v>0.32175121053522321</v>
      </c>
      <c r="P50">
        <f t="shared" si="15"/>
        <v>8.3169706023287109</v>
      </c>
      <c r="Q50">
        <f t="shared" si="16"/>
        <v>8.2555132366477277</v>
      </c>
      <c r="R50">
        <f t="shared" si="17"/>
        <v>8.3979176396478188</v>
      </c>
      <c r="V50" s="11">
        <f t="shared" si="18"/>
        <v>35.311501426349274</v>
      </c>
      <c r="W50">
        <f t="shared" si="26"/>
        <v>1.1299999999999999</v>
      </c>
      <c r="X50">
        <f t="shared" si="27"/>
        <v>8.9008553314349044</v>
      </c>
      <c r="Y50" t="str">
        <f t="shared" si="28"/>
        <v>0.824243595918066-1.48508011370146i</v>
      </c>
      <c r="Z50" t="str">
        <f t="shared" si="29"/>
        <v>9.74476439003047-18.4092815287491i</v>
      </c>
      <c r="AA50" t="str">
        <f t="shared" si="19"/>
        <v>7.79245680466714-3.13091642010846i</v>
      </c>
      <c r="AB50">
        <f t="shared" si="8"/>
        <v>7.7924568046671396</v>
      </c>
      <c r="AC50">
        <f t="shared" si="20"/>
        <v>-3.1309164201084601</v>
      </c>
      <c r="AD50">
        <f t="shared" si="21"/>
        <v>3.6604251449545246E-2</v>
      </c>
    </row>
    <row r="51" spans="2:30" x14ac:dyDescent="0.25">
      <c r="B51">
        <v>4.6399999999999997</v>
      </c>
      <c r="C51">
        <v>8.17</v>
      </c>
      <c r="D51">
        <v>-2.94</v>
      </c>
      <c r="E51" t="str">
        <f t="shared" si="9"/>
        <v>8.17-2.94i</v>
      </c>
      <c r="G51" s="11">
        <f t="shared" si="10"/>
        <v>29.153979825313279</v>
      </c>
      <c r="H51">
        <f t="shared" si="22"/>
        <v>0.98437476383096822</v>
      </c>
      <c r="I51">
        <f t="shared" si="23"/>
        <v>10.64290677520561</v>
      </c>
      <c r="J51" t="str">
        <f t="shared" si="24"/>
        <v>0.751254514738244-1.53530102891792i</v>
      </c>
      <c r="K51" t="str">
        <f t="shared" si="25"/>
        <v>10.8565304518595-15.1797549645179i</v>
      </c>
      <c r="L51" t="str">
        <f t="shared" si="13"/>
        <v>7.96128733956956-3.28120740079372i</v>
      </c>
      <c r="M51">
        <f t="shared" si="2"/>
        <v>7.9612873395695596</v>
      </c>
      <c r="N51">
        <f t="shared" si="3"/>
        <v>-3.2812074007937202</v>
      </c>
      <c r="O51">
        <f t="shared" si="14"/>
        <v>0.39997933069142261</v>
      </c>
      <c r="P51">
        <f t="shared" si="15"/>
        <v>8.6828854650974172</v>
      </c>
      <c r="Q51">
        <f t="shared" si="16"/>
        <v>8.6109475733053937</v>
      </c>
      <c r="R51">
        <f t="shared" si="17"/>
        <v>8.7215503592013377</v>
      </c>
      <c r="V51" s="11">
        <f t="shared" si="18"/>
        <v>29.153979825313279</v>
      </c>
      <c r="W51">
        <f t="shared" si="26"/>
        <v>1.1299999999999999</v>
      </c>
      <c r="X51">
        <f t="shared" si="27"/>
        <v>8.9008553314349044</v>
      </c>
      <c r="Y51" t="str">
        <f t="shared" si="28"/>
        <v>0.938491769164413-1.69092665100563i</v>
      </c>
      <c r="Z51" t="str">
        <f t="shared" si="29"/>
        <v>11.1223740875597-21.0117872172906i</v>
      </c>
      <c r="AA51" t="str">
        <f t="shared" si="19"/>
        <v>8.11550802264922-3.19436538335882i</v>
      </c>
      <c r="AB51">
        <f t="shared" si="8"/>
        <v>8.1155080226492196</v>
      </c>
      <c r="AC51">
        <f t="shared" si="20"/>
        <v>-3.1943653833588201</v>
      </c>
      <c r="AD51">
        <f t="shared" si="21"/>
        <v>6.7671123846877415E-2</v>
      </c>
    </row>
    <row r="52" spans="2:30" x14ac:dyDescent="0.25">
      <c r="B52">
        <v>3.83</v>
      </c>
      <c r="C52">
        <v>8.5399999999999991</v>
      </c>
      <c r="D52">
        <v>-2.97</v>
      </c>
      <c r="E52" t="str">
        <f t="shared" si="9"/>
        <v>8.54-2.97i</v>
      </c>
      <c r="G52" s="11">
        <f t="shared" si="10"/>
        <v>24.064599726497814</v>
      </c>
      <c r="H52">
        <f t="shared" si="22"/>
        <v>0.98437476383096822</v>
      </c>
      <c r="I52">
        <f t="shared" si="23"/>
        <v>10.64290677520561</v>
      </c>
      <c r="J52" t="str">
        <f t="shared" si="24"/>
        <v>0.860930914844455-1.75944116601878i</v>
      </c>
      <c r="K52" t="str">
        <f t="shared" si="25"/>
        <v>12.1921010635263-17.0471687495031i</v>
      </c>
      <c r="L52" t="str">
        <f t="shared" si="13"/>
        <v>8.3100133545819-3.36718964173632i</v>
      </c>
      <c r="M52">
        <f t="shared" si="2"/>
        <v>8.3100133545818995</v>
      </c>
      <c r="N52">
        <f t="shared" si="3"/>
        <v>-3.3671896417363198</v>
      </c>
      <c r="O52">
        <f t="shared" si="14"/>
        <v>0.45897000835925772</v>
      </c>
      <c r="P52">
        <f t="shared" si="15"/>
        <v>9.0417089092715202</v>
      </c>
      <c r="Q52">
        <f t="shared" si="16"/>
        <v>8.9662861897636237</v>
      </c>
      <c r="R52">
        <f t="shared" si="17"/>
        <v>9.0470009726429144</v>
      </c>
      <c r="V52" s="11">
        <f t="shared" si="18"/>
        <v>24.064599726497814</v>
      </c>
      <c r="W52">
        <f t="shared" si="26"/>
        <v>1.1299999999999999</v>
      </c>
      <c r="X52">
        <f t="shared" si="27"/>
        <v>8.9008553314349044</v>
      </c>
      <c r="Y52" t="str">
        <f t="shared" si="28"/>
        <v>1.06874399719916-1.92560847877798i</v>
      </c>
      <c r="Z52" t="str">
        <f t="shared" si="29"/>
        <v>12.6967702432165-23.9860512330442i</v>
      </c>
      <c r="AA52" t="str">
        <f t="shared" si="19"/>
        <v>8.43020311623358-3.28327611054073i</v>
      </c>
      <c r="AB52">
        <f t="shared" si="8"/>
        <v>8.4302031162335798</v>
      </c>
      <c r="AC52">
        <f t="shared" si="20"/>
        <v>-3.2832761105407302</v>
      </c>
      <c r="AD52">
        <f t="shared" si="21"/>
        <v>0.11019727712034423</v>
      </c>
    </row>
    <row r="53" spans="2:30" x14ac:dyDescent="0.25">
      <c r="B53">
        <v>3.16</v>
      </c>
      <c r="C53">
        <v>8.8800000000000008</v>
      </c>
      <c r="D53">
        <v>-3.02</v>
      </c>
      <c r="E53" t="str">
        <f t="shared" si="9"/>
        <v>8.88-3.02i</v>
      </c>
      <c r="G53" s="11">
        <f t="shared" si="10"/>
        <v>19.854865570687494</v>
      </c>
      <c r="H53">
        <f t="shared" si="22"/>
        <v>0.98437476383096822</v>
      </c>
      <c r="I53">
        <f t="shared" si="23"/>
        <v>10.64290677520561</v>
      </c>
      <c r="J53" t="str">
        <f t="shared" si="24"/>
        <v>0.986929730648827-2.01693860230945i</v>
      </c>
      <c r="K53" t="str">
        <f t="shared" si="25"/>
        <v>13.6956440057653-19.1494438311255i</v>
      </c>
      <c r="L53" t="str">
        <f t="shared" si="13"/>
        <v>8.65301509871316-3.47518776197698i</v>
      </c>
      <c r="M53">
        <f t="shared" si="2"/>
        <v>8.6530150987131602</v>
      </c>
      <c r="N53">
        <f t="shared" si="3"/>
        <v>-3.4751877619769802</v>
      </c>
      <c r="O53">
        <f t="shared" si="14"/>
        <v>0.5086433367948594</v>
      </c>
      <c r="P53">
        <f t="shared" si="15"/>
        <v>9.3794882589616808</v>
      </c>
      <c r="Q53">
        <f t="shared" si="16"/>
        <v>9.3247841947978873</v>
      </c>
      <c r="R53">
        <f t="shared" si="17"/>
        <v>9.3797811695413529</v>
      </c>
      <c r="V53" s="11">
        <f t="shared" si="18"/>
        <v>19.854865570687494</v>
      </c>
      <c r="W53">
        <f t="shared" si="26"/>
        <v>1.1299999999999999</v>
      </c>
      <c r="X53">
        <f t="shared" si="27"/>
        <v>8.9008553314349044</v>
      </c>
      <c r="Y53" t="str">
        <f t="shared" si="28"/>
        <v>1.2174392646251-2.19352003520303i</v>
      </c>
      <c r="Z53" t="str">
        <f t="shared" si="29"/>
        <v>14.4984592039003-27.3897045156623i</v>
      </c>
      <c r="AA53" t="str">
        <f t="shared" si="19"/>
        <v>8.74011356721792-3.40451312534051i</v>
      </c>
      <c r="AB53">
        <f t="shared" si="8"/>
        <v>8.7401135672179198</v>
      </c>
      <c r="AC53">
        <f t="shared" si="20"/>
        <v>-3.4045131253405101</v>
      </c>
      <c r="AD53">
        <f t="shared" si="21"/>
        <v>0.16741855763562238</v>
      </c>
    </row>
    <row r="54" spans="2:30" x14ac:dyDescent="0.25">
      <c r="B54">
        <v>2.61</v>
      </c>
      <c r="C54">
        <v>9.2100000000000009</v>
      </c>
      <c r="D54">
        <v>-3.1</v>
      </c>
      <c r="E54" t="str">
        <f t="shared" si="9"/>
        <v>9.21-3.1i</v>
      </c>
      <c r="G54" s="11">
        <f t="shared" si="10"/>
        <v>16.39911365173872</v>
      </c>
      <c r="H54">
        <f t="shared" si="22"/>
        <v>0.98437476383096822</v>
      </c>
      <c r="I54">
        <f t="shared" si="23"/>
        <v>10.64290677520561</v>
      </c>
      <c r="J54" t="str">
        <f t="shared" si="24"/>
        <v>1.13050839435336-2.31036308867416i</v>
      </c>
      <c r="K54" t="str">
        <f t="shared" si="25"/>
        <v>15.3746445289174-21.4970461926498i</v>
      </c>
      <c r="L54" t="str">
        <f t="shared" si="13"/>
        <v>8.98934467821794-3.61119973282501i</v>
      </c>
      <c r="M54">
        <f t="shared" si="2"/>
        <v>8.9893446782179396</v>
      </c>
      <c r="N54">
        <f t="shared" si="3"/>
        <v>-3.6111997328250101</v>
      </c>
      <c r="O54">
        <f t="shared" si="14"/>
        <v>0.55678895272006468</v>
      </c>
      <c r="P54">
        <f t="shared" si="15"/>
        <v>9.71772092622545</v>
      </c>
      <c r="Q54">
        <f t="shared" si="16"/>
        <v>9.6875735483226446</v>
      </c>
      <c r="R54">
        <f t="shared" si="17"/>
        <v>9.7232643190379946</v>
      </c>
      <c r="V54" s="11">
        <f t="shared" si="18"/>
        <v>16.39911365173872</v>
      </c>
      <c r="W54">
        <f t="shared" si="26"/>
        <v>1.1299999999999999</v>
      </c>
      <c r="X54">
        <f t="shared" si="27"/>
        <v>8.9008553314349044</v>
      </c>
      <c r="Y54" t="str">
        <f t="shared" si="28"/>
        <v>1.38581684246725-2.49689417566946i</v>
      </c>
      <c r="Z54" t="str">
        <f t="shared" si="29"/>
        <v>16.5435793973877-31.2532349095381i</v>
      </c>
      <c r="AA54" t="str">
        <f t="shared" si="19"/>
        <v>9.04675797017386-3.56343082533857i</v>
      </c>
      <c r="AB54">
        <f t="shared" si="8"/>
        <v>9.0467579701738607</v>
      </c>
      <c r="AC54">
        <f t="shared" si="20"/>
        <v>-3.5634308253385698</v>
      </c>
      <c r="AD54">
        <f t="shared" si="21"/>
        <v>0.24141609017574658</v>
      </c>
    </row>
    <row r="55" spans="2:30" x14ac:dyDescent="0.25">
      <c r="B55">
        <v>2.15</v>
      </c>
      <c r="C55">
        <v>9.5299999999999994</v>
      </c>
      <c r="D55">
        <v>-3.2</v>
      </c>
      <c r="E55" t="str">
        <f t="shared" si="9"/>
        <v>9.53-3.2i</v>
      </c>
      <c r="G55" s="11">
        <f t="shared" si="10"/>
        <v>13.50884841043611</v>
      </c>
      <c r="H55">
        <f t="shared" si="22"/>
        <v>0.98437476383096822</v>
      </c>
      <c r="I55">
        <f t="shared" si="23"/>
        <v>10.64290677520561</v>
      </c>
      <c r="J55" t="str">
        <f t="shared" si="24"/>
        <v>1.29742444672404-2.65148102130568i</v>
      </c>
      <c r="K55" t="str">
        <f t="shared" si="25"/>
        <v>17.2872726947062-24.1713100399857i</v>
      </c>
      <c r="L55" t="str">
        <f t="shared" si="13"/>
        <v>9.32815955136374-3.78569272064691i</v>
      </c>
      <c r="M55">
        <f t="shared" si="2"/>
        <v>9.3281595513637399</v>
      </c>
      <c r="N55">
        <f t="shared" si="3"/>
        <v>-3.7856927206469102</v>
      </c>
      <c r="O55">
        <f t="shared" si="14"/>
        <v>0.61949619024209146</v>
      </c>
      <c r="P55">
        <f t="shared" si="15"/>
        <v>10.052905052769573</v>
      </c>
      <c r="Q55">
        <f t="shared" si="16"/>
        <v>10.067076536455735</v>
      </c>
      <c r="R55">
        <f t="shared" si="17"/>
        <v>10.091413902208625</v>
      </c>
      <c r="V55" s="11">
        <f t="shared" si="18"/>
        <v>13.50884841043611</v>
      </c>
      <c r="W55">
        <f t="shared" si="26"/>
        <v>1.1299999999999999</v>
      </c>
      <c r="X55">
        <f t="shared" si="27"/>
        <v>8.9008553314349044</v>
      </c>
      <c r="Y55" t="str">
        <f t="shared" si="28"/>
        <v>1.58032758726949-2.84735372480955i</v>
      </c>
      <c r="Z55" t="str">
        <f t="shared" si="29"/>
        <v>18.9118694610606-35.7272803332014i</v>
      </c>
      <c r="AA55" t="str">
        <f t="shared" si="19"/>
        <v>9.36067445233304-3.77020004020066i</v>
      </c>
      <c r="AB55">
        <f t="shared" si="8"/>
        <v>9.3606744523330399</v>
      </c>
      <c r="AC55">
        <f t="shared" si="20"/>
        <v>-3.7702000402006601</v>
      </c>
      <c r="AD55">
        <f t="shared" si="21"/>
        <v>0.35379922693755023</v>
      </c>
    </row>
    <row r="56" spans="2:30" x14ac:dyDescent="0.25">
      <c r="B56">
        <v>1.78</v>
      </c>
      <c r="C56">
        <v>9.82</v>
      </c>
      <c r="D56">
        <v>-3.34</v>
      </c>
      <c r="E56" t="str">
        <f t="shared" si="9"/>
        <v>9.82-3.34i</v>
      </c>
      <c r="G56" s="11">
        <f t="shared" si="10"/>
        <v>11.184069846779664</v>
      </c>
      <c r="H56">
        <f t="shared" si="22"/>
        <v>0.98437476383096822</v>
      </c>
      <c r="I56">
        <f t="shared" si="23"/>
        <v>10.64290677520561</v>
      </c>
      <c r="J56" t="str">
        <f t="shared" si="24"/>
        <v>1.48367701796094-3.03211602402279i</v>
      </c>
      <c r="K56" t="str">
        <f t="shared" si="25"/>
        <v>19.3788209753942-27.0957425313867i</v>
      </c>
      <c r="L56" t="str">
        <f t="shared" si="13"/>
        <v>9.65941174120823-3.99859451923093i</v>
      </c>
      <c r="M56">
        <f t="shared" si="2"/>
        <v>9.6594117412082294</v>
      </c>
      <c r="N56">
        <f t="shared" si="3"/>
        <v>-3.99859451923093</v>
      </c>
      <c r="O56">
        <f t="shared" si="14"/>
        <v>0.67789035221250393</v>
      </c>
      <c r="P56">
        <f t="shared" si="15"/>
        <v>10.372463545368575</v>
      </c>
      <c r="Q56">
        <f t="shared" si="16"/>
        <v>10.45432892707203</v>
      </c>
      <c r="R56">
        <f t="shared" si="17"/>
        <v>10.477052854995637</v>
      </c>
      <c r="V56" s="11">
        <f t="shared" si="18"/>
        <v>11.184069846779664</v>
      </c>
      <c r="W56">
        <f t="shared" si="26"/>
        <v>1.1299999999999999</v>
      </c>
      <c r="X56">
        <f t="shared" si="27"/>
        <v>8.9008553314349044</v>
      </c>
      <c r="Y56" t="str">
        <f t="shared" si="28"/>
        <v>1.79601173900038-3.23596243971178i</v>
      </c>
      <c r="Z56" t="str">
        <f t="shared" si="29"/>
        <v>21.544311589304-40.7003475421483i</v>
      </c>
      <c r="AA56" t="str">
        <f t="shared" si="19"/>
        <v>9.67419682832156-4.0222571092939i</v>
      </c>
      <c r="AB56">
        <f t="shared" si="8"/>
        <v>9.6741968283215591</v>
      </c>
      <c r="AC56">
        <f t="shared" si="20"/>
        <v>-4.0222571092938999</v>
      </c>
      <c r="AD56">
        <f t="shared" si="21"/>
        <v>0.48673332805356168</v>
      </c>
    </row>
    <row r="57" spans="2:30" x14ac:dyDescent="0.25">
      <c r="B57">
        <v>1.47</v>
      </c>
      <c r="C57">
        <v>10.1</v>
      </c>
      <c r="D57">
        <v>-3.62</v>
      </c>
      <c r="E57" t="str">
        <f t="shared" si="9"/>
        <v>10.1-3.62i</v>
      </c>
      <c r="G57" s="11">
        <f t="shared" si="10"/>
        <v>9.2362824015539911</v>
      </c>
      <c r="H57">
        <f t="shared" si="22"/>
        <v>0.98437476383096822</v>
      </c>
      <c r="I57">
        <f t="shared" si="23"/>
        <v>10.64290677520561</v>
      </c>
      <c r="J57" t="str">
        <f t="shared" si="24"/>
        <v>1.69967846159074-3.47354729950487i</v>
      </c>
      <c r="K57" t="str">
        <f t="shared" si="25"/>
        <v>21.7562428179307-30.4198874943674i</v>
      </c>
      <c r="L57" t="str">
        <f t="shared" si="13"/>
        <v>10.0003808348931-4.26548322060927i</v>
      </c>
      <c r="M57">
        <f t="shared" si="2"/>
        <v>10.0003808348931</v>
      </c>
      <c r="N57">
        <f t="shared" si="3"/>
        <v>-4.2654832206092701</v>
      </c>
      <c r="O57">
        <f t="shared" si="14"/>
        <v>0.65312523006289624</v>
      </c>
      <c r="P57">
        <f t="shared" si="15"/>
        <v>10.729137896401555</v>
      </c>
      <c r="Q57">
        <f t="shared" si="16"/>
        <v>10.872072661098088</v>
      </c>
      <c r="R57">
        <f t="shared" si="17"/>
        <v>10.903867135749966</v>
      </c>
      <c r="V57" s="11">
        <f t="shared" si="18"/>
        <v>9.2362824015539911</v>
      </c>
      <c r="W57">
        <f t="shared" si="26"/>
        <v>1.1299999999999999</v>
      </c>
      <c r="X57">
        <f t="shared" si="27"/>
        <v>8.9008553314349044</v>
      </c>
      <c r="Y57" t="str">
        <f t="shared" si="28"/>
        <v>2.04458749625839-3.68383357353718i</v>
      </c>
      <c r="Z57" t="str">
        <f t="shared" si="29"/>
        <v>24.5854950795758-46.4455868124043i</v>
      </c>
      <c r="AA57" t="str">
        <f t="shared" si="19"/>
        <v>10.0049156310243-4.33543328055845i</v>
      </c>
      <c r="AB57">
        <f t="shared" si="8"/>
        <v>10.0049156310243</v>
      </c>
      <c r="AC57">
        <f t="shared" si="20"/>
        <v>-4.3354332805584503</v>
      </c>
      <c r="AD57">
        <f t="shared" si="21"/>
        <v>0.52088581615413287</v>
      </c>
    </row>
    <row r="58" spans="2:30" x14ac:dyDescent="0.25">
      <c r="B58">
        <v>1.21</v>
      </c>
      <c r="C58">
        <v>10.3</v>
      </c>
      <c r="D58">
        <v>-4</v>
      </c>
      <c r="E58" t="str">
        <f t="shared" si="9"/>
        <v>10.3-4i</v>
      </c>
      <c r="G58" s="11">
        <f t="shared" si="10"/>
        <v>7.602654221687299</v>
      </c>
      <c r="H58">
        <f t="shared" si="22"/>
        <v>0.98437476383096822</v>
      </c>
      <c r="I58">
        <f t="shared" si="23"/>
        <v>10.64290677520561</v>
      </c>
      <c r="J58" t="str">
        <f t="shared" si="24"/>
        <v>1.95168351940832-3.98855734865535i</v>
      </c>
      <c r="K58" t="str">
        <f t="shared" si="25"/>
        <v>24.4739920558704-34.2198830518675i</v>
      </c>
      <c r="L58" t="str">
        <f t="shared" si="13"/>
        <v>10.3576859415436-4.598549918428i</v>
      </c>
      <c r="M58">
        <f t="shared" si="2"/>
        <v>10.3576859415436</v>
      </c>
      <c r="N58">
        <f t="shared" si="3"/>
        <v>-4.5985499184279996</v>
      </c>
      <c r="O58">
        <f t="shared" si="14"/>
        <v>0.60132326805299741</v>
      </c>
      <c r="P58">
        <f t="shared" si="15"/>
        <v>11.04943437466371</v>
      </c>
      <c r="Q58">
        <f t="shared" si="16"/>
        <v>11.332621912687465</v>
      </c>
      <c r="R58">
        <f t="shared" si="17"/>
        <v>11.385621680567136</v>
      </c>
      <c r="V58" s="11">
        <f t="shared" si="18"/>
        <v>7.602654221687299</v>
      </c>
      <c r="W58">
        <f t="shared" si="26"/>
        <v>1.1299999999999999</v>
      </c>
      <c r="X58">
        <f t="shared" si="27"/>
        <v>8.9008553314349044</v>
      </c>
      <c r="Y58" t="str">
        <f t="shared" si="28"/>
        <v>2.33276227655057-4.20305220938908i</v>
      </c>
      <c r="Z58" t="str">
        <f t="shared" si="29"/>
        <v>28.11975963757-53.1223281517596i</v>
      </c>
      <c r="AA58" t="str">
        <f t="shared" si="19"/>
        <v>10.3606228246897-4.72121549365407i</v>
      </c>
      <c r="AB58">
        <f t="shared" si="8"/>
        <v>10.360622824689701</v>
      </c>
      <c r="AC58">
        <f t="shared" si="20"/>
        <v>-4.7212154936540696</v>
      </c>
      <c r="AD58">
        <f t="shared" si="21"/>
        <v>0.52382691516004198</v>
      </c>
    </row>
    <row r="59" spans="2:30" x14ac:dyDescent="0.25">
      <c r="B59">
        <v>1</v>
      </c>
      <c r="C59">
        <v>10.6</v>
      </c>
      <c r="D59">
        <v>-4.49</v>
      </c>
      <c r="E59" t="str">
        <f t="shared" si="9"/>
        <v>10.6-4.49i</v>
      </c>
      <c r="G59" s="11">
        <f t="shared" si="10"/>
        <v>6.2831853071795862</v>
      </c>
      <c r="H59">
        <f t="shared" si="22"/>
        <v>0.98437476383096822</v>
      </c>
      <c r="I59">
        <f t="shared" si="23"/>
        <v>10.64290677520561</v>
      </c>
      <c r="J59" t="str">
        <f t="shared" si="24"/>
        <v>2.23465982727795-4.56686178225066i</v>
      </c>
      <c r="K59" t="str">
        <f t="shared" si="25"/>
        <v>27.4643594869759-38.4010572363218i</v>
      </c>
      <c r="L59" t="str">
        <f t="shared" si="13"/>
        <v>10.7233738237819-4.99414882930677i</v>
      </c>
      <c r="M59">
        <f t="shared" si="2"/>
        <v>10.7233738237819</v>
      </c>
      <c r="N59">
        <f t="shared" si="3"/>
        <v>-4.99414882930677</v>
      </c>
      <c r="O59">
        <f t="shared" si="14"/>
        <v>0.51902518482820659</v>
      </c>
      <c r="P59">
        <f t="shared" si="15"/>
        <v>11.511737488320344</v>
      </c>
      <c r="Q59">
        <f t="shared" si="16"/>
        <v>11.829297049860443</v>
      </c>
      <c r="R59">
        <f t="shared" si="17"/>
        <v>11.915366717802506</v>
      </c>
      <c r="V59" s="11">
        <f t="shared" si="18"/>
        <v>6.2831853071795862</v>
      </c>
      <c r="W59">
        <f t="shared" si="26"/>
        <v>1.1299999999999999</v>
      </c>
      <c r="X59">
        <f t="shared" si="27"/>
        <v>8.9008553314349044</v>
      </c>
      <c r="Y59" t="str">
        <f t="shared" si="28"/>
        <v>2.65431258033325-4.78240516289356i</v>
      </c>
      <c r="Z59" t="str">
        <f t="shared" si="29"/>
        <v>32.0729557151924-60.5904922467023i</v>
      </c>
      <c r="AA59" t="str">
        <f t="shared" si="19"/>
        <v>10.7339576722202-5.17282482892092i</v>
      </c>
      <c r="AB59">
        <f t="shared" si="8"/>
        <v>10.7339576722202</v>
      </c>
      <c r="AC59">
        <f t="shared" si="20"/>
        <v>-5.1728248289209198</v>
      </c>
      <c r="AD59">
        <f t="shared" si="21"/>
        <v>0.48419440493753813</v>
      </c>
    </row>
    <row r="60" spans="2:30" x14ac:dyDescent="0.25">
      <c r="B60">
        <v>0.82499999999999996</v>
      </c>
      <c r="C60">
        <v>11</v>
      </c>
      <c r="D60">
        <v>-5.0599999999999996</v>
      </c>
      <c r="E60" t="str">
        <f t="shared" si="9"/>
        <v>11-5.06i</v>
      </c>
      <c r="G60" s="11">
        <f t="shared" si="10"/>
        <v>5.1836278784231586</v>
      </c>
      <c r="H60">
        <f t="shared" si="22"/>
        <v>0.98437476383096822</v>
      </c>
      <c r="I60">
        <f t="shared" si="23"/>
        <v>10.64290677520561</v>
      </c>
      <c r="J60" t="str">
        <f t="shared" si="24"/>
        <v>2.5618503476231-5.23552457586215i</v>
      </c>
      <c r="K60" t="str">
        <f t="shared" si="25"/>
        <v>30.8527698248269-43.1387806624103i</v>
      </c>
      <c r="L60" t="str">
        <f t="shared" si="13"/>
        <v>11.1144662607204-5.4731037899094i</v>
      </c>
      <c r="M60">
        <f t="shared" si="2"/>
        <v>11.1144662607204</v>
      </c>
      <c r="N60">
        <f t="shared" si="3"/>
        <v>-5.4731037899094002</v>
      </c>
      <c r="O60">
        <f t="shared" si="14"/>
        <v>0.42866918023205391</v>
      </c>
      <c r="P60">
        <f t="shared" si="15"/>
        <v>12.107997357118972</v>
      </c>
      <c r="Q60">
        <f t="shared" si="16"/>
        <v>12.388955781493967</v>
      </c>
      <c r="R60">
        <f t="shared" si="17"/>
        <v>12.521018648105652</v>
      </c>
      <c r="V60" s="11">
        <f t="shared" si="18"/>
        <v>5.1836278784231586</v>
      </c>
      <c r="W60">
        <f t="shared" si="26"/>
        <v>1.1299999999999999</v>
      </c>
      <c r="X60">
        <f t="shared" si="27"/>
        <v>8.9008553314349044</v>
      </c>
      <c r="Y60" t="str">
        <f t="shared" si="28"/>
        <v>3.02377142169631-5.44807727834185i</v>
      </c>
      <c r="Z60" t="str">
        <f t="shared" si="29"/>
        <v>36.6261513259452-69.192142989491i</v>
      </c>
      <c r="AA60" t="str">
        <f t="shared" si="19"/>
        <v>11.1423860470972-5.71166710896768i</v>
      </c>
      <c r="AB60">
        <f t="shared" si="8"/>
        <v>11.142386047097199</v>
      </c>
      <c r="AC60">
        <f t="shared" si="20"/>
        <v>-5.7116671089676796</v>
      </c>
      <c r="AD60">
        <f t="shared" si="21"/>
        <v>0.44494380731825989</v>
      </c>
    </row>
    <row r="61" spans="2:30" x14ac:dyDescent="0.25">
      <c r="B61">
        <v>0.68100000000000005</v>
      </c>
      <c r="C61">
        <v>11.4</v>
      </c>
      <c r="D61">
        <v>-5.71</v>
      </c>
      <c r="E61" t="str">
        <f t="shared" si="9"/>
        <v>11.4-5.71i</v>
      </c>
      <c r="G61" s="11">
        <f t="shared" si="10"/>
        <v>4.2788491941892985</v>
      </c>
      <c r="H61">
        <f t="shared" si="22"/>
        <v>0.98437476383096822</v>
      </c>
      <c r="I61">
        <f t="shared" si="23"/>
        <v>10.64290677520561</v>
      </c>
      <c r="J61" t="str">
        <f t="shared" si="24"/>
        <v>2.93579805397028-5.99974267645669i</v>
      </c>
      <c r="K61" t="str">
        <f t="shared" si="25"/>
        <v>34.6476814236078-48.4448799210027i</v>
      </c>
      <c r="L61" t="str">
        <f t="shared" si="13"/>
        <v>11.5333812184458-6.04148984091i</v>
      </c>
      <c r="M61">
        <f t="shared" si="2"/>
        <v>11.5333812184458</v>
      </c>
      <c r="N61">
        <f t="shared" si="3"/>
        <v>-6.0414898409099997</v>
      </c>
      <c r="O61">
        <f t="shared" si="14"/>
        <v>0.35731787537236831</v>
      </c>
      <c r="P61">
        <f t="shared" si="15"/>
        <v>12.75006274494365</v>
      </c>
      <c r="Q61">
        <f t="shared" si="16"/>
        <v>13.019926337265394</v>
      </c>
      <c r="R61">
        <f t="shared" si="17"/>
        <v>13.210424903472536</v>
      </c>
      <c r="V61" s="11">
        <f t="shared" si="18"/>
        <v>4.2788491941892985</v>
      </c>
      <c r="W61">
        <f t="shared" si="26"/>
        <v>1.1299999999999999</v>
      </c>
      <c r="X61">
        <f t="shared" si="27"/>
        <v>8.9008553314349044</v>
      </c>
      <c r="Y61" t="str">
        <f t="shared" si="28"/>
        <v>3.44337085032297-6.20409014912415i</v>
      </c>
      <c r="Z61" t="str">
        <f t="shared" si="29"/>
        <v>41.8098406366461-78.9848883098283i</v>
      </c>
      <c r="AA61" t="str">
        <f t="shared" si="19"/>
        <v>11.5884326657239-6.3422042289941i</v>
      </c>
      <c r="AB61">
        <f t="shared" si="8"/>
        <v>11.5884326657239</v>
      </c>
      <c r="AC61">
        <f t="shared" si="20"/>
        <v>-6.3422042289940999</v>
      </c>
      <c r="AD61">
        <f t="shared" si="21"/>
        <v>0.43518905666983965</v>
      </c>
    </row>
    <row r="62" spans="2:30" x14ac:dyDescent="0.25">
      <c r="B62">
        <v>0.56200000000000006</v>
      </c>
      <c r="C62">
        <v>11.9</v>
      </c>
      <c r="D62">
        <v>-6.43</v>
      </c>
      <c r="E62" t="str">
        <f t="shared" si="9"/>
        <v>11.9-6.43i</v>
      </c>
      <c r="G62" s="11">
        <f t="shared" si="10"/>
        <v>3.5311501426349277</v>
      </c>
      <c r="H62">
        <f t="shared" si="22"/>
        <v>0.98437476383096822</v>
      </c>
      <c r="I62">
        <f t="shared" si="23"/>
        <v>10.64290677520561</v>
      </c>
      <c r="J62" t="str">
        <f t="shared" si="24"/>
        <v>3.36490216883085-6.87668115221131i</v>
      </c>
      <c r="K62" t="str">
        <f t="shared" si="25"/>
        <v>38.9150027766878-54.4115092029679i</v>
      </c>
      <c r="L62" t="str">
        <f t="shared" si="13"/>
        <v>11.9894328233482-6.71377779506627i</v>
      </c>
      <c r="M62">
        <f t="shared" si="2"/>
        <v>11.989432823348199</v>
      </c>
      <c r="N62">
        <f t="shared" si="3"/>
        <v>-6.71377779506627</v>
      </c>
      <c r="O62">
        <f t="shared" si="14"/>
        <v>0.2975366647401696</v>
      </c>
      <c r="P62">
        <f t="shared" si="15"/>
        <v>13.526082211786237</v>
      </c>
      <c r="Q62">
        <f t="shared" si="16"/>
        <v>13.741226717695334</v>
      </c>
      <c r="R62">
        <f t="shared" si="17"/>
        <v>14.002438975861185</v>
      </c>
      <c r="V62" s="11">
        <f t="shared" si="18"/>
        <v>3.5311501426349277</v>
      </c>
      <c r="W62">
        <f t="shared" si="26"/>
        <v>1.1299999999999999</v>
      </c>
      <c r="X62">
        <f t="shared" si="27"/>
        <v>8.9008553314349044</v>
      </c>
      <c r="Y62" t="str">
        <f t="shared" si="28"/>
        <v>3.92183271493388-7.06615835786378i</v>
      </c>
      <c r="Z62" t="str">
        <f t="shared" si="29"/>
        <v>47.7350605762937-90.1784931649987i</v>
      </c>
      <c r="AA62" t="str">
        <f t="shared" si="19"/>
        <v>12.0816224708459-7.07832577271404i</v>
      </c>
      <c r="AB62">
        <f t="shared" si="8"/>
        <v>12.0816224708459</v>
      </c>
      <c r="AC62">
        <f t="shared" si="20"/>
        <v>-7.0783257727140398</v>
      </c>
      <c r="AD62">
        <f t="shared" si="21"/>
        <v>0.45331302948142682</v>
      </c>
    </row>
    <row r="63" spans="2:30" x14ac:dyDescent="0.25">
      <c r="B63">
        <v>0.46400000000000002</v>
      </c>
      <c r="C63">
        <v>12.4</v>
      </c>
      <c r="D63">
        <v>-7.25</v>
      </c>
      <c r="E63" t="str">
        <f t="shared" si="9"/>
        <v>12.4-7.25i</v>
      </c>
      <c r="G63" s="11">
        <f t="shared" si="10"/>
        <v>2.9153979825313283</v>
      </c>
      <c r="H63">
        <f t="shared" si="22"/>
        <v>0.98437476383096822</v>
      </c>
      <c r="I63">
        <f t="shared" si="23"/>
        <v>10.64290677520561</v>
      </c>
      <c r="J63" t="str">
        <f t="shared" si="24"/>
        <v>3.85551148855352-7.87931471858574i</v>
      </c>
      <c r="K63" t="str">
        <f t="shared" si="25"/>
        <v>43.6961891303971-61.0966318220984i</v>
      </c>
      <c r="L63" t="str">
        <f t="shared" si="13"/>
        <v>12.4893953391485-7.50122535780155i</v>
      </c>
      <c r="M63">
        <f t="shared" si="2"/>
        <v>12.4893953391485</v>
      </c>
      <c r="N63">
        <f t="shared" si="3"/>
        <v>-7.50122535780155</v>
      </c>
      <c r="O63">
        <f t="shared" si="14"/>
        <v>0.26665653388580601</v>
      </c>
      <c r="P63">
        <f t="shared" si="15"/>
        <v>14.363930520578274</v>
      </c>
      <c r="Q63">
        <f t="shared" si="16"/>
        <v>14.568918209876436</v>
      </c>
      <c r="R63">
        <f t="shared" si="17"/>
        <v>14.912160279224928</v>
      </c>
      <c r="V63" s="11">
        <f t="shared" si="18"/>
        <v>2.9153979825313283</v>
      </c>
      <c r="W63">
        <f t="shared" si="26"/>
        <v>1.1299999999999999</v>
      </c>
      <c r="X63">
        <f t="shared" si="27"/>
        <v>8.9008553314349044</v>
      </c>
      <c r="Y63" t="str">
        <f t="shared" si="28"/>
        <v>4.46543684565191-8.04559658250191i</v>
      </c>
      <c r="Z63" t="str">
        <f t="shared" si="29"/>
        <v>54.4833286441525-102.926956003133i</v>
      </c>
      <c r="AA63" t="str">
        <f t="shared" si="19"/>
        <v>12.6286433435277-7.93031471602907i</v>
      </c>
      <c r="AB63">
        <f t="shared" si="8"/>
        <v>12.628643343527701</v>
      </c>
      <c r="AC63">
        <f t="shared" si="20"/>
        <v>-7.9303147160290699</v>
      </c>
      <c r="AD63">
        <f t="shared" si="21"/>
        <v>0.51510589138523999</v>
      </c>
    </row>
    <row r="64" spans="2:30" x14ac:dyDescent="0.25">
      <c r="B64">
        <v>0.38300000000000001</v>
      </c>
      <c r="C64">
        <v>13</v>
      </c>
      <c r="D64">
        <v>-8.17</v>
      </c>
      <c r="E64" t="str">
        <f t="shared" si="9"/>
        <v>13-8.17i</v>
      </c>
      <c r="G64" s="11">
        <f t="shared" si="10"/>
        <v>2.4064599726497815</v>
      </c>
      <c r="H64">
        <f t="shared" si="22"/>
        <v>0.98437476383096822</v>
      </c>
      <c r="I64">
        <f t="shared" si="23"/>
        <v>10.64290677520561</v>
      </c>
      <c r="J64" t="str">
        <f t="shared" si="24"/>
        <v>4.41838147780079-9.02962377721343i</v>
      </c>
      <c r="K64" t="str">
        <f t="shared" si="25"/>
        <v>49.0716952649927-68.6127407940443i</v>
      </c>
      <c r="L64" t="str">
        <f t="shared" si="13"/>
        <v>13.0443513621191-8.42203315497008i</v>
      </c>
      <c r="M64">
        <f t="shared" si="2"/>
        <v>13.0443513621191</v>
      </c>
      <c r="N64">
        <f t="shared" si="3"/>
        <v>-8.4220331549700802</v>
      </c>
      <c r="O64">
        <f t="shared" si="14"/>
        <v>0.25590575321002823</v>
      </c>
      <c r="P64">
        <f t="shared" si="15"/>
        <v>15.354116711813806</v>
      </c>
      <c r="Q64">
        <f t="shared" si="16"/>
        <v>15.526936108641449</v>
      </c>
      <c r="R64">
        <f t="shared" si="17"/>
        <v>15.962805003213177</v>
      </c>
      <c r="V64" s="11">
        <f t="shared" si="18"/>
        <v>2.4064599726497815</v>
      </c>
      <c r="W64">
        <f t="shared" si="26"/>
        <v>1.1299999999999999</v>
      </c>
      <c r="X64">
        <f t="shared" si="27"/>
        <v>8.9008553314349044</v>
      </c>
      <c r="Y64" t="str">
        <f t="shared" si="28"/>
        <v>5.08518985511359-9.16223597687046i</v>
      </c>
      <c r="Z64" t="str">
        <f t="shared" si="29"/>
        <v>62.195561885856-117.496489680843i</v>
      </c>
      <c r="AA64" t="str">
        <f t="shared" si="19"/>
        <v>13.2407591641499-8.9159093943124i</v>
      </c>
      <c r="AB64">
        <f t="shared" si="8"/>
        <v>13.2407591641499</v>
      </c>
      <c r="AC64">
        <f t="shared" si="20"/>
        <v>-8.9159093943124006</v>
      </c>
      <c r="AD64">
        <f t="shared" si="21"/>
        <v>0.61434579964565161</v>
      </c>
    </row>
    <row r="65" spans="2:30" x14ac:dyDescent="0.25">
      <c r="B65">
        <v>0.316</v>
      </c>
      <c r="C65">
        <v>13.7</v>
      </c>
      <c r="D65">
        <v>-9.25</v>
      </c>
      <c r="E65" t="str">
        <f t="shared" si="9"/>
        <v>13.7-9.25i</v>
      </c>
      <c r="G65" s="11">
        <f t="shared" si="10"/>
        <v>1.9854865570687492</v>
      </c>
      <c r="H65">
        <f t="shared" si="22"/>
        <v>0.98437476383096822</v>
      </c>
      <c r="I65">
        <f t="shared" si="23"/>
        <v>10.64290677520561</v>
      </c>
      <c r="J65" t="str">
        <f t="shared" si="24"/>
        <v>5.06501969740224-10.3511257507991i</v>
      </c>
      <c r="K65" t="str">
        <f t="shared" si="25"/>
        <v>55.1232692057721-77.074137368026i</v>
      </c>
      <c r="L65" t="str">
        <f t="shared" si="13"/>
        <v>13.6657126532892-9.49572382527802i</v>
      </c>
      <c r="M65">
        <f t="shared" si="2"/>
        <v>13.6657126532892</v>
      </c>
      <c r="N65">
        <f t="shared" si="3"/>
        <v>-9.4957238252780201</v>
      </c>
      <c r="O65">
        <f t="shared" si="14"/>
        <v>0.24810445472366974</v>
      </c>
      <c r="P65">
        <f t="shared" si="15"/>
        <v>16.530350873469079</v>
      </c>
      <c r="Q65">
        <f t="shared" si="16"/>
        <v>16.640927657081537</v>
      </c>
      <c r="R65">
        <f t="shared" si="17"/>
        <v>17.178921134282593</v>
      </c>
      <c r="V65" s="11">
        <f t="shared" si="18"/>
        <v>1.9854865570687492</v>
      </c>
      <c r="W65">
        <f t="shared" si="26"/>
        <v>1.1299999999999999</v>
      </c>
      <c r="X65">
        <f t="shared" si="27"/>
        <v>8.9008553314349044</v>
      </c>
      <c r="Y65" t="str">
        <f t="shared" si="28"/>
        <v>5.79269667377121-10.4369857133562i</v>
      </c>
      <c r="Z65" t="str">
        <f t="shared" si="29"/>
        <v>71.0211966816919-134.169401320727i</v>
      </c>
      <c r="AA65" t="str">
        <f t="shared" si="19"/>
        <v>13.9295230855147-10.0540398819586i</v>
      </c>
      <c r="AB65">
        <f t="shared" si="8"/>
        <v>13.929523085514701</v>
      </c>
      <c r="AC65">
        <f t="shared" si="20"/>
        <v>-10.0540398819586</v>
      </c>
      <c r="AD65">
        <f t="shared" si="21"/>
        <v>0.69916097856418813</v>
      </c>
    </row>
    <row r="66" spans="2:30" x14ac:dyDescent="0.25">
      <c r="B66">
        <v>0.26100000000000001</v>
      </c>
      <c r="C66">
        <v>14.6</v>
      </c>
      <c r="D66">
        <v>-10.5</v>
      </c>
      <c r="E66" t="str">
        <f t="shared" si="9"/>
        <v>14.6-10.5i</v>
      </c>
      <c r="G66" s="11">
        <f t="shared" si="10"/>
        <v>1.6399113651738721</v>
      </c>
      <c r="H66">
        <f t="shared" si="22"/>
        <v>0.98437476383096822</v>
      </c>
      <c r="I66">
        <f t="shared" si="23"/>
        <v>10.64290677520561</v>
      </c>
      <c r="J66" t="str">
        <f t="shared" si="24"/>
        <v>5.80187941213798-11.8570088516763i</v>
      </c>
      <c r="K66" t="str">
        <f t="shared" si="25"/>
        <v>61.8810381573733-86.5229458291642i</v>
      </c>
      <c r="L66" t="str">
        <f t="shared" si="13"/>
        <v>14.3599304537132-10.7332263155127i</v>
      </c>
      <c r="M66">
        <f t="shared" si="2"/>
        <v>14.359930453713201</v>
      </c>
      <c r="N66">
        <f t="shared" si="3"/>
        <v>-10.733226315512701</v>
      </c>
      <c r="O66">
        <f t="shared" si="14"/>
        <v>0.3347056935607452</v>
      </c>
      <c r="P66">
        <f t="shared" si="15"/>
        <v>17.9836036433191</v>
      </c>
      <c r="Q66">
        <f t="shared" si="16"/>
        <v>17.92790422150604</v>
      </c>
      <c r="R66">
        <f t="shared" si="17"/>
        <v>18.575212622598311</v>
      </c>
      <c r="V66" s="11">
        <f t="shared" si="18"/>
        <v>1.6399113651738721</v>
      </c>
      <c r="W66">
        <f t="shared" si="26"/>
        <v>1.1299999999999999</v>
      </c>
      <c r="X66">
        <f t="shared" si="27"/>
        <v>8.9008553314349044</v>
      </c>
      <c r="Y66" t="str">
        <f t="shared" si="28"/>
        <v>6.59385387597808-11.8804699391826i</v>
      </c>
      <c r="Z66" t="str">
        <f t="shared" si="29"/>
        <v>81.0392876703062-153.095036667919i</v>
      </c>
      <c r="AA66" t="str">
        <f t="shared" si="19"/>
        <v>14.7008401785439-11.3544626477718i</v>
      </c>
      <c r="AB66">
        <f t="shared" si="8"/>
        <v>14.700840178543899</v>
      </c>
      <c r="AC66">
        <f t="shared" si="20"/>
        <v>-11.3544626477718</v>
      </c>
      <c r="AD66">
        <f t="shared" si="21"/>
        <v>0.74027515804596045</v>
      </c>
    </row>
    <row r="67" spans="2:30" x14ac:dyDescent="0.25">
      <c r="B67">
        <v>0.215</v>
      </c>
      <c r="C67">
        <v>15.6</v>
      </c>
      <c r="D67">
        <v>-12.1</v>
      </c>
      <c r="E67" t="str">
        <f t="shared" si="9"/>
        <v>15.6-12.1i</v>
      </c>
      <c r="G67" s="11">
        <f t="shared" si="10"/>
        <v>1.350884841043611</v>
      </c>
      <c r="H67">
        <f t="shared" si="22"/>
        <v>0.98437476383096822</v>
      </c>
      <c r="I67">
        <f t="shared" si="23"/>
        <v>10.64290677520561</v>
      </c>
      <c r="J67" t="str">
        <f t="shared" si="24"/>
        <v>6.65850888312808-13.6076593734515i</v>
      </c>
      <c r="K67" t="str">
        <f t="shared" si="25"/>
        <v>69.5791294066005-97.2865262728367i</v>
      </c>
      <c r="L67" t="str">
        <f t="shared" si="13"/>
        <v>15.1548816062027-12.1842801998644i</v>
      </c>
      <c r="M67">
        <f t="shared" si="2"/>
        <v>15.1548816062027</v>
      </c>
      <c r="N67">
        <f t="shared" si="3"/>
        <v>-12.1842801998644</v>
      </c>
      <c r="O67">
        <f t="shared" si="14"/>
        <v>0.45302708151485993</v>
      </c>
      <c r="P67">
        <f t="shared" si="15"/>
        <v>19.742593547961221</v>
      </c>
      <c r="Q67">
        <f t="shared" si="16"/>
        <v>19.445491006576013</v>
      </c>
      <c r="R67">
        <f t="shared" si="17"/>
        <v>20.209886861349879</v>
      </c>
      <c r="V67" s="11">
        <f t="shared" si="18"/>
        <v>1.350884841043611</v>
      </c>
      <c r="W67">
        <f t="shared" si="26"/>
        <v>1.1299999999999999</v>
      </c>
      <c r="X67">
        <f t="shared" si="27"/>
        <v>8.9008553314349044</v>
      </c>
      <c r="Y67" t="str">
        <f t="shared" si="28"/>
        <v>7.51935527647351-13.5479912058146i</v>
      </c>
      <c r="Z67" t="str">
        <f t="shared" si="29"/>
        <v>92.6404372853057-175.011300701779i</v>
      </c>
      <c r="AA67" t="str">
        <f t="shared" si="19"/>
        <v>15.5842707200177-12.8674019550864i</v>
      </c>
      <c r="AB67">
        <f t="shared" si="8"/>
        <v>15.584270720017701</v>
      </c>
      <c r="AC67">
        <f t="shared" si="20"/>
        <v>-12.8674019550864</v>
      </c>
      <c r="AD67">
        <f t="shared" si="21"/>
        <v>0.58915317091919206</v>
      </c>
    </row>
    <row r="68" spans="2:30" x14ac:dyDescent="0.25">
      <c r="B68">
        <v>0.17799999999999999</v>
      </c>
      <c r="C68">
        <v>16.8</v>
      </c>
      <c r="D68">
        <v>-14.1</v>
      </c>
      <c r="E68" t="str">
        <f t="shared" si="9"/>
        <v>16.8-14.1i</v>
      </c>
      <c r="G68" s="11">
        <f t="shared" si="10"/>
        <v>1.1184069846779663</v>
      </c>
      <c r="H68">
        <f t="shared" si="22"/>
        <v>0.98437476383096822</v>
      </c>
      <c r="I68">
        <f t="shared" si="23"/>
        <v>10.64290677520561</v>
      </c>
      <c r="J68" t="str">
        <f t="shared" si="24"/>
        <v>7.61437525609322-15.5611153555865i</v>
      </c>
      <c r="K68" t="str">
        <f t="shared" si="25"/>
        <v>77.9973519366768-109.057004494215i</v>
      </c>
      <c r="L68" t="str">
        <f t="shared" si="13"/>
        <v>16.0318718258649-13.8135633821298i</v>
      </c>
      <c r="M68">
        <f t="shared" si="2"/>
        <v>16.031871825864901</v>
      </c>
      <c r="N68">
        <f t="shared" si="3"/>
        <v>-13.8135633821298</v>
      </c>
      <c r="O68">
        <f t="shared" si="14"/>
        <v>0.81979682114353281</v>
      </c>
      <c r="P68">
        <f t="shared" si="15"/>
        <v>21.932852071721086</v>
      </c>
      <c r="Q68">
        <f t="shared" si="16"/>
        <v>21.162122945325642</v>
      </c>
      <c r="R68">
        <f t="shared" si="17"/>
        <v>22.044936482774244</v>
      </c>
      <c r="V68" s="11">
        <f t="shared" si="18"/>
        <v>1.1184069846779663</v>
      </c>
      <c r="W68">
        <f t="shared" si="26"/>
        <v>1.1299999999999999</v>
      </c>
      <c r="X68">
        <f t="shared" si="27"/>
        <v>8.9008553314349044</v>
      </c>
      <c r="Y68" t="str">
        <f t="shared" si="28"/>
        <v>8.54560184549756-15.3970299838648i</v>
      </c>
      <c r="Z68" t="str">
        <f t="shared" si="29"/>
        <v>105.535544793892-199.372039963152i</v>
      </c>
      <c r="AA68" t="str">
        <f t="shared" si="19"/>
        <v>16.5574956565774-14.5543313866344i</v>
      </c>
      <c r="AB68">
        <f t="shared" si="8"/>
        <v>16.557495656577402</v>
      </c>
      <c r="AC68">
        <f t="shared" si="20"/>
        <v>-14.5543313866344</v>
      </c>
      <c r="AD68">
        <f t="shared" si="21"/>
        <v>0.26522536545996339</v>
      </c>
    </row>
    <row r="69" spans="2:30" x14ac:dyDescent="0.25">
      <c r="B69">
        <v>0.14699999999999999</v>
      </c>
      <c r="C69">
        <v>18.3</v>
      </c>
      <c r="D69">
        <v>-16.600000000000001</v>
      </c>
      <c r="E69" t="str">
        <f t="shared" si="9"/>
        <v>18.3-16.6i</v>
      </c>
      <c r="G69" s="11">
        <f t="shared" si="10"/>
        <v>0.92362824015539913</v>
      </c>
      <c r="H69">
        <f t="shared" si="22"/>
        <v>0.98437476383096822</v>
      </c>
      <c r="I69">
        <f t="shared" si="23"/>
        <v>10.64290677520561</v>
      </c>
      <c r="J69" t="str">
        <f t="shared" si="24"/>
        <v>8.72291574552903-17.8265837429825i</v>
      </c>
      <c r="K69" t="str">
        <f t="shared" si="25"/>
        <v>87.5661801120184-122.436275859348i</v>
      </c>
      <c r="L69" t="str">
        <f t="shared" si="13"/>
        <v>17.0402404976376-15.7113244738057i</v>
      </c>
      <c r="M69">
        <f t="shared" si="2"/>
        <v>17.040240497637601</v>
      </c>
      <c r="N69">
        <f t="shared" si="3"/>
        <v>-15.7113244738057</v>
      </c>
      <c r="O69">
        <f t="shared" si="14"/>
        <v>1.541667342408563</v>
      </c>
      <c r="P69">
        <f t="shared" si="15"/>
        <v>24.707286374670936</v>
      </c>
      <c r="Q69">
        <f t="shared" si="16"/>
        <v>23.177910020934469</v>
      </c>
      <c r="R69">
        <f t="shared" si="17"/>
        <v>24.183345270190447</v>
      </c>
      <c r="V69" s="11">
        <f t="shared" si="18"/>
        <v>0.92362824015539913</v>
      </c>
      <c r="W69">
        <f t="shared" si="26"/>
        <v>1.1299999999999999</v>
      </c>
      <c r="X69">
        <f t="shared" si="27"/>
        <v>8.9008553314349044</v>
      </c>
      <c r="Y69" t="str">
        <f t="shared" si="28"/>
        <v>9.72834993329811-17.5280452242738i</v>
      </c>
      <c r="Z69" t="str">
        <f t="shared" si="29"/>
        <v>120.4328857989-227.515290391203i</v>
      </c>
      <c r="AA69" t="str">
        <f t="shared" si="19"/>
        <v>17.673577912457-16.5069328534878i</v>
      </c>
      <c r="AB69">
        <f t="shared" si="8"/>
        <v>17.673577912456999</v>
      </c>
      <c r="AC69">
        <f t="shared" si="20"/>
        <v>-16.5069328534878</v>
      </c>
      <c r="AD69">
        <f t="shared" si="21"/>
        <v>0.40106612552165605</v>
      </c>
    </row>
    <row r="70" spans="2:30" x14ac:dyDescent="0.25">
      <c r="B70">
        <v>0.121</v>
      </c>
      <c r="C70">
        <v>20</v>
      </c>
      <c r="D70">
        <v>-19.399999999999999</v>
      </c>
      <c r="E70" t="str">
        <f t="shared" si="9"/>
        <v>20-19.4i</v>
      </c>
      <c r="G70" s="11">
        <f t="shared" si="10"/>
        <v>0.76026542216872994</v>
      </c>
      <c r="H70">
        <f t="shared" si="22"/>
        <v>0.98437476383096822</v>
      </c>
      <c r="I70">
        <f t="shared" si="23"/>
        <v>10.64290677520561</v>
      </c>
      <c r="J70" t="str">
        <f t="shared" si="24"/>
        <v>10.0162302967605-20.4696655777879i</v>
      </c>
      <c r="K70" t="str">
        <f t="shared" si="25"/>
        <v>98.5047838617704-137.730786873846i</v>
      </c>
      <c r="L70" t="str">
        <f t="shared" si="13"/>
        <v>18.2089245758948-17.9318337146967i</v>
      </c>
      <c r="M70">
        <f t="shared" si="2"/>
        <v>18.208924575894802</v>
      </c>
      <c r="N70">
        <f t="shared" si="3"/>
        <v>-17.931833714696701</v>
      </c>
      <c r="O70">
        <f t="shared" si="14"/>
        <v>2.3159152437286887</v>
      </c>
      <c r="P70">
        <f t="shared" si="15"/>
        <v>27.863237428554495</v>
      </c>
      <c r="Q70">
        <f t="shared" si="16"/>
        <v>25.556126361053998</v>
      </c>
      <c r="R70">
        <f t="shared" si="17"/>
        <v>26.687158994066575</v>
      </c>
      <c r="V70" s="11">
        <f t="shared" si="18"/>
        <v>0.76026542216872994</v>
      </c>
      <c r="W70">
        <f t="shared" si="26"/>
        <v>1.1299999999999999</v>
      </c>
      <c r="X70">
        <f t="shared" si="27"/>
        <v>8.9008553314349044</v>
      </c>
      <c r="Y70" t="str">
        <f t="shared" si="28"/>
        <v>11.0995140971034-19.9985389501235i</v>
      </c>
      <c r="Z70" t="str">
        <f t="shared" si="29"/>
        <v>137.745601223923-260.221535460857i</v>
      </c>
      <c r="AA70" t="str">
        <f t="shared" si="19"/>
        <v>18.9624775374023-18.7784158229096i</v>
      </c>
      <c r="AB70">
        <f t="shared" si="8"/>
        <v>18.9624775374023</v>
      </c>
      <c r="AC70">
        <f t="shared" si="20"/>
        <v>-18.778415822909601</v>
      </c>
      <c r="AD70">
        <f t="shared" si="21"/>
        <v>1.4628197496039432</v>
      </c>
    </row>
    <row r="71" spans="2:30" x14ac:dyDescent="0.25">
      <c r="B71">
        <v>0.1</v>
      </c>
      <c r="C71">
        <v>22</v>
      </c>
      <c r="D71">
        <v>-22.6</v>
      </c>
      <c r="E71" t="str">
        <f t="shared" si="9"/>
        <v>22-22.6i</v>
      </c>
      <c r="G71" s="11">
        <f t="shared" si="10"/>
        <v>0.62831853071795862</v>
      </c>
      <c r="H71">
        <f t="shared" si="22"/>
        <v>0.98437476383096822</v>
      </c>
      <c r="I71">
        <f t="shared" si="23"/>
        <v>10.64290677520561</v>
      </c>
      <c r="J71" t="str">
        <f t="shared" si="24"/>
        <v>11.4684923259077-23.4375803707992i</v>
      </c>
      <c r="K71" t="str">
        <f t="shared" si="25"/>
        <v>110.540642041176-154.559494605215i</v>
      </c>
      <c r="L71" t="str">
        <f t="shared" si="13"/>
        <v>19.5146397291907-20.4293794988851i</v>
      </c>
      <c r="M71">
        <f t="shared" si="2"/>
        <v>19.514639729190701</v>
      </c>
      <c r="N71">
        <f t="shared" si="3"/>
        <v>-20.429379498885101</v>
      </c>
      <c r="O71">
        <f t="shared" si="14"/>
        <v>3.2997892410845844</v>
      </c>
      <c r="P71">
        <f t="shared" si="15"/>
        <v>31.539816105995293</v>
      </c>
      <c r="Q71">
        <f t="shared" si="16"/>
        <v>28.252092143230296</v>
      </c>
      <c r="R71">
        <f t="shared" si="17"/>
        <v>29.505104458193841</v>
      </c>
      <c r="V71" s="11">
        <f t="shared" si="18"/>
        <v>0.62831853071795862</v>
      </c>
      <c r="W71">
        <f t="shared" si="26"/>
        <v>1.1299999999999999</v>
      </c>
      <c r="X71">
        <f t="shared" si="27"/>
        <v>8.9008553314349044</v>
      </c>
      <c r="Y71" t="str">
        <f t="shared" si="28"/>
        <v>12.6294823093127-22.755157718895i</v>
      </c>
      <c r="Z71" t="str">
        <f t="shared" si="29"/>
        <v>157.110466979769-296.80459187939i</v>
      </c>
      <c r="AA71" t="str">
        <f t="shared" si="19"/>
        <v>20.3964458538345-21.3198542588951i</v>
      </c>
      <c r="AB71">
        <f t="shared" si="8"/>
        <v>20.3964458538345</v>
      </c>
      <c r="AC71">
        <f t="shared" si="20"/>
        <v>-21.319854258895099</v>
      </c>
      <c r="AD71">
        <f t="shared" si="21"/>
        <v>4.2101590181535782</v>
      </c>
    </row>
  </sheetData>
  <mergeCells count="3">
    <mergeCell ref="B6:E6"/>
    <mergeCell ref="G6:N6"/>
    <mergeCell ref="V6:AC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D2BC-53A4-4F60-B9EA-5369C7012963}">
  <dimension ref="B1:AH71"/>
  <sheetViews>
    <sheetView zoomScaleNormal="100" workbookViewId="0">
      <selection activeCell="F3" sqref="F3"/>
    </sheetView>
  </sheetViews>
  <sheetFormatPr defaultRowHeight="15" x14ac:dyDescent="0.25"/>
  <cols>
    <col min="2" max="2" width="11.85546875" bestFit="1" customWidth="1"/>
    <col min="5" max="5" width="12.7109375" bestFit="1" customWidth="1"/>
    <col min="7" max="7" width="12.85546875" customWidth="1"/>
    <col min="11" max="11" width="40.85546875" bestFit="1" customWidth="1"/>
    <col min="12" max="12" width="41.5703125" bestFit="1" customWidth="1"/>
    <col min="13" max="13" width="38.28515625" bestFit="1" customWidth="1"/>
    <col min="14" max="14" width="40.42578125" customWidth="1"/>
    <col min="17" max="18" width="27.5703125" bestFit="1" customWidth="1"/>
    <col min="24" max="24" width="11" bestFit="1" customWidth="1"/>
    <col min="25" max="26" width="13.140625" bestFit="1" customWidth="1"/>
    <col min="27" max="27" width="13.140625" customWidth="1"/>
    <col min="28" max="28" width="42" bestFit="1" customWidth="1"/>
    <col min="29" max="29" width="43.5703125" bestFit="1" customWidth="1"/>
    <col min="30" max="30" width="40.140625" bestFit="1" customWidth="1"/>
    <col min="31" max="31" width="38" bestFit="1" customWidth="1"/>
    <col min="34" max="34" width="30.28515625" bestFit="1" customWidth="1"/>
  </cols>
  <sheetData>
    <row r="1" spans="2:34" x14ac:dyDescent="0.25">
      <c r="L1" t="s">
        <v>78</v>
      </c>
    </row>
    <row r="2" spans="2:34" x14ac:dyDescent="0.25">
      <c r="B2" s="6" t="s">
        <v>40</v>
      </c>
      <c r="C2" s="6" t="s">
        <v>13</v>
      </c>
      <c r="D2" s="6" t="s">
        <v>12</v>
      </c>
      <c r="E2" s="6" t="s">
        <v>29</v>
      </c>
      <c r="F2" s="6" t="s">
        <v>26</v>
      </c>
      <c r="G2" s="6" t="s">
        <v>28</v>
      </c>
      <c r="H2" s="6" t="s">
        <v>25</v>
      </c>
      <c r="I2" s="18" t="s">
        <v>82</v>
      </c>
      <c r="J2" s="6" t="s">
        <v>86</v>
      </c>
      <c r="K2" s="6" t="s">
        <v>87</v>
      </c>
      <c r="L2" s="6" t="s">
        <v>85</v>
      </c>
      <c r="M2" s="14" t="s">
        <v>92</v>
      </c>
    </row>
    <row r="3" spans="2:34" x14ac:dyDescent="0.25">
      <c r="B3" s="6" t="s">
        <v>80</v>
      </c>
      <c r="C3" s="7">
        <v>3.6130847471114751</v>
      </c>
      <c r="D3" s="7">
        <v>5.5628546260282281</v>
      </c>
      <c r="E3" s="8">
        <v>7.2978617047344235E-2</v>
      </c>
      <c r="F3" s="7">
        <v>0.45209830323610878</v>
      </c>
      <c r="G3" s="8">
        <v>3.1482881735194999E-3</v>
      </c>
      <c r="H3" s="7">
        <v>0.95396960670383346</v>
      </c>
      <c r="I3" s="8">
        <f>AVERAGE(Q8:Q71)</f>
        <v>0.1422108228361556</v>
      </c>
      <c r="J3" s="8">
        <v>5.1911066756652347E-4</v>
      </c>
      <c r="K3" s="7">
        <v>0.69627465166783653</v>
      </c>
      <c r="L3" s="7">
        <v>6.0334514357762883</v>
      </c>
      <c r="M3">
        <f>RSQ(R8:R63,S8:S63)</f>
        <v>0.99945055269988947</v>
      </c>
    </row>
    <row r="4" spans="2:34" x14ac:dyDescent="0.25">
      <c r="B4" s="6" t="s">
        <v>81</v>
      </c>
      <c r="C4" s="7">
        <v>3.5932977747444839</v>
      </c>
      <c r="D4" s="7">
        <v>6.0748615531715329</v>
      </c>
      <c r="E4" s="8">
        <v>7.1212029590245876E-2</v>
      </c>
      <c r="F4" s="7">
        <v>0.45952013246330581</v>
      </c>
      <c r="G4" s="8">
        <v>4.0579184730528449E-3</v>
      </c>
      <c r="H4" s="7">
        <v>0.90184633821955495</v>
      </c>
      <c r="I4" s="15">
        <f>SQRT(AVERAGE(AH8:AH71))</f>
        <v>0.17392259907396126</v>
      </c>
      <c r="J4" s="8">
        <v>4.5257862066072044E-4</v>
      </c>
      <c r="K4" s="7">
        <v>0.71095087872003682</v>
      </c>
      <c r="L4" s="7">
        <v>6.0342788988362441</v>
      </c>
      <c r="M4">
        <f>RSQ(R8:R63,T8:T63)</f>
        <v>0.99953088190546846</v>
      </c>
    </row>
    <row r="5" spans="2:34" ht="15.75" thickBot="1" x14ac:dyDescent="0.3">
      <c r="S5" t="s">
        <v>80</v>
      </c>
      <c r="T5" t="s">
        <v>81</v>
      </c>
    </row>
    <row r="6" spans="2:34" ht="16.5" thickTop="1" thickBot="1" x14ac:dyDescent="0.3">
      <c r="B6" s="24" t="s">
        <v>48</v>
      </c>
      <c r="C6" s="25"/>
      <c r="D6" s="25"/>
      <c r="E6" s="26"/>
      <c r="G6" s="23" t="s">
        <v>45</v>
      </c>
      <c r="H6" s="23"/>
      <c r="I6" s="23"/>
      <c r="J6" s="23"/>
      <c r="K6" s="23"/>
      <c r="L6" s="23"/>
      <c r="M6" s="23"/>
      <c r="N6" s="23"/>
      <c r="O6" s="23"/>
      <c r="P6" s="24"/>
      <c r="Q6" s="16" t="s">
        <v>46</v>
      </c>
      <c r="R6" s="17"/>
      <c r="S6" s="17"/>
      <c r="X6" s="23" t="s">
        <v>45</v>
      </c>
      <c r="Y6" s="23"/>
      <c r="Z6" s="23"/>
      <c r="AA6" s="23"/>
      <c r="AB6" s="23"/>
      <c r="AC6" s="23"/>
      <c r="AD6" s="23"/>
      <c r="AE6" s="23"/>
      <c r="AF6" s="23"/>
      <c r="AG6" s="24"/>
      <c r="AH6" s="16" t="s">
        <v>46</v>
      </c>
    </row>
    <row r="7" spans="2:34" ht="15.75" thickTop="1" x14ac:dyDescent="0.25">
      <c r="B7" s="9" t="s">
        <v>33</v>
      </c>
      <c r="C7" s="9" t="s">
        <v>34</v>
      </c>
      <c r="D7" s="9" t="s">
        <v>35</v>
      </c>
      <c r="E7" s="9" t="s">
        <v>44</v>
      </c>
      <c r="G7" s="9" t="s">
        <v>36</v>
      </c>
      <c r="H7" s="9" t="s">
        <v>37</v>
      </c>
      <c r="I7" s="9" t="s">
        <v>38</v>
      </c>
      <c r="J7" s="9" t="s">
        <v>84</v>
      </c>
      <c r="K7" s="9" t="s">
        <v>88</v>
      </c>
      <c r="L7" s="9" t="s">
        <v>47</v>
      </c>
      <c r="M7" s="9" t="s">
        <v>39</v>
      </c>
      <c r="N7" s="9" t="s">
        <v>43</v>
      </c>
      <c r="O7" s="10" t="s">
        <v>41</v>
      </c>
      <c r="P7" s="10" t="s">
        <v>42</v>
      </c>
      <c r="Q7" s="9" t="s">
        <v>51</v>
      </c>
      <c r="R7" s="9" t="s">
        <v>93</v>
      </c>
      <c r="S7" s="9" t="s">
        <v>94</v>
      </c>
      <c r="T7" s="9" t="s">
        <v>94</v>
      </c>
      <c r="X7" s="9" t="s">
        <v>36</v>
      </c>
      <c r="Y7" s="9" t="s">
        <v>37</v>
      </c>
      <c r="Z7" s="9" t="s">
        <v>38</v>
      </c>
      <c r="AA7" s="9" t="s">
        <v>84</v>
      </c>
      <c r="AB7" s="9" t="s">
        <v>88</v>
      </c>
      <c r="AC7" s="9" t="s">
        <v>47</v>
      </c>
      <c r="AD7" s="9" t="s">
        <v>39</v>
      </c>
      <c r="AE7" s="9" t="s">
        <v>43</v>
      </c>
      <c r="AF7" s="10" t="s">
        <v>41</v>
      </c>
      <c r="AG7" s="10" t="s">
        <v>42</v>
      </c>
      <c r="AH7" s="9" t="s">
        <v>83</v>
      </c>
    </row>
    <row r="8" spans="2:34" x14ac:dyDescent="0.25">
      <c r="B8">
        <v>38330</v>
      </c>
      <c r="C8">
        <v>3.5710000000000002</v>
      </c>
      <c r="D8">
        <v>-3.8080000000000003E-2</v>
      </c>
      <c r="E8" t="str">
        <f>COMPLEX(C8,D8)</f>
        <v>3.571-0.03808i</v>
      </c>
      <c r="G8" s="11">
        <f>2*PI()*B8</f>
        <v>240834.49282419353</v>
      </c>
      <c r="H8">
        <f t="shared" ref="H8:H39" si="0">Rs</f>
        <v>3.6130847471114751</v>
      </c>
      <c r="I8">
        <f t="shared" ref="I8:I39" si="1">Rct</f>
        <v>5.5628546260282281</v>
      </c>
      <c r="J8">
        <f t="shared" ref="J8:J39" si="2">Rp</f>
        <v>6.0334514357762883</v>
      </c>
      <c r="K8" t="str">
        <f t="shared" ref="K8:K39" si="3">IMDIV(1, IMPRODUCT(Qp,IMPOWER(COMPLEX(0,G8),np)))</f>
        <v>0.158337746239762-0.306310820588074i</v>
      </c>
      <c r="L8" t="str">
        <f>IMDIV(1, IMPRODUCT(Qct,IMPOWER(COMPLEX(0,G8),nct)))</f>
        <v>0.0383316353715165-0.0329574285503528i</v>
      </c>
      <c r="M8" t="str">
        <f>IMDIV(1, IMPRODUCT(QE,IMPOWER(COMPLEX(0,G8),nE)))</f>
        <v>0.000168544874215661-0.00232698317294535i</v>
      </c>
      <c r="N8" t="str">
        <f>IMSUM(H8,IMDIV(IMPRODUCT(IMSUM(I8,L8),M8),IMSUM(I8,L8,M8)),IMDIV(IMPRODUCT(K8,J8),IMSUM(K8,J8)))</f>
        <v>3.78189607112666-0.292461819666334i</v>
      </c>
      <c r="O8">
        <f t="shared" ref="O8:O63" si="4">IMREAL(N8)</f>
        <v>3.7818960711266598</v>
      </c>
      <c r="P8">
        <f t="shared" ref="P8:P63" si="5">IMAGINARY(N8)</f>
        <v>-0.292461819666334</v>
      </c>
      <c r="Q8">
        <f>IMABS(IMSUB(N8,E8))</f>
        <v>0.33043496030749603</v>
      </c>
      <c r="R8">
        <f>IMABS(E8)</f>
        <v>3.5712030306886779</v>
      </c>
      <c r="S8">
        <f>IMABS(N8)</f>
        <v>3.7931875525428227</v>
      </c>
      <c r="T8">
        <f>IMABS(AE8)</f>
        <v>3.7594373744368004</v>
      </c>
      <c r="X8" s="11">
        <f>2*PI()*B8</f>
        <v>240834.49282419353</v>
      </c>
      <c r="Y8">
        <f t="shared" ref="Y8:Y39" si="6">Rss</f>
        <v>3.5932977747444839</v>
      </c>
      <c r="Z8">
        <f t="shared" ref="Z8:Z39" si="7">Rctct</f>
        <v>6.0748615531715329</v>
      </c>
      <c r="AA8">
        <f t="shared" ref="AA8:AA39" si="8">Rpp</f>
        <v>6.0342788988362441</v>
      </c>
      <c r="AB8" t="str">
        <f t="shared" ref="AB8:AB39" si="9">IMDIV(1, IMPRODUCT(Qpp,IMPOWER(COMPLEX(0,X8),npp)))</f>
        <v>0.144621992762374-0.296329707309578i</v>
      </c>
      <c r="AC8" t="str">
        <f t="shared" ref="AC8:AC39" si="10">IMDIV(1, IMPRODUCT(Qctct,IMPOWER(COMPLEX(0,X8),nctct)))</f>
        <v>0.0354692915513762-0.031222902136545i</v>
      </c>
      <c r="AD8" t="str">
        <f t="shared" ref="AD8:AD39" si="11">IMDIV(1, IMPRODUCT(QEE,IMPOWER(COMPLEX(0,X8),nEE)))</f>
        <v>0.000530295308890365-0.00341217219172643i</v>
      </c>
      <c r="AE8" t="str">
        <f>IMSUM(Y8,IMDIV(IMPRODUCT(IMSUM(Z8,AC8),AD8),IMSUM(Z8,AC8,AD8)),IMDIV(IMPRODUCT(AA8,AB8),IMSUM(AA8,AB8)))</f>
        <v>3.74858982465744-0.28538342416294i</v>
      </c>
      <c r="AF8">
        <f t="shared" ref="AF8:AF63" si="12">IMREAL(AE8)</f>
        <v>3.7485898246574401</v>
      </c>
      <c r="AG8">
        <f>IMAGINARY(AE8)</f>
        <v>-0.28538342416293999</v>
      </c>
      <c r="AH8">
        <f>(IMABS(IMSUB(AE8,E8)))^2</f>
        <v>9.2697129424575267E-2</v>
      </c>
    </row>
    <row r="9" spans="2:34" x14ac:dyDescent="0.25">
      <c r="B9">
        <v>31640</v>
      </c>
      <c r="C9">
        <v>3.6240000000000001</v>
      </c>
      <c r="D9">
        <v>-0.1552</v>
      </c>
      <c r="E9" t="str">
        <f t="shared" ref="E9:E63" si="13">COMPLEX(C9,D9)</f>
        <v>3.624-0.1552i</v>
      </c>
      <c r="G9" s="11">
        <f t="shared" ref="G9:G63" si="14">2*PI()*B9</f>
        <v>198799.98311916212</v>
      </c>
      <c r="H9">
        <f t="shared" si="0"/>
        <v>3.6130847471114751</v>
      </c>
      <c r="I9">
        <f t="shared" si="1"/>
        <v>5.5628546260282281</v>
      </c>
      <c r="J9">
        <f t="shared" si="2"/>
        <v>6.0334514357762883</v>
      </c>
      <c r="K9" t="str">
        <f t="shared" si="3"/>
        <v>0.180961325959603-0.350077057213237i</v>
      </c>
      <c r="L9" t="str">
        <f t="shared" ref="L9:L39" si="15">IMDIV(1, IMPRODUCT(Qct,IMPOWER(COMPLEX(0,G9),nct)))</f>
        <v>0.0418040344396842-0.0359429871647525i</v>
      </c>
      <c r="M9" t="str">
        <f t="shared" ref="M9:M39" si="16">IMDIV(1, IMPRODUCT(QE,IMPOWER(COMPLEX(0,G9),nE)))</f>
        <v>0.000202387392005562-0.00279422354316532i</v>
      </c>
      <c r="N9" t="str">
        <f t="shared" ref="N9:N63" si="17">IMSUM(H9,IMDIV(IMPRODUCT(IMSUM(I9,L9),M9),IMSUM(I9,L9,M9)),IMDIV(IMPRODUCT(K9,J9),IMSUM(K9,J9)))</f>
        <v>3.80751062808916-0.331735828145217i</v>
      </c>
      <c r="O9">
        <f t="shared" si="4"/>
        <v>3.80751062808916</v>
      </c>
      <c r="P9">
        <f t="shared" si="5"/>
        <v>-0.33173582814521702</v>
      </c>
      <c r="Q9">
        <f t="shared" ref="Q9:Q63" si="18">IMABS(IMSUB(N9,E9))</f>
        <v>0.25463905678547349</v>
      </c>
      <c r="R9">
        <f t="shared" ref="R9:R63" si="19">IMABS(E9)</f>
        <v>3.6273217447587967</v>
      </c>
      <c r="S9">
        <f t="shared" ref="S9:S63" si="20">IMABS(N9)</f>
        <v>3.8219348297278835</v>
      </c>
      <c r="T9">
        <f t="shared" ref="T9:T63" si="21">IMABS(AE9)</f>
        <v>3.786776422787451</v>
      </c>
      <c r="X9" s="11">
        <f t="shared" ref="X9:X63" si="22">2*PI()*B9</f>
        <v>198799.98311916212</v>
      </c>
      <c r="Y9">
        <f t="shared" si="6"/>
        <v>3.5932977747444839</v>
      </c>
      <c r="Z9">
        <f t="shared" si="7"/>
        <v>6.0748615531715329</v>
      </c>
      <c r="AA9">
        <f t="shared" si="8"/>
        <v>6.0342788988362441</v>
      </c>
      <c r="AB9" t="str">
        <f t="shared" si="9"/>
        <v>0.165751785890223-0.3396245429946i</v>
      </c>
      <c r="AC9" t="str">
        <f t="shared" si="10"/>
        <v>0.0387375026084033-0.0340998424286092i</v>
      </c>
      <c r="AD9" t="str">
        <f t="shared" si="11"/>
        <v>0.000630439911732755-0.00405655018874343i</v>
      </c>
      <c r="AE9" t="str">
        <f t="shared" ref="AE9:AE63" si="23">IMSUM(Y9,IMDIV(IMPRODUCT(IMSUM(Z9,AC9),AD9),IMSUM(Z9,AC9,AD9)),IMDIV(IMPRODUCT(AA9,AB9),IMSUM(AA9,AB9)))</f>
        <v>3.77282118292432-0.324801474529377i</v>
      </c>
      <c r="AF9">
        <f t="shared" si="12"/>
        <v>3.7728211829243201</v>
      </c>
      <c r="AG9">
        <f t="shared" ref="AG9:AG63" si="24">IMAGINARY(AE9)</f>
        <v>-0.32480147452937702</v>
      </c>
      <c r="AH9">
        <f t="shared" ref="AH9:AH63" si="25">(IMABS(IMSUB(AE9,E9)))^2</f>
        <v>5.0912404649532832E-2</v>
      </c>
    </row>
    <row r="10" spans="2:34" x14ac:dyDescent="0.25">
      <c r="B10">
        <v>26120</v>
      </c>
      <c r="C10">
        <v>3.6850000000000001</v>
      </c>
      <c r="D10">
        <v>-0.2576</v>
      </c>
      <c r="E10" t="str">
        <f t="shared" si="13"/>
        <v>3.685-0.2576i</v>
      </c>
      <c r="G10" s="11">
        <f t="shared" si="14"/>
        <v>164116.80022353079</v>
      </c>
      <c r="H10">
        <f t="shared" si="0"/>
        <v>3.6130847471114751</v>
      </c>
      <c r="I10">
        <f t="shared" si="1"/>
        <v>5.5628546260282281</v>
      </c>
      <c r="J10">
        <f t="shared" si="2"/>
        <v>6.0334514357762883</v>
      </c>
      <c r="K10" t="str">
        <f t="shared" si="3"/>
        <v>0.206804458057903-0.400071649075178i</v>
      </c>
      <c r="L10" t="str">
        <f t="shared" si="15"/>
        <v>0.0455891394567756-0.0391974094440864i</v>
      </c>
      <c r="M10" t="str">
        <f t="shared" si="16"/>
        <v>0.000243004386812227-0.00335499445886686i</v>
      </c>
      <c r="N10" t="str">
        <f t="shared" si="17"/>
        <v>3.83715975986245-0.375817751363681i</v>
      </c>
      <c r="O10">
        <f t="shared" si="4"/>
        <v>3.8371597598624501</v>
      </c>
      <c r="P10">
        <f t="shared" si="5"/>
        <v>-0.37581775136368101</v>
      </c>
      <c r="Q10">
        <f t="shared" si="18"/>
        <v>0.1926863494357697</v>
      </c>
      <c r="R10">
        <f t="shared" si="19"/>
        <v>3.6939927937125159</v>
      </c>
      <c r="S10">
        <f t="shared" si="20"/>
        <v>3.8555199396381949</v>
      </c>
      <c r="T10">
        <f t="shared" si="21"/>
        <v>3.818887910030369</v>
      </c>
      <c r="X10" s="11">
        <f t="shared" si="22"/>
        <v>164116.80022353079</v>
      </c>
      <c r="Y10">
        <f t="shared" si="6"/>
        <v>3.5932977747444839</v>
      </c>
      <c r="Z10">
        <f t="shared" si="7"/>
        <v>6.0748615531715329</v>
      </c>
      <c r="AA10">
        <f t="shared" si="8"/>
        <v>6.0342788988362441</v>
      </c>
      <c r="AB10" t="str">
        <f t="shared" si="9"/>
        <v>0.189956576671062-0.389220032799258i</v>
      </c>
      <c r="AC10" t="str">
        <f t="shared" si="10"/>
        <v>0.0423051054737819-0.0372403312925165i</v>
      </c>
      <c r="AD10" t="str">
        <f t="shared" si="11"/>
        <v>0.000749435745802998-0.004822225971913i</v>
      </c>
      <c r="AE10" t="str">
        <f t="shared" si="23"/>
        <v>3.80099728158849-0.369221525283977i</v>
      </c>
      <c r="AF10">
        <f t="shared" si="12"/>
        <v>3.80099728158849</v>
      </c>
      <c r="AG10">
        <f t="shared" si="24"/>
        <v>-0.369221525283977</v>
      </c>
      <c r="AH10">
        <f t="shared" si="25"/>
        <v>2.5914734242640961E-2</v>
      </c>
    </row>
    <row r="11" spans="2:34" x14ac:dyDescent="0.25">
      <c r="B11">
        <v>21530</v>
      </c>
      <c r="C11">
        <v>3.7480000000000002</v>
      </c>
      <c r="D11">
        <v>-0.35039999999999999</v>
      </c>
      <c r="E11" t="str">
        <f t="shared" si="13"/>
        <v>3.748-0.3504i</v>
      </c>
      <c r="G11" s="11">
        <f t="shared" si="14"/>
        <v>135276.97966357649</v>
      </c>
      <c r="H11">
        <f t="shared" si="0"/>
        <v>3.6130847471114751</v>
      </c>
      <c r="I11">
        <f t="shared" si="1"/>
        <v>5.5628546260282281</v>
      </c>
      <c r="J11">
        <f t="shared" si="2"/>
        <v>6.0334514357762883</v>
      </c>
      <c r="K11" t="str">
        <f t="shared" si="3"/>
        <v>0.236590679298048-0.457694307518673i</v>
      </c>
      <c r="L11" t="str">
        <f t="shared" si="15"/>
        <v>0.0497514356606737-0.0427761396082397i</v>
      </c>
      <c r="M11" t="str">
        <f t="shared" si="16"/>
        <v>0.000292199834121864-0.00403420216902581i</v>
      </c>
      <c r="N11" t="str">
        <f t="shared" si="17"/>
        <v>3.87181564539964-0.425592613008387i</v>
      </c>
      <c r="O11">
        <f t="shared" si="4"/>
        <v>3.8718156453996402</v>
      </c>
      <c r="P11">
        <f t="shared" si="5"/>
        <v>-0.42559261300838702</v>
      </c>
      <c r="Q11">
        <f t="shared" si="18"/>
        <v>0.14485939077863902</v>
      </c>
      <c r="R11">
        <f t="shared" si="19"/>
        <v>3.7643437887631888</v>
      </c>
      <c r="S11">
        <f t="shared" si="20"/>
        <v>3.8951361290985376</v>
      </c>
      <c r="T11">
        <f t="shared" si="21"/>
        <v>3.8569799533200402</v>
      </c>
      <c r="X11" s="11">
        <f t="shared" si="22"/>
        <v>135276.97966357649</v>
      </c>
      <c r="Y11">
        <f t="shared" si="6"/>
        <v>3.5932977747444839</v>
      </c>
      <c r="Z11">
        <f t="shared" si="7"/>
        <v>6.0748615531715329</v>
      </c>
      <c r="AA11">
        <f t="shared" si="8"/>
        <v>6.0342788988362441</v>
      </c>
      <c r="AB11" t="str">
        <f t="shared" si="9"/>
        <v>0.217933418925378-0.446544436358605i</v>
      </c>
      <c r="AC11" t="str">
        <f t="shared" si="10"/>
        <v>0.046233834383932-0.0406987121317545i</v>
      </c>
      <c r="AD11" t="str">
        <f t="shared" si="11"/>
        <v>0.000892124761912403-0.0057403549552753i</v>
      </c>
      <c r="AE11" t="str">
        <f t="shared" si="23"/>
        <v>3.83408965523644-0.419584170246661i</v>
      </c>
      <c r="AF11">
        <f t="shared" si="12"/>
        <v>3.8340896552364399</v>
      </c>
      <c r="AG11">
        <f t="shared" si="24"/>
        <v>-0.419584170246661</v>
      </c>
      <c r="AH11">
        <f t="shared" si="25"/>
        <v>1.2197878151448006E-2</v>
      </c>
    </row>
    <row r="12" spans="2:34" x14ac:dyDescent="0.25">
      <c r="B12">
        <v>17770</v>
      </c>
      <c r="C12">
        <v>3.8149999999999999</v>
      </c>
      <c r="D12">
        <v>-0.43559999999999999</v>
      </c>
      <c r="E12" t="str">
        <f t="shared" si="13"/>
        <v>3.815-0.4356i</v>
      </c>
      <c r="G12" s="11">
        <f t="shared" si="14"/>
        <v>111652.20290858125</v>
      </c>
      <c r="H12">
        <f t="shared" si="0"/>
        <v>3.6130847471114751</v>
      </c>
      <c r="I12">
        <f t="shared" si="1"/>
        <v>5.5628546260282281</v>
      </c>
      <c r="J12">
        <f t="shared" si="2"/>
        <v>6.0334514357762883</v>
      </c>
      <c r="K12" t="str">
        <f t="shared" si="3"/>
        <v>0.270418699746597-0.523135991188812i</v>
      </c>
      <c r="L12" t="str">
        <f t="shared" si="15"/>
        <v>0.0542614001343482-0.0466537939390593i</v>
      </c>
      <c r="M12" t="str">
        <f t="shared" si="16"/>
        <v>0.000350913139313562-0.0048448163976986i</v>
      </c>
      <c r="N12" t="str">
        <f t="shared" si="17"/>
        <v>3.9117547762179-0.480782959474258i</v>
      </c>
      <c r="O12">
        <f t="shared" si="4"/>
        <v>3.9117547762178999</v>
      </c>
      <c r="P12">
        <f t="shared" si="5"/>
        <v>-0.48078295947425798</v>
      </c>
      <c r="Q12">
        <f t="shared" si="18"/>
        <v>0.10678476739604928</v>
      </c>
      <c r="R12">
        <f t="shared" si="19"/>
        <v>3.8397880618596645</v>
      </c>
      <c r="S12">
        <f t="shared" si="20"/>
        <v>3.9411898816708106</v>
      </c>
      <c r="T12">
        <f t="shared" si="21"/>
        <v>3.9015233592561405</v>
      </c>
      <c r="X12" s="11">
        <f t="shared" si="22"/>
        <v>111652.20290858125</v>
      </c>
      <c r="Y12">
        <f t="shared" si="6"/>
        <v>3.5932977747444839</v>
      </c>
      <c r="Z12">
        <f t="shared" si="7"/>
        <v>6.0748615531715329</v>
      </c>
      <c r="AA12">
        <f t="shared" si="8"/>
        <v>6.0342788988362441</v>
      </c>
      <c r="AB12" t="str">
        <f t="shared" si="9"/>
        <v>0.249796461197636-0.511831643443667i</v>
      </c>
      <c r="AC12" t="str">
        <f t="shared" si="10"/>
        <v>0.0504968107168622-0.0444513242373753i</v>
      </c>
      <c r="AD12" t="str">
        <f t="shared" si="11"/>
        <v>0.00106071922467578-0.00682517190137278i</v>
      </c>
      <c r="AE12" t="str">
        <f t="shared" si="23"/>
        <v>3.87241921920041-0.47566155361623i</v>
      </c>
      <c r="AF12">
        <f t="shared" si="12"/>
        <v>3.8724192192004101</v>
      </c>
      <c r="AG12">
        <f t="shared" si="24"/>
        <v>-0.47566155361623003</v>
      </c>
      <c r="AH12">
        <f t="shared" si="25"/>
        <v>4.901894811730827E-3</v>
      </c>
    </row>
    <row r="13" spans="2:34" x14ac:dyDescent="0.25">
      <c r="B13">
        <v>14700</v>
      </c>
      <c r="C13">
        <v>3.8849999999999998</v>
      </c>
      <c r="D13">
        <v>-0.51670000000000005</v>
      </c>
      <c r="E13" t="str">
        <f t="shared" si="13"/>
        <v>3.885-0.5167i</v>
      </c>
      <c r="G13" s="11">
        <f t="shared" si="14"/>
        <v>92362.824015539911</v>
      </c>
      <c r="H13">
        <f t="shared" si="0"/>
        <v>3.6130847471114751</v>
      </c>
      <c r="I13">
        <f t="shared" si="1"/>
        <v>5.5628546260282281</v>
      </c>
      <c r="J13">
        <f t="shared" si="2"/>
        <v>6.0334514357762883</v>
      </c>
      <c r="K13" t="str">
        <f t="shared" si="3"/>
        <v>0.308595030519865-0.596989658326994i</v>
      </c>
      <c r="L13" t="str">
        <f t="shared" si="15"/>
        <v>0.0591194486552227-0.0508307299207636i</v>
      </c>
      <c r="M13" t="str">
        <f t="shared" si="16"/>
        <v>0.000420511807857316-0.00580571735250005i</v>
      </c>
      <c r="N13" t="str">
        <f t="shared" si="17"/>
        <v>3.95750381568818-0.541365053735039i</v>
      </c>
      <c r="O13">
        <f t="shared" si="4"/>
        <v>3.9575038156881801</v>
      </c>
      <c r="P13">
        <f t="shared" si="5"/>
        <v>-0.54136505373503896</v>
      </c>
      <c r="Q13">
        <f t="shared" si="18"/>
        <v>7.6584385909256827E-2</v>
      </c>
      <c r="R13">
        <f t="shared" si="19"/>
        <v>3.9192096001617465</v>
      </c>
      <c r="S13">
        <f t="shared" si="20"/>
        <v>3.994360095508672</v>
      </c>
      <c r="T13">
        <f t="shared" si="21"/>
        <v>3.9532624806495149</v>
      </c>
      <c r="X13" s="11">
        <f t="shared" si="22"/>
        <v>92362.824015539911</v>
      </c>
      <c r="Y13">
        <f t="shared" si="6"/>
        <v>3.5932977747444839</v>
      </c>
      <c r="Z13">
        <f t="shared" si="7"/>
        <v>6.0748615531715329</v>
      </c>
      <c r="AA13">
        <f t="shared" si="8"/>
        <v>6.0342788988362441</v>
      </c>
      <c r="AB13" t="str">
        <f t="shared" si="9"/>
        <v>0.285856039014426-0.585717529926461i</v>
      </c>
      <c r="AC13" t="str">
        <f t="shared" si="10"/>
        <v>0.0550953144177982-0.0484992943193517i</v>
      </c>
      <c r="AD13" t="str">
        <f t="shared" si="11"/>
        <v>0.00125859385487738-0.00809839136853128i</v>
      </c>
      <c r="AE13" t="str">
        <f t="shared" si="23"/>
        <v>3.91655445023313-0.53748067804361i</v>
      </c>
      <c r="AF13">
        <f t="shared" si="12"/>
        <v>3.91655445023313</v>
      </c>
      <c r="AG13">
        <f t="shared" si="24"/>
        <v>-0.53748067804360999</v>
      </c>
      <c r="AH13">
        <f t="shared" si="25"/>
        <v>1.4275199094672612E-3</v>
      </c>
    </row>
    <row r="14" spans="2:34" x14ac:dyDescent="0.25">
      <c r="B14">
        <v>12110</v>
      </c>
      <c r="C14">
        <v>3.9590000000000001</v>
      </c>
      <c r="D14">
        <v>-0.59619999999999995</v>
      </c>
      <c r="E14" t="str">
        <f t="shared" si="13"/>
        <v>3.959-0.5962i</v>
      </c>
      <c r="G14" s="11">
        <f t="shared" si="14"/>
        <v>76089.374069944795</v>
      </c>
      <c r="H14">
        <f t="shared" si="0"/>
        <v>3.6130847471114751</v>
      </c>
      <c r="I14">
        <f t="shared" si="1"/>
        <v>5.5628546260282281</v>
      </c>
      <c r="J14">
        <f t="shared" si="2"/>
        <v>6.0334514357762883</v>
      </c>
      <c r="K14" t="str">
        <f t="shared" si="3"/>
        <v>0.353180394851141-0.683241861979381i</v>
      </c>
      <c r="L14" t="str">
        <f t="shared" si="15"/>
        <v>0.06453345726767-0.0554856787714019i</v>
      </c>
      <c r="M14" t="str">
        <f t="shared" si="16"/>
        <v>0.000505914191041126-0.00698480932739973i</v>
      </c>
      <c r="N14" t="str">
        <f t="shared" si="17"/>
        <v>4.0117433230574-0.609848631822806i</v>
      </c>
      <c r="O14">
        <f t="shared" si="4"/>
        <v>4.0117433230573996</v>
      </c>
      <c r="P14">
        <f t="shared" si="5"/>
        <v>-0.60984863182280602</v>
      </c>
      <c r="Q14">
        <f t="shared" si="18"/>
        <v>5.4480668844753777E-2</v>
      </c>
      <c r="R14">
        <f t="shared" si="19"/>
        <v>4.003640273551059</v>
      </c>
      <c r="S14">
        <f t="shared" si="20"/>
        <v>4.0578319141915884</v>
      </c>
      <c r="T14">
        <f t="shared" si="21"/>
        <v>4.015416133502872</v>
      </c>
      <c r="X14" s="11">
        <f t="shared" si="22"/>
        <v>76089.374069944795</v>
      </c>
      <c r="Y14">
        <f t="shared" si="6"/>
        <v>3.5932977747444839</v>
      </c>
      <c r="Z14">
        <f t="shared" si="7"/>
        <v>6.0748615531715329</v>
      </c>
      <c r="AA14">
        <f t="shared" si="8"/>
        <v>6.0342788988362441</v>
      </c>
      <c r="AB14" t="str">
        <f t="shared" si="9"/>
        <v>0.328088022665804-0.67225064370452i</v>
      </c>
      <c r="AC14" t="str">
        <f t="shared" si="10"/>
        <v>0.0602273759795891-0.0530169446273769i</v>
      </c>
      <c r="AD14" t="str">
        <f t="shared" si="11"/>
        <v>0.00149898363526678-0.00964517352946771i</v>
      </c>
      <c r="AE14" t="str">
        <f t="shared" si="23"/>
        <v>3.96916913578377-0.60767022038i</v>
      </c>
      <c r="AF14">
        <f t="shared" si="12"/>
        <v>3.96916913578377</v>
      </c>
      <c r="AG14">
        <f t="shared" si="24"/>
        <v>-0.60767022037999996</v>
      </c>
      <c r="AH14">
        <f t="shared" si="25"/>
        <v>2.3497727815451679E-4</v>
      </c>
    </row>
    <row r="15" spans="2:34" x14ac:dyDescent="0.25">
      <c r="B15">
        <v>10010</v>
      </c>
      <c r="C15">
        <v>4.0389999999999997</v>
      </c>
      <c r="D15">
        <v>-0.6794</v>
      </c>
      <c r="E15" t="str">
        <f t="shared" si="13"/>
        <v>4.039-0.6794i</v>
      </c>
      <c r="G15" s="11">
        <f t="shared" si="14"/>
        <v>62894.684924867659</v>
      </c>
      <c r="H15">
        <f t="shared" si="0"/>
        <v>3.6130847471114751</v>
      </c>
      <c r="I15">
        <f t="shared" si="1"/>
        <v>5.5628546260282281</v>
      </c>
      <c r="J15">
        <f t="shared" si="2"/>
        <v>6.0334514357762883</v>
      </c>
      <c r="K15" t="str">
        <f t="shared" si="3"/>
        <v>0.403260338112982-0.780123552415406i</v>
      </c>
      <c r="L15" t="str">
        <f t="shared" si="15"/>
        <v>0.0703360560753889-0.0604747363411675i</v>
      </c>
      <c r="M15" t="str">
        <f t="shared" si="16"/>
        <v>0.000606708040410354-0.00837640069148041i</v>
      </c>
      <c r="N15" t="str">
        <f t="shared" si="17"/>
        <v>4.07357145966349-0.683887680085439i</v>
      </c>
      <c r="O15">
        <f t="shared" si="4"/>
        <v>4.0735714596634898</v>
      </c>
      <c r="P15">
        <f t="shared" si="5"/>
        <v>-0.68388768008543899</v>
      </c>
      <c r="Q15">
        <f t="shared" si="18"/>
        <v>3.4861513102755148E-2</v>
      </c>
      <c r="R15">
        <f t="shared" si="19"/>
        <v>4.0957423454118791</v>
      </c>
      <c r="S15">
        <f t="shared" si="20"/>
        <v>4.1305794745964617</v>
      </c>
      <c r="T15">
        <f t="shared" si="21"/>
        <v>4.0871147470956446</v>
      </c>
      <c r="X15" s="11">
        <f t="shared" si="22"/>
        <v>62894.684924867659</v>
      </c>
      <c r="Y15">
        <f t="shared" si="6"/>
        <v>3.5932977747444839</v>
      </c>
      <c r="Z15">
        <f t="shared" si="7"/>
        <v>6.0748615531715329</v>
      </c>
      <c r="AA15">
        <f t="shared" si="8"/>
        <v>6.0342788988362441</v>
      </c>
      <c r="AB15" t="str">
        <f t="shared" si="9"/>
        <v>0.375658456700511-0.769722214416841i</v>
      </c>
      <c r="AC15" t="str">
        <f t="shared" si="10"/>
        <v>0.0657356379957074-0.0578657566095001i</v>
      </c>
      <c r="AD15" t="str">
        <f t="shared" si="11"/>
        <v>0.00177987155089853-0.0114525399508607i</v>
      </c>
      <c r="AE15" t="str">
        <f t="shared" si="23"/>
        <v>4.0294906355048-0.683894856177338i</v>
      </c>
      <c r="AF15">
        <f t="shared" si="12"/>
        <v>4.0294906355047999</v>
      </c>
      <c r="AG15">
        <f t="shared" si="24"/>
        <v>-0.68389485617733803</v>
      </c>
      <c r="AH15">
        <f t="shared" si="25"/>
        <v>1.106317451575201E-4</v>
      </c>
    </row>
    <row r="16" spans="2:34" x14ac:dyDescent="0.25">
      <c r="B16">
        <v>8252</v>
      </c>
      <c r="C16">
        <v>4.125</v>
      </c>
      <c r="D16">
        <v>-0.76600000000000001</v>
      </c>
      <c r="E16" t="str">
        <f t="shared" si="13"/>
        <v>4.125-0.766i</v>
      </c>
      <c r="G16" s="11">
        <f t="shared" si="14"/>
        <v>51848.845154845949</v>
      </c>
      <c r="H16">
        <f t="shared" si="0"/>
        <v>3.6130847471114751</v>
      </c>
      <c r="I16">
        <f t="shared" si="1"/>
        <v>5.5628546260282281</v>
      </c>
      <c r="J16">
        <f t="shared" si="2"/>
        <v>6.0334514357762883</v>
      </c>
      <c r="K16" t="str">
        <f t="shared" si="3"/>
        <v>0.461302116904355-0.892407738038808i</v>
      </c>
      <c r="L16" t="str">
        <f t="shared" si="15"/>
        <v>0.0767534125281164-0.0659923607452144i</v>
      </c>
      <c r="M16" t="str">
        <f t="shared" si="16"/>
        <v>0.000729447123358233-0.0100709748042298i</v>
      </c>
      <c r="N16" t="str">
        <f t="shared" si="17"/>
        <v>4.14622905097936-0.765937231759302i</v>
      </c>
      <c r="O16">
        <f t="shared" si="4"/>
        <v>4.1462290509793602</v>
      </c>
      <c r="P16">
        <f t="shared" si="5"/>
        <v>-0.76593723175930195</v>
      </c>
      <c r="Q16">
        <f t="shared" si="18"/>
        <v>2.1229143773037921E-2</v>
      </c>
      <c r="R16">
        <f t="shared" si="19"/>
        <v>4.1955191573868422</v>
      </c>
      <c r="S16">
        <f t="shared" si="20"/>
        <v>4.2163817647575872</v>
      </c>
      <c r="T16">
        <f t="shared" si="21"/>
        <v>4.1722361997202926</v>
      </c>
      <c r="X16" s="11">
        <f t="shared" si="22"/>
        <v>51848.845154845949</v>
      </c>
      <c r="Y16">
        <f t="shared" si="6"/>
        <v>3.5932977747444839</v>
      </c>
      <c r="Z16">
        <f t="shared" si="7"/>
        <v>6.0748615531715329</v>
      </c>
      <c r="AA16">
        <f t="shared" si="8"/>
        <v>6.0342788988362441</v>
      </c>
      <c r="AB16" t="str">
        <f t="shared" si="9"/>
        <v>0.430947210714037-0.883008582426293i</v>
      </c>
      <c r="AC16" t="str">
        <f t="shared" si="10"/>
        <v>0.071836153248886-0.0632359171737895i</v>
      </c>
      <c r="AD16" t="str">
        <f t="shared" si="11"/>
        <v>0.0021185118381178-0.0136315125943595i</v>
      </c>
      <c r="AE16" t="str">
        <f t="shared" si="23"/>
        <v>4.10080182936305-0.768751756127484i</v>
      </c>
      <c r="AF16">
        <f t="shared" si="12"/>
        <v>4.1008018293630499</v>
      </c>
      <c r="AG16">
        <f t="shared" si="24"/>
        <v>-0.76875175612748403</v>
      </c>
      <c r="AH16">
        <f t="shared" si="25"/>
        <v>5.931236239600996E-4</v>
      </c>
    </row>
    <row r="17" spans="2:34" x14ac:dyDescent="0.25">
      <c r="B17">
        <v>6812</v>
      </c>
      <c r="C17">
        <v>4.218</v>
      </c>
      <c r="D17">
        <v>-0.8548</v>
      </c>
      <c r="E17" t="str">
        <f t="shared" si="13"/>
        <v>4.218-0.8548i</v>
      </c>
      <c r="G17" s="11">
        <f t="shared" si="14"/>
        <v>42801.058312507339</v>
      </c>
      <c r="H17">
        <f t="shared" si="0"/>
        <v>3.6130847471114751</v>
      </c>
      <c r="I17">
        <f t="shared" si="1"/>
        <v>5.5628546260282281</v>
      </c>
      <c r="J17">
        <f t="shared" si="2"/>
        <v>6.0334514357762883</v>
      </c>
      <c r="K17" t="str">
        <f t="shared" si="3"/>
        <v>0.527198771426521-1.01988750076152i</v>
      </c>
      <c r="L17" t="str">
        <f t="shared" si="15"/>
        <v>0.0837048285189279-0.0719691679860347i</v>
      </c>
      <c r="M17" t="str">
        <f t="shared" si="16"/>
        <v>0.000875880331330309-0.0120926774071546i</v>
      </c>
      <c r="N17" t="str">
        <f t="shared" si="17"/>
        <v>4.22974635328453-0.854297101570684i</v>
      </c>
      <c r="O17">
        <f t="shared" si="4"/>
        <v>4.2297463532845301</v>
      </c>
      <c r="P17">
        <f t="shared" si="5"/>
        <v>-0.85429710157068395</v>
      </c>
      <c r="Q17">
        <f t="shared" si="18"/>
        <v>1.1757113689813484E-2</v>
      </c>
      <c r="R17">
        <f t="shared" si="19"/>
        <v>4.3037433752490397</v>
      </c>
      <c r="S17">
        <f t="shared" si="20"/>
        <v>4.3151567469648011</v>
      </c>
      <c r="T17">
        <f t="shared" si="21"/>
        <v>4.2708766722677121</v>
      </c>
      <c r="X17" s="11">
        <f t="shared" si="22"/>
        <v>42801.058312507339</v>
      </c>
      <c r="Y17">
        <f t="shared" si="6"/>
        <v>3.5932977747444839</v>
      </c>
      <c r="Z17">
        <f t="shared" si="7"/>
        <v>6.0748615531715329</v>
      </c>
      <c r="AA17">
        <f t="shared" si="8"/>
        <v>6.0342788988362441</v>
      </c>
      <c r="AB17" t="str">
        <f t="shared" si="9"/>
        <v>0.493895784569991-1.01198988125917i</v>
      </c>
      <c r="AC17" t="str">
        <f t="shared" si="10"/>
        <v>0.0784538046098859-0.0690613022260672i</v>
      </c>
      <c r="AD17" t="str">
        <f t="shared" si="11"/>
        <v>0.00251849323525643-0.0162051831089642i</v>
      </c>
      <c r="AE17" t="str">
        <f t="shared" si="23"/>
        <v>4.18327979650616-0.860556618627679i</v>
      </c>
      <c r="AF17">
        <f t="shared" si="12"/>
        <v>4.1832797965061603</v>
      </c>
      <c r="AG17">
        <f t="shared" si="24"/>
        <v>-0.86055661862767896</v>
      </c>
      <c r="AH17">
        <f t="shared" si="25"/>
        <v>1.2386311886781721E-3</v>
      </c>
    </row>
    <row r="18" spans="2:34" x14ac:dyDescent="0.25">
      <c r="B18">
        <v>5625</v>
      </c>
      <c r="C18">
        <v>4.3209999999999997</v>
      </c>
      <c r="D18">
        <v>-0.94750000000000001</v>
      </c>
      <c r="E18" t="str">
        <f t="shared" si="13"/>
        <v>4.321-0.9475i</v>
      </c>
      <c r="G18" s="11">
        <f t="shared" si="14"/>
        <v>35342.917352885175</v>
      </c>
      <c r="H18">
        <f t="shared" si="0"/>
        <v>3.6130847471114751</v>
      </c>
      <c r="I18">
        <f t="shared" si="1"/>
        <v>5.5628546260282281</v>
      </c>
      <c r="J18">
        <f t="shared" si="2"/>
        <v>6.0334514357762883</v>
      </c>
      <c r="K18" t="str">
        <f t="shared" si="3"/>
        <v>0.602380767779878-1.16533013553021i</v>
      </c>
      <c r="L18" t="str">
        <f t="shared" si="15"/>
        <v>0.0912732342609289-0.0784764612195351i</v>
      </c>
      <c r="M18" t="str">
        <f t="shared" si="16"/>
        <v>0.0010514033635763-0.014516003209268i</v>
      </c>
      <c r="N18" t="str">
        <f t="shared" si="17"/>
        <v>4.32598812545784-0.949051907264134i</v>
      </c>
      <c r="O18">
        <f t="shared" si="4"/>
        <v>4.3259881254578403</v>
      </c>
      <c r="P18">
        <f t="shared" si="5"/>
        <v>-0.94905190726413402</v>
      </c>
      <c r="Q18">
        <f t="shared" si="18"/>
        <v>5.223965135759321E-3</v>
      </c>
      <c r="R18">
        <f t="shared" si="19"/>
        <v>4.4236633291876997</v>
      </c>
      <c r="S18">
        <f t="shared" si="20"/>
        <v>4.4288681154764502</v>
      </c>
      <c r="T18">
        <f t="shared" si="21"/>
        <v>4.3851754568828278</v>
      </c>
      <c r="X18" s="11">
        <f t="shared" si="22"/>
        <v>35342.917352885175</v>
      </c>
      <c r="Y18">
        <f t="shared" si="6"/>
        <v>3.5932977747444839</v>
      </c>
      <c r="Z18">
        <f t="shared" si="7"/>
        <v>6.0748615531715329</v>
      </c>
      <c r="AA18">
        <f t="shared" si="8"/>
        <v>6.0342788988362441</v>
      </c>
      <c r="AB18" t="str">
        <f t="shared" si="9"/>
        <v>0.565916539595478-1.15956003189307i</v>
      </c>
      <c r="AC18" t="str">
        <f t="shared" si="10"/>
        <v>0.0856690753089395-0.0754127595310128i</v>
      </c>
      <c r="AD18" t="str">
        <f t="shared" si="11"/>
        <v>0.00299316884992694-0.0192594717389325i</v>
      </c>
      <c r="AE18" t="str">
        <f t="shared" si="23"/>
        <v>4.27892568372068-0.959457545096722i</v>
      </c>
      <c r="AF18">
        <f t="shared" si="12"/>
        <v>4.2789256837206802</v>
      </c>
      <c r="AG18">
        <f t="shared" si="24"/>
        <v>-0.95945754509672199</v>
      </c>
      <c r="AH18">
        <f t="shared" si="25"/>
        <v>1.9132309751123593E-3</v>
      </c>
    </row>
    <row r="19" spans="2:34" x14ac:dyDescent="0.25">
      <c r="B19">
        <v>4643</v>
      </c>
      <c r="C19">
        <v>4.4340000000000002</v>
      </c>
      <c r="D19">
        <v>-1.0449999999999999</v>
      </c>
      <c r="E19" t="str">
        <f t="shared" si="13"/>
        <v>4.434-1.045i</v>
      </c>
      <c r="G19" s="11">
        <f t="shared" si="14"/>
        <v>29172.82938123482</v>
      </c>
      <c r="H19">
        <f t="shared" si="0"/>
        <v>3.6130847471114751</v>
      </c>
      <c r="I19">
        <f t="shared" si="1"/>
        <v>5.5628546260282281</v>
      </c>
      <c r="J19">
        <f t="shared" si="2"/>
        <v>6.0334514357762883</v>
      </c>
      <c r="K19" t="str">
        <f t="shared" si="3"/>
        <v>0.688473736240794-1.33188049034071i</v>
      </c>
      <c r="L19" t="str">
        <f t="shared" si="15"/>
        <v>0.0995437524493469-0.0855874286913725i</v>
      </c>
      <c r="M19" t="str">
        <f t="shared" si="16"/>
        <v>0.00126257671582327-0.0174315284635358i</v>
      </c>
      <c r="N19" t="str">
        <f t="shared" si="17"/>
        <v>4.43693652255553-1.04991220852575i</v>
      </c>
      <c r="O19">
        <f t="shared" si="4"/>
        <v>4.4369365225555297</v>
      </c>
      <c r="P19">
        <f t="shared" si="5"/>
        <v>-1.04991220852575</v>
      </c>
      <c r="Q19">
        <f t="shared" si="18"/>
        <v>5.7230199475089326E-3</v>
      </c>
      <c r="R19">
        <f t="shared" si="19"/>
        <v>4.5554781307783712</v>
      </c>
      <c r="S19">
        <f t="shared" si="20"/>
        <v>4.5594650290136647</v>
      </c>
      <c r="T19">
        <f t="shared" si="21"/>
        <v>4.517283788035348</v>
      </c>
      <c r="X19" s="11">
        <f t="shared" si="22"/>
        <v>29172.82938123482</v>
      </c>
      <c r="Y19">
        <f t="shared" si="6"/>
        <v>3.5932977747444839</v>
      </c>
      <c r="Z19">
        <f t="shared" si="7"/>
        <v>6.0748615531715329</v>
      </c>
      <c r="AA19">
        <f t="shared" si="8"/>
        <v>6.0342788988362441</v>
      </c>
      <c r="AB19" t="str">
        <f t="shared" si="9"/>
        <v>0.648621807892904-1.32902269437902i</v>
      </c>
      <c r="AC19" t="str">
        <f t="shared" si="10"/>
        <v>0.0935649226042617-0.0823633146902511i</v>
      </c>
      <c r="AD19" t="str">
        <f t="shared" si="11"/>
        <v>0.0035585782469573-0.0228975846717525i</v>
      </c>
      <c r="AE19" t="str">
        <f t="shared" si="23"/>
        <v>4.38989602502286-1.06520688654152i</v>
      </c>
      <c r="AF19">
        <f t="shared" si="12"/>
        <v>4.3898960250228596</v>
      </c>
      <c r="AG19">
        <f t="shared" si="24"/>
        <v>-1.0652068865415201</v>
      </c>
      <c r="AH19">
        <f t="shared" si="25"/>
        <v>2.3534788724861103E-3</v>
      </c>
    </row>
    <row r="20" spans="2:34" x14ac:dyDescent="0.25">
      <c r="B20">
        <v>3833</v>
      </c>
      <c r="C20">
        <v>4.5620000000000003</v>
      </c>
      <c r="D20">
        <v>-1.1479999999999999</v>
      </c>
      <c r="E20" t="str">
        <f t="shared" si="13"/>
        <v>4.562-1.148i</v>
      </c>
      <c r="G20" s="11">
        <f t="shared" si="14"/>
        <v>24083.449282419355</v>
      </c>
      <c r="H20">
        <f t="shared" si="0"/>
        <v>3.6130847471114751</v>
      </c>
      <c r="I20">
        <f t="shared" si="1"/>
        <v>5.5628546260282281</v>
      </c>
      <c r="J20">
        <f t="shared" si="2"/>
        <v>6.0334514357762883</v>
      </c>
      <c r="K20" t="str">
        <f t="shared" si="3"/>
        <v>0.786790505750486-1.52207828626285i</v>
      </c>
      <c r="L20" t="str">
        <f t="shared" si="15"/>
        <v>0.108556454719607-0.0933365238770795i</v>
      </c>
      <c r="M20" t="str">
        <f t="shared" si="16"/>
        <v>0.001515950972625-0.0209296925861701i</v>
      </c>
      <c r="N20" t="str">
        <f t="shared" si="17"/>
        <v>4.56392250316799-1.15556290637029i</v>
      </c>
      <c r="O20">
        <f t="shared" si="4"/>
        <v>4.5639225031679898</v>
      </c>
      <c r="P20">
        <f t="shared" si="5"/>
        <v>-1.1555629063702899</v>
      </c>
      <c r="Q20">
        <f t="shared" si="18"/>
        <v>7.8034332954605729E-3</v>
      </c>
      <c r="R20">
        <f t="shared" si="19"/>
        <v>4.7042266101879067</v>
      </c>
      <c r="S20">
        <f t="shared" si="20"/>
        <v>4.7079416144958852</v>
      </c>
      <c r="T20">
        <f t="shared" si="21"/>
        <v>4.6683948164705313</v>
      </c>
      <c r="X20" s="11">
        <f t="shared" si="22"/>
        <v>24083.449282419355</v>
      </c>
      <c r="Y20">
        <f t="shared" si="6"/>
        <v>3.5932977747444839</v>
      </c>
      <c r="Z20">
        <f t="shared" si="7"/>
        <v>6.0748615531715329</v>
      </c>
      <c r="AA20">
        <f t="shared" si="8"/>
        <v>6.0342788988362441</v>
      </c>
      <c r="AB20" t="str">
        <f t="shared" si="9"/>
        <v>0.743336092114305-1.5230917677286i</v>
      </c>
      <c r="AC20" t="str">
        <f t="shared" si="10"/>
        <v>0.102181587730755-0.0899483912514276i</v>
      </c>
      <c r="AD20" t="str">
        <f t="shared" si="11"/>
        <v>0.00423023138934302-0.0272193203848776i</v>
      </c>
      <c r="AE20" t="str">
        <f t="shared" si="23"/>
        <v>4.51772590862912-1.17646197428991i</v>
      </c>
      <c r="AF20">
        <f t="shared" si="12"/>
        <v>4.5177259086291199</v>
      </c>
      <c r="AG20">
        <f t="shared" si="24"/>
        <v>-1.1764619742899101</v>
      </c>
      <c r="AH20">
        <f t="shared" si="25"/>
        <v>2.7702791471965662E-3</v>
      </c>
    </row>
    <row r="21" spans="2:34" x14ac:dyDescent="0.25">
      <c r="B21">
        <v>3164</v>
      </c>
      <c r="C21">
        <v>4.7080000000000002</v>
      </c>
      <c r="D21">
        <v>-1.256</v>
      </c>
      <c r="E21" t="str">
        <f t="shared" si="13"/>
        <v>4.708-1.256i</v>
      </c>
      <c r="G21" s="11">
        <f t="shared" si="14"/>
        <v>19879.99831191621</v>
      </c>
      <c r="H21">
        <f t="shared" si="0"/>
        <v>3.6130847471114751</v>
      </c>
      <c r="I21">
        <f t="shared" si="1"/>
        <v>5.5628546260282281</v>
      </c>
      <c r="J21">
        <f t="shared" si="2"/>
        <v>6.0334514357762883</v>
      </c>
      <c r="K21" t="str">
        <f t="shared" si="3"/>
        <v>0.899208537157267-1.73955554779317i</v>
      </c>
      <c r="L21" t="str">
        <f t="shared" si="15"/>
        <v>0.118390403325203-0.101791724272146i</v>
      </c>
      <c r="M21" t="str">
        <f t="shared" si="16"/>
        <v>0.00182034229866458-0.0251322143002289i</v>
      </c>
      <c r="N21" t="str">
        <f t="shared" si="17"/>
        <v>4.70861276194718-1.2646307088298i</v>
      </c>
      <c r="O21">
        <f t="shared" si="4"/>
        <v>4.7086127619471796</v>
      </c>
      <c r="P21">
        <f t="shared" si="5"/>
        <v>-1.2646307088298001</v>
      </c>
      <c r="Q21">
        <f t="shared" si="18"/>
        <v>8.6524338835208964E-3</v>
      </c>
      <c r="R21">
        <f t="shared" si="19"/>
        <v>4.8726584119964738</v>
      </c>
      <c r="S21">
        <f t="shared" si="20"/>
        <v>4.8754820245476465</v>
      </c>
      <c r="T21">
        <f t="shared" si="21"/>
        <v>4.8398794520456052</v>
      </c>
      <c r="X21" s="11">
        <f t="shared" si="22"/>
        <v>19879.99831191621</v>
      </c>
      <c r="Y21">
        <f t="shared" si="6"/>
        <v>3.5932977747444839</v>
      </c>
      <c r="Z21">
        <f t="shared" si="7"/>
        <v>6.0748615531715329</v>
      </c>
      <c r="AA21">
        <f t="shared" si="8"/>
        <v>6.0342788988362441</v>
      </c>
      <c r="AB21" t="str">
        <f t="shared" si="9"/>
        <v>0.851940167821148-1.74562095123746i</v>
      </c>
      <c r="AC21" t="str">
        <f t="shared" si="10"/>
        <v>0.111596802420411-0.0982364148908025i</v>
      </c>
      <c r="AD21" t="str">
        <f t="shared" si="11"/>
        <v>0.00502909729540504-0.0323596035137008i</v>
      </c>
      <c r="AE21" t="str">
        <f t="shared" si="23"/>
        <v>4.66430348702783-1.29178407299103i</v>
      </c>
      <c r="AF21">
        <f t="shared" si="12"/>
        <v>4.6643034870278299</v>
      </c>
      <c r="AG21">
        <f t="shared" si="24"/>
        <v>-1.2917840729910299</v>
      </c>
      <c r="AH21">
        <f t="shared" si="25"/>
        <v>3.1898851257544029E-3</v>
      </c>
    </row>
    <row r="22" spans="2:34" x14ac:dyDescent="0.25">
      <c r="B22">
        <v>2612</v>
      </c>
      <c r="C22">
        <v>4.8730000000000002</v>
      </c>
      <c r="D22">
        <v>-1.3660000000000001</v>
      </c>
      <c r="E22" t="str">
        <f t="shared" si="13"/>
        <v>4.873-1.366i</v>
      </c>
      <c r="G22" s="11">
        <f t="shared" si="14"/>
        <v>16411.680022353081</v>
      </c>
      <c r="H22">
        <f t="shared" si="0"/>
        <v>3.6130847471114751</v>
      </c>
      <c r="I22">
        <f t="shared" si="1"/>
        <v>5.5628546260282281</v>
      </c>
      <c r="J22">
        <f t="shared" si="2"/>
        <v>6.0334514357762883</v>
      </c>
      <c r="K22" t="str">
        <f t="shared" si="3"/>
        <v>1.02762473264238-1.9879819094788i</v>
      </c>
      <c r="L22" t="str">
        <f t="shared" si="15"/>
        <v>0.129109945484424-0.11100835542761i</v>
      </c>
      <c r="M22" t="str">
        <f t="shared" si="16"/>
        <v>0.00218566561726923-0.0301759821337723i</v>
      </c>
      <c r="N22" t="str">
        <f t="shared" si="17"/>
        <v>4.87212999751698-1.37499957024354i</v>
      </c>
      <c r="O22">
        <f t="shared" si="4"/>
        <v>4.8721299975169803</v>
      </c>
      <c r="P22">
        <f t="shared" si="5"/>
        <v>-1.37499957024354</v>
      </c>
      <c r="Q22">
        <f t="shared" si="18"/>
        <v>9.0415246993452384E-3</v>
      </c>
      <c r="R22">
        <f t="shared" si="19"/>
        <v>5.0608383692823073</v>
      </c>
      <c r="S22">
        <f t="shared" si="20"/>
        <v>5.0624376076031519</v>
      </c>
      <c r="T22">
        <f t="shared" si="21"/>
        <v>5.0322258174243952</v>
      </c>
      <c r="X22" s="11">
        <f t="shared" si="22"/>
        <v>16411.680022353081</v>
      </c>
      <c r="Y22">
        <f t="shared" si="6"/>
        <v>3.5932977747444839</v>
      </c>
      <c r="Z22">
        <f t="shared" si="7"/>
        <v>6.0748615531715329</v>
      </c>
      <c r="AA22">
        <f t="shared" si="8"/>
        <v>6.0342788988362441</v>
      </c>
      <c r="AB22" t="str">
        <f t="shared" si="9"/>
        <v>0.976349286004413-2.00053458417615i</v>
      </c>
      <c r="AC22" t="str">
        <f t="shared" si="10"/>
        <v>0.121874518981204-0.107283681535528i</v>
      </c>
      <c r="AD22" t="str">
        <f t="shared" si="11"/>
        <v>0.00597834180887873-0.0384674941129996i</v>
      </c>
      <c r="AE22" t="str">
        <f t="shared" si="23"/>
        <v>4.83097075962562-1.40890673828855i</v>
      </c>
      <c r="AF22">
        <f t="shared" si="12"/>
        <v>4.8309707596256199</v>
      </c>
      <c r="AG22">
        <f t="shared" si="24"/>
        <v>-1.4089067382885501</v>
      </c>
      <c r="AH22">
        <f t="shared" si="25"/>
        <v>3.6074452370095621E-3</v>
      </c>
    </row>
    <row r="23" spans="2:34" x14ac:dyDescent="0.25">
      <c r="B23">
        <v>2153</v>
      </c>
      <c r="C23">
        <v>5.0590000000000002</v>
      </c>
      <c r="D23">
        <v>-1.4750000000000001</v>
      </c>
      <c r="E23" t="str">
        <f t="shared" si="13"/>
        <v>5.059-1.475i</v>
      </c>
      <c r="G23" s="11">
        <f t="shared" si="14"/>
        <v>13527.697966357649</v>
      </c>
      <c r="H23">
        <f t="shared" si="0"/>
        <v>3.6130847471114751</v>
      </c>
      <c r="I23">
        <f t="shared" si="1"/>
        <v>5.5628546260282281</v>
      </c>
      <c r="J23">
        <f t="shared" si="2"/>
        <v>6.0334514357762883</v>
      </c>
      <c r="K23" t="str">
        <f t="shared" si="3"/>
        <v>1.17563439319699-2.27431262755529i</v>
      </c>
      <c r="L23" t="str">
        <f t="shared" si="15"/>
        <v>0.14089770551628-0.121143437201535i</v>
      </c>
      <c r="M23" t="str">
        <f t="shared" si="16"/>
        <v>0.00262814650875182-0.0362850115161335i</v>
      </c>
      <c r="N23" t="str">
        <f t="shared" si="17"/>
        <v>5.05693005438298-1.4850691935666i</v>
      </c>
      <c r="O23">
        <f t="shared" si="4"/>
        <v>5.0569300543829803</v>
      </c>
      <c r="P23">
        <f t="shared" si="5"/>
        <v>-1.4850691935666001</v>
      </c>
      <c r="Q23">
        <f t="shared" si="18"/>
        <v>1.0279753593305567E-2</v>
      </c>
      <c r="R23">
        <f t="shared" si="19"/>
        <v>5.2696400256564022</v>
      </c>
      <c r="S23">
        <f t="shared" si="20"/>
        <v>5.2704812004789856</v>
      </c>
      <c r="T23">
        <f t="shared" si="21"/>
        <v>5.2472390820752635</v>
      </c>
      <c r="X23" s="11">
        <f t="shared" si="22"/>
        <v>13527.697966357649</v>
      </c>
      <c r="Y23">
        <f t="shared" si="6"/>
        <v>3.5932977747444839</v>
      </c>
      <c r="Z23">
        <f t="shared" si="7"/>
        <v>6.0748615531715329</v>
      </c>
      <c r="AA23">
        <f t="shared" si="8"/>
        <v>6.0342788988362441</v>
      </c>
      <c r="AB23" t="str">
        <f t="shared" si="9"/>
        <v>1.1201462023226-2.29517371416381i</v>
      </c>
      <c r="AC23" t="str">
        <f t="shared" si="10"/>
        <v>0.133192584277811-0.117246746194406i</v>
      </c>
      <c r="AD23" t="str">
        <f t="shared" si="11"/>
        <v>0.00711658977136498-0.0457915227811238i</v>
      </c>
      <c r="AE23" t="str">
        <f t="shared" si="23"/>
        <v>5.02042339439166-1.52606255622205i</v>
      </c>
      <c r="AF23">
        <f t="shared" si="12"/>
        <v>5.0204233943916599</v>
      </c>
      <c r="AG23">
        <f t="shared" si="24"/>
        <v>-1.52606255622205</v>
      </c>
      <c r="AH23">
        <f t="shared" si="25"/>
        <v>4.0955391481914396E-3</v>
      </c>
    </row>
    <row r="24" spans="2:34" x14ac:dyDescent="0.25">
      <c r="B24">
        <v>1777</v>
      </c>
      <c r="C24">
        <v>5.266</v>
      </c>
      <c r="D24">
        <v>-1.5780000000000001</v>
      </c>
      <c r="E24" t="str">
        <f t="shared" si="13"/>
        <v>5.266-1.578i</v>
      </c>
      <c r="G24" s="11">
        <f t="shared" si="14"/>
        <v>11165.220290858124</v>
      </c>
      <c r="H24">
        <f t="shared" si="0"/>
        <v>3.6130847471114751</v>
      </c>
      <c r="I24">
        <f t="shared" si="1"/>
        <v>5.5628546260282281</v>
      </c>
      <c r="J24">
        <f t="shared" si="2"/>
        <v>6.0334514357762883</v>
      </c>
      <c r="K24" t="str">
        <f t="shared" si="3"/>
        <v>1.34372801552853-2.59949658788543i</v>
      </c>
      <c r="L24" t="str">
        <f t="shared" si="15"/>
        <v>0.153670073546715-0.132125082067506i</v>
      </c>
      <c r="M24" t="str">
        <f t="shared" si="16"/>
        <v>0.00315623431044603-0.0435759566374179i</v>
      </c>
      <c r="N24" t="str">
        <f t="shared" si="17"/>
        <v>5.26055792115885-1.59023275549965i</v>
      </c>
      <c r="O24">
        <f t="shared" si="4"/>
        <v>5.26055792115885</v>
      </c>
      <c r="P24">
        <f t="shared" si="5"/>
        <v>-1.59023275549965</v>
      </c>
      <c r="Q24">
        <f t="shared" si="18"/>
        <v>1.3388671675245078E-2</v>
      </c>
      <c r="R24">
        <f t="shared" si="19"/>
        <v>5.4973484517538092</v>
      </c>
      <c r="S24">
        <f t="shared" si="20"/>
        <v>5.495662822492946</v>
      </c>
      <c r="T24">
        <f t="shared" si="21"/>
        <v>5.4808404608926145</v>
      </c>
      <c r="X24" s="11">
        <f t="shared" si="22"/>
        <v>11165.220290858124</v>
      </c>
      <c r="Y24">
        <f t="shared" si="6"/>
        <v>3.5932977747444839</v>
      </c>
      <c r="Z24">
        <f t="shared" si="7"/>
        <v>6.0748615531715329</v>
      </c>
      <c r="AA24">
        <f t="shared" si="8"/>
        <v>6.0342788988362441</v>
      </c>
      <c r="AB24" t="str">
        <f t="shared" si="9"/>
        <v>1.28391762375814-2.63074050074105i</v>
      </c>
      <c r="AC24" t="str">
        <f t="shared" si="10"/>
        <v>0.145473565123636-0.128057445994671i</v>
      </c>
      <c r="AD24" t="str">
        <f t="shared" si="11"/>
        <v>0.0084614886918239-0.0544452419827425i</v>
      </c>
      <c r="AE24" t="str">
        <f t="shared" si="23"/>
        <v>5.23027911421851-1.63822847769388i</v>
      </c>
      <c r="AF24">
        <f t="shared" si="12"/>
        <v>5.2302791142185097</v>
      </c>
      <c r="AG24">
        <f t="shared" si="24"/>
        <v>-1.63822847769388</v>
      </c>
      <c r="AH24">
        <f t="shared" si="25"/>
        <v>4.9034512063364831E-3</v>
      </c>
    </row>
    <row r="25" spans="2:34" x14ac:dyDescent="0.25">
      <c r="B25">
        <v>1470</v>
      </c>
      <c r="C25">
        <v>5.4930000000000003</v>
      </c>
      <c r="D25">
        <v>-1.673</v>
      </c>
      <c r="E25" t="str">
        <f t="shared" si="13"/>
        <v>5.493-1.673i</v>
      </c>
      <c r="G25" s="11">
        <f t="shared" si="14"/>
        <v>9236.2824015539918</v>
      </c>
      <c r="H25">
        <f t="shared" si="0"/>
        <v>3.6130847471114751</v>
      </c>
      <c r="I25">
        <f t="shared" si="1"/>
        <v>5.5628546260282281</v>
      </c>
      <c r="J25">
        <f t="shared" si="2"/>
        <v>6.0334514357762883</v>
      </c>
      <c r="K25" t="str">
        <f t="shared" si="3"/>
        <v>1.53342867320565-2.96648023833595i</v>
      </c>
      <c r="L25" t="str">
        <f t="shared" si="15"/>
        <v>0.167428227071098-0.143954302432613i</v>
      </c>
      <c r="M25" t="str">
        <f t="shared" si="16"/>
        <v>0.00378222884017174-0.0522186326238952i</v>
      </c>
      <c r="N25" t="str">
        <f t="shared" si="17"/>
        <v>5.48089295379069-1.68687779675344i</v>
      </c>
      <c r="O25">
        <f t="shared" si="4"/>
        <v>5.4808929537906899</v>
      </c>
      <c r="P25">
        <f t="shared" si="5"/>
        <v>-1.6868777967534401</v>
      </c>
      <c r="Q25">
        <f t="shared" si="18"/>
        <v>1.8416672083852975E-2</v>
      </c>
      <c r="R25">
        <f t="shared" si="19"/>
        <v>5.7421231265099157</v>
      </c>
      <c r="S25">
        <f t="shared" si="20"/>
        <v>5.7346093390999338</v>
      </c>
      <c r="T25">
        <f t="shared" si="21"/>
        <v>5.7294313427880219</v>
      </c>
      <c r="X25" s="11">
        <f t="shared" si="22"/>
        <v>9236.2824015539918</v>
      </c>
      <c r="Y25">
        <f t="shared" si="6"/>
        <v>3.5932977747444839</v>
      </c>
      <c r="Z25">
        <f t="shared" si="7"/>
        <v>6.0748615531715329</v>
      </c>
      <c r="AA25">
        <f t="shared" si="8"/>
        <v>6.0342788988362441</v>
      </c>
      <c r="AB25" t="str">
        <f t="shared" si="9"/>
        <v>1.46925862996088-3.0105032537738i</v>
      </c>
      <c r="AC25" t="str">
        <f t="shared" si="10"/>
        <v>0.158721148844522-0.139719026814907i</v>
      </c>
      <c r="AD25" t="str">
        <f t="shared" si="11"/>
        <v>0.0100399591361221-0.06460187144033i</v>
      </c>
      <c r="AE25" t="str">
        <f t="shared" si="23"/>
        <v>5.45838402707865-1.74138660976086i</v>
      </c>
      <c r="AF25">
        <f t="shared" si="12"/>
        <v>5.4583840270786501</v>
      </c>
      <c r="AG25">
        <f t="shared" si="24"/>
        <v>-1.7413866097608599</v>
      </c>
      <c r="AH25">
        <f t="shared" si="25"/>
        <v>5.8749939758757893E-3</v>
      </c>
    </row>
    <row r="26" spans="2:34" x14ac:dyDescent="0.25">
      <c r="B26">
        <v>1211</v>
      </c>
      <c r="C26">
        <v>5.7380000000000004</v>
      </c>
      <c r="D26">
        <v>-1.7549999999999999</v>
      </c>
      <c r="E26" t="str">
        <f t="shared" si="13"/>
        <v>5.738-1.755i</v>
      </c>
      <c r="G26" s="11">
        <f t="shared" si="14"/>
        <v>7608.9374069944788</v>
      </c>
      <c r="H26">
        <f t="shared" si="0"/>
        <v>3.6130847471114751</v>
      </c>
      <c r="I26">
        <f t="shared" si="1"/>
        <v>5.5628546260282281</v>
      </c>
      <c r="J26">
        <f t="shared" si="2"/>
        <v>6.0334514357762883</v>
      </c>
      <c r="K26" t="str">
        <f t="shared" si="3"/>
        <v>1.75497623330644-3.39507301892912i</v>
      </c>
      <c r="L26" t="str">
        <f t="shared" si="15"/>
        <v>0.182760877898341-0.157137270997056i</v>
      </c>
      <c r="M26" t="str">
        <f t="shared" si="16"/>
        <v>0.00455036745283781-0.0628237942135406i</v>
      </c>
      <c r="N26" t="str">
        <f t="shared" si="17"/>
        <v>5.72416051491235-1.77479013915117i</v>
      </c>
      <c r="O26">
        <f t="shared" si="4"/>
        <v>5.7241605149123496</v>
      </c>
      <c r="P26">
        <f t="shared" si="5"/>
        <v>-1.77479013915117</v>
      </c>
      <c r="Q26">
        <f t="shared" si="18"/>
        <v>2.4149139842114194E-2</v>
      </c>
      <c r="R26">
        <f t="shared" si="19"/>
        <v>6.0003890707186649</v>
      </c>
      <c r="S26">
        <f t="shared" si="20"/>
        <v>5.9929870380729042</v>
      </c>
      <c r="T26">
        <f t="shared" si="21"/>
        <v>5.9987561503838114</v>
      </c>
      <c r="X26" s="11">
        <f t="shared" si="22"/>
        <v>7608.9374069944788</v>
      </c>
      <c r="Y26">
        <f t="shared" si="6"/>
        <v>3.5932977747444839</v>
      </c>
      <c r="Z26">
        <f t="shared" si="7"/>
        <v>6.0748615531715329</v>
      </c>
      <c r="AA26">
        <f t="shared" si="8"/>
        <v>6.0342788988362441</v>
      </c>
      <c r="AB26" t="str">
        <f t="shared" si="9"/>
        <v>1.68632490798701-3.45527092296195i</v>
      </c>
      <c r="AC26" t="str">
        <f t="shared" si="10"/>
        <v>0.173505830911153-0.152733684314275i</v>
      </c>
      <c r="AD26" t="str">
        <f t="shared" si="11"/>
        <v>0.0119575782016355-0.0769407444040768i</v>
      </c>
      <c r="AE26" t="str">
        <f t="shared" si="23"/>
        <v>5.71116571375898-1.83511894485112i</v>
      </c>
      <c r="AF26">
        <f t="shared" si="12"/>
        <v>5.7111657137589802</v>
      </c>
      <c r="AG26">
        <f t="shared" si="24"/>
        <v>-1.83511894485112</v>
      </c>
      <c r="AH26">
        <f t="shared" si="25"/>
        <v>7.1391242421218297E-3</v>
      </c>
    </row>
    <row r="27" spans="2:34" x14ac:dyDescent="0.25">
      <c r="B27">
        <v>1001</v>
      </c>
      <c r="C27">
        <v>5.9980000000000002</v>
      </c>
      <c r="D27">
        <v>-1.8180000000000001</v>
      </c>
      <c r="E27" t="str">
        <f t="shared" si="13"/>
        <v>5.998-1.818i</v>
      </c>
      <c r="G27" s="11">
        <f t="shared" si="14"/>
        <v>6289.4684924867661</v>
      </c>
      <c r="H27">
        <f t="shared" si="0"/>
        <v>3.6130847471114751</v>
      </c>
      <c r="I27">
        <f t="shared" si="1"/>
        <v>5.5628546260282281</v>
      </c>
      <c r="J27">
        <f t="shared" si="2"/>
        <v>6.0334514357762883</v>
      </c>
      <c r="K27" t="str">
        <f t="shared" si="3"/>
        <v>2.00382671162051-3.87648440709362i</v>
      </c>
      <c r="L27" t="str">
        <f t="shared" si="15"/>
        <v>0.199194028965887-0.171266446465741i</v>
      </c>
      <c r="M27" t="str">
        <f t="shared" si="16"/>
        <v>0.00545694224306475-0.0753402489066407i</v>
      </c>
      <c r="N27" t="str">
        <f t="shared" si="17"/>
        <v>5.9785226301003-1.84738742772221i</v>
      </c>
      <c r="O27">
        <f t="shared" si="4"/>
        <v>5.9785226301002998</v>
      </c>
      <c r="P27">
        <f t="shared" si="5"/>
        <v>-1.84738742772221</v>
      </c>
      <c r="Q27">
        <f t="shared" si="18"/>
        <v>3.5256046947124774E-2</v>
      </c>
      <c r="R27">
        <f t="shared" si="19"/>
        <v>6.2674658355670365</v>
      </c>
      <c r="S27">
        <f t="shared" si="20"/>
        <v>6.2574414217575773</v>
      </c>
      <c r="T27">
        <f t="shared" si="21"/>
        <v>6.2746725881509757</v>
      </c>
      <c r="X27" s="11">
        <f t="shared" si="22"/>
        <v>6289.4684924867661</v>
      </c>
      <c r="Y27">
        <f t="shared" si="6"/>
        <v>3.5932977747444839</v>
      </c>
      <c r="Z27">
        <f t="shared" si="7"/>
        <v>6.0748615531715329</v>
      </c>
      <c r="AA27">
        <f t="shared" si="8"/>
        <v>6.0342788988362441</v>
      </c>
      <c r="AB27" t="str">
        <f t="shared" si="9"/>
        <v>1.93083004762814-3.95626067619117i</v>
      </c>
      <c r="AC27" t="str">
        <f t="shared" si="10"/>
        <v>0.189374288775015-0.16670236779428i</v>
      </c>
      <c r="AD27" t="str">
        <f t="shared" si="11"/>
        <v>0.0141982559102104-0.091358330303185i</v>
      </c>
      <c r="AE27" t="str">
        <f t="shared" si="23"/>
        <v>5.97619858577179-1.91221509038929i</v>
      </c>
      <c r="AF27">
        <f t="shared" si="12"/>
        <v>5.9761985857717903</v>
      </c>
      <c r="AG27">
        <f t="shared" si="24"/>
        <v>-1.9122150903892901</v>
      </c>
      <c r="AH27">
        <f t="shared" si="25"/>
        <v>9.3517849194120796E-3</v>
      </c>
    </row>
    <row r="28" spans="2:34" x14ac:dyDescent="0.25">
      <c r="B28">
        <v>825.2</v>
      </c>
      <c r="C28">
        <v>6.266</v>
      </c>
      <c r="D28">
        <v>-1.861</v>
      </c>
      <c r="E28" t="str">
        <f t="shared" si="13"/>
        <v>6.266-1.861i</v>
      </c>
      <c r="G28" s="11">
        <f t="shared" si="14"/>
        <v>5184.8845154845949</v>
      </c>
      <c r="H28">
        <f t="shared" si="0"/>
        <v>3.6130847471114751</v>
      </c>
      <c r="I28">
        <f t="shared" si="1"/>
        <v>5.5628546260282281</v>
      </c>
      <c r="J28">
        <f t="shared" si="2"/>
        <v>6.0334514357762883</v>
      </c>
      <c r="K28" t="str">
        <f t="shared" si="3"/>
        <v>2.29224006582331-4.4344317904083i</v>
      </c>
      <c r="L28" t="str">
        <f t="shared" si="15"/>
        <v>0.217368193945494-0.186892540629801i</v>
      </c>
      <c r="M28" t="str">
        <f t="shared" si="16"/>
        <v>0.00656090006462303-0.0905818353764879i</v>
      </c>
      <c r="N28" t="str">
        <f t="shared" si="17"/>
        <v>6.24842821961905-1.90444925526624i</v>
      </c>
      <c r="O28">
        <f t="shared" si="4"/>
        <v>6.2484282196190497</v>
      </c>
      <c r="P28">
        <f t="shared" si="5"/>
        <v>-1.90444925526624</v>
      </c>
      <c r="Q28">
        <f t="shared" si="18"/>
        <v>4.6867955459431281E-2</v>
      </c>
      <c r="R28">
        <f t="shared" si="19"/>
        <v>6.5365187217661971</v>
      </c>
      <c r="S28">
        <f t="shared" si="20"/>
        <v>6.5322111250032204</v>
      </c>
      <c r="T28">
        <f t="shared" si="21"/>
        <v>6.5613294338252564</v>
      </c>
      <c r="X28" s="11">
        <f t="shared" si="22"/>
        <v>5184.8845154845949</v>
      </c>
      <c r="Y28">
        <f t="shared" si="6"/>
        <v>3.5932977747444839</v>
      </c>
      <c r="Z28">
        <f t="shared" si="7"/>
        <v>6.0748615531715329</v>
      </c>
      <c r="AA28">
        <f t="shared" si="8"/>
        <v>6.0342788988362441</v>
      </c>
      <c r="AB28" t="str">
        <f t="shared" si="9"/>
        <v>2.21500623384492-4.53853619651491i</v>
      </c>
      <c r="AC28" t="str">
        <f t="shared" si="10"/>
        <v>0.2069489373592-0.182172976561117i</v>
      </c>
      <c r="AD28" t="str">
        <f t="shared" si="11"/>
        <v>0.0168996314431916-0.108740265082763i</v>
      </c>
      <c r="AE28" t="str">
        <f t="shared" si="23"/>
        <v>6.25788930545265-1.97227416448196i</v>
      </c>
      <c r="AF28">
        <f t="shared" si="12"/>
        <v>6.2578893054526503</v>
      </c>
      <c r="AG28">
        <f t="shared" si="24"/>
        <v>-1.9722741644819599</v>
      </c>
      <c r="AH28">
        <f t="shared" si="25"/>
        <v>1.2447723047198694E-2</v>
      </c>
    </row>
    <row r="29" spans="2:34" x14ac:dyDescent="0.25">
      <c r="B29">
        <v>683.6</v>
      </c>
      <c r="C29">
        <v>6.5380000000000003</v>
      </c>
      <c r="D29">
        <v>-1.8879999999999999</v>
      </c>
      <c r="E29" t="str">
        <f t="shared" si="13"/>
        <v>6.538-1.888i</v>
      </c>
      <c r="G29" s="11">
        <f t="shared" si="14"/>
        <v>4295.1854759879652</v>
      </c>
      <c r="H29">
        <f t="shared" si="0"/>
        <v>3.6130847471114751</v>
      </c>
      <c r="I29">
        <f t="shared" si="1"/>
        <v>5.5628546260282281</v>
      </c>
      <c r="J29">
        <f t="shared" si="2"/>
        <v>6.0334514357762883</v>
      </c>
      <c r="K29" t="str">
        <f t="shared" si="3"/>
        <v>2.61327757071783-5.05549192230434i</v>
      </c>
      <c r="L29" t="str">
        <f t="shared" si="15"/>
        <v>0.236678208144901-0.203495234647811i</v>
      </c>
      <c r="M29" t="str">
        <f t="shared" si="16"/>
        <v>0.00785158385704387-0.108401418917863i</v>
      </c>
      <c r="N29" t="str">
        <f t="shared" si="17"/>
        <v>6.51891335464841-1.94238667072675i</v>
      </c>
      <c r="O29">
        <f t="shared" si="4"/>
        <v>6.5189133546484097</v>
      </c>
      <c r="P29">
        <f t="shared" si="5"/>
        <v>-1.9423866707267501</v>
      </c>
      <c r="Q29">
        <f t="shared" si="18"/>
        <v>5.7638615385150763E-2</v>
      </c>
      <c r="R29">
        <f t="shared" si="19"/>
        <v>6.8051442306537488</v>
      </c>
      <c r="S29">
        <f t="shared" si="20"/>
        <v>6.8021391711747796</v>
      </c>
      <c r="T29">
        <f t="shared" si="21"/>
        <v>6.8426463051689215</v>
      </c>
      <c r="X29" s="11">
        <f t="shared" si="22"/>
        <v>4295.1854759879652</v>
      </c>
      <c r="Y29">
        <f t="shared" si="6"/>
        <v>3.5932977747444839</v>
      </c>
      <c r="Z29">
        <f t="shared" si="7"/>
        <v>6.0748615531715329</v>
      </c>
      <c r="AA29">
        <f t="shared" si="8"/>
        <v>6.0342788988362441</v>
      </c>
      <c r="AB29" t="str">
        <f t="shared" si="9"/>
        <v>2.53221327545938-5.1884917669142i</v>
      </c>
      <c r="AC29" t="str">
        <f t="shared" si="10"/>
        <v>0.225648402966794-0.198633739072427i</v>
      </c>
      <c r="AD29" t="str">
        <f t="shared" si="11"/>
        <v>0.0200267111291857-0.128861382820328i</v>
      </c>
      <c r="AE29" t="str">
        <f t="shared" si="23"/>
        <v>6.54033437269999-2.01142604908083i</v>
      </c>
      <c r="AF29">
        <f t="shared" si="12"/>
        <v>6.5403343726999896</v>
      </c>
      <c r="AG29">
        <f t="shared" si="24"/>
        <v>-2.0114260490808298</v>
      </c>
      <c r="AH29">
        <f t="shared" si="25"/>
        <v>1.5239438887605915E-2</v>
      </c>
    </row>
    <row r="30" spans="2:34" x14ac:dyDescent="0.25">
      <c r="B30">
        <v>561.5</v>
      </c>
      <c r="C30">
        <v>6.8109999999999999</v>
      </c>
      <c r="D30">
        <v>-1.8979999999999999</v>
      </c>
      <c r="E30" t="str">
        <f t="shared" si="13"/>
        <v>6.811-1.898i</v>
      </c>
      <c r="G30" s="11">
        <f t="shared" si="14"/>
        <v>3528.0085499813376</v>
      </c>
      <c r="H30">
        <f t="shared" si="0"/>
        <v>3.6130847471114751</v>
      </c>
      <c r="I30">
        <f t="shared" si="1"/>
        <v>5.5628546260282281</v>
      </c>
      <c r="J30">
        <f t="shared" si="2"/>
        <v>6.0334514357762883</v>
      </c>
      <c r="K30" t="str">
        <f t="shared" si="3"/>
        <v>2.9969797386035-5.79777939763895i</v>
      </c>
      <c r="L30" t="str">
        <f t="shared" si="15"/>
        <v>0.25869683148471-0.222426782922898i</v>
      </c>
      <c r="M30" t="str">
        <f t="shared" si="16"/>
        <v>0.0094727519288227-0.1307837716361i</v>
      </c>
      <c r="N30" t="str">
        <f t="shared" si="17"/>
        <v>6.80440789625411-1.96283885028131i</v>
      </c>
      <c r="O30">
        <f t="shared" si="4"/>
        <v>6.8044078962541104</v>
      </c>
      <c r="P30">
        <f t="shared" si="5"/>
        <v>-1.9628388502813101</v>
      </c>
      <c r="Q30">
        <f t="shared" si="18"/>
        <v>6.5173095197318426E-2</v>
      </c>
      <c r="R30">
        <f t="shared" si="19"/>
        <v>7.0705109433477293</v>
      </c>
      <c r="S30">
        <f t="shared" si="20"/>
        <v>7.081857324938067</v>
      </c>
      <c r="T30">
        <f t="shared" si="21"/>
        <v>7.1336135237301912</v>
      </c>
      <c r="X30" s="11">
        <f t="shared" si="22"/>
        <v>3528.0085499813376</v>
      </c>
      <c r="Y30">
        <f t="shared" si="6"/>
        <v>3.5932977747444839</v>
      </c>
      <c r="Z30">
        <f t="shared" si="7"/>
        <v>6.0748615531715329</v>
      </c>
      <c r="AA30">
        <f t="shared" si="8"/>
        <v>6.0342788988362441</v>
      </c>
      <c r="AB30" t="str">
        <f t="shared" si="9"/>
        <v>2.91241101163351-5.96751494124816i</v>
      </c>
      <c r="AC30" t="str">
        <f t="shared" si="10"/>
        <v>0.247001342272852-0.217430300974851i</v>
      </c>
      <c r="AD30" t="str">
        <f t="shared" si="11"/>
        <v>0.0239152250138679-0.153881930281361i</v>
      </c>
      <c r="AE30" t="str">
        <f t="shared" si="23"/>
        <v>6.8382881969047-2.03131889225206i</v>
      </c>
      <c r="AF30">
        <f t="shared" si="12"/>
        <v>6.8382881969047</v>
      </c>
      <c r="AG30">
        <f t="shared" si="24"/>
        <v>-2.03131889225206</v>
      </c>
      <c r="AH30">
        <f t="shared" si="25"/>
        <v>1.8518572721626072E-2</v>
      </c>
    </row>
    <row r="31" spans="2:34" x14ac:dyDescent="0.25">
      <c r="B31">
        <v>463.9</v>
      </c>
      <c r="C31">
        <v>7.0780000000000003</v>
      </c>
      <c r="D31">
        <v>-1.893</v>
      </c>
      <c r="E31" t="str">
        <f t="shared" si="13"/>
        <v>7.078-1.893i</v>
      </c>
      <c r="G31" s="11">
        <f t="shared" si="14"/>
        <v>2914.7696640006097</v>
      </c>
      <c r="H31">
        <f t="shared" si="0"/>
        <v>3.6130847471114751</v>
      </c>
      <c r="I31">
        <f t="shared" si="1"/>
        <v>5.5628546260282281</v>
      </c>
      <c r="J31">
        <f t="shared" si="2"/>
        <v>6.0334514357762883</v>
      </c>
      <c r="K31" t="str">
        <f t="shared" si="3"/>
        <v>3.42312416677543-6.62217315454338i</v>
      </c>
      <c r="L31" t="str">
        <f t="shared" si="15"/>
        <v>0.282021057514121-0.242480884591302i</v>
      </c>
      <c r="M31" t="str">
        <f t="shared" si="16"/>
        <v>0.0113653931679889-0.156914167689122i</v>
      </c>
      <c r="N31" t="str">
        <f t="shared" si="17"/>
        <v>7.07916504922676-1.96472674038097i</v>
      </c>
      <c r="O31">
        <f t="shared" si="4"/>
        <v>7.0791650492267602</v>
      </c>
      <c r="P31">
        <f t="shared" si="5"/>
        <v>-1.9647267403809701</v>
      </c>
      <c r="Q31">
        <f t="shared" si="18"/>
        <v>7.173620163752642E-2</v>
      </c>
      <c r="R31">
        <f t="shared" si="19"/>
        <v>7.3267682507364738</v>
      </c>
      <c r="S31">
        <f t="shared" si="20"/>
        <v>7.3467495505537519</v>
      </c>
      <c r="T31">
        <f t="shared" si="21"/>
        <v>7.4084433163832752</v>
      </c>
      <c r="X31" s="11">
        <f t="shared" si="22"/>
        <v>2914.7696640006097</v>
      </c>
      <c r="Y31">
        <f t="shared" si="6"/>
        <v>3.5932977747444839</v>
      </c>
      <c r="Z31">
        <f t="shared" si="7"/>
        <v>6.0748615531715329</v>
      </c>
      <c r="AA31">
        <f t="shared" si="8"/>
        <v>6.0342788988362441</v>
      </c>
      <c r="AB31" t="str">
        <f t="shared" si="9"/>
        <v>3.33586557762509-6.8351711337981i</v>
      </c>
      <c r="AC31" t="str">
        <f t="shared" si="10"/>
        <v>0.269652964174532-0.23737006697908i</v>
      </c>
      <c r="AD31" t="str">
        <f t="shared" si="11"/>
        <v>0.0284092932026991-0.182798902097951i</v>
      </c>
      <c r="AE31" t="str">
        <f t="shared" si="23"/>
        <v>7.12460206443651-2.03102875299466i</v>
      </c>
      <c r="AF31">
        <f t="shared" si="12"/>
        <v>7.1246020644365098</v>
      </c>
      <c r="AG31">
        <f t="shared" si="24"/>
        <v>-2.03102875299466</v>
      </c>
      <c r="AH31">
        <f t="shared" si="25"/>
        <v>2.1223689063005445E-2</v>
      </c>
    </row>
    <row r="32" spans="2:34" x14ac:dyDescent="0.25">
      <c r="B32">
        <v>380.9</v>
      </c>
      <c r="C32">
        <v>7.335</v>
      </c>
      <c r="D32">
        <v>-1.877</v>
      </c>
      <c r="E32" t="str">
        <f t="shared" si="13"/>
        <v>7.335-1.877i</v>
      </c>
      <c r="G32" s="11">
        <f t="shared" si="14"/>
        <v>2393.2652835047043</v>
      </c>
      <c r="H32">
        <f t="shared" si="0"/>
        <v>3.6130847471114751</v>
      </c>
      <c r="I32">
        <f t="shared" si="1"/>
        <v>5.5628546260282281</v>
      </c>
      <c r="J32">
        <f t="shared" si="2"/>
        <v>6.0334514357762883</v>
      </c>
      <c r="K32" t="str">
        <f t="shared" si="3"/>
        <v>3.92674855618528-7.59645505290198i</v>
      </c>
      <c r="L32" t="str">
        <f t="shared" si="15"/>
        <v>0.308309714846582-0.265083795667806i</v>
      </c>
      <c r="M32" t="str">
        <f t="shared" si="16"/>
        <v>0.0137169338877671-0.189380273293841i</v>
      </c>
      <c r="N32" t="str">
        <f t="shared" si="17"/>
        <v>7.35550772870993-1.95036733034959i</v>
      </c>
      <c r="O32">
        <f t="shared" si="4"/>
        <v>7.35550772870993</v>
      </c>
      <c r="P32">
        <f t="shared" si="5"/>
        <v>-1.9503673303495901</v>
      </c>
      <c r="Q32">
        <f t="shared" si="18"/>
        <v>7.6179604222298067E-2</v>
      </c>
      <c r="R32">
        <f t="shared" si="19"/>
        <v>7.5713508702212451</v>
      </c>
      <c r="S32">
        <f t="shared" si="20"/>
        <v>7.6096929419265331</v>
      </c>
      <c r="T32">
        <f t="shared" si="21"/>
        <v>7.680422163306921</v>
      </c>
      <c r="X32" s="11">
        <f t="shared" si="22"/>
        <v>2393.2652835047043</v>
      </c>
      <c r="Y32">
        <f t="shared" si="6"/>
        <v>3.5932977747444839</v>
      </c>
      <c r="Z32">
        <f t="shared" si="7"/>
        <v>6.0748615531715329</v>
      </c>
      <c r="AA32">
        <f t="shared" si="8"/>
        <v>6.0342788988362441</v>
      </c>
      <c r="AB32" t="str">
        <f t="shared" si="9"/>
        <v>3.83773924957869-7.86350766461016i</v>
      </c>
      <c r="AC32" t="str">
        <f t="shared" si="10"/>
        <v>0.295220342331397-0.259876514420341i</v>
      </c>
      <c r="AD32" t="str">
        <f t="shared" si="11"/>
        <v>0.0339367743032125-0.218365344012986i</v>
      </c>
      <c r="AE32" t="str">
        <f t="shared" si="23"/>
        <v>7.41191777303899-2.0130473249094i</v>
      </c>
      <c r="AF32">
        <f t="shared" si="12"/>
        <v>7.41191777303899</v>
      </c>
      <c r="AG32">
        <f t="shared" si="24"/>
        <v>-2.0130473249094001</v>
      </c>
      <c r="AH32">
        <f t="shared" si="25"/>
        <v>2.4425218424281442E-2</v>
      </c>
    </row>
    <row r="33" spans="2:34" x14ac:dyDescent="0.25">
      <c r="B33">
        <v>317.39999999999998</v>
      </c>
      <c r="C33">
        <v>7.5819999999999999</v>
      </c>
      <c r="D33">
        <v>-1.8540000000000001</v>
      </c>
      <c r="E33" t="str">
        <f t="shared" si="13"/>
        <v>7.582-1.854i</v>
      </c>
      <c r="G33" s="11">
        <f t="shared" si="14"/>
        <v>1994.2830164988006</v>
      </c>
      <c r="H33">
        <f t="shared" si="0"/>
        <v>3.6130847471114751</v>
      </c>
      <c r="I33">
        <f t="shared" si="1"/>
        <v>5.5628546260282281</v>
      </c>
      <c r="J33">
        <f t="shared" si="2"/>
        <v>6.0334514357762883</v>
      </c>
      <c r="K33" t="str">
        <f t="shared" si="3"/>
        <v>4.45841883961104-8.62499287578999i</v>
      </c>
      <c r="L33" t="str">
        <f t="shared" si="15"/>
        <v>0.334807537208091-0.287866546227628i</v>
      </c>
      <c r="M33" t="str">
        <f t="shared" si="16"/>
        <v>0.0163235758695725-0.225368386594712i</v>
      </c>
      <c r="N33" t="str">
        <f t="shared" si="17"/>
        <v>7.60080851833663-1.92541907741724i</v>
      </c>
      <c r="O33">
        <f t="shared" si="4"/>
        <v>7.6008085183366303</v>
      </c>
      <c r="P33">
        <f t="shared" si="5"/>
        <v>-1.9254190774172399</v>
      </c>
      <c r="Q33">
        <f t="shared" si="18"/>
        <v>7.3854214376358168E-2</v>
      </c>
      <c r="R33">
        <f t="shared" si="19"/>
        <v>7.8053853204053931</v>
      </c>
      <c r="S33">
        <f t="shared" si="20"/>
        <v>7.8408882632072325</v>
      </c>
      <c r="T33">
        <f t="shared" si="21"/>
        <v>7.9188232678142567</v>
      </c>
      <c r="X33" s="11">
        <f t="shared" si="22"/>
        <v>1994.2830164988006</v>
      </c>
      <c r="Y33">
        <f t="shared" si="6"/>
        <v>3.5932977747444839</v>
      </c>
      <c r="Z33">
        <f t="shared" si="7"/>
        <v>6.0748615531715329</v>
      </c>
      <c r="AA33">
        <f t="shared" si="8"/>
        <v>6.0342788988362441</v>
      </c>
      <c r="AB33" t="str">
        <f t="shared" si="9"/>
        <v>4.3690362987381-8.95213254153704i</v>
      </c>
      <c r="AC33" t="str">
        <f t="shared" si="10"/>
        <v>0.321027424922345-0.282593968841437i</v>
      </c>
      <c r="AD33" t="str">
        <f t="shared" si="11"/>
        <v>0.0400037258967596-0.257402995617655i</v>
      </c>
      <c r="AE33" t="str">
        <f t="shared" si="23"/>
        <v>7.66629191345452-1.98386749672913i</v>
      </c>
      <c r="AF33">
        <f t="shared" si="12"/>
        <v>7.6662919134545202</v>
      </c>
      <c r="AG33">
        <f t="shared" si="24"/>
        <v>-1.9838674967291301</v>
      </c>
      <c r="AH33">
        <f t="shared" si="25"/>
        <v>2.3970693380514954E-2</v>
      </c>
    </row>
    <row r="34" spans="2:34" x14ac:dyDescent="0.25">
      <c r="B34">
        <v>258.8</v>
      </c>
      <c r="C34">
        <v>7.8179999999999996</v>
      </c>
      <c r="D34">
        <v>-1.827</v>
      </c>
      <c r="E34" t="str">
        <f t="shared" si="13"/>
        <v>7.818-1.827i</v>
      </c>
      <c r="G34" s="11">
        <f t="shared" si="14"/>
        <v>1626.0883574980769</v>
      </c>
      <c r="H34">
        <f t="shared" si="0"/>
        <v>3.6130847471114751</v>
      </c>
      <c r="I34">
        <f t="shared" si="1"/>
        <v>5.5628546260282281</v>
      </c>
      <c r="J34">
        <f t="shared" si="2"/>
        <v>6.0334514357762883</v>
      </c>
      <c r="K34" t="str">
        <f t="shared" si="3"/>
        <v>5.13925888949171-9.94210568887994i</v>
      </c>
      <c r="L34" t="str">
        <f t="shared" si="15"/>
        <v>0.36717272963333-0.315694044494655i</v>
      </c>
      <c r="M34" t="str">
        <f t="shared" si="16"/>
        <v>0.0198325106635079-0.273813836261735i</v>
      </c>
      <c r="N34" t="str">
        <f t="shared" si="17"/>
        <v>7.86027183266659-1.888829247957i</v>
      </c>
      <c r="O34">
        <f t="shared" si="4"/>
        <v>7.8602718326665899</v>
      </c>
      <c r="P34">
        <f t="shared" si="5"/>
        <v>-1.8888292479569999</v>
      </c>
      <c r="Q34">
        <f t="shared" si="18"/>
        <v>7.4898356056193924E-2</v>
      </c>
      <c r="R34">
        <f t="shared" si="19"/>
        <v>8.0286395485162991</v>
      </c>
      <c r="S34">
        <f t="shared" si="20"/>
        <v>8.0840305053450656</v>
      </c>
      <c r="T34">
        <f t="shared" si="21"/>
        <v>8.1688208791387549</v>
      </c>
      <c r="X34" s="11">
        <f t="shared" si="22"/>
        <v>1626.0883574980769</v>
      </c>
      <c r="Y34">
        <f t="shared" si="6"/>
        <v>3.5932977747444839</v>
      </c>
      <c r="Z34">
        <f t="shared" si="7"/>
        <v>6.0748615531715329</v>
      </c>
      <c r="AA34">
        <f t="shared" si="8"/>
        <v>6.0342788988362441</v>
      </c>
      <c r="AB34" t="str">
        <f t="shared" si="9"/>
        <v>5.05133560067116-10.3501602451904i</v>
      </c>
      <c r="AC34" t="str">
        <f t="shared" si="10"/>
        <v>0.35259424345885-0.310381602673923i</v>
      </c>
      <c r="AD34" t="str">
        <f t="shared" si="11"/>
        <v>0.0480886397374483-0.309425175933426i</v>
      </c>
      <c r="AE34" t="str">
        <f t="shared" si="23"/>
        <v>7.93463143492829-1.94197284926981i</v>
      </c>
      <c r="AF34">
        <f t="shared" si="12"/>
        <v>7.9346314349282903</v>
      </c>
      <c r="AG34">
        <f t="shared" si="24"/>
        <v>-1.9419728492698101</v>
      </c>
      <c r="AH34">
        <f t="shared" si="25"/>
        <v>2.6821647682650624E-2</v>
      </c>
    </row>
    <row r="35" spans="2:34" x14ac:dyDescent="0.25">
      <c r="B35">
        <v>214.8</v>
      </c>
      <c r="C35">
        <v>8.0440000000000005</v>
      </c>
      <c r="D35">
        <v>-1.802</v>
      </c>
      <c r="E35" t="str">
        <f t="shared" si="13"/>
        <v>8.044-1.802i</v>
      </c>
      <c r="G35" s="11">
        <f t="shared" si="14"/>
        <v>1349.6282039821751</v>
      </c>
      <c r="H35">
        <f t="shared" si="0"/>
        <v>3.6130847471114751</v>
      </c>
      <c r="I35">
        <f t="shared" si="1"/>
        <v>5.5628546260282281</v>
      </c>
      <c r="J35">
        <f t="shared" si="2"/>
        <v>6.0334514357762883</v>
      </c>
      <c r="K35" t="str">
        <f t="shared" si="3"/>
        <v>5.85126813044145-11.3195165718879i</v>
      </c>
      <c r="L35" t="str">
        <f t="shared" si="15"/>
        <v>0.399446602445943-0.34344302642448i</v>
      </c>
      <c r="M35" t="str">
        <f t="shared" si="16"/>
        <v>0.0236909486793114-0.327084636565869i</v>
      </c>
      <c r="N35" t="str">
        <f t="shared" si="17"/>
        <v>8.08145140992142-1.8522295531404i</v>
      </c>
      <c r="O35">
        <f t="shared" si="4"/>
        <v>8.0814514099214207</v>
      </c>
      <c r="P35">
        <f t="shared" si="5"/>
        <v>-1.8522295531404001</v>
      </c>
      <c r="Q35">
        <f t="shared" si="18"/>
        <v>6.2654737361084886E-2</v>
      </c>
      <c r="R35">
        <f t="shared" si="19"/>
        <v>8.2433694567209592</v>
      </c>
      <c r="S35">
        <f t="shared" si="20"/>
        <v>8.2909957911247059</v>
      </c>
      <c r="T35">
        <f t="shared" si="21"/>
        <v>8.3811381731296315</v>
      </c>
      <c r="X35" s="11">
        <f t="shared" si="22"/>
        <v>1349.6282039821751</v>
      </c>
      <c r="Y35">
        <f t="shared" si="6"/>
        <v>3.5932977747444839</v>
      </c>
      <c r="Z35">
        <f t="shared" si="7"/>
        <v>6.0748615531715329</v>
      </c>
      <c r="AA35">
        <f t="shared" si="8"/>
        <v>6.0342788988362441</v>
      </c>
      <c r="AB35" t="str">
        <f t="shared" si="9"/>
        <v>5.76691398929203-11.8163766235353i</v>
      </c>
      <c r="AC35" t="str">
        <f t="shared" si="10"/>
        <v>0.384117576065887-0.338130956719567i</v>
      </c>
      <c r="AD35" t="str">
        <f t="shared" si="11"/>
        <v>0.0568890802188041-0.366051394913675i</v>
      </c>
      <c r="AE35" t="str">
        <f t="shared" si="23"/>
        <v>8.16285493967909-1.90033584159416i</v>
      </c>
      <c r="AF35">
        <f t="shared" si="12"/>
        <v>8.1628549396790895</v>
      </c>
      <c r="AG35">
        <f t="shared" si="24"/>
        <v>-1.90033584159416</v>
      </c>
      <c r="AH35">
        <f t="shared" si="25"/>
        <v>2.379643442815162E-2</v>
      </c>
    </row>
    <row r="36" spans="2:34" x14ac:dyDescent="0.25">
      <c r="B36">
        <v>175.8</v>
      </c>
      <c r="C36">
        <v>8.2579999999999991</v>
      </c>
      <c r="D36">
        <v>-1.78</v>
      </c>
      <c r="E36" t="str">
        <f t="shared" si="13"/>
        <v>8.258-1.78i</v>
      </c>
      <c r="G36" s="11">
        <f t="shared" si="14"/>
        <v>1104.5839770021714</v>
      </c>
      <c r="H36">
        <f t="shared" si="0"/>
        <v>3.6130847471114751</v>
      </c>
      <c r="I36">
        <f t="shared" si="1"/>
        <v>5.5628546260282281</v>
      </c>
      <c r="J36">
        <f t="shared" si="2"/>
        <v>6.0334514357762883</v>
      </c>
      <c r="K36" t="str">
        <f t="shared" si="3"/>
        <v>6.72723534897458-13.0141108419796i</v>
      </c>
      <c r="L36" t="str">
        <f t="shared" si="15"/>
        <v>0.437318902064109-0.376005519430738i</v>
      </c>
      <c r="M36" t="str">
        <f t="shared" si="16"/>
        <v>0.0286808821417914-0.395977216392712i</v>
      </c>
      <c r="N36" t="str">
        <f t="shared" si="17"/>
        <v>8.3018874679446-1.81509024978939i</v>
      </c>
      <c r="O36">
        <f t="shared" si="4"/>
        <v>8.3018874679445993</v>
      </c>
      <c r="P36">
        <f t="shared" si="5"/>
        <v>-1.8150902497893899</v>
      </c>
      <c r="Q36">
        <f t="shared" si="18"/>
        <v>5.6191062215178743E-2</v>
      </c>
      <c r="R36">
        <f t="shared" si="19"/>
        <v>8.4476602677901269</v>
      </c>
      <c r="S36">
        <f t="shared" si="20"/>
        <v>8.4979931834107809</v>
      </c>
      <c r="T36">
        <f t="shared" si="21"/>
        <v>8.5932277227612719</v>
      </c>
      <c r="X36" s="11">
        <f t="shared" si="22"/>
        <v>1104.5839770021714</v>
      </c>
      <c r="Y36">
        <f t="shared" si="6"/>
        <v>3.5932977747444839</v>
      </c>
      <c r="Z36">
        <f t="shared" si="7"/>
        <v>6.0748615531715329</v>
      </c>
      <c r="AA36">
        <f t="shared" si="8"/>
        <v>6.0342788988362441</v>
      </c>
      <c r="AB36" t="str">
        <f t="shared" si="9"/>
        <v>6.64977810601195-13.6253605844438i</v>
      </c>
      <c r="AC36" t="str">
        <f t="shared" si="10"/>
        <v>0.421162321255259-0.370740698925597i</v>
      </c>
      <c r="AD36" t="str">
        <f t="shared" si="11"/>
        <v>0.0681558969641219-0.438547451626106i</v>
      </c>
      <c r="AE36" t="str">
        <f t="shared" si="23"/>
        <v>8.39000240655674-1.85780039649178i</v>
      </c>
      <c r="AF36">
        <f t="shared" si="12"/>
        <v>8.3900024065567393</v>
      </c>
      <c r="AG36">
        <f t="shared" si="24"/>
        <v>-1.85780039649178</v>
      </c>
      <c r="AH36">
        <f t="shared" si="25"/>
        <v>2.3477537031049035E-2</v>
      </c>
    </row>
    <row r="37" spans="2:34" x14ac:dyDescent="0.25">
      <c r="B37">
        <v>146.5</v>
      </c>
      <c r="C37">
        <v>8.4580000000000002</v>
      </c>
      <c r="D37">
        <v>-1.766</v>
      </c>
      <c r="E37" t="str">
        <f t="shared" si="13"/>
        <v>8.458-1.766i</v>
      </c>
      <c r="G37" s="11">
        <f t="shared" si="14"/>
        <v>920.48664750180933</v>
      </c>
      <c r="H37">
        <f t="shared" si="0"/>
        <v>3.6130847471114751</v>
      </c>
      <c r="I37">
        <f t="shared" si="1"/>
        <v>5.5628546260282281</v>
      </c>
      <c r="J37">
        <f t="shared" si="2"/>
        <v>6.0334514357762883</v>
      </c>
      <c r="K37" t="str">
        <f t="shared" si="3"/>
        <v>7.6378041168498-14.7756432188986i</v>
      </c>
      <c r="L37" t="str">
        <f t="shared" si="15"/>
        <v>0.47489320559603-0.408311796269176i</v>
      </c>
      <c r="M37" t="str">
        <f t="shared" si="16"/>
        <v>0.0341294277897535-0.471201539284964i</v>
      </c>
      <c r="N37" t="str">
        <f t="shared" si="17"/>
        <v>8.48740681710276-1.78819841715718i</v>
      </c>
      <c r="O37">
        <f t="shared" si="4"/>
        <v>8.4874068171027606</v>
      </c>
      <c r="P37">
        <f t="shared" si="5"/>
        <v>-1.7881984171571801</v>
      </c>
      <c r="Q37">
        <f t="shared" si="18"/>
        <v>3.6844682335438708E-2</v>
      </c>
      <c r="R37">
        <f t="shared" si="19"/>
        <v>8.6404004536826893</v>
      </c>
      <c r="S37">
        <f t="shared" si="20"/>
        <v>8.6737378366034239</v>
      </c>
      <c r="T37">
        <f t="shared" si="21"/>
        <v>8.7732863397081822</v>
      </c>
      <c r="X37" s="11">
        <f t="shared" si="22"/>
        <v>920.48664750180933</v>
      </c>
      <c r="Y37">
        <f t="shared" si="6"/>
        <v>3.5932977747444839</v>
      </c>
      <c r="Z37">
        <f t="shared" si="7"/>
        <v>6.0748615531715329</v>
      </c>
      <c r="AA37">
        <f t="shared" si="8"/>
        <v>6.0342788988362441</v>
      </c>
      <c r="AB37" t="str">
        <f t="shared" si="9"/>
        <v>7.57009152304151-15.5110779659594i</v>
      </c>
      <c r="AC37" t="str">
        <f t="shared" si="10"/>
        <v>0.457967740698789-0.403139767503423i</v>
      </c>
      <c r="AD37" t="str">
        <f t="shared" si="11"/>
        <v>0.0803364717879843-0.516923062340435i</v>
      </c>
      <c r="AE37" t="str">
        <f t="shared" si="23"/>
        <v>8.5811461845929-1.82605677818542i</v>
      </c>
      <c r="AF37">
        <f t="shared" si="12"/>
        <v>8.5811461845928996</v>
      </c>
      <c r="AG37">
        <f t="shared" si="24"/>
        <v>-1.82605677818542</v>
      </c>
      <c r="AH37">
        <f t="shared" si="25"/>
        <v>1.8771799385801091E-2</v>
      </c>
    </row>
    <row r="38" spans="2:34" x14ac:dyDescent="0.25">
      <c r="B38">
        <v>122.1</v>
      </c>
      <c r="C38">
        <v>8.6549999999999994</v>
      </c>
      <c r="D38">
        <v>-1.762</v>
      </c>
      <c r="E38" t="str">
        <f t="shared" si="13"/>
        <v>8.655-1.762i</v>
      </c>
      <c r="G38" s="11">
        <f t="shared" si="14"/>
        <v>767.17692600662747</v>
      </c>
      <c r="H38">
        <f t="shared" si="0"/>
        <v>3.6130847471114751</v>
      </c>
      <c r="I38">
        <f t="shared" si="1"/>
        <v>5.5628546260282281</v>
      </c>
      <c r="J38">
        <f t="shared" si="2"/>
        <v>6.0334514357762883</v>
      </c>
      <c r="K38" t="str">
        <f t="shared" si="3"/>
        <v>8.67079925641419-16.774014399352i</v>
      </c>
      <c r="L38" t="str">
        <f t="shared" si="15"/>
        <v>0.515664056010229-0.44336645481531i</v>
      </c>
      <c r="M38" t="str">
        <f t="shared" si="16"/>
        <v>0.0406077524379593-0.560643312672641i</v>
      </c>
      <c r="N38" t="str">
        <f t="shared" si="17"/>
        <v>8.65996779448873-1.77239972269789i</v>
      </c>
      <c r="O38">
        <f t="shared" si="4"/>
        <v>8.6599677944887308</v>
      </c>
      <c r="P38">
        <f t="shared" si="5"/>
        <v>-1.77239972269789</v>
      </c>
      <c r="Q38">
        <f t="shared" si="18"/>
        <v>1.1525329248020579E-2</v>
      </c>
      <c r="R38">
        <f t="shared" si="19"/>
        <v>8.8325346871665307</v>
      </c>
      <c r="S38">
        <f t="shared" si="20"/>
        <v>8.8394820537518815</v>
      </c>
      <c r="T38">
        <f t="shared" si="21"/>
        <v>8.9432597325345888</v>
      </c>
      <c r="X38" s="11">
        <f t="shared" si="22"/>
        <v>767.17692600662747</v>
      </c>
      <c r="Y38">
        <f t="shared" si="6"/>
        <v>3.5932977747444839</v>
      </c>
      <c r="Z38">
        <f t="shared" si="7"/>
        <v>6.0748615531715329</v>
      </c>
      <c r="AA38">
        <f t="shared" si="8"/>
        <v>6.0342788988362441</v>
      </c>
      <c r="AB38" t="str">
        <f t="shared" si="9"/>
        <v>8.61693779276634-17.6560605013293i</v>
      </c>
      <c r="AC38" t="str">
        <f t="shared" si="10"/>
        <v>0.497958352278568-0.43834269649137i</v>
      </c>
      <c r="AD38" t="str">
        <f t="shared" si="11"/>
        <v>0.094682257684413-0.609230670730717i</v>
      </c>
      <c r="AE38" t="str">
        <f t="shared" si="23"/>
        <v>8.75914505040769-1.80534557065762i</v>
      </c>
      <c r="AF38">
        <f t="shared" si="12"/>
        <v>8.7591450504076906</v>
      </c>
      <c r="AG38">
        <f t="shared" si="24"/>
        <v>-1.80534557065762</v>
      </c>
      <c r="AH38">
        <f t="shared" si="25"/>
        <v>1.2725030020055228E-2</v>
      </c>
    </row>
    <row r="39" spans="2:34" x14ac:dyDescent="0.25">
      <c r="B39">
        <v>97.66</v>
      </c>
      <c r="C39">
        <v>8.85</v>
      </c>
      <c r="D39">
        <v>-1.7689999999999999</v>
      </c>
      <c r="E39" t="str">
        <f t="shared" si="13"/>
        <v>8.85-1.769i</v>
      </c>
      <c r="G39" s="11">
        <f t="shared" si="14"/>
        <v>613.61587709915841</v>
      </c>
      <c r="H39">
        <f t="shared" si="0"/>
        <v>3.6130847471114751</v>
      </c>
      <c r="I39">
        <f t="shared" si="1"/>
        <v>5.5628546260282281</v>
      </c>
      <c r="J39">
        <f t="shared" si="2"/>
        <v>6.0334514357762883</v>
      </c>
      <c r="K39" t="str">
        <f t="shared" si="3"/>
        <v>10.129710591636-19.5963378116123i</v>
      </c>
      <c r="L39" t="str">
        <f t="shared" si="15"/>
        <v>0.570453065488375-0.490473885732862i</v>
      </c>
      <c r="M39" t="str">
        <f t="shared" si="16"/>
        <v>0.0502508019735594-0.69377826625484i</v>
      </c>
      <c r="N39" t="str">
        <f t="shared" si="17"/>
        <v>8.85755230618283-1.77412243691666i</v>
      </c>
      <c r="O39">
        <f t="shared" si="4"/>
        <v>8.8575523061828303</v>
      </c>
      <c r="P39">
        <f t="shared" si="5"/>
        <v>-1.7741224369166599</v>
      </c>
      <c r="Q39">
        <f t="shared" si="18"/>
        <v>9.1256062069532441E-3</v>
      </c>
      <c r="R39">
        <f t="shared" si="19"/>
        <v>9.0250684761945141</v>
      </c>
      <c r="S39">
        <f t="shared" si="20"/>
        <v>9.0334790240491447</v>
      </c>
      <c r="T39">
        <f t="shared" si="21"/>
        <v>9.1425067025364708</v>
      </c>
      <c r="X39" s="11">
        <f t="shared" si="22"/>
        <v>613.61587709915841</v>
      </c>
      <c r="Y39">
        <f t="shared" si="6"/>
        <v>3.5932977747444839</v>
      </c>
      <c r="Z39">
        <f t="shared" si="7"/>
        <v>6.0748615531715329</v>
      </c>
      <c r="AA39">
        <f t="shared" si="8"/>
        <v>6.0342788988362441</v>
      </c>
      <c r="AB39" t="str">
        <f t="shared" si="9"/>
        <v>10.09983879908-20.6945169129486i</v>
      </c>
      <c r="AC39" t="str">
        <f t="shared" si="10"/>
        <v>0.551780043142388-0.48572084567798i</v>
      </c>
      <c r="AD39" t="str">
        <f t="shared" si="11"/>
        <v>0.11581018290636-0.745177788690431i</v>
      </c>
      <c r="AE39" t="str">
        <f t="shared" si="23"/>
        <v>8.96344953392559-1.80055581937728i</v>
      </c>
      <c r="AF39">
        <f t="shared" si="12"/>
        <v>8.9634495339255906</v>
      </c>
      <c r="AG39">
        <f t="shared" si="24"/>
        <v>-1.8005558193772799</v>
      </c>
      <c r="AH39">
        <f t="shared" si="25"/>
        <v>1.3866566484505342E-2</v>
      </c>
    </row>
    <row r="40" spans="2:34" x14ac:dyDescent="0.25">
      <c r="B40">
        <v>82.54</v>
      </c>
      <c r="C40">
        <v>9.0399999999999991</v>
      </c>
      <c r="D40">
        <v>-1.7889999999999999</v>
      </c>
      <c r="E40" t="str">
        <f t="shared" si="13"/>
        <v>9.04-1.789i</v>
      </c>
      <c r="G40" s="11">
        <f t="shared" si="14"/>
        <v>518.61411525460312</v>
      </c>
      <c r="H40">
        <f t="shared" ref="H40:H63" si="26">Rs</f>
        <v>3.6130847471114751</v>
      </c>
      <c r="I40">
        <f t="shared" ref="I40:I63" si="27">Rct</f>
        <v>5.5628546260282281</v>
      </c>
      <c r="J40">
        <f t="shared" ref="J40:J63" si="28">Rp</f>
        <v>6.0334514357762883</v>
      </c>
      <c r="K40" t="str">
        <f t="shared" ref="K40:K63" si="29">IMDIV(1, IMPRODUCT(Qp,IMPOWER(COMPLEX(0,G40),np)))</f>
        <v>11.3883674485607-22.0312607774831i</v>
      </c>
      <c r="L40" t="str">
        <f t="shared" ref="L40:L63" si="30">IMDIV(1, IMPRODUCT(Qct,IMPOWER(COMPLEX(0,G40),nct)))</f>
        <v>0.615526448733027-0.529227849486573i</v>
      </c>
      <c r="M40" t="str">
        <f t="shared" ref="M40:M63" si="31">IMDIV(1, IMPRODUCT(QE,IMPOWER(COMPLEX(0,G40),nE)))</f>
        <v>0.0589973668228464-0.814536072269892i</v>
      </c>
      <c r="N40" t="str">
        <f t="shared" si="17"/>
        <v>8.99957373901757-1.7946283085778i</v>
      </c>
      <c r="O40">
        <f t="shared" si="4"/>
        <v>8.9995737390175705</v>
      </c>
      <c r="P40">
        <f t="shared" si="5"/>
        <v>-1.7946283085778001</v>
      </c>
      <c r="Q40">
        <f t="shared" si="18"/>
        <v>4.0816178587251013E-2</v>
      </c>
      <c r="R40">
        <f t="shared" si="19"/>
        <v>9.2153199076320735</v>
      </c>
      <c r="S40">
        <f t="shared" si="20"/>
        <v>9.1767651299335071</v>
      </c>
      <c r="T40">
        <f t="shared" si="21"/>
        <v>9.2897659969865014</v>
      </c>
      <c r="X40" s="11">
        <f t="shared" si="22"/>
        <v>518.61411525460312</v>
      </c>
      <c r="Y40">
        <f t="shared" ref="Y40:Y63" si="32">Rss</f>
        <v>3.5932977747444839</v>
      </c>
      <c r="Z40">
        <f t="shared" ref="Z40:Z63" si="33">Rctct</f>
        <v>6.0748615531715329</v>
      </c>
      <c r="AA40">
        <f t="shared" ref="AA40:AA63" si="34">Rpp</f>
        <v>6.0342788988362441</v>
      </c>
      <c r="AB40" t="str">
        <f t="shared" ref="AB40:AB63" si="35">IMDIV(1, IMPRODUCT(Qpp,IMPOWER(COMPLEX(0,X40),npp)))</f>
        <v>11.382849855126-23.3233998611858i</v>
      </c>
      <c r="AC40" t="str">
        <f t="shared" ref="AC40:AC63" si="36">IMDIV(1, IMPRODUCT(Qctct,IMPOWER(COMPLEX(0,X40),nctct)))</f>
        <v>0.596121754350541-0.524753959931581i</v>
      </c>
      <c r="AD40" t="str">
        <f t="shared" ref="AD40:AD63" si="37">IMDIV(1, IMPRODUCT(QEE,IMPOWER(COMPLEX(0,X40),nEE)))</f>
        <v>0.134780994503495-0.867245011803674i</v>
      </c>
      <c r="AE40" t="str">
        <f t="shared" si="23"/>
        <v>9.11066190088674-1.81537654675205i</v>
      </c>
      <c r="AF40">
        <f t="shared" si="12"/>
        <v>9.1106619008867398</v>
      </c>
      <c r="AG40">
        <f t="shared" si="24"/>
        <v>-1.81537654675205</v>
      </c>
      <c r="AH40">
        <f t="shared" si="25"/>
        <v>5.6888264554906297E-3</v>
      </c>
    </row>
    <row r="41" spans="2:34" x14ac:dyDescent="0.25">
      <c r="B41">
        <v>68.13</v>
      </c>
      <c r="C41">
        <v>9.23</v>
      </c>
      <c r="D41">
        <v>-1.825</v>
      </c>
      <c r="E41" t="str">
        <f t="shared" si="13"/>
        <v>9.23-1.825i</v>
      </c>
      <c r="G41" s="11">
        <f t="shared" si="14"/>
        <v>428.07341497814519</v>
      </c>
      <c r="H41">
        <f t="shared" si="26"/>
        <v>3.6130847471114751</v>
      </c>
      <c r="I41">
        <f t="shared" si="27"/>
        <v>5.5628546260282281</v>
      </c>
      <c r="J41">
        <f t="shared" si="28"/>
        <v>6.0334514357762883</v>
      </c>
      <c r="K41" t="str">
        <f t="shared" si="29"/>
        <v>13.0160529176766-25.1800846274149i</v>
      </c>
      <c r="L41" t="str">
        <f t="shared" si="30"/>
        <v>0.671302549219545-0.57718397838077i</v>
      </c>
      <c r="M41" t="str">
        <f t="shared" si="31"/>
        <v>0.0708472785132251-0.978139654002776i</v>
      </c>
      <c r="N41" t="str">
        <f t="shared" si="17"/>
        <v>9.15897042721668-1.84176863335476i</v>
      </c>
      <c r="O41">
        <f t="shared" si="4"/>
        <v>9.1589704272166799</v>
      </c>
      <c r="P41">
        <f t="shared" si="5"/>
        <v>-1.84176863335476</v>
      </c>
      <c r="Q41">
        <f t="shared" si="18"/>
        <v>7.2982102424960407E-2</v>
      </c>
      <c r="R41">
        <f t="shared" si="19"/>
        <v>9.4086941176764789</v>
      </c>
      <c r="S41">
        <f t="shared" si="20"/>
        <v>9.3423150763308751</v>
      </c>
      <c r="T41">
        <f t="shared" si="21"/>
        <v>9.4596069716309774</v>
      </c>
      <c r="X41" s="11">
        <f t="shared" si="22"/>
        <v>428.07341497814519</v>
      </c>
      <c r="Y41">
        <f t="shared" si="32"/>
        <v>3.5932977747444839</v>
      </c>
      <c r="Z41">
        <f t="shared" si="33"/>
        <v>6.0748615531715329</v>
      </c>
      <c r="AA41">
        <f t="shared" si="34"/>
        <v>6.0342788988362441</v>
      </c>
      <c r="AB41" t="str">
        <f t="shared" si="35"/>
        <v>13.0464319704996-26.7320709209468i</v>
      </c>
      <c r="AC41" t="str">
        <f t="shared" si="36"/>
        <v>0.651065946018509-0.573120223941555i</v>
      </c>
      <c r="AD41" t="str">
        <f t="shared" si="37"/>
        <v>0.160241858284996-1.03107231692232i</v>
      </c>
      <c r="AE41" t="str">
        <f t="shared" si="23"/>
        <v>9.27601378465158-1.85465153726604i</v>
      </c>
      <c r="AF41">
        <f t="shared" si="12"/>
        <v>9.27601378465158</v>
      </c>
      <c r="AG41">
        <f t="shared" si="24"/>
        <v>-1.8546515372660399</v>
      </c>
      <c r="AH41">
        <f t="shared" si="25"/>
        <v>2.9964820402013002E-3</v>
      </c>
    </row>
    <row r="42" spans="2:34" x14ac:dyDescent="0.25">
      <c r="B42">
        <v>56.23</v>
      </c>
      <c r="C42">
        <v>9.423</v>
      </c>
      <c r="D42">
        <v>-1.879</v>
      </c>
      <c r="E42" t="str">
        <f t="shared" si="13"/>
        <v>9.423-1.879i</v>
      </c>
      <c r="G42" s="11">
        <f t="shared" si="14"/>
        <v>353.30350982270812</v>
      </c>
      <c r="H42">
        <f t="shared" si="26"/>
        <v>3.6130847471114751</v>
      </c>
      <c r="I42">
        <f t="shared" si="27"/>
        <v>5.5628546260282281</v>
      </c>
      <c r="J42">
        <f t="shared" si="28"/>
        <v>6.0334514357762883</v>
      </c>
      <c r="K42" t="str">
        <f t="shared" si="29"/>
        <v>14.8774306996244-28.7809957768604i</v>
      </c>
      <c r="L42" t="str">
        <f t="shared" si="30"/>
        <v>0.73216652696029-0.629514649332819i</v>
      </c>
      <c r="M42" t="str">
        <f t="shared" si="31"/>
        <v>0.0850855694208926-1.17471794514231i</v>
      </c>
      <c r="N42" t="str">
        <f t="shared" si="17"/>
        <v>9.32118603710004-1.91718967981811i</v>
      </c>
      <c r="O42">
        <f t="shared" si="4"/>
        <v>9.3211860371000395</v>
      </c>
      <c r="P42">
        <f t="shared" si="5"/>
        <v>-1.9171896798181101</v>
      </c>
      <c r="Q42">
        <f t="shared" si="18"/>
        <v>0.1087406763175786</v>
      </c>
      <c r="R42">
        <f t="shared" si="19"/>
        <v>9.6085154940812778</v>
      </c>
      <c r="S42">
        <f t="shared" si="20"/>
        <v>9.5163083917362528</v>
      </c>
      <c r="T42">
        <f t="shared" si="21"/>
        <v>9.6370730647124159</v>
      </c>
      <c r="X42" s="11">
        <f t="shared" si="22"/>
        <v>353.30350982270812</v>
      </c>
      <c r="Y42">
        <f t="shared" si="32"/>
        <v>3.5932977747444839</v>
      </c>
      <c r="Z42">
        <f t="shared" si="33"/>
        <v>6.0748615531715329</v>
      </c>
      <c r="AA42">
        <f t="shared" si="34"/>
        <v>6.0342788988362441</v>
      </c>
      <c r="AB42" t="str">
        <f t="shared" si="35"/>
        <v>14.954226212266-30.6411313513232i</v>
      </c>
      <c r="AC42" t="str">
        <f t="shared" si="36"/>
        <v>0.711107589795364-0.625973672256036i</v>
      </c>
      <c r="AD42" t="str">
        <f t="shared" si="37"/>
        <v>0.19052991661386-1.22596008726182i</v>
      </c>
      <c r="AE42" t="str">
        <f t="shared" si="23"/>
        <v>9.44385076427068-1.92011978709393i</v>
      </c>
      <c r="AF42">
        <f t="shared" si="12"/>
        <v>9.4438507642706799</v>
      </c>
      <c r="AG42">
        <f t="shared" si="24"/>
        <v>-1.9201197870939299</v>
      </c>
      <c r="AH42">
        <f t="shared" si="25"/>
        <v>2.1255912613215864E-3</v>
      </c>
    </row>
    <row r="43" spans="2:34" x14ac:dyDescent="0.25">
      <c r="B43">
        <v>46.42</v>
      </c>
      <c r="C43">
        <v>9.6219999999999999</v>
      </c>
      <c r="D43">
        <v>-1.9510000000000001</v>
      </c>
      <c r="E43" t="str">
        <f t="shared" si="13"/>
        <v>9.622-1.951i</v>
      </c>
      <c r="G43" s="11">
        <f t="shared" si="14"/>
        <v>291.6654619592764</v>
      </c>
      <c r="H43">
        <f t="shared" si="26"/>
        <v>3.6130847471114751</v>
      </c>
      <c r="I43">
        <f t="shared" si="27"/>
        <v>5.5628546260282281</v>
      </c>
      <c r="J43">
        <f t="shared" si="28"/>
        <v>6.0334514357762883</v>
      </c>
      <c r="K43" t="str">
        <f t="shared" si="29"/>
        <v>17.0020706166485-32.8911982515903i</v>
      </c>
      <c r="L43" t="str">
        <f t="shared" si="30"/>
        <v>0.798459527199001-0.68651317803059i</v>
      </c>
      <c r="M43" t="str">
        <f t="shared" si="31"/>
        <v>0.102161257691434-1.41047023044271i</v>
      </c>
      <c r="N43" t="str">
        <f t="shared" si="17"/>
        <v>9.49258794738431-2.02279467861682i</v>
      </c>
      <c r="O43">
        <f t="shared" si="4"/>
        <v>9.49258794738431</v>
      </c>
      <c r="P43">
        <f t="shared" si="5"/>
        <v>-2.0227946786168198</v>
      </c>
      <c r="Q43">
        <f t="shared" si="18"/>
        <v>0.14799309186546028</v>
      </c>
      <c r="R43">
        <f t="shared" si="19"/>
        <v>9.8178044898032066</v>
      </c>
      <c r="S43">
        <f t="shared" si="20"/>
        <v>9.7057160606864237</v>
      </c>
      <c r="T43">
        <f t="shared" si="21"/>
        <v>9.8282012392380196</v>
      </c>
      <c r="X43" s="11">
        <f t="shared" si="22"/>
        <v>291.6654619592764</v>
      </c>
      <c r="Y43">
        <f t="shared" si="32"/>
        <v>3.5932977747444839</v>
      </c>
      <c r="Z43">
        <f t="shared" si="33"/>
        <v>6.0748615531715329</v>
      </c>
      <c r="AA43">
        <f t="shared" si="34"/>
        <v>6.0342788988362441</v>
      </c>
      <c r="AB43" t="str">
        <f t="shared" si="35"/>
        <v>17.1379870976254-35.1156459920935i</v>
      </c>
      <c r="AC43" t="str">
        <f t="shared" si="36"/>
        <v>0.776598083747777-0.683623633507404i</v>
      </c>
      <c r="AD43" t="str">
        <f t="shared" si="37"/>
        <v>0.226492362372402-1.4573595646974i</v>
      </c>
      <c r="AE43" t="str">
        <f t="shared" si="23"/>
        <v>9.61981472979773-2.01313292241878i</v>
      </c>
      <c r="AF43">
        <f t="shared" si="12"/>
        <v>9.6198147297977297</v>
      </c>
      <c r="AG43">
        <f t="shared" si="24"/>
        <v>-2.0131329224187802</v>
      </c>
      <c r="AH43">
        <f t="shared" si="25"/>
        <v>3.8652754541550769E-3</v>
      </c>
    </row>
    <row r="44" spans="2:34" x14ac:dyDescent="0.25">
      <c r="B44">
        <v>38.31</v>
      </c>
      <c r="C44">
        <v>9.8309999999999995</v>
      </c>
      <c r="D44">
        <v>-2.0409999999999999</v>
      </c>
      <c r="E44" t="str">
        <f t="shared" si="13"/>
        <v>9.831-2.041i</v>
      </c>
      <c r="G44" s="11">
        <f t="shared" si="14"/>
        <v>240.70882911804998</v>
      </c>
      <c r="H44">
        <f t="shared" si="26"/>
        <v>3.6130847471114751</v>
      </c>
      <c r="I44">
        <f t="shared" si="27"/>
        <v>5.5628546260282281</v>
      </c>
      <c r="J44">
        <f t="shared" si="28"/>
        <v>6.0334514357762883</v>
      </c>
      <c r="K44" t="str">
        <f t="shared" si="29"/>
        <v>19.434180705679-37.5962143000275i</v>
      </c>
      <c r="L44" t="str">
        <f t="shared" si="30"/>
        <v>0.870872814942216-0.748773912115172i</v>
      </c>
      <c r="M44" t="str">
        <f t="shared" si="31"/>
        <v>0.122698881302606-1.69401907627905i</v>
      </c>
      <c r="N44" t="str">
        <f t="shared" si="17"/>
        <v>9.68122631638116-2.15959582062714i</v>
      </c>
      <c r="O44">
        <f t="shared" si="4"/>
        <v>9.68122631638116</v>
      </c>
      <c r="P44">
        <f t="shared" si="5"/>
        <v>-2.15959582062714</v>
      </c>
      <c r="Q44">
        <f t="shared" si="18"/>
        <v>0.19104220731288896</v>
      </c>
      <c r="R44">
        <f t="shared" si="19"/>
        <v>10.040629561934848</v>
      </c>
      <c r="S44">
        <f t="shared" si="20"/>
        <v>9.9191732063444338</v>
      </c>
      <c r="T44">
        <f t="shared" si="21"/>
        <v>10.040359822812407</v>
      </c>
      <c r="X44" s="11">
        <f t="shared" si="22"/>
        <v>240.70882911804998</v>
      </c>
      <c r="Y44">
        <f t="shared" si="32"/>
        <v>3.5932977747444839</v>
      </c>
      <c r="Z44">
        <f t="shared" si="33"/>
        <v>6.0748615531715329</v>
      </c>
      <c r="AA44">
        <f t="shared" si="34"/>
        <v>6.0342788988362441</v>
      </c>
      <c r="AB44" t="str">
        <f t="shared" si="35"/>
        <v>19.6448233038558-40.2521402767899i</v>
      </c>
      <c r="AC44" t="str">
        <f t="shared" si="36"/>
        <v>0.848236721280903-0.746685681579388i</v>
      </c>
      <c r="AD44" t="str">
        <f t="shared" si="37"/>
        <v>0.269315419235025-1.73290347644181i</v>
      </c>
      <c r="AE44" t="str">
        <f t="shared" si="23"/>
        <v>9.81088831796595-2.13431389067889i</v>
      </c>
      <c r="AF44">
        <f t="shared" si="12"/>
        <v>9.8108883179659507</v>
      </c>
      <c r="AG44">
        <f t="shared" si="24"/>
        <v>-2.1343138906788899</v>
      </c>
      <c r="AH44">
        <f t="shared" si="25"/>
        <v>9.1119619478705165E-3</v>
      </c>
    </row>
    <row r="45" spans="2:34" x14ac:dyDescent="0.25">
      <c r="B45">
        <v>31.62</v>
      </c>
      <c r="C45">
        <v>10.050000000000001</v>
      </c>
      <c r="D45">
        <v>-2.149</v>
      </c>
      <c r="E45" t="str">
        <f t="shared" si="13"/>
        <v>10.05-2.149i</v>
      </c>
      <c r="G45" s="11">
        <f t="shared" si="14"/>
        <v>198.67431941301851</v>
      </c>
      <c r="H45">
        <f t="shared" si="26"/>
        <v>3.6130847471114751</v>
      </c>
      <c r="I45">
        <f t="shared" si="27"/>
        <v>5.5628546260282281</v>
      </c>
      <c r="J45">
        <f t="shared" si="28"/>
        <v>6.0334514357762883</v>
      </c>
      <c r="K45" t="str">
        <f t="shared" si="29"/>
        <v>22.2126783698564-42.9713312239952i</v>
      </c>
      <c r="L45" t="str">
        <f t="shared" si="30"/>
        <v>0.949811135554357-0.816644850473117i</v>
      </c>
      <c r="M45" t="str">
        <f t="shared" si="31"/>
        <v>0.147351392041205-2.03437933894816i</v>
      </c>
      <c r="N45" t="str">
        <f t="shared" si="17"/>
        <v>9.89491147586627-2.32620283719153i</v>
      </c>
      <c r="O45">
        <f t="shared" si="4"/>
        <v>9.8949114758662695</v>
      </c>
      <c r="P45">
        <f t="shared" si="5"/>
        <v>-2.3262028371915302</v>
      </c>
      <c r="Q45">
        <f t="shared" si="18"/>
        <v>0.23548523483799733</v>
      </c>
      <c r="R45">
        <f t="shared" si="19"/>
        <v>10.277193245239676</v>
      </c>
      <c r="S45">
        <f t="shared" si="20"/>
        <v>10.16466884630227</v>
      </c>
      <c r="T45">
        <f t="shared" si="21"/>
        <v>10.280040553347465</v>
      </c>
      <c r="X45" s="11">
        <f t="shared" si="22"/>
        <v>198.67431941301851</v>
      </c>
      <c r="Y45">
        <f t="shared" si="32"/>
        <v>3.5932977747444839</v>
      </c>
      <c r="Z45">
        <f t="shared" si="33"/>
        <v>6.0748615531715329</v>
      </c>
      <c r="AA45">
        <f t="shared" si="34"/>
        <v>6.0342788988362441</v>
      </c>
      <c r="AB45" t="str">
        <f t="shared" si="35"/>
        <v>22.5167697168981-46.1367434670109i</v>
      </c>
      <c r="AC45" t="str">
        <f t="shared" si="36"/>
        <v>0.92644193364946-0.815528153068122i</v>
      </c>
      <c r="AD45" t="str">
        <f t="shared" si="37"/>
        <v>0.320206666597204-2.06036196257259i</v>
      </c>
      <c r="AE45" t="str">
        <f t="shared" si="23"/>
        <v>10.0234727296038-2.28237337378384i</v>
      </c>
      <c r="AF45">
        <f t="shared" si="12"/>
        <v>10.0234727296038</v>
      </c>
      <c r="AG45">
        <f t="shared" si="24"/>
        <v>-2.2823733737838401</v>
      </c>
      <c r="AH45">
        <f t="shared" si="25"/>
        <v>1.8492152909157077E-2</v>
      </c>
    </row>
    <row r="46" spans="2:34" x14ac:dyDescent="0.25">
      <c r="B46">
        <v>26.1</v>
      </c>
      <c r="C46">
        <v>10.29</v>
      </c>
      <c r="D46">
        <v>-2.2759999999999998</v>
      </c>
      <c r="E46" t="str">
        <f t="shared" si="13"/>
        <v>10.29-2.276i</v>
      </c>
      <c r="G46" s="11">
        <f t="shared" si="14"/>
        <v>163.99113651738722</v>
      </c>
      <c r="H46">
        <f t="shared" si="26"/>
        <v>3.6130847471114751</v>
      </c>
      <c r="I46">
        <f t="shared" si="27"/>
        <v>5.5628546260282281</v>
      </c>
      <c r="J46">
        <f t="shared" si="28"/>
        <v>6.0334514357762883</v>
      </c>
      <c r="K46" t="str">
        <f t="shared" si="29"/>
        <v>25.3872393734919-49.1126488132833i</v>
      </c>
      <c r="L46" t="str">
        <f t="shared" si="30"/>
        <v>1.03587344907878-0.890640977206777i</v>
      </c>
      <c r="M46" t="str">
        <f t="shared" si="31"/>
        <v>0.176945811303524-2.44296913414057i</v>
      </c>
      <c r="N46" t="str">
        <f t="shared" si="17"/>
        <v>10.141895609809-2.51910632889589i</v>
      </c>
      <c r="O46">
        <f t="shared" si="4"/>
        <v>10.141895609809</v>
      </c>
      <c r="P46">
        <f t="shared" si="5"/>
        <v>-2.5191063288958899</v>
      </c>
      <c r="Q46">
        <f t="shared" si="18"/>
        <v>0.28466752105409676</v>
      </c>
      <c r="R46">
        <f t="shared" si="19"/>
        <v>10.538703715353231</v>
      </c>
      <c r="S46">
        <f t="shared" si="20"/>
        <v>10.450069055108985</v>
      </c>
      <c r="T46">
        <f t="shared" si="21"/>
        <v>10.55365981699001</v>
      </c>
      <c r="X46" s="11">
        <f t="shared" si="22"/>
        <v>163.99113651738722</v>
      </c>
      <c r="Y46">
        <f t="shared" si="32"/>
        <v>3.5932977747444839</v>
      </c>
      <c r="Z46">
        <f t="shared" si="33"/>
        <v>6.0748615531715329</v>
      </c>
      <c r="AA46">
        <f t="shared" si="34"/>
        <v>6.0342788988362441</v>
      </c>
      <c r="AB46" t="str">
        <f t="shared" si="35"/>
        <v>25.8073540011813-52.8791334674123i</v>
      </c>
      <c r="AC46" t="str">
        <f t="shared" si="36"/>
        <v>1.01182649167449-0.890690457771222i</v>
      </c>
      <c r="AD46" t="str">
        <f t="shared" si="37"/>
        <v>0.380691720282552-2.44955156078361i</v>
      </c>
      <c r="AE46" t="str">
        <f t="shared" si="23"/>
        <v>10.2642609467912-2.45452291676542i</v>
      </c>
      <c r="AF46">
        <f t="shared" si="12"/>
        <v>10.2642609467912</v>
      </c>
      <c r="AG46">
        <f t="shared" si="24"/>
        <v>-2.4545229167654199</v>
      </c>
      <c r="AH46">
        <f t="shared" si="25"/>
        <v>3.2532930670518462E-2</v>
      </c>
    </row>
    <row r="47" spans="2:34" x14ac:dyDescent="0.25">
      <c r="B47">
        <v>21.54</v>
      </c>
      <c r="C47">
        <v>10.55</v>
      </c>
      <c r="D47">
        <v>-2.4239999999999999</v>
      </c>
      <c r="E47" t="str">
        <f t="shared" si="13"/>
        <v>10.55-2.424i</v>
      </c>
      <c r="G47" s="11">
        <f t="shared" si="14"/>
        <v>135.33981151664827</v>
      </c>
      <c r="H47">
        <f t="shared" si="26"/>
        <v>3.6130847471114751</v>
      </c>
      <c r="I47">
        <f t="shared" si="27"/>
        <v>5.5628546260282281</v>
      </c>
      <c r="J47">
        <f t="shared" si="28"/>
        <v>6.0334514357762883</v>
      </c>
      <c r="K47" t="str">
        <f t="shared" si="29"/>
        <v>29.0189149138225-56.1382730960982i</v>
      </c>
      <c r="L47" t="str">
        <f t="shared" si="30"/>
        <v>1.12982024627528-0.971416160058464i</v>
      </c>
      <c r="M47" t="str">
        <f t="shared" si="31"/>
        <v>0.212518332170659-2.93409446715515i</v>
      </c>
      <c r="N47" t="str">
        <f t="shared" si="17"/>
        <v>10.42996631141-2.73237763655834i</v>
      </c>
      <c r="O47">
        <f t="shared" si="4"/>
        <v>10.42996631141</v>
      </c>
      <c r="P47">
        <f t="shared" si="5"/>
        <v>-2.7323776365583399</v>
      </c>
      <c r="Q47">
        <f t="shared" si="18"/>
        <v>0.3309151751217051</v>
      </c>
      <c r="R47">
        <f t="shared" si="19"/>
        <v>10.824891500610988</v>
      </c>
      <c r="S47">
        <f t="shared" si="20"/>
        <v>10.781933259203178</v>
      </c>
      <c r="T47">
        <f t="shared" si="21"/>
        <v>10.866758201706167</v>
      </c>
      <c r="X47" s="11">
        <f t="shared" si="22"/>
        <v>135.33981151664827</v>
      </c>
      <c r="Y47">
        <f t="shared" si="32"/>
        <v>3.5932977747444839</v>
      </c>
      <c r="Z47">
        <f t="shared" si="33"/>
        <v>6.0748615531715329</v>
      </c>
      <c r="AA47">
        <f t="shared" si="34"/>
        <v>6.0342788988362441</v>
      </c>
      <c r="AB47" t="str">
        <f t="shared" si="35"/>
        <v>29.5823786316058-60.614139205151i</v>
      </c>
      <c r="AC47" t="str">
        <f t="shared" si="36"/>
        <v>1.10516631497672-0.97285562208488i</v>
      </c>
      <c r="AD47" t="str">
        <f t="shared" si="37"/>
        <v>0.452671063876351-2.91270088621025i</v>
      </c>
      <c r="AE47" t="str">
        <f t="shared" si="23"/>
        <v>10.5396061454194-2.64634391449521i</v>
      </c>
      <c r="AF47">
        <f t="shared" si="12"/>
        <v>10.5396061454194</v>
      </c>
      <c r="AG47">
        <f t="shared" si="24"/>
        <v>-2.6463439144952101</v>
      </c>
      <c r="AH47">
        <f t="shared" si="25"/>
        <v>4.9544848526095912E-2</v>
      </c>
    </row>
    <row r="48" spans="2:34" x14ac:dyDescent="0.25">
      <c r="B48">
        <v>17.78</v>
      </c>
      <c r="C48">
        <v>10.84</v>
      </c>
      <c r="D48">
        <v>-2.59</v>
      </c>
      <c r="E48" t="str">
        <f t="shared" si="13"/>
        <v>10.84-2.59i</v>
      </c>
      <c r="G48" s="11">
        <f t="shared" si="14"/>
        <v>111.71503476165304</v>
      </c>
      <c r="H48">
        <f t="shared" si="26"/>
        <v>3.6130847471114751</v>
      </c>
      <c r="I48">
        <f t="shared" si="27"/>
        <v>5.5628546260282281</v>
      </c>
      <c r="J48">
        <f t="shared" si="28"/>
        <v>6.0334514357762883</v>
      </c>
      <c r="K48" t="str">
        <f t="shared" si="29"/>
        <v>33.1658059411171-64.1606027276981i</v>
      </c>
      <c r="L48" t="str">
        <f t="shared" si="30"/>
        <v>1.23218365897181-1.05942792442536i</v>
      </c>
      <c r="M48" t="str">
        <f t="shared" si="31"/>
        <v>0.255196884273547-3.52332788674892i</v>
      </c>
      <c r="N48" t="str">
        <f t="shared" si="17"/>
        <v>10.7640536325163-2.95681580431754i</v>
      </c>
      <c r="O48">
        <f t="shared" si="4"/>
        <v>10.764053632516299</v>
      </c>
      <c r="P48">
        <f t="shared" si="5"/>
        <v>-2.9568158043175399</v>
      </c>
      <c r="Q48">
        <f t="shared" si="18"/>
        <v>0.37459536173195346</v>
      </c>
      <c r="R48">
        <f t="shared" si="19"/>
        <v>11.145120008326513</v>
      </c>
      <c r="S48">
        <f t="shared" si="20"/>
        <v>11.16277789371218</v>
      </c>
      <c r="T48">
        <f t="shared" si="21"/>
        <v>11.221833568665042</v>
      </c>
      <c r="X48" s="11">
        <f t="shared" si="22"/>
        <v>111.71503476165304</v>
      </c>
      <c r="Y48">
        <f t="shared" si="32"/>
        <v>3.5932977747444839</v>
      </c>
      <c r="Z48">
        <f t="shared" si="33"/>
        <v>6.0748615531715329</v>
      </c>
      <c r="AA48">
        <f t="shared" si="34"/>
        <v>6.0342788988362441</v>
      </c>
      <c r="AB48" t="str">
        <f t="shared" si="35"/>
        <v>33.9051142305557-69.4714018548102i</v>
      </c>
      <c r="AC48" t="str">
        <f t="shared" si="36"/>
        <v>1.20701334878743-1.06250951226656i</v>
      </c>
      <c r="AD48" t="str">
        <f t="shared" si="37"/>
        <v>0.538169533038429-3.46283869436937i</v>
      </c>
      <c r="AE48" t="str">
        <f t="shared" si="23"/>
        <v>10.8536248398639-2.85103077470359i</v>
      </c>
      <c r="AF48">
        <f t="shared" si="12"/>
        <v>10.853624839863899</v>
      </c>
      <c r="AG48">
        <f t="shared" si="24"/>
        <v>-2.8510307747035899</v>
      </c>
      <c r="AH48">
        <f t="shared" si="25"/>
        <v>6.832270160367325E-2</v>
      </c>
    </row>
    <row r="49" spans="2:34" x14ac:dyDescent="0.25">
      <c r="B49">
        <v>14.68</v>
      </c>
      <c r="C49">
        <v>11.16</v>
      </c>
      <c r="D49">
        <v>-2.7749999999999999</v>
      </c>
      <c r="E49" t="str">
        <f t="shared" si="13"/>
        <v>11.16-2.775i</v>
      </c>
      <c r="G49" s="11">
        <f t="shared" si="14"/>
        <v>92.23716030939633</v>
      </c>
      <c r="H49">
        <f t="shared" si="26"/>
        <v>3.6130847471114751</v>
      </c>
      <c r="I49">
        <f t="shared" si="27"/>
        <v>5.5628546260282281</v>
      </c>
      <c r="J49">
        <f t="shared" si="28"/>
        <v>6.0334514357762883</v>
      </c>
      <c r="K49" t="str">
        <f t="shared" si="29"/>
        <v>37.8987229268098-73.3166234498035i</v>
      </c>
      <c r="L49" t="str">
        <f t="shared" si="30"/>
        <v>1.3436699393509-1.1552835038789i</v>
      </c>
      <c r="M49" t="str">
        <f t="shared" si="31"/>
        <v>0.306373415118038-4.22988705491721i</v>
      </c>
      <c r="N49" t="str">
        <f t="shared" si="17"/>
        <v>11.1461136728751-3.18159638532925i</v>
      </c>
      <c r="O49">
        <f t="shared" si="4"/>
        <v>11.146113672875099</v>
      </c>
      <c r="P49">
        <f t="shared" si="5"/>
        <v>-3.1815963853292502</v>
      </c>
      <c r="Q49">
        <f t="shared" si="18"/>
        <v>0.40683344336943555</v>
      </c>
      <c r="R49">
        <f t="shared" si="19"/>
        <v>11.499835868393948</v>
      </c>
      <c r="S49">
        <f t="shared" si="20"/>
        <v>11.591307327812226</v>
      </c>
      <c r="T49">
        <f t="shared" si="21"/>
        <v>11.618888722479706</v>
      </c>
      <c r="X49" s="11">
        <f t="shared" si="22"/>
        <v>92.23716030939633</v>
      </c>
      <c r="Y49">
        <f t="shared" si="32"/>
        <v>3.5932977747444839</v>
      </c>
      <c r="Z49">
        <f t="shared" si="33"/>
        <v>6.0748615531715329</v>
      </c>
      <c r="AA49">
        <f t="shared" si="34"/>
        <v>6.0342788988362441</v>
      </c>
      <c r="AB49" t="str">
        <f t="shared" si="35"/>
        <v>38.8526260573743-79.6088277300068i</v>
      </c>
      <c r="AC49" t="str">
        <f t="shared" si="36"/>
        <v>1.31809516786306-1.16029259770328i</v>
      </c>
      <c r="AD49" t="str">
        <f t="shared" si="37"/>
        <v>0.639672771158422-4.115958796842i</v>
      </c>
      <c r="AE49" t="str">
        <f t="shared" si="23"/>
        <v>11.2085206766108-3.06065995944573i</v>
      </c>
      <c r="AF49">
        <f t="shared" si="12"/>
        <v>11.208520676610799</v>
      </c>
      <c r="AG49">
        <f t="shared" si="24"/>
        <v>-3.0606599594457302</v>
      </c>
      <c r="AH49">
        <f t="shared" si="25"/>
        <v>8.3955868489305918E-2</v>
      </c>
    </row>
    <row r="50" spans="2:34" x14ac:dyDescent="0.25">
      <c r="B50">
        <v>12.12</v>
      </c>
      <c r="C50">
        <v>11.52</v>
      </c>
      <c r="D50">
        <v>-2.976</v>
      </c>
      <c r="E50" t="str">
        <f t="shared" si="13"/>
        <v>11.52-2.976i</v>
      </c>
      <c r="G50" s="11">
        <f t="shared" si="14"/>
        <v>76.152205923016581</v>
      </c>
      <c r="H50">
        <f t="shared" si="26"/>
        <v>3.6130847471114751</v>
      </c>
      <c r="I50">
        <f t="shared" si="27"/>
        <v>5.5628546260282281</v>
      </c>
      <c r="J50">
        <f t="shared" si="28"/>
        <v>6.0334514357762883</v>
      </c>
      <c r="K50" t="str">
        <f t="shared" si="29"/>
        <v>43.3082808557621-83.7816336421746i</v>
      </c>
      <c r="L50" t="str">
        <f t="shared" si="30"/>
        <v>1.46527039599994-1.25983522265788i</v>
      </c>
      <c r="M50" t="str">
        <f t="shared" si="31"/>
        <v>0.367827085421905-5.07833562019278i</v>
      </c>
      <c r="N50" t="str">
        <f t="shared" si="17"/>
        <v>11.5747051600545-3.3958126036536i</v>
      </c>
      <c r="O50">
        <f t="shared" si="4"/>
        <v>11.574705160054499</v>
      </c>
      <c r="P50">
        <f t="shared" si="5"/>
        <v>-3.3958126036535998</v>
      </c>
      <c r="Q50">
        <f t="shared" si="18"/>
        <v>0.42336187443250378</v>
      </c>
      <c r="R50">
        <f t="shared" si="19"/>
        <v>11.898192131580327</v>
      </c>
      <c r="S50">
        <f t="shared" si="20"/>
        <v>12.062559545192922</v>
      </c>
      <c r="T50">
        <f t="shared" si="21"/>
        <v>12.05555847833978</v>
      </c>
      <c r="X50" s="11">
        <f t="shared" si="22"/>
        <v>76.152205923016581</v>
      </c>
      <c r="Y50">
        <f t="shared" si="32"/>
        <v>3.5932977747444839</v>
      </c>
      <c r="Z50">
        <f t="shared" si="33"/>
        <v>6.0748615531715329</v>
      </c>
      <c r="AA50">
        <f t="shared" si="34"/>
        <v>6.0342788988362441</v>
      </c>
      <c r="AB50" t="str">
        <f t="shared" si="35"/>
        <v>44.5233827176857-91.2281784890233i</v>
      </c>
      <c r="AC50" t="str">
        <f t="shared" si="36"/>
        <v>1.43942689208005-1.26709846795298i</v>
      </c>
      <c r="AD50" t="str">
        <f t="shared" si="37"/>
        <v>0.760348363167649-4.89244294137578i</v>
      </c>
      <c r="AE50" t="str">
        <f t="shared" si="23"/>
        <v>11.6043974296486-3.26717776061161i</v>
      </c>
      <c r="AF50">
        <f t="shared" si="12"/>
        <v>11.6043974296486</v>
      </c>
      <c r="AG50">
        <f t="shared" si="24"/>
        <v>-3.2671777606116099</v>
      </c>
      <c r="AH50">
        <f t="shared" si="25"/>
        <v>9.1907414406082466E-2</v>
      </c>
    </row>
    <row r="51" spans="2:34" x14ac:dyDescent="0.25">
      <c r="B51">
        <v>10</v>
      </c>
      <c r="C51">
        <v>11.93</v>
      </c>
      <c r="D51">
        <v>-3.1850000000000001</v>
      </c>
      <c r="E51" t="str">
        <f t="shared" si="13"/>
        <v>11.93-3.185i</v>
      </c>
      <c r="G51" s="11">
        <f t="shared" si="14"/>
        <v>62.831853071795862</v>
      </c>
      <c r="H51">
        <f t="shared" si="26"/>
        <v>3.6130847471114751</v>
      </c>
      <c r="I51">
        <f t="shared" si="27"/>
        <v>5.5628546260282281</v>
      </c>
      <c r="J51">
        <f t="shared" si="28"/>
        <v>6.0334514357762883</v>
      </c>
      <c r="K51" t="str">
        <f t="shared" si="29"/>
        <v>49.5121404987023-95.7832528591408i</v>
      </c>
      <c r="L51" t="str">
        <f t="shared" si="30"/>
        <v>1.59833999933123-1.37424808037994i</v>
      </c>
      <c r="M51" t="str">
        <f t="shared" si="31"/>
        <v>0.441878292670134-6.1007097149542i</v>
      </c>
      <c r="N51" t="str">
        <f t="shared" si="17"/>
        <v>12.0451104310594-3.590113969294i</v>
      </c>
      <c r="O51">
        <f t="shared" si="4"/>
        <v>12.045110431059401</v>
      </c>
      <c r="P51">
        <f t="shared" si="5"/>
        <v>-3.5901139692939998</v>
      </c>
      <c r="Q51">
        <f t="shared" si="18"/>
        <v>0.42115049502027313</v>
      </c>
      <c r="R51">
        <f t="shared" si="19"/>
        <v>12.347838879739239</v>
      </c>
      <c r="S51">
        <f t="shared" si="20"/>
        <v>12.568755054059089</v>
      </c>
      <c r="T51">
        <f t="shared" si="21"/>
        <v>12.527561150639668</v>
      </c>
      <c r="X51" s="11">
        <f t="shared" si="22"/>
        <v>62.831853071795862</v>
      </c>
      <c r="Y51">
        <f t="shared" si="32"/>
        <v>3.5932977747444839</v>
      </c>
      <c r="Z51">
        <f t="shared" si="33"/>
        <v>6.0748615531715329</v>
      </c>
      <c r="AA51">
        <f t="shared" si="34"/>
        <v>6.0342788988362441</v>
      </c>
      <c r="AB51" t="str">
        <f t="shared" si="35"/>
        <v>51.0451417192032-104.591228597444i</v>
      </c>
      <c r="AC51" t="str">
        <f t="shared" si="36"/>
        <v>1.57239171578864-1.38414472111096i</v>
      </c>
      <c r="AD51" t="str">
        <f t="shared" si="37"/>
        <v>0.904313777042604-5.81878487493428i</v>
      </c>
      <c r="AE51" t="str">
        <f t="shared" si="23"/>
        <v>12.0392975707595-3.46339463326383i</v>
      </c>
      <c r="AF51">
        <f t="shared" si="12"/>
        <v>12.0392975707595</v>
      </c>
      <c r="AG51">
        <f t="shared" si="24"/>
        <v>-3.4633946332638299</v>
      </c>
      <c r="AH51">
        <f t="shared" si="25"/>
        <v>8.9449530804030328E-2</v>
      </c>
    </row>
    <row r="52" spans="2:34" x14ac:dyDescent="0.25">
      <c r="B52">
        <v>8.2539999999999996</v>
      </c>
      <c r="C52">
        <v>12.39</v>
      </c>
      <c r="D52">
        <v>-3.3919999999999999</v>
      </c>
      <c r="E52" t="str">
        <f t="shared" si="13"/>
        <v>12.39-3.392i</v>
      </c>
      <c r="G52" s="11">
        <f t="shared" si="14"/>
        <v>51.861411525460305</v>
      </c>
      <c r="H52">
        <f t="shared" si="26"/>
        <v>3.6130847471114751</v>
      </c>
      <c r="I52">
        <f t="shared" si="27"/>
        <v>5.5628546260282281</v>
      </c>
      <c r="J52">
        <f t="shared" si="28"/>
        <v>6.0334514357762883</v>
      </c>
      <c r="K52" t="str">
        <f t="shared" si="29"/>
        <v>56.589534696025-109.474760258296i</v>
      </c>
      <c r="L52" t="str">
        <f t="shared" si="30"/>
        <v>1.74319118954834-1.49879071222291i</v>
      </c>
      <c r="M52" t="str">
        <f t="shared" si="31"/>
        <v>0.530642750386869-7.32621954089034i</v>
      </c>
      <c r="N52" t="str">
        <f t="shared" si="17"/>
        <v>12.5450854636791-3.75667853762344i</v>
      </c>
      <c r="O52">
        <f t="shared" si="4"/>
        <v>12.545085463679101</v>
      </c>
      <c r="P52">
        <f t="shared" si="5"/>
        <v>-3.75667853762344</v>
      </c>
      <c r="Q52">
        <f t="shared" si="18"/>
        <v>0.39628517111763367</v>
      </c>
      <c r="R52">
        <f t="shared" si="19"/>
        <v>12.84592402281751</v>
      </c>
      <c r="S52">
        <f t="shared" si="20"/>
        <v>13.095487884231471</v>
      </c>
      <c r="T52">
        <f t="shared" si="21"/>
        <v>13.024485188405659</v>
      </c>
      <c r="X52" s="11">
        <f t="shared" si="22"/>
        <v>51.861411525460305</v>
      </c>
      <c r="Y52">
        <f t="shared" si="32"/>
        <v>3.5932977747444839</v>
      </c>
      <c r="Z52">
        <f t="shared" si="33"/>
        <v>6.0748615531715329</v>
      </c>
      <c r="AA52">
        <f t="shared" si="34"/>
        <v>6.0342788988362441</v>
      </c>
      <c r="AB52" t="str">
        <f t="shared" si="35"/>
        <v>58.5061992772828-119.878896539058i</v>
      </c>
      <c r="AC52" t="str">
        <f t="shared" si="36"/>
        <v>1.71733532518266-1.51173565776306i</v>
      </c>
      <c r="AD52" t="str">
        <f t="shared" si="37"/>
        <v>1.07516469423158-6.91812092183057i</v>
      </c>
      <c r="AE52" t="str">
        <f t="shared" si="23"/>
        <v>12.5048487096702-3.6422483675963i</v>
      </c>
      <c r="AF52">
        <f t="shared" si="12"/>
        <v>12.504848709670201</v>
      </c>
      <c r="AG52">
        <f t="shared" si="24"/>
        <v>-3.6422483675963</v>
      </c>
      <c r="AH52">
        <f t="shared" si="25"/>
        <v>7.5814471597522776E-2</v>
      </c>
    </row>
    <row r="53" spans="2:34" x14ac:dyDescent="0.25">
      <c r="B53">
        <v>6.8129999999999997</v>
      </c>
      <c r="C53">
        <v>12.9</v>
      </c>
      <c r="D53">
        <v>-3.5910000000000002</v>
      </c>
      <c r="E53" t="str">
        <f t="shared" si="13"/>
        <v>12.9-3.591i</v>
      </c>
      <c r="G53" s="11">
        <f t="shared" si="14"/>
        <v>42.807341497814519</v>
      </c>
      <c r="H53">
        <f t="shared" si="26"/>
        <v>3.6130847471114751</v>
      </c>
      <c r="I53">
        <f t="shared" si="27"/>
        <v>5.5628546260282281</v>
      </c>
      <c r="J53">
        <f t="shared" si="28"/>
        <v>6.0334514357762883</v>
      </c>
      <c r="K53" t="str">
        <f t="shared" si="29"/>
        <v>64.6776091057069-125.121469702142i</v>
      </c>
      <c r="L53" t="str">
        <f t="shared" si="30"/>
        <v>1.90115094441443-1.63460404980617i</v>
      </c>
      <c r="M53" t="str">
        <f t="shared" si="31"/>
        <v>0.637224960235418-8.79772681755519i</v>
      </c>
      <c r="N53" t="str">
        <f t="shared" si="17"/>
        <v>13.0639086319438-3.89361471235907i</v>
      </c>
      <c r="O53">
        <f t="shared" si="4"/>
        <v>13.0639086319438</v>
      </c>
      <c r="P53">
        <f t="shared" si="5"/>
        <v>-3.8936147123590699</v>
      </c>
      <c r="Q53">
        <f t="shared" si="18"/>
        <v>0.34415360489445807</v>
      </c>
      <c r="R53">
        <f t="shared" si="19"/>
        <v>13.390492186622566</v>
      </c>
      <c r="S53">
        <f t="shared" si="20"/>
        <v>13.631799010845002</v>
      </c>
      <c r="T53">
        <f t="shared" si="21"/>
        <v>13.538434470474337</v>
      </c>
      <c r="X53" s="11">
        <f t="shared" si="22"/>
        <v>42.807341497814519</v>
      </c>
      <c r="Y53">
        <f t="shared" si="32"/>
        <v>3.5932977747444839</v>
      </c>
      <c r="Z53">
        <f t="shared" si="33"/>
        <v>6.0748615531715329</v>
      </c>
      <c r="AA53">
        <f t="shared" si="34"/>
        <v>6.0342788988362441</v>
      </c>
      <c r="AB53" t="str">
        <f t="shared" si="35"/>
        <v>67.0567703552578-137.398971988642i</v>
      </c>
      <c r="AC53" t="str">
        <f t="shared" si="36"/>
        <v>1.87562111256817-1.6510714446644i</v>
      </c>
      <c r="AD53" t="str">
        <f t="shared" si="37"/>
        <v>1.27826915954104-8.22499163504606i</v>
      </c>
      <c r="AE53" t="str">
        <f t="shared" si="23"/>
        <v>12.9939211233174-3.80095011179227i</v>
      </c>
      <c r="AF53">
        <f t="shared" si="12"/>
        <v>12.993921123317399</v>
      </c>
      <c r="AG53">
        <f t="shared" si="24"/>
        <v>-3.8009501117922699</v>
      </c>
      <c r="AH53">
        <f t="shared" si="25"/>
        <v>5.290022684678871E-2</v>
      </c>
    </row>
    <row r="54" spans="2:34" x14ac:dyDescent="0.25">
      <c r="B54">
        <v>5.6230000000000002</v>
      </c>
      <c r="C54">
        <v>13.45</v>
      </c>
      <c r="D54">
        <v>-3.77</v>
      </c>
      <c r="E54" t="str">
        <f t="shared" si="13"/>
        <v>13.45-3.77i</v>
      </c>
      <c r="G54" s="11">
        <f t="shared" si="14"/>
        <v>35.330350982270815</v>
      </c>
      <c r="H54">
        <f t="shared" si="26"/>
        <v>3.6130847471114751</v>
      </c>
      <c r="I54">
        <f t="shared" si="27"/>
        <v>5.5628546260282281</v>
      </c>
      <c r="J54">
        <f t="shared" si="28"/>
        <v>6.0334514357762883</v>
      </c>
      <c r="K54" t="str">
        <f t="shared" si="29"/>
        <v>73.9269157380863-143.014630187985i</v>
      </c>
      <c r="L54" t="str">
        <f t="shared" si="30"/>
        <v>2.07351973535253-1.78280623467498i</v>
      </c>
      <c r="M54" t="str">
        <f t="shared" si="31"/>
        <v>0.765289079956892-10.5658200511033i</v>
      </c>
      <c r="N54" t="str">
        <f t="shared" si="17"/>
        <v>13.5906731461326-4.00333019714732i</v>
      </c>
      <c r="O54">
        <f t="shared" si="4"/>
        <v>13.5906731461326</v>
      </c>
      <c r="P54">
        <f t="shared" si="5"/>
        <v>-4.0033301971473199</v>
      </c>
      <c r="Q54">
        <f t="shared" si="18"/>
        <v>0.27245534486159623</v>
      </c>
      <c r="R54">
        <f t="shared" si="19"/>
        <v>13.968371415451408</v>
      </c>
      <c r="S54">
        <f t="shared" si="20"/>
        <v>14.168029123078529</v>
      </c>
      <c r="T54">
        <f t="shared" si="21"/>
        <v>14.061586360624474</v>
      </c>
      <c r="X54" s="11">
        <f t="shared" si="22"/>
        <v>35.330350982270815</v>
      </c>
      <c r="Y54">
        <f t="shared" si="32"/>
        <v>3.5932977747444839</v>
      </c>
      <c r="Z54">
        <f t="shared" si="33"/>
        <v>6.0748615531715329</v>
      </c>
      <c r="AA54">
        <f t="shared" si="34"/>
        <v>6.0342788988362441</v>
      </c>
      <c r="AB54" t="str">
        <f t="shared" si="35"/>
        <v>76.8625563850704-157.490976314216i</v>
      </c>
      <c r="AC54" t="str">
        <f t="shared" si="36"/>
        <v>2.04859187749581-1.80333412118267i</v>
      </c>
      <c r="AD54" t="str">
        <f t="shared" si="37"/>
        <v>1.51988075390553-9.77963552811443i</v>
      </c>
      <c r="AE54" t="str">
        <f t="shared" si="23"/>
        <v>13.4984156836727-3.93966813425689i</v>
      </c>
      <c r="AF54">
        <f t="shared" si="12"/>
        <v>13.4984156836727</v>
      </c>
      <c r="AG54">
        <f t="shared" si="24"/>
        <v>-3.9396681342568902</v>
      </c>
      <c r="AH54">
        <f t="shared" si="25"/>
        <v>3.11313542077091E-2</v>
      </c>
    </row>
    <row r="55" spans="2:34" x14ac:dyDescent="0.25">
      <c r="B55">
        <v>4.6420000000000003</v>
      </c>
      <c r="C55">
        <v>14.02</v>
      </c>
      <c r="D55">
        <v>-3.9180000000000001</v>
      </c>
      <c r="E55" t="str">
        <f t="shared" si="13"/>
        <v>14.02-3.918i</v>
      </c>
      <c r="G55" s="11">
        <f t="shared" si="14"/>
        <v>29.166546195927641</v>
      </c>
      <c r="H55">
        <f t="shared" si="26"/>
        <v>3.6130847471114751</v>
      </c>
      <c r="I55">
        <f t="shared" si="27"/>
        <v>5.5628546260282281</v>
      </c>
      <c r="J55">
        <f t="shared" si="28"/>
        <v>6.0334514357762883</v>
      </c>
      <c r="K55" t="str">
        <f t="shared" si="29"/>
        <v>84.4843889531072-163.438492221066i</v>
      </c>
      <c r="L55" t="str">
        <f t="shared" si="30"/>
        <v>2.26126369693649-1.94422794652454i</v>
      </c>
      <c r="M55" t="str">
        <f t="shared" si="31"/>
        <v>0.918873734265912-12.6862577556782i</v>
      </c>
      <c r="N55" t="str">
        <f t="shared" si="17"/>
        <v>14.1152810428959-4.09178938529653i</v>
      </c>
      <c r="O55">
        <f t="shared" si="4"/>
        <v>14.1152810428959</v>
      </c>
      <c r="P55">
        <f t="shared" si="5"/>
        <v>-4.0917893852965301</v>
      </c>
      <c r="Q55">
        <f t="shared" si="18"/>
        <v>0.19819492318693765</v>
      </c>
      <c r="R55">
        <f t="shared" si="19"/>
        <v>14.557167444252331</v>
      </c>
      <c r="S55">
        <f t="shared" si="20"/>
        <v>14.696390689334635</v>
      </c>
      <c r="T55">
        <f t="shared" si="21"/>
        <v>14.586559621276578</v>
      </c>
      <c r="X55" s="11">
        <f t="shared" si="22"/>
        <v>29.166546195927641</v>
      </c>
      <c r="Y55">
        <f t="shared" si="32"/>
        <v>3.5932977747444839</v>
      </c>
      <c r="Z55">
        <f t="shared" si="33"/>
        <v>6.0748615531715329</v>
      </c>
      <c r="AA55">
        <f t="shared" si="34"/>
        <v>6.0342788988362441</v>
      </c>
      <c r="AB55" t="str">
        <f t="shared" si="35"/>
        <v>88.0867709850041-180.489333366613i</v>
      </c>
      <c r="AC55" t="str">
        <f t="shared" si="36"/>
        <v>2.23725994388885-1.96941481565462i</v>
      </c>
      <c r="AD55" t="str">
        <f t="shared" si="37"/>
        <v>1.80675763992525-11.6255378329525i</v>
      </c>
      <c r="AE55" t="str">
        <f t="shared" si="23"/>
        <v>14.009758864858-4.06132713944457i</v>
      </c>
      <c r="AF55">
        <f t="shared" si="12"/>
        <v>14.009758864858</v>
      </c>
      <c r="AG55">
        <f t="shared" si="24"/>
        <v>-4.06132713944457</v>
      </c>
      <c r="AH55">
        <f t="shared" si="25"/>
        <v>2.0647549750359911E-2</v>
      </c>
    </row>
    <row r="56" spans="2:34" x14ac:dyDescent="0.25">
      <c r="B56">
        <v>3.831</v>
      </c>
      <c r="C56">
        <v>14.62</v>
      </c>
      <c r="D56">
        <v>-4.04</v>
      </c>
      <c r="E56" t="str">
        <f t="shared" si="13"/>
        <v>14.62-4.04i</v>
      </c>
      <c r="G56" s="11">
        <f t="shared" si="14"/>
        <v>24.070882911804993</v>
      </c>
      <c r="H56">
        <f t="shared" si="26"/>
        <v>3.6130847471114751</v>
      </c>
      <c r="I56">
        <f t="shared" si="27"/>
        <v>5.5628546260282281</v>
      </c>
      <c r="J56">
        <f t="shared" si="28"/>
        <v>6.0334514357762883</v>
      </c>
      <c r="K56" t="str">
        <f t="shared" si="29"/>
        <v>96.5697013466002-186.81802138721i</v>
      </c>
      <c r="L56" t="str">
        <f t="shared" si="30"/>
        <v>2.46634051444779-2.12055239746317i</v>
      </c>
      <c r="M56" t="str">
        <f t="shared" si="31"/>
        <v>1.10359623403724-15.2365942796016i</v>
      </c>
      <c r="N56" t="str">
        <f t="shared" si="17"/>
        <v>14.6332183259671-4.16776937617577i</v>
      </c>
      <c r="O56">
        <f t="shared" si="4"/>
        <v>14.6332183259671</v>
      </c>
      <c r="P56">
        <f t="shared" si="5"/>
        <v>-4.1677693761757704</v>
      </c>
      <c r="Q56">
        <f t="shared" si="18"/>
        <v>0.1284513045076536</v>
      </c>
      <c r="R56">
        <f t="shared" si="19"/>
        <v>15.167926687586542</v>
      </c>
      <c r="S56">
        <f t="shared" si="20"/>
        <v>15.21516940912614</v>
      </c>
      <c r="T56">
        <f t="shared" si="21"/>
        <v>15.110819499656852</v>
      </c>
      <c r="X56" s="11">
        <f t="shared" si="22"/>
        <v>24.070882911804993</v>
      </c>
      <c r="Y56">
        <f t="shared" si="32"/>
        <v>3.5932977747444839</v>
      </c>
      <c r="Z56">
        <f t="shared" si="33"/>
        <v>6.0748615531715329</v>
      </c>
      <c r="AA56">
        <f t="shared" si="34"/>
        <v>6.0342788988362441</v>
      </c>
      <c r="AB56" t="str">
        <f t="shared" si="35"/>
        <v>100.971545931867-206.890169891022i</v>
      </c>
      <c r="AC56" t="str">
        <f t="shared" si="36"/>
        <v>2.44363986877119-2.15108690200614i</v>
      </c>
      <c r="AD56" t="str">
        <f t="shared" si="37"/>
        <v>2.14836247083909-13.8235857603283i</v>
      </c>
      <c r="AE56" t="str">
        <f t="shared" si="23"/>
        <v>14.5235239066405-4.17182445513371i</v>
      </c>
      <c r="AF56">
        <f t="shared" si="12"/>
        <v>14.5235239066405</v>
      </c>
      <c r="AG56">
        <f t="shared" si="24"/>
        <v>-4.1718244551337103</v>
      </c>
      <c r="AH56">
        <f t="shared" si="25"/>
        <v>2.6685323561210252E-2</v>
      </c>
    </row>
    <row r="57" spans="2:34" x14ac:dyDescent="0.25">
      <c r="B57">
        <v>3.1619999999999999</v>
      </c>
      <c r="C57">
        <v>15.22</v>
      </c>
      <c r="D57">
        <v>-4.1349999999999998</v>
      </c>
      <c r="E57" t="str">
        <f t="shared" si="13"/>
        <v>15.22-4.135i</v>
      </c>
      <c r="G57" s="11">
        <f t="shared" si="14"/>
        <v>19.867431941301852</v>
      </c>
      <c r="H57">
        <f t="shared" si="26"/>
        <v>3.6130847471114751</v>
      </c>
      <c r="I57">
        <f t="shared" si="27"/>
        <v>5.5628546260282281</v>
      </c>
      <c r="J57">
        <f t="shared" si="28"/>
        <v>6.0334514357762883</v>
      </c>
      <c r="K57" t="str">
        <f t="shared" si="29"/>
        <v>110.376236012784-213.527325160377i</v>
      </c>
      <c r="L57" t="str">
        <f t="shared" si="30"/>
        <v>2.68989644009821-2.31276513180705i</v>
      </c>
      <c r="M57" t="str">
        <f t="shared" si="31"/>
        <v>1.32532945378504-18.297912362618i</v>
      </c>
      <c r="N57" t="str">
        <f t="shared" si="17"/>
        <v>15.140741313799-4.24052190837076i</v>
      </c>
      <c r="O57">
        <f t="shared" si="4"/>
        <v>15.140741313798999</v>
      </c>
      <c r="P57">
        <f t="shared" si="5"/>
        <v>-4.2405219083707602</v>
      </c>
      <c r="Q57">
        <f t="shared" si="18"/>
        <v>0.13197277175431243</v>
      </c>
      <c r="R57">
        <f t="shared" si="19"/>
        <v>15.771703300531621</v>
      </c>
      <c r="S57">
        <f t="shared" si="20"/>
        <v>15.723360759925097</v>
      </c>
      <c r="T57">
        <f t="shared" si="21"/>
        <v>15.631806735031251</v>
      </c>
      <c r="X57" s="11">
        <f t="shared" si="22"/>
        <v>19.867431941301852</v>
      </c>
      <c r="Y57">
        <f t="shared" si="32"/>
        <v>3.5932977747444839</v>
      </c>
      <c r="Z57">
        <f t="shared" si="33"/>
        <v>6.0748615531715329</v>
      </c>
      <c r="AA57">
        <f t="shared" si="34"/>
        <v>6.0342788988362441</v>
      </c>
      <c r="AB57" t="str">
        <f t="shared" si="35"/>
        <v>115.732934450003-237.136177814931i</v>
      </c>
      <c r="AC57" t="str">
        <f t="shared" si="36"/>
        <v>2.6689370883975-2.34941150146534i</v>
      </c>
      <c r="AD57" t="str">
        <f t="shared" si="37"/>
        <v>2.55432825711914-16.4357626804594i</v>
      </c>
      <c r="AE57" t="str">
        <f t="shared" si="23"/>
        <v>15.0350482461634-4.27793244884807i</v>
      </c>
      <c r="AF57">
        <f t="shared" si="12"/>
        <v>15.035048246163401</v>
      </c>
      <c r="AG57">
        <f t="shared" si="24"/>
        <v>-4.2779324488480697</v>
      </c>
      <c r="AH57">
        <f t="shared" si="25"/>
        <v>5.4636836180940423E-2</v>
      </c>
    </row>
    <row r="58" spans="2:34" x14ac:dyDescent="0.25">
      <c r="B58">
        <v>2.61</v>
      </c>
      <c r="C58">
        <v>15.79</v>
      </c>
      <c r="D58">
        <v>-4.22</v>
      </c>
      <c r="E58" t="str">
        <f t="shared" si="13"/>
        <v>15.79-4.22i</v>
      </c>
      <c r="G58" s="11">
        <f t="shared" si="14"/>
        <v>16.39911365173872</v>
      </c>
      <c r="H58">
        <f t="shared" si="26"/>
        <v>3.6130847471114751</v>
      </c>
      <c r="I58">
        <f t="shared" si="27"/>
        <v>5.5628546260282281</v>
      </c>
      <c r="J58">
        <f t="shared" si="28"/>
        <v>6.0334514357762883</v>
      </c>
      <c r="K58" t="str">
        <f t="shared" si="29"/>
        <v>126.150835038616-244.043929613833i</v>
      </c>
      <c r="L58" t="str">
        <f t="shared" si="30"/>
        <v>2.93362774847126-2.52232460150705i</v>
      </c>
      <c r="M58" t="str">
        <f t="shared" si="31"/>
        <v>1.59151191037865-21.9729104918049i</v>
      </c>
      <c r="N58" t="str">
        <f t="shared" si="17"/>
        <v>15.6382299582643-4.31920385288671i</v>
      </c>
      <c r="O58">
        <f t="shared" si="4"/>
        <v>15.638229958264301</v>
      </c>
      <c r="P58">
        <f t="shared" si="5"/>
        <v>-4.3192038528867096</v>
      </c>
      <c r="Q58">
        <f t="shared" si="18"/>
        <v>0.18131616032781933</v>
      </c>
      <c r="R58">
        <f t="shared" si="19"/>
        <v>16.344188569641503</v>
      </c>
      <c r="S58">
        <f t="shared" si="20"/>
        <v>16.223740572085912</v>
      </c>
      <c r="T58">
        <f t="shared" si="21"/>
        <v>16.150471535866203</v>
      </c>
      <c r="X58" s="11">
        <f t="shared" si="22"/>
        <v>16.39911365173872</v>
      </c>
      <c r="Y58">
        <f t="shared" si="32"/>
        <v>3.5932977747444839</v>
      </c>
      <c r="Z58">
        <f t="shared" si="33"/>
        <v>6.0748615531715329</v>
      </c>
      <c r="AA58">
        <f t="shared" si="34"/>
        <v>6.0342788988362441</v>
      </c>
      <c r="AB58" t="str">
        <f t="shared" si="35"/>
        <v>132.646060980288-271.791085679768i</v>
      </c>
      <c r="AC58" t="str">
        <f t="shared" si="36"/>
        <v>2.91491690150001-2.56594257091003i</v>
      </c>
      <c r="AD58" t="str">
        <f t="shared" si="37"/>
        <v>3.03682502523358-19.5403763309233i</v>
      </c>
      <c r="AE58" t="str">
        <f t="shared" si="23"/>
        <v>15.5431620512867-4.38723651952633i</v>
      </c>
      <c r="AF58">
        <f t="shared" si="12"/>
        <v>15.5431620512867</v>
      </c>
      <c r="AG58">
        <f t="shared" si="24"/>
        <v>-4.3872365195263301</v>
      </c>
      <c r="AH58">
        <f t="shared" si="25"/>
        <v>8.8897026388269795E-2</v>
      </c>
    </row>
    <row r="59" spans="2:34" x14ac:dyDescent="0.25">
      <c r="B59">
        <v>2.1539999999999999</v>
      </c>
      <c r="C59">
        <v>16.34</v>
      </c>
      <c r="D59">
        <v>-4.3140000000000001</v>
      </c>
      <c r="E59" t="str">
        <f t="shared" si="13"/>
        <v>16.34-4.314i</v>
      </c>
      <c r="G59" s="11">
        <f t="shared" si="14"/>
        <v>13.533981151664829</v>
      </c>
      <c r="H59">
        <f t="shared" si="26"/>
        <v>3.6130847471114751</v>
      </c>
      <c r="I59">
        <f t="shared" si="27"/>
        <v>5.5628546260282281</v>
      </c>
      <c r="J59">
        <f t="shared" si="28"/>
        <v>6.0334514357762883</v>
      </c>
      <c r="K59" t="str">
        <f t="shared" si="29"/>
        <v>144.196865773267-278.954711243366i</v>
      </c>
      <c r="L59" t="str">
        <f t="shared" si="30"/>
        <v>3.19968817446322-2.7510825815598i</v>
      </c>
      <c r="M59" t="str">
        <f t="shared" si="31"/>
        <v>1.91146348326512-26.3902618335702i</v>
      </c>
      <c r="N59" t="str">
        <f t="shared" si="17"/>
        <v>16.1288079135494-4.41207080524557i</v>
      </c>
      <c r="O59">
        <f t="shared" si="4"/>
        <v>16.128807913549402</v>
      </c>
      <c r="P59">
        <f t="shared" si="5"/>
        <v>-4.4120708052455697</v>
      </c>
      <c r="Q59">
        <f t="shared" si="18"/>
        <v>0.23285184178114485</v>
      </c>
      <c r="R59">
        <f t="shared" si="19"/>
        <v>16.899887455246557</v>
      </c>
      <c r="S59">
        <f t="shared" si="20"/>
        <v>16.721387905992554</v>
      </c>
      <c r="T59">
        <f t="shared" si="21"/>
        <v>16.67020117670825</v>
      </c>
      <c r="X59" s="11">
        <f t="shared" si="22"/>
        <v>13.533981151664829</v>
      </c>
      <c r="Y59">
        <f t="shared" si="32"/>
        <v>3.5932977747444839</v>
      </c>
      <c r="Z59">
        <f t="shared" si="33"/>
        <v>6.0748615531715329</v>
      </c>
      <c r="AA59">
        <f t="shared" si="34"/>
        <v>6.0342788988362441</v>
      </c>
      <c r="AB59" t="str">
        <f t="shared" si="35"/>
        <v>152.049140711223-311.547894639105i</v>
      </c>
      <c r="AC59" t="str">
        <f t="shared" si="36"/>
        <v>3.18381461347475-2.80264780460681i</v>
      </c>
      <c r="AD59" t="str">
        <f t="shared" si="37"/>
        <v>3.61101316823629-23.234975889936i</v>
      </c>
      <c r="AE59" t="str">
        <f t="shared" si="23"/>
        <v>16.0492999330899-4.5072806579628i</v>
      </c>
      <c r="AF59">
        <f t="shared" si="12"/>
        <v>16.049299933089902</v>
      </c>
      <c r="AG59">
        <f t="shared" si="24"/>
        <v>-4.5072806579628004</v>
      </c>
      <c r="AH59">
        <f t="shared" si="25"/>
        <v>0.12186394164406832</v>
      </c>
    </row>
    <row r="60" spans="2:34" x14ac:dyDescent="0.25">
      <c r="B60">
        <v>1.778</v>
      </c>
      <c r="C60">
        <v>16.86</v>
      </c>
      <c r="D60">
        <v>-4.444</v>
      </c>
      <c r="E60" t="str">
        <f t="shared" si="13"/>
        <v>16.86-4.444i</v>
      </c>
      <c r="G60" s="11">
        <f t="shared" si="14"/>
        <v>11.171503476165304</v>
      </c>
      <c r="H60">
        <f t="shared" si="26"/>
        <v>3.6130847471114751</v>
      </c>
      <c r="I60">
        <f t="shared" si="27"/>
        <v>5.5628546260282281</v>
      </c>
      <c r="J60">
        <f t="shared" si="28"/>
        <v>6.0334514357762883</v>
      </c>
      <c r="K60" t="str">
        <f t="shared" si="29"/>
        <v>164.803035597846-318.818186239314i</v>
      </c>
      <c r="L60" t="str">
        <f t="shared" si="30"/>
        <v>3.489584732949-3.00033479896944i</v>
      </c>
      <c r="M60" t="str">
        <f t="shared" si="31"/>
        <v>2.29532916219296-31.6900312848403i</v>
      </c>
      <c r="N60" t="str">
        <f t="shared" si="17"/>
        <v>16.6155779787633-4.52581548309549i</v>
      </c>
      <c r="O60">
        <f t="shared" si="4"/>
        <v>16.615577978763302</v>
      </c>
      <c r="P60">
        <f t="shared" si="5"/>
        <v>-4.5258154830954904</v>
      </c>
      <c r="Q60">
        <f t="shared" si="18"/>
        <v>0.25775162024627768</v>
      </c>
      <c r="R60">
        <f t="shared" si="19"/>
        <v>17.435846294344302</v>
      </c>
      <c r="S60">
        <f t="shared" si="20"/>
        <v>17.220930211675292</v>
      </c>
      <c r="T60">
        <f t="shared" si="21"/>
        <v>17.194174503277349</v>
      </c>
      <c r="X60" s="11">
        <f t="shared" si="22"/>
        <v>11.171503476165304</v>
      </c>
      <c r="Y60">
        <f t="shared" si="32"/>
        <v>3.5932977747444839</v>
      </c>
      <c r="Z60">
        <f t="shared" si="33"/>
        <v>6.0748615531715329</v>
      </c>
      <c r="AA60">
        <f t="shared" si="34"/>
        <v>6.0342788988362441</v>
      </c>
      <c r="AB60" t="str">
        <f t="shared" si="35"/>
        <v>174.267375476155-357.072941549816i</v>
      </c>
      <c r="AC60" t="str">
        <f t="shared" si="36"/>
        <v>3.47722029386088-3.06092690870827i</v>
      </c>
      <c r="AD60" t="str">
        <f t="shared" si="37"/>
        <v>4.29304505108849-27.6234933546835i</v>
      </c>
      <c r="AE60" t="str">
        <f t="shared" si="23"/>
        <v>16.5549685791874-4.64463692782017i</v>
      </c>
      <c r="AF60">
        <f t="shared" si="12"/>
        <v>16.554968579187399</v>
      </c>
      <c r="AG60">
        <f t="shared" si="24"/>
        <v>-4.6446369278201702</v>
      </c>
      <c r="AH60">
        <f t="shared" si="25"/>
        <v>0.13329934448806954</v>
      </c>
    </row>
    <row r="61" spans="2:34" x14ac:dyDescent="0.25">
      <c r="B61">
        <v>1.468</v>
      </c>
      <c r="C61">
        <v>17.32</v>
      </c>
      <c r="D61">
        <v>-4.6550000000000002</v>
      </c>
      <c r="E61" t="str">
        <f t="shared" si="13"/>
        <v>17.32-4.655i</v>
      </c>
      <c r="G61" s="11">
        <f t="shared" si="14"/>
        <v>9.2237160309396327</v>
      </c>
      <c r="H61">
        <f t="shared" si="26"/>
        <v>3.6130847471114751</v>
      </c>
      <c r="I61">
        <f t="shared" si="27"/>
        <v>5.5628546260282281</v>
      </c>
      <c r="J61">
        <f t="shared" si="28"/>
        <v>6.0334514357762883</v>
      </c>
      <c r="K61" t="str">
        <f t="shared" si="29"/>
        <v>188.321206326444-364.315045615467i</v>
      </c>
      <c r="L61" t="str">
        <f t="shared" si="30"/>
        <v>3.80531755338648-3.27180095922364i</v>
      </c>
      <c r="M61" t="str">
        <f t="shared" si="31"/>
        <v>2.75562860511764-38.0450691534574i</v>
      </c>
      <c r="N61" t="str">
        <f t="shared" si="17"/>
        <v>17.1032590386507-4.66592368813106i</v>
      </c>
      <c r="O61">
        <f t="shared" si="4"/>
        <v>17.103259038650702</v>
      </c>
      <c r="P61">
        <f t="shared" si="5"/>
        <v>-4.66592368813106</v>
      </c>
      <c r="Q61">
        <f t="shared" si="18"/>
        <v>0.21701606228342402</v>
      </c>
      <c r="R61">
        <f t="shared" si="19"/>
        <v>17.934643152290487</v>
      </c>
      <c r="S61">
        <f t="shared" si="20"/>
        <v>17.728291333533797</v>
      </c>
      <c r="T61">
        <f t="shared" si="21"/>
        <v>17.72727967024343</v>
      </c>
      <c r="X61" s="11">
        <f t="shared" si="22"/>
        <v>9.2237160309396327</v>
      </c>
      <c r="Y61">
        <f t="shared" si="32"/>
        <v>3.5932977747444839</v>
      </c>
      <c r="Z61">
        <f t="shared" si="33"/>
        <v>6.0748615531715329</v>
      </c>
      <c r="AA61">
        <f t="shared" si="34"/>
        <v>6.0342788988362441</v>
      </c>
      <c r="AB61" t="str">
        <f t="shared" si="35"/>
        <v>199.696869544039-409.177841988773i</v>
      </c>
      <c r="AC61" t="str">
        <f t="shared" si="36"/>
        <v>3.79722997391691-3.34262497726607i</v>
      </c>
      <c r="AD61" t="str">
        <f t="shared" si="37"/>
        <v>5.10274895911217-32.8335133419843i</v>
      </c>
      <c r="AE61" t="str">
        <f t="shared" si="23"/>
        <v>17.0636048517623-4.80518823460019i</v>
      </c>
      <c r="AF61">
        <f t="shared" si="12"/>
        <v>17.0636048517623</v>
      </c>
      <c r="AG61">
        <f t="shared" si="24"/>
        <v>-4.8051882346001902</v>
      </c>
      <c r="AH61">
        <f t="shared" si="25"/>
        <v>8.8294977852154385E-2</v>
      </c>
    </row>
    <row r="62" spans="2:34" x14ac:dyDescent="0.25">
      <c r="B62">
        <v>1.212</v>
      </c>
      <c r="C62">
        <v>17.77</v>
      </c>
      <c r="D62">
        <v>-4.9630000000000001</v>
      </c>
      <c r="E62" t="str">
        <f t="shared" si="13"/>
        <v>17.77-4.963i</v>
      </c>
      <c r="G62" s="11">
        <f t="shared" si="14"/>
        <v>7.6152205923016583</v>
      </c>
      <c r="H62">
        <f t="shared" si="26"/>
        <v>3.6130847471114751</v>
      </c>
      <c r="I62">
        <f t="shared" si="27"/>
        <v>5.5628546260282281</v>
      </c>
      <c r="J62">
        <f t="shared" si="28"/>
        <v>6.0334514357762883</v>
      </c>
      <c r="K62" t="str">
        <f t="shared" si="29"/>
        <v>215.201649681763-416.316358362913i</v>
      </c>
      <c r="L62" t="str">
        <f t="shared" si="30"/>
        <v>4.14969405436704-3.56789487265789i</v>
      </c>
      <c r="M62" t="str">
        <f t="shared" si="31"/>
        <v>3.30836419973036-45.6763094017133i</v>
      </c>
      <c r="N62" t="str">
        <f t="shared" si="17"/>
        <v>17.5978762148973-4.83709342779091i</v>
      </c>
      <c r="O62">
        <f t="shared" si="4"/>
        <v>17.597876214897301</v>
      </c>
      <c r="P62">
        <f t="shared" si="5"/>
        <v>-4.8370934277909097</v>
      </c>
      <c r="Q62">
        <f t="shared" si="18"/>
        <v>0.21325820575894036</v>
      </c>
      <c r="R62">
        <f t="shared" si="19"/>
        <v>18.45004794031712</v>
      </c>
      <c r="S62">
        <f t="shared" si="20"/>
        <v>18.250553967045111</v>
      </c>
      <c r="T62">
        <f t="shared" si="21"/>
        <v>18.275990123364238</v>
      </c>
      <c r="X62" s="11">
        <f t="shared" si="22"/>
        <v>7.6152205923016583</v>
      </c>
      <c r="Y62">
        <f t="shared" si="32"/>
        <v>3.5932977747444839</v>
      </c>
      <c r="Z62">
        <f t="shared" si="33"/>
        <v>6.0748615531715329</v>
      </c>
      <c r="AA62">
        <f t="shared" si="34"/>
        <v>6.0342788988362441</v>
      </c>
      <c r="AB62" t="str">
        <f t="shared" si="35"/>
        <v>228.84373728312-468.899621651318i</v>
      </c>
      <c r="AC62" t="str">
        <f t="shared" si="36"/>
        <v>4.14676805828049-3.65031630471396i</v>
      </c>
      <c r="AD62" t="str">
        <f t="shared" si="37"/>
        <v>6.06539310980845-39.0276235791786i</v>
      </c>
      <c r="AE62" t="str">
        <f t="shared" si="23"/>
        <v>17.5803435985121-4.99433018007037i</v>
      </c>
      <c r="AF62">
        <f t="shared" si="12"/>
        <v>17.580343598512101</v>
      </c>
      <c r="AG62">
        <f t="shared" si="24"/>
        <v>-4.9943301800703699</v>
      </c>
      <c r="AH62">
        <f t="shared" si="25"/>
        <v>3.6951130808580541E-2</v>
      </c>
    </row>
    <row r="63" spans="2:34" x14ac:dyDescent="0.25">
      <c r="B63">
        <v>1</v>
      </c>
      <c r="C63">
        <v>18.22</v>
      </c>
      <c r="D63">
        <v>-5.367</v>
      </c>
      <c r="E63" t="str">
        <f t="shared" si="13"/>
        <v>18.22-5.367i</v>
      </c>
      <c r="G63" s="11">
        <f t="shared" si="14"/>
        <v>6.2831853071795862</v>
      </c>
      <c r="H63">
        <f t="shared" si="26"/>
        <v>3.6130847471114751</v>
      </c>
      <c r="I63">
        <f t="shared" si="27"/>
        <v>5.5628546260282281</v>
      </c>
      <c r="J63">
        <f t="shared" si="28"/>
        <v>6.0334514357762883</v>
      </c>
      <c r="K63" t="str">
        <f t="shared" si="29"/>
        <v>246.02902964638-475.953180774437i</v>
      </c>
      <c r="L63" t="str">
        <f t="shared" si="30"/>
        <v>4.52655155675589-3.89191585658583i</v>
      </c>
      <c r="M63" t="str">
        <f t="shared" si="31"/>
        <v>3.97440640465897-54.8718960996337i</v>
      </c>
      <c r="N63" t="str">
        <f t="shared" si="17"/>
        <v>18.1064933897129-5.04377661587564i</v>
      </c>
      <c r="O63">
        <f t="shared" si="4"/>
        <v>18.106493389712899</v>
      </c>
      <c r="P63">
        <f t="shared" si="5"/>
        <v>-5.0437766158756396</v>
      </c>
      <c r="Q63">
        <f t="shared" si="18"/>
        <v>0.3425742352011768</v>
      </c>
      <c r="R63">
        <f t="shared" si="19"/>
        <v>18.994027719259542</v>
      </c>
      <c r="S63">
        <f t="shared" si="20"/>
        <v>18.795871499416325</v>
      </c>
      <c r="T63">
        <f t="shared" si="21"/>
        <v>18.848217690528429</v>
      </c>
      <c r="X63" s="11">
        <f t="shared" si="22"/>
        <v>6.2831853071795862</v>
      </c>
      <c r="Y63">
        <f t="shared" si="32"/>
        <v>3.5932977747444839</v>
      </c>
      <c r="Z63">
        <f t="shared" si="33"/>
        <v>6.0748615531715329</v>
      </c>
      <c r="AA63">
        <f t="shared" si="34"/>
        <v>6.0342788988362441</v>
      </c>
      <c r="AB63" t="str">
        <f t="shared" si="35"/>
        <v>262.364633775432-537.583763368563i</v>
      </c>
      <c r="AC63" t="str">
        <f t="shared" si="36"/>
        <v>4.52981931768343-3.98750860437675i</v>
      </c>
      <c r="AD63" t="str">
        <f t="shared" si="37"/>
        <v>7.21382305543242-46.4171679687068i</v>
      </c>
      <c r="AE63" t="str">
        <f t="shared" si="23"/>
        <v>18.1117258605338-5.21734572962346i</v>
      </c>
      <c r="AF63">
        <f t="shared" si="12"/>
        <v>18.111725860533799</v>
      </c>
      <c r="AG63">
        <f t="shared" si="24"/>
        <v>-5.2173457296234602</v>
      </c>
      <c r="AH63">
        <f t="shared" si="25"/>
        <v>3.411968991908066E-2</v>
      </c>
    </row>
    <row r="64" spans="2:34" x14ac:dyDescent="0.25">
      <c r="G64" s="11"/>
      <c r="X64" s="11"/>
    </row>
    <row r="65" spans="7:24" x14ac:dyDescent="0.25">
      <c r="G65" s="11"/>
      <c r="X65" s="11"/>
    </row>
    <row r="66" spans="7:24" x14ac:dyDescent="0.25">
      <c r="G66" s="11"/>
      <c r="X66" s="11"/>
    </row>
    <row r="67" spans="7:24" x14ac:dyDescent="0.25">
      <c r="G67" s="11"/>
      <c r="X67" s="11"/>
    </row>
    <row r="68" spans="7:24" x14ac:dyDescent="0.25">
      <c r="G68" s="11"/>
      <c r="X68" s="11"/>
    </row>
    <row r="69" spans="7:24" x14ac:dyDescent="0.25">
      <c r="G69" s="11"/>
      <c r="X69" s="11"/>
    </row>
    <row r="70" spans="7:24" x14ac:dyDescent="0.25">
      <c r="G70" s="11"/>
      <c r="X70" s="11"/>
    </row>
    <row r="71" spans="7:24" x14ac:dyDescent="0.25">
      <c r="G71" s="11"/>
      <c r="X71" s="11"/>
    </row>
  </sheetData>
  <mergeCells count="3">
    <mergeCell ref="B6:E6"/>
    <mergeCell ref="G6:P6"/>
    <mergeCell ref="X6:A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BA18-2EBC-4B8B-A955-6A16FA0DDDBD}">
  <dimension ref="A1:BC416"/>
  <sheetViews>
    <sheetView topLeftCell="L3" workbookViewId="0">
      <selection activeCell="Z3" sqref="Z3"/>
    </sheetView>
  </sheetViews>
  <sheetFormatPr defaultRowHeight="15" x14ac:dyDescent="0.25"/>
  <cols>
    <col min="1" max="1" width="8.5703125" bestFit="1" customWidth="1"/>
    <col min="3" max="3" width="9.28515625" bestFit="1" customWidth="1"/>
    <col min="4" max="4" width="12" bestFit="1" customWidth="1"/>
    <col min="5" max="5" width="12.7109375" bestFit="1" customWidth="1"/>
    <col min="6" max="6" width="8.5703125" bestFit="1" customWidth="1"/>
    <col min="7" max="7" width="9" bestFit="1" customWidth="1"/>
    <col min="8" max="8" width="12" bestFit="1" customWidth="1"/>
    <col min="9" max="9" width="13.28515625" customWidth="1"/>
    <col min="10" max="10" width="12" bestFit="1" customWidth="1"/>
    <col min="11" max="11" width="12.7109375" bestFit="1" customWidth="1"/>
    <col min="12" max="16" width="12" bestFit="1" customWidth="1"/>
    <col min="17" max="17" width="10.7109375" bestFit="1" customWidth="1"/>
    <col min="18" max="18" width="12" bestFit="1" customWidth="1"/>
    <col min="20" max="20" width="9.5703125" bestFit="1" customWidth="1"/>
    <col min="21" max="21" width="12" bestFit="1" customWidth="1"/>
    <col min="23" max="23" width="15" customWidth="1"/>
    <col min="24" max="24" width="13.42578125" customWidth="1"/>
    <col min="25" max="25" width="18.28515625" customWidth="1"/>
    <col min="26" max="26" width="11.28515625" customWidth="1"/>
    <col min="27" max="27" width="35.140625" customWidth="1"/>
    <col min="28" max="28" width="19.28515625" customWidth="1"/>
    <col min="29" max="29" width="23.140625" customWidth="1"/>
    <col min="30" max="30" width="11.85546875" customWidth="1"/>
    <col min="31" max="31" width="11.5703125" customWidth="1"/>
    <col min="32" max="32" width="13.85546875" customWidth="1"/>
    <col min="33" max="33" width="8.42578125" customWidth="1"/>
    <col min="34" max="34" width="12" customWidth="1"/>
    <col min="35" max="36" width="8.5703125" bestFit="1" customWidth="1"/>
    <col min="37" max="37" width="12" bestFit="1" customWidth="1"/>
    <col min="38" max="38" width="12.7109375" bestFit="1" customWidth="1"/>
    <col min="39" max="39" width="8.28515625" bestFit="1" customWidth="1"/>
    <col min="40" max="40" width="9.28515625" bestFit="1" customWidth="1"/>
    <col min="41" max="41" width="8.5703125" bestFit="1" customWidth="1"/>
    <col min="42" max="42" width="12.7109375" bestFit="1" customWidth="1"/>
    <col min="43" max="43" width="12" bestFit="1" customWidth="1"/>
    <col min="44" max="44" width="12.7109375" bestFit="1" customWidth="1"/>
    <col min="45" max="45" width="8.5703125" bestFit="1" customWidth="1"/>
    <col min="46" max="46" width="12" bestFit="1" customWidth="1"/>
    <col min="47" max="50" width="12.7109375" bestFit="1" customWidth="1"/>
    <col min="51" max="51" width="8.5703125" bestFit="1" customWidth="1"/>
    <col min="52" max="52" width="12" bestFit="1" customWidth="1"/>
    <col min="53" max="54" width="8.5703125" bestFit="1" customWidth="1"/>
  </cols>
  <sheetData>
    <row r="1" spans="1:55" x14ac:dyDescent="0.25">
      <c r="A1" t="s">
        <v>0</v>
      </c>
      <c r="B1" s="1" t="s">
        <v>1</v>
      </c>
      <c r="C1" s="1" t="s">
        <v>95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96</v>
      </c>
      <c r="O1" t="s">
        <v>97</v>
      </c>
      <c r="P1" t="s">
        <v>12</v>
      </c>
      <c r="Q1" t="s">
        <v>13</v>
      </c>
      <c r="R1" t="s">
        <v>98</v>
      </c>
      <c r="S1" t="s">
        <v>99</v>
      </c>
      <c r="T1" t="s">
        <v>100</v>
      </c>
      <c r="U1" t="s">
        <v>101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102</v>
      </c>
      <c r="AB1" t="s">
        <v>19</v>
      </c>
      <c r="AC1" t="s">
        <v>20</v>
      </c>
      <c r="AD1" t="s">
        <v>21</v>
      </c>
      <c r="AE1" t="s">
        <v>22</v>
      </c>
      <c r="AI1" t="s">
        <v>0</v>
      </c>
      <c r="AJ1" t="s">
        <v>103</v>
      </c>
      <c r="AK1" t="s">
        <v>2</v>
      </c>
      <c r="AL1" t="s">
        <v>3</v>
      </c>
      <c r="AM1" t="s">
        <v>104</v>
      </c>
      <c r="AN1" t="s">
        <v>105</v>
      </c>
      <c r="AO1" t="s">
        <v>6</v>
      </c>
      <c r="AP1" t="s">
        <v>7</v>
      </c>
      <c r="AQ1" t="s">
        <v>8</v>
      </c>
      <c r="AR1" t="s">
        <v>9</v>
      </c>
      <c r="AS1" t="s">
        <v>10</v>
      </c>
      <c r="AT1" t="s">
        <v>11</v>
      </c>
      <c r="AU1" t="s">
        <v>19</v>
      </c>
      <c r="AV1" t="s">
        <v>20</v>
      </c>
      <c r="AW1" t="s">
        <v>21</v>
      </c>
      <c r="AX1" t="s">
        <v>22</v>
      </c>
      <c r="AY1" t="s">
        <v>96</v>
      </c>
      <c r="AZ1" t="s">
        <v>97</v>
      </c>
      <c r="BA1" t="s">
        <v>106</v>
      </c>
      <c r="BB1" t="s">
        <v>82</v>
      </c>
      <c r="BC1" t="s">
        <v>18</v>
      </c>
    </row>
    <row r="2" spans="1:55" x14ac:dyDescent="0.25">
      <c r="A2" s="2">
        <v>1000000000</v>
      </c>
      <c r="B2" s="21">
        <v>0.97899999999999998</v>
      </c>
      <c r="C2" s="21">
        <v>7.3400000000000007E-2</v>
      </c>
      <c r="D2" s="2">
        <f>($R$2^-1)*A2^(-$S$2)*COS($S$2*PI()/2)</f>
        <v>5.3332389185414848E-3</v>
      </c>
      <c r="E2">
        <f t="shared" ref="E2:E65" si="0">-($R$2^-1)*A2^(-$S$2)*SIN($S$2*PI()/2)</f>
        <v>-7.7686436742773219E-3</v>
      </c>
      <c r="F2" s="2">
        <f>($T$2^-1)*A2^(-$U$2)*COS($U$2*PI()/2)</f>
        <v>1.7359963808489672E-4</v>
      </c>
      <c r="G2" s="2">
        <f>-($T$2^-1)*A2^(-$U$2)*SIN($U$2*PI()/2)</f>
        <v>-3.0435256489245917E-4</v>
      </c>
      <c r="H2">
        <f>F2+$P$2</f>
        <v>9.619660690908983</v>
      </c>
      <c r="I2">
        <f>G2</f>
        <v>-3.0435256489245917E-4</v>
      </c>
      <c r="J2">
        <f>D2</f>
        <v>5.3332389185414848E-3</v>
      </c>
      <c r="K2">
        <f>E2</f>
        <v>-7.7686436742773219E-3</v>
      </c>
      <c r="L2">
        <f>F2+$P$2+D2</f>
        <v>9.6249939298275251</v>
      </c>
      <c r="M2">
        <f>-G2-E2</f>
        <v>8.0729962391697819E-3</v>
      </c>
      <c r="N2">
        <f>$Q$2+(1/((F2+$P$2+D2)^2+(G2+E2)^2))*(L2*(H2*J2-I2*K2)-M2*(H2*K2+I2*J2))+($P$4/(($P$4+AB2)^2+(AC2)^2))*AD2</f>
        <v>0.96533654685436909</v>
      </c>
      <c r="O2">
        <f>ABS((1/((F2+$P$2+D2)^2+(G2+E2)^2))*(M2*(H2*J2-I2*K2)+L2*(H2*K2+I2*J2))+($P$4/(($P$4+AB2)^2+(AC2)^2))*AE2)</f>
        <v>7.7600316407390457E-3</v>
      </c>
      <c r="P2">
        <v>9.6194870912708978</v>
      </c>
      <c r="Q2">
        <v>0.96</v>
      </c>
      <c r="R2" s="8">
        <v>2.9702810562927401E-4</v>
      </c>
      <c r="S2" s="7">
        <v>0.61700083981355813</v>
      </c>
      <c r="T2" s="8">
        <v>2.6635362739383635E-3</v>
      </c>
      <c r="U2" s="7">
        <v>0.67</v>
      </c>
      <c r="V2" s="21">
        <v>0.97899999999999998</v>
      </c>
      <c r="W2">
        <f t="shared" ref="W2:W37" ca="1" si="1">FORECAST(V2,OFFSET($O$2:$O$308,MATCH(V2,$N$2:$N$308,1)-1,0,2),OFFSET($N$2:$N$308,MATCH(V2,$N$2:$N$308,1)-1,0,2))</f>
        <v>2.7507005279079122E-2</v>
      </c>
      <c r="X2" s="2">
        <f t="shared" ref="X2:X37" ca="1" si="2">(W2-C2)^2</f>
        <v>2.106166964454472E-3</v>
      </c>
      <c r="Y2" s="2">
        <f t="shared" ref="Y2:Y37" ca="1" si="3">X2/(C2^2)</f>
        <v>0.3909315097102346</v>
      </c>
      <c r="Z2" s="2">
        <f ca="1">SQRT(AVERAGE(Y2:Y80))</f>
        <v>0.13173277341266132</v>
      </c>
      <c r="AA2" s="2">
        <f ca="1">AVERAGE(Y3:Y61)</f>
        <v>1.218560327203711E-2</v>
      </c>
      <c r="AB2" s="2">
        <f>($R$4^-1)*A2^(-$S$4)*COS($S$4*PI()/2)</f>
        <v>6.1257422745431021E-60</v>
      </c>
      <c r="AC2">
        <f t="shared" ref="AC2:AC65" si="4">-($R$4^-1)*A2^(-$S$4)*SIN($S$4*PI()/2)</f>
        <v>-1.0000000000000003E-43</v>
      </c>
      <c r="AD2">
        <f>($P$4+AB2)*AB2+AC2^2</f>
        <v>1.0000000000000006E-86</v>
      </c>
      <c r="AE2">
        <f>($P$4+AB2)*AC2-AB2*AC2</f>
        <v>0</v>
      </c>
      <c r="AI2" s="2">
        <v>56300</v>
      </c>
      <c r="AJ2" s="2">
        <v>1.345</v>
      </c>
      <c r="AK2">
        <f>($R$2^-1)*((AI2*$P$5)^(-$S$2))*COS($S$2*PI()/2)</f>
        <v>0.54965722387508653</v>
      </c>
      <c r="AL2">
        <f>-($R$2^-1)*((AI2*$P$5)^(-$S$2))*SIN($S$2*PI()/2)</f>
        <v>-0.80065625795099282</v>
      </c>
      <c r="AM2" s="2">
        <f>($T$2/SQRT(AI2*$P$5))*(1/((SINH($U$2*SQRT(AI2*$P$5/2))*COS($U$2*SQRT(AI2*$P$5/2)))^2+(COSH($U$2*SQRT(AI2*$P$5/2))*SIN($U$2*SQRT(AI2*$P$5/2)))^2))*((SINH($U$2*SQRT(AI2*$P$5/2))*COSH($U$2*SQRT(AI2*$P$5/2)))^1-(COS($U$2*SQRT(AI2*$P$5/2))*SIN($U$2*SQRT(AI2*$P$5/2)))^1)</f>
        <v>0</v>
      </c>
      <c r="AN2" s="2">
        <f>($T$2/SQRT(AI2*$P$5))*(1/((SINH($U$2*SQRT(AI2*$P$5/2))*COS($U$2*SQRT(AI2*$P$5/2)))^2+(COSH($U$2*SQRT(AI2*$P$5/2))*SIN($U$2*SQRT(AI2*$P$5/2)))^2))*(-(SINH($U$2*SQRT(AI2*$P$5/2))*COSH($U$2*SQRT(AI2*$P$5/2)))^1-(COS($U$2*SQRT(AI2*$P$5/2))*SIN($U$2*SQRT(AI2*$P$5/2)))^1)</f>
        <v>0</v>
      </c>
      <c r="AO2" s="2">
        <f>AM2+$P$2</f>
        <v>9.6194870912708978</v>
      </c>
      <c r="AP2">
        <f>AN2</f>
        <v>0</v>
      </c>
      <c r="AQ2">
        <f>AK2</f>
        <v>0.54965722387508653</v>
      </c>
      <c r="AR2">
        <f>AL2</f>
        <v>-0.80065625795099282</v>
      </c>
      <c r="AS2" s="2">
        <f>AM2+$P$2+AK2</f>
        <v>10.169144315145985</v>
      </c>
      <c r="AT2">
        <f>-AN2-AL2</f>
        <v>0.80065625795099282</v>
      </c>
      <c r="AU2" s="2">
        <f>($R$4^-1)*(AI2*$P$5)^(-$S$4)*COS($S$4*PI()/2)</f>
        <v>1.1217048350228161E-56</v>
      </c>
      <c r="AV2">
        <f>-($R$4^-1)*(AI2*$P$5)^(-$S$4)*SIN($S$4*PI()/2)</f>
        <v>-1.8311329219388038E-40</v>
      </c>
      <c r="AW2">
        <f>($P$4+AU2)*AU2+AV2^2</f>
        <v>3.3530477778081411E-80</v>
      </c>
      <c r="AX2">
        <f>($P$4+AU2)*AV2-AU2*AV2</f>
        <v>0</v>
      </c>
      <c r="AY2" s="2">
        <f>$Q$2+(1/((AM2+$P$2+AK2)^2+(AN2+AL2)^2))*(AS2*(AO2*AQ2-AP2*AR2)-AT2*(AO2*AR2+AP2*AQ2))+($P$4/(($P$4+AU2)^2+(AV2)^2))*AW2</f>
        <v>1.5360081928110374</v>
      </c>
      <c r="AZ2">
        <f>ABS((1/((AM2+$P$2+AK2)^2+(AN2+AL2)^2))*(AT2*(AO2*AQ2-AP2*AR2)+AS2*(AO2*AR2+AP2*AQ2))+($P$4/(($P$4+AU2)^2+(AV2)^2))*AX2)</f>
        <v>0.71202824439370671</v>
      </c>
      <c r="BA2" s="2">
        <v>5.6099999999999997E-2</v>
      </c>
      <c r="BB2" s="2">
        <f>(ABS(AJ2-AY2)+ABS(BA2-AZ2))/2</f>
        <v>0.42346821860237205</v>
      </c>
      <c r="BC2" s="2">
        <f>AVERAGE(BB2:BB200)</f>
        <v>2.4226530042226107</v>
      </c>
    </row>
    <row r="3" spans="1:55" x14ac:dyDescent="0.25">
      <c r="A3" s="2">
        <v>990000000</v>
      </c>
      <c r="B3" s="21">
        <v>1</v>
      </c>
      <c r="C3" s="21">
        <v>9.8599999999999993E-2</v>
      </c>
      <c r="D3">
        <f t="shared" ref="D3:D66" si="5">($R$2^-1)*A3^(-$S$2)*COS($S$2*PI()/2)</f>
        <v>5.3664134356405007E-3</v>
      </c>
      <c r="E3">
        <f t="shared" si="0"/>
        <v>-7.8169672176896538E-3</v>
      </c>
      <c r="F3">
        <f t="shared" ref="F3:F66" si="6">($T$2^-1)*A3^(-$U$2)*COS($U$2*PI()/2)</f>
        <v>1.7477255492943884E-4</v>
      </c>
      <c r="G3" s="2">
        <f t="shared" ref="G3:G66" si="7">-($T$2^-1)*A3^(-$U$2)*SIN($U$2*PI()/2)</f>
        <v>-3.0640890702531194E-4</v>
      </c>
      <c r="H3">
        <f t="shared" ref="H3:H66" si="8">F3+$P$2</f>
        <v>9.6196618638258276</v>
      </c>
      <c r="I3">
        <f t="shared" ref="I3:I66" si="9">G3</f>
        <v>-3.0640890702531194E-4</v>
      </c>
      <c r="J3">
        <f t="shared" ref="J3:K66" si="10">D3</f>
        <v>5.3664134356405007E-3</v>
      </c>
      <c r="K3">
        <f t="shared" si="10"/>
        <v>-7.8169672176896538E-3</v>
      </c>
      <c r="L3">
        <f t="shared" ref="L3:L66" si="11">F3+$P$2+D3</f>
        <v>9.6250282772614675</v>
      </c>
      <c r="M3">
        <f t="shared" ref="M3:M66" si="12">-G3-E3</f>
        <v>8.1233761247149656E-3</v>
      </c>
      <c r="N3">
        <f t="shared" ref="N3:N66" si="13">$Q$2+(1/((F3+$P$2+D3)^2+(G3+E3)^2))*(L3*(H3*J3-I3*K3)-M3*(H3*K3+I3*J3))+($P$4/(($P$4+AB3)^2+(AC3)^2))*AD3</f>
        <v>0.96536976259479867</v>
      </c>
      <c r="O3">
        <f t="shared" ref="O3:O66" si="14">ABS((1/((F3+$P$2+D3)^2+(G3+E3)^2))*(M3*(H3*J3-I3*K3)+L3*(H3*K3+I3*J3))+($P$4/(($P$4+AB3)^2+(AC3)^2))*AE3)</f>
        <v>7.8082477251470977E-3</v>
      </c>
      <c r="P3" t="s">
        <v>107</v>
      </c>
      <c r="R3" t="s">
        <v>108</v>
      </c>
      <c r="S3" t="s">
        <v>109</v>
      </c>
      <c r="V3" s="21">
        <v>1</v>
      </c>
      <c r="W3">
        <f t="shared" ca="1" si="1"/>
        <v>5.7519912994738576E-2</v>
      </c>
      <c r="X3" s="2">
        <f t="shared" ca="1" si="2"/>
        <v>1.6875735483598479E-3</v>
      </c>
      <c r="Y3" s="2">
        <f t="shared" ca="1" si="3"/>
        <v>0.17358367534528513</v>
      </c>
      <c r="Z3">
        <f ca="1">RSQ(C2:C65,W2:W65)</f>
        <v>0.99878479693220101</v>
      </c>
      <c r="AA3" s="2">
        <f ca="1">AA2*100</f>
        <v>1.2185603272037109</v>
      </c>
      <c r="AB3">
        <f t="shared" ref="AB3:AB66" si="15">($R$4^-1)*A3^(-$S$4)*COS($S$4*PI()/2)</f>
        <v>6.1876184591344465E-60</v>
      </c>
      <c r="AC3">
        <f t="shared" si="4"/>
        <v>-1.0101010101010104E-43</v>
      </c>
      <c r="AD3">
        <f t="shared" ref="AD3:AD66" si="16">($P$4+AB3)*AB3+AC3^2</f>
        <v>1.0203040506070814E-86</v>
      </c>
      <c r="AE3">
        <f t="shared" ref="AE3:AE66" si="17">($P$4+AB3)*AC3-AB3*AC3</f>
        <v>0</v>
      </c>
      <c r="AI3" s="2">
        <v>46400</v>
      </c>
      <c r="AJ3" s="2">
        <v>1.361</v>
      </c>
      <c r="AK3">
        <f t="shared" ref="AK3:AK57" si="18">($R$2^-1)*((AI3*$P$5)^(-$S$2))*COS($S$2*PI()/2)</f>
        <v>0.61931856127556373</v>
      </c>
      <c r="AL3">
        <f t="shared" ref="AL3:AL57" si="19">-($R$2^-1)*((AI3*$P$5)^(-$S$2))*SIN($S$2*PI()/2)</f>
        <v>-0.90212819956164791</v>
      </c>
      <c r="AM3" s="2">
        <f t="shared" ref="AM3:AM57" si="20">($T$2/SQRT(AI3*$P$5))*(1/((SINH($U$2*SQRT(AI3*$P$5/2))*COS($U$2*SQRT(AI3*$P$5/2)))^2+(COSH($U$2*SQRT(AI3*$P$5/2))*SIN($U$2*SQRT(AI3*$P$5/2)))^2))*((SINH($U$2*SQRT(AI3*$P$5/2))*COSH($U$2*SQRT(AI3*$P$5/2)))^1-(COS($U$2*SQRT(AI3*$P$5/2))*SIN($U$2*SQRT(AI3*$P$5/2)))^1)</f>
        <v>3.9702125539426137E-6</v>
      </c>
      <c r="AN3" s="2">
        <f t="shared" ref="AN3:AN57" si="21">($T$2/SQRT(AI3*$P$5))*(1/((SINH($U$2*SQRT(AI3*$P$5/2))*COS($U$2*SQRT(AI3*$P$5/2)))^2+(COSH($U$2*SQRT(AI3*$P$5/2))*SIN($U$2*SQRT(AI3*$P$5/2)))^2))*(-(SINH($U$2*SQRT(AI3*$P$5/2))*COSH($U$2*SQRT(AI3*$P$5/2)))^1-(COS($U$2*SQRT(AI3*$P$5/2))*SIN($U$2*SQRT(AI3*$P$5/2)))^1)</f>
        <v>-3.9702125539426137E-6</v>
      </c>
      <c r="AO3" s="2">
        <f t="shared" ref="AO3:AO57" si="22">AM3+$P$2</f>
        <v>9.6194910614834512</v>
      </c>
      <c r="AP3">
        <f t="shared" ref="AP3:AP57" si="23">AN3</f>
        <v>-3.9702125539426137E-6</v>
      </c>
      <c r="AQ3">
        <f t="shared" ref="AQ3:AR57" si="24">AK3</f>
        <v>0.61931856127556373</v>
      </c>
      <c r="AR3">
        <f t="shared" si="24"/>
        <v>-0.90212819956164791</v>
      </c>
      <c r="AS3" s="2">
        <f t="shared" ref="AS3:AS57" si="25">AM3+$P$2+AK3</f>
        <v>10.238809622759016</v>
      </c>
      <c r="AT3">
        <f t="shared" ref="AT3:AT57" si="26">-AN3-AL3</f>
        <v>0.90213216977420185</v>
      </c>
      <c r="AU3">
        <f t="shared" ref="AU3:AU57" si="27">($R$4^-1)*(AI3*$P$5)^(-$S$4)*COS($S$4*PI()/2)</f>
        <v>1.3610340993919084E-56</v>
      </c>
      <c r="AV3">
        <f t="shared" ref="AV3:AV57" si="28">-($R$4^-1)*(AI3*$P$5)^(-$S$4)*SIN($S$4*PI()/2)</f>
        <v>-2.2218272307145402E-40</v>
      </c>
      <c r="AW3">
        <f t="shared" ref="AW3:AW57" si="29">($P$4+AU3)*AU3+AV3^2</f>
        <v>4.9365162431446427E-80</v>
      </c>
      <c r="AX3">
        <f t="shared" ref="AX3:AX57" si="30">($P$4+AU3)*AV3-AU3*AV3</f>
        <v>0</v>
      </c>
      <c r="AY3" s="2">
        <f t="shared" ref="AY3:AY57" si="31">$Q$2+(1/((AM3+$P$2+AK3)^2+(AN3+AL3)^2))*(AS3*(AO3*AQ3-AP3*AR3)-AT3*(AO3*AR3+AP3*AQ3))+($P$4/(($P$4+AU3)^2+(AV3)^2))*AW3</f>
        <v>1.6114775427415311</v>
      </c>
      <c r="AZ3">
        <f t="shared" ref="AZ3:AZ57" si="32">ABS((1/((AM3+$P$2+AK3)^2+(AN3+AL3)^2))*(AT3*(AO3*AQ3-AP3*AR3)+AS3*(AO3*AR3+AP3*AQ3))+($P$4/(($P$4+AU3)^2+(AV3)^2))*AX3)</f>
        <v>0.79015999512735446</v>
      </c>
      <c r="BA3" s="2">
        <v>0.1489</v>
      </c>
      <c r="BB3" s="2">
        <f t="shared" ref="BB3:BB56" si="33">(ABS(AJ3-AY3)+ABS(BA3-AZ3))/2</f>
        <v>0.44586876893444277</v>
      </c>
    </row>
    <row r="4" spans="1:55" x14ac:dyDescent="0.25">
      <c r="A4" s="2">
        <v>980000000</v>
      </c>
      <c r="B4" s="21">
        <v>1.02</v>
      </c>
      <c r="C4" s="21">
        <v>0.122</v>
      </c>
      <c r="D4">
        <f t="shared" si="5"/>
        <v>5.4001342697138008E-3</v>
      </c>
      <c r="E4">
        <f t="shared" si="0"/>
        <v>-7.8660865517971405E-3</v>
      </c>
      <c r="F4">
        <f t="shared" si="6"/>
        <v>1.7596542578946628E-4</v>
      </c>
      <c r="G4" s="2">
        <f t="shared" si="7"/>
        <v>-3.0850023227137771E-4</v>
      </c>
      <c r="H4">
        <f t="shared" si="8"/>
        <v>9.6196630566966874</v>
      </c>
      <c r="I4">
        <f t="shared" si="9"/>
        <v>-3.0850023227137771E-4</v>
      </c>
      <c r="J4">
        <f t="shared" si="10"/>
        <v>5.4001342697138008E-3</v>
      </c>
      <c r="K4">
        <f t="shared" si="10"/>
        <v>-7.8660865517971405E-3</v>
      </c>
      <c r="L4">
        <f t="shared" si="11"/>
        <v>9.6250631909664008</v>
      </c>
      <c r="M4">
        <f t="shared" si="12"/>
        <v>8.1745867840685178E-3</v>
      </c>
      <c r="N4">
        <f t="shared" si="13"/>
        <v>0.96540352559194553</v>
      </c>
      <c r="O4">
        <f t="shared" si="14"/>
        <v>7.8572571479703229E-3</v>
      </c>
      <c r="P4" s="2">
        <v>0</v>
      </c>
      <c r="R4" s="2">
        <v>9.9999999999999995E+33</v>
      </c>
      <c r="S4">
        <v>1</v>
      </c>
      <c r="V4" s="21">
        <v>1.02</v>
      </c>
      <c r="W4">
        <f t="shared" ca="1" si="1"/>
        <v>8.5741317357592939E-2</v>
      </c>
      <c r="X4" s="2">
        <f t="shared" ca="1" si="2"/>
        <v>1.3146920669627909E-3</v>
      </c>
      <c r="Y4" s="2">
        <f t="shared" ca="1" si="3"/>
        <v>8.8329217076242333E-2</v>
      </c>
      <c r="AB4">
        <f t="shared" si="15"/>
        <v>6.2507574230031639E-60</v>
      </c>
      <c r="AC4">
        <f t="shared" si="4"/>
        <v>-1.0204081632653062E-43</v>
      </c>
      <c r="AD4">
        <f t="shared" si="16"/>
        <v>1.0412328196584757E-86</v>
      </c>
      <c r="AE4">
        <f t="shared" si="17"/>
        <v>0</v>
      </c>
      <c r="AI4" s="2">
        <v>38300</v>
      </c>
      <c r="AJ4" s="2">
        <v>1.383</v>
      </c>
      <c r="AK4">
        <f t="shared" si="18"/>
        <v>0.69714339436127604</v>
      </c>
      <c r="AL4">
        <f t="shared" si="19"/>
        <v>-1.0154914683908549</v>
      </c>
      <c r="AM4" s="2">
        <f t="shared" si="20"/>
        <v>4.369918743739227E-6</v>
      </c>
      <c r="AN4" s="2">
        <f t="shared" si="21"/>
        <v>-4.369918743739227E-6</v>
      </c>
      <c r="AO4" s="2">
        <f t="shared" si="22"/>
        <v>9.6194914611896412</v>
      </c>
      <c r="AP4">
        <f t="shared" si="23"/>
        <v>-4.369918743739227E-6</v>
      </c>
      <c r="AQ4">
        <f t="shared" si="24"/>
        <v>0.69714339436127604</v>
      </c>
      <c r="AR4">
        <f t="shared" si="24"/>
        <v>-1.0154914683908549</v>
      </c>
      <c r="AS4" s="2">
        <f t="shared" si="25"/>
        <v>10.316634855550918</v>
      </c>
      <c r="AT4">
        <f t="shared" si="26"/>
        <v>1.0154958383095987</v>
      </c>
      <c r="AU4">
        <f t="shared" si="27"/>
        <v>1.6488768201510325E-56</v>
      </c>
      <c r="AV4">
        <f t="shared" si="28"/>
        <v>-2.691717584990983E-40</v>
      </c>
      <c r="AW4">
        <f t="shared" si="29"/>
        <v>7.2453435573496895E-80</v>
      </c>
      <c r="AX4">
        <f t="shared" si="30"/>
        <v>0</v>
      </c>
      <c r="AY4" s="2">
        <f t="shared" si="31"/>
        <v>1.6961047200888717</v>
      </c>
      <c r="AZ4">
        <f t="shared" si="32"/>
        <v>0.87441335300266521</v>
      </c>
      <c r="BA4" s="2">
        <v>0.24410000000000001</v>
      </c>
      <c r="BB4" s="2">
        <f t="shared" si="33"/>
        <v>0.47170903654576846</v>
      </c>
    </row>
    <row r="5" spans="1:55" x14ac:dyDescent="0.25">
      <c r="A5" s="2">
        <v>970000000</v>
      </c>
      <c r="B5" s="21">
        <v>1.04</v>
      </c>
      <c r="C5" s="21">
        <v>0.14599999999999999</v>
      </c>
      <c r="D5">
        <f t="shared" si="5"/>
        <v>5.434416131196212E-3</v>
      </c>
      <c r="E5">
        <f t="shared" si="0"/>
        <v>-7.9160231045028312E-3</v>
      </c>
      <c r="F5">
        <f t="shared" si="6"/>
        <v>1.7717879898776189E-4</v>
      </c>
      <c r="G5" s="2">
        <f t="shared" si="7"/>
        <v>-3.1062750194282965E-4</v>
      </c>
      <c r="H5">
        <f t="shared" si="8"/>
        <v>9.6196642700698849</v>
      </c>
      <c r="I5">
        <f t="shared" si="9"/>
        <v>-3.1062750194282965E-4</v>
      </c>
      <c r="J5">
        <f t="shared" si="10"/>
        <v>5.434416131196212E-3</v>
      </c>
      <c r="K5">
        <f t="shared" si="10"/>
        <v>-7.9160231045028312E-3</v>
      </c>
      <c r="L5">
        <f t="shared" si="11"/>
        <v>9.6250986862010812</v>
      </c>
      <c r="M5">
        <f t="shared" si="12"/>
        <v>8.2266506064456613E-3</v>
      </c>
      <c r="N5">
        <f t="shared" si="13"/>
        <v>0.96543785058758069</v>
      </c>
      <c r="O5">
        <f t="shared" si="14"/>
        <v>7.9070812552619347E-3</v>
      </c>
      <c r="P5" s="22">
        <v>9.6999999999999993</v>
      </c>
      <c r="V5" s="21">
        <v>1.04</v>
      </c>
      <c r="W5">
        <f t="shared" ca="1" si="1"/>
        <v>0.1135047801956659</v>
      </c>
      <c r="X5" s="2">
        <f t="shared" ca="1" si="2"/>
        <v>1.0559393101319866E-3</v>
      </c>
      <c r="Y5" s="2">
        <f t="shared" ca="1" si="3"/>
        <v>4.9537404303433417E-2</v>
      </c>
      <c r="AB5">
        <f t="shared" si="15"/>
        <v>6.3151982211784544E-60</v>
      </c>
      <c r="AC5">
        <f t="shared" si="4"/>
        <v>-1.0309278350515465E-43</v>
      </c>
      <c r="AD5">
        <f t="shared" si="16"/>
        <v>1.0628122010840687E-86</v>
      </c>
      <c r="AE5">
        <f t="shared" si="17"/>
        <v>0</v>
      </c>
      <c r="AI5" s="2">
        <v>31600</v>
      </c>
      <c r="AJ5" s="2">
        <v>1.4119999999999999</v>
      </c>
      <c r="AK5">
        <f t="shared" si="18"/>
        <v>0.78496248310954775</v>
      </c>
      <c r="AL5">
        <f t="shared" si="19"/>
        <v>-1.14341283450727</v>
      </c>
      <c r="AM5" s="2">
        <f t="shared" si="20"/>
        <v>4.8109318762612326E-6</v>
      </c>
      <c r="AN5" s="2">
        <f t="shared" si="21"/>
        <v>-4.8109318762612326E-6</v>
      </c>
      <c r="AO5" s="2">
        <f t="shared" si="22"/>
        <v>9.6194919022027747</v>
      </c>
      <c r="AP5">
        <f t="shared" si="23"/>
        <v>-4.8109318762612326E-6</v>
      </c>
      <c r="AQ5">
        <f t="shared" si="24"/>
        <v>0.78496248310954775</v>
      </c>
      <c r="AR5">
        <f t="shared" si="24"/>
        <v>-1.14341283450727</v>
      </c>
      <c r="AS5" s="2">
        <f t="shared" si="25"/>
        <v>10.404454385312322</v>
      </c>
      <c r="AT5">
        <f t="shared" si="26"/>
        <v>1.1434176454391463</v>
      </c>
      <c r="AU5">
        <f t="shared" si="27"/>
        <v>1.9984804497400172E-56</v>
      </c>
      <c r="AV5">
        <f t="shared" si="28"/>
        <v>-3.2624298577580584E-40</v>
      </c>
      <c r="AW5">
        <f t="shared" si="29"/>
        <v>1.0643448576791266E-79</v>
      </c>
      <c r="AX5">
        <f t="shared" si="30"/>
        <v>0</v>
      </c>
      <c r="AY5" s="2">
        <f t="shared" si="31"/>
        <v>1.7918711805724681</v>
      </c>
      <c r="AZ5">
        <f t="shared" si="32"/>
        <v>0.96572849667195348</v>
      </c>
      <c r="BA5" s="2">
        <v>0.3422</v>
      </c>
      <c r="BB5" s="2">
        <f>(ABS(AJ5-AY5)+ABS(BA5-AZ5))/2</f>
        <v>0.50169983862221079</v>
      </c>
    </row>
    <row r="6" spans="1:55" x14ac:dyDescent="0.25">
      <c r="A6" s="2">
        <v>960000000</v>
      </c>
      <c r="B6" s="21">
        <v>1.06</v>
      </c>
      <c r="C6" s="21">
        <v>0.17100000000000001</v>
      </c>
      <c r="D6">
        <f t="shared" si="5"/>
        <v>5.4692742836742409E-3</v>
      </c>
      <c r="E6">
        <f t="shared" si="0"/>
        <v>-7.9667991094562133E-3</v>
      </c>
      <c r="F6">
        <f t="shared" si="6"/>
        <v>1.7841324377335048E-4</v>
      </c>
      <c r="G6" s="2">
        <f t="shared" si="7"/>
        <v>-3.1279171403944859E-4</v>
      </c>
      <c r="H6">
        <f t="shared" si="8"/>
        <v>9.6196655045146713</v>
      </c>
      <c r="I6">
        <f t="shared" si="9"/>
        <v>-3.1279171403944859E-4</v>
      </c>
      <c r="J6">
        <f t="shared" si="10"/>
        <v>5.4692742836742409E-3</v>
      </c>
      <c r="K6">
        <f t="shared" si="10"/>
        <v>-7.9667991094562133E-3</v>
      </c>
      <c r="L6">
        <f t="shared" si="11"/>
        <v>9.6251347787983459</v>
      </c>
      <c r="M6">
        <f t="shared" si="12"/>
        <v>8.2795908234956622E-3</v>
      </c>
      <c r="N6">
        <f t="shared" si="13"/>
        <v>0.96547275287800938</v>
      </c>
      <c r="O6">
        <f t="shared" si="14"/>
        <v>7.9577421952076073E-3</v>
      </c>
      <c r="V6" s="21">
        <v>1.06</v>
      </c>
      <c r="W6">
        <f t="shared" ca="1" si="1"/>
        <v>0.14113825438321781</v>
      </c>
      <c r="X6" s="2">
        <f t="shared" ca="1" si="2"/>
        <v>8.9172385128141111E-4</v>
      </c>
      <c r="Y6" s="2">
        <f t="shared" ca="1" si="3"/>
        <v>3.0495668796601039E-2</v>
      </c>
      <c r="AB6">
        <f t="shared" si="15"/>
        <v>6.380981535982397E-60</v>
      </c>
      <c r="AC6">
        <f t="shared" si="4"/>
        <v>-1.0416666666666669E-43</v>
      </c>
      <c r="AD6">
        <f t="shared" si="16"/>
        <v>1.0850694444444449E-86</v>
      </c>
      <c r="AE6">
        <f t="shared" si="17"/>
        <v>0</v>
      </c>
      <c r="AI6" s="2">
        <v>26100</v>
      </c>
      <c r="AJ6" s="2">
        <v>1.448</v>
      </c>
      <c r="AK6">
        <f t="shared" si="18"/>
        <v>0.88326029278386708</v>
      </c>
      <c r="AL6">
        <f t="shared" si="19"/>
        <v>-1.286597992529509</v>
      </c>
      <c r="AM6" s="2">
        <f t="shared" si="20"/>
        <v>5.293616738590149E-6</v>
      </c>
      <c r="AN6" s="2">
        <f t="shared" si="21"/>
        <v>-5.293616738590149E-6</v>
      </c>
      <c r="AO6" s="2">
        <f t="shared" si="22"/>
        <v>9.6194923848876357</v>
      </c>
      <c r="AP6">
        <f t="shared" si="23"/>
        <v>-5.293616738590149E-6</v>
      </c>
      <c r="AQ6">
        <f t="shared" si="24"/>
        <v>0.88326029278386708</v>
      </c>
      <c r="AR6">
        <f t="shared" si="24"/>
        <v>-1.286597992529509</v>
      </c>
      <c r="AS6" s="2">
        <f t="shared" si="25"/>
        <v>10.502752677671502</v>
      </c>
      <c r="AT6">
        <f t="shared" si="26"/>
        <v>1.2866032861462475</v>
      </c>
      <c r="AU6">
        <f t="shared" si="27"/>
        <v>2.4196161766967262E-56</v>
      </c>
      <c r="AV6">
        <f t="shared" si="28"/>
        <v>-3.9499150768258492E-40</v>
      </c>
      <c r="AW6">
        <f t="shared" si="29"/>
        <v>1.5601829114136155E-79</v>
      </c>
      <c r="AX6">
        <f t="shared" si="30"/>
        <v>0</v>
      </c>
      <c r="AY6" s="2">
        <f t="shared" si="31"/>
        <v>1.8992399918864094</v>
      </c>
      <c r="AZ6">
        <f t="shared" si="32"/>
        <v>1.0633398071814595</v>
      </c>
      <c r="BA6" s="2">
        <v>0.44629999999999997</v>
      </c>
      <c r="BB6" s="2">
        <f t="shared" si="33"/>
        <v>0.53413989953393448</v>
      </c>
    </row>
    <row r="7" spans="1:55" x14ac:dyDescent="0.25">
      <c r="A7" s="2">
        <v>950000000</v>
      </c>
      <c r="B7" s="21">
        <v>1.08</v>
      </c>
      <c r="C7" s="21">
        <v>0.19700000000000001</v>
      </c>
      <c r="D7">
        <f t="shared" si="5"/>
        <v>5.5047245707156483E-3</v>
      </c>
      <c r="E7">
        <f t="shared" si="0"/>
        <v>-8.0184376451344266E-3</v>
      </c>
      <c r="F7">
        <f t="shared" si="6"/>
        <v>1.7966935134842204E-4</v>
      </c>
      <c r="G7" s="2">
        <f t="shared" si="7"/>
        <v>-3.1499390504901117E-4</v>
      </c>
      <c r="H7">
        <f t="shared" si="8"/>
        <v>9.6196667606222466</v>
      </c>
      <c r="I7">
        <f t="shared" si="9"/>
        <v>-3.1499390504901117E-4</v>
      </c>
      <c r="J7">
        <f t="shared" si="10"/>
        <v>5.5047245707156483E-3</v>
      </c>
      <c r="K7">
        <f t="shared" si="10"/>
        <v>-8.0184376451344266E-3</v>
      </c>
      <c r="L7">
        <f t="shared" si="11"/>
        <v>9.6251714851929631</v>
      </c>
      <c r="M7">
        <f t="shared" si="12"/>
        <v>8.3334315501834375E-3</v>
      </c>
      <c r="N7">
        <f t="shared" si="13"/>
        <v>0.96550824834097637</v>
      </c>
      <c r="O7">
        <f t="shared" si="14"/>
        <v>8.0092629570073653E-3</v>
      </c>
      <c r="V7" s="21">
        <v>1.08</v>
      </c>
      <c r="W7">
        <f t="shared" ca="1" si="1"/>
        <v>0.16833352390589496</v>
      </c>
      <c r="X7" s="2">
        <f t="shared" ca="1" si="2"/>
        <v>8.2176685165389653E-4</v>
      </c>
      <c r="Y7" s="2">
        <f t="shared" ca="1" si="3"/>
        <v>2.1174646387536303E-2</v>
      </c>
      <c r="AB7">
        <f t="shared" si="15"/>
        <v>6.448149762676948E-60</v>
      </c>
      <c r="AC7">
        <f t="shared" si="4"/>
        <v>-1.0526315789473685E-43</v>
      </c>
      <c r="AD7">
        <f t="shared" si="16"/>
        <v>1.1080332409972301E-86</v>
      </c>
      <c r="AE7">
        <f t="shared" si="17"/>
        <v>0</v>
      </c>
      <c r="AI7" s="2">
        <v>21500</v>
      </c>
      <c r="AJ7" s="2">
        <v>1.494</v>
      </c>
      <c r="AK7">
        <f t="shared" si="18"/>
        <v>0.99550040493265879</v>
      </c>
      <c r="AL7">
        <f t="shared" si="19"/>
        <v>-1.4500921563130709</v>
      </c>
      <c r="AM7" s="2">
        <f t="shared" si="20"/>
        <v>5.8324834966009613E-6</v>
      </c>
      <c r="AN7" s="2">
        <f t="shared" si="21"/>
        <v>-5.8324834966009613E-6</v>
      </c>
      <c r="AO7" s="2">
        <f t="shared" si="22"/>
        <v>9.6194929237543949</v>
      </c>
      <c r="AP7">
        <f t="shared" si="23"/>
        <v>-5.8324834966009613E-6</v>
      </c>
      <c r="AQ7">
        <f t="shared" si="24"/>
        <v>0.99550040493265879</v>
      </c>
      <c r="AR7">
        <f t="shared" si="24"/>
        <v>-1.4500921563130709</v>
      </c>
      <c r="AS7" s="2">
        <f t="shared" si="25"/>
        <v>10.614993328687053</v>
      </c>
      <c r="AT7">
        <f t="shared" si="26"/>
        <v>1.4500979887965675</v>
      </c>
      <c r="AU7">
        <f t="shared" si="27"/>
        <v>2.9373014982225378E-56</v>
      </c>
      <c r="AV7">
        <f t="shared" si="28"/>
        <v>-4.7950131862862642E-40</v>
      </c>
      <c r="AW7">
        <f t="shared" si="29"/>
        <v>2.2992151456659151E-79</v>
      </c>
      <c r="AX7">
        <f t="shared" si="30"/>
        <v>0</v>
      </c>
      <c r="AY7" s="2">
        <f t="shared" si="31"/>
        <v>2.0218402972675427</v>
      </c>
      <c r="AZ7">
        <f t="shared" si="32"/>
        <v>1.1690430864104087</v>
      </c>
      <c r="BA7" s="2">
        <v>0.5575</v>
      </c>
      <c r="BB7" s="2">
        <f t="shared" si="33"/>
        <v>0.56969169183897561</v>
      </c>
    </row>
    <row r="8" spans="1:55" x14ac:dyDescent="0.25">
      <c r="A8" s="2">
        <v>940000000</v>
      </c>
      <c r="B8" s="21">
        <v>1.1100000000000001</v>
      </c>
      <c r="C8" s="21">
        <v>0.224</v>
      </c>
      <c r="D8">
        <f t="shared" si="5"/>
        <v>5.5407834442990989E-3</v>
      </c>
      <c r="E8">
        <f t="shared" si="0"/>
        <v>-8.0709626762542116E-3</v>
      </c>
      <c r="F8">
        <f t="shared" si="6"/>
        <v>1.8094773595709229E-4</v>
      </c>
      <c r="G8" s="2">
        <f t="shared" si="7"/>
        <v>-3.1723515185609012E-4</v>
      </c>
      <c r="H8">
        <f t="shared" si="8"/>
        <v>9.6196680390068554</v>
      </c>
      <c r="I8">
        <f t="shared" si="9"/>
        <v>-3.1723515185609012E-4</v>
      </c>
      <c r="J8">
        <f t="shared" si="10"/>
        <v>5.5407834442990989E-3</v>
      </c>
      <c r="K8">
        <f t="shared" si="10"/>
        <v>-8.0709626762542116E-3</v>
      </c>
      <c r="L8">
        <f t="shared" si="11"/>
        <v>9.6252088224511549</v>
      </c>
      <c r="M8">
        <f t="shared" si="12"/>
        <v>8.3881978281103026E-3</v>
      </c>
      <c r="N8">
        <f t="shared" si="13"/>
        <v>0.96554435346417744</v>
      </c>
      <c r="O8">
        <f t="shared" si="14"/>
        <v>8.0616674120749469E-3</v>
      </c>
      <c r="Q8" t="s">
        <v>110</v>
      </c>
      <c r="V8" s="21">
        <v>1.1100000000000001</v>
      </c>
      <c r="W8">
        <f t="shared" ca="1" si="1"/>
        <v>0.20852031539288385</v>
      </c>
      <c r="X8" s="2">
        <f t="shared" ca="1" si="2"/>
        <v>2.3962063553578888E-4</v>
      </c>
      <c r="Y8" s="2">
        <f t="shared" ca="1" si="3"/>
        <v>4.7756025896003836E-3</v>
      </c>
      <c r="AB8">
        <f t="shared" si="15"/>
        <v>6.5167471005777664E-60</v>
      </c>
      <c r="AC8">
        <f t="shared" si="4"/>
        <v>-1.0638297872340427E-43</v>
      </c>
      <c r="AD8">
        <f t="shared" si="16"/>
        <v>1.1317338162064285E-86</v>
      </c>
      <c r="AE8">
        <f t="shared" si="17"/>
        <v>0</v>
      </c>
      <c r="AI8" s="2">
        <v>17800</v>
      </c>
      <c r="AJ8" s="2">
        <v>1.55</v>
      </c>
      <c r="AK8">
        <f t="shared" si="18"/>
        <v>1.1185280979276535</v>
      </c>
      <c r="AL8">
        <f t="shared" si="19"/>
        <v>-1.6293000117166077</v>
      </c>
      <c r="AM8" s="2">
        <f t="shared" si="20"/>
        <v>6.4100696343639849E-6</v>
      </c>
      <c r="AN8" s="2">
        <f t="shared" si="21"/>
        <v>-6.4100696343639849E-6</v>
      </c>
      <c r="AO8" s="2">
        <f t="shared" si="22"/>
        <v>9.619493501340532</v>
      </c>
      <c r="AP8">
        <f t="shared" si="23"/>
        <v>-6.4100696343639849E-6</v>
      </c>
      <c r="AQ8">
        <f t="shared" si="24"/>
        <v>1.1185280979276535</v>
      </c>
      <c r="AR8">
        <f t="shared" si="24"/>
        <v>-1.6293000117166077</v>
      </c>
      <c r="AS8" s="2">
        <f t="shared" si="25"/>
        <v>10.738021599268185</v>
      </c>
      <c r="AT8">
        <f t="shared" si="26"/>
        <v>1.6293064217862421</v>
      </c>
      <c r="AU8">
        <f t="shared" si="27"/>
        <v>3.5478641692013786E-56</v>
      </c>
      <c r="AV8">
        <f t="shared" si="28"/>
        <v>-5.7917294104019463E-40</v>
      </c>
      <c r="AW8">
        <f t="shared" si="29"/>
        <v>3.3544129563314877E-79</v>
      </c>
      <c r="AX8">
        <f t="shared" si="30"/>
        <v>0</v>
      </c>
      <c r="AY8" s="2">
        <f t="shared" si="31"/>
        <v>2.1559477556028077</v>
      </c>
      <c r="AZ8">
        <f t="shared" si="32"/>
        <v>1.2781202346338925</v>
      </c>
      <c r="BA8" s="2">
        <v>0.6784</v>
      </c>
      <c r="BB8" s="2">
        <f t="shared" si="33"/>
        <v>0.60283399511835012</v>
      </c>
    </row>
    <row r="9" spans="1:55" x14ac:dyDescent="0.25">
      <c r="A9" s="2">
        <v>930000000</v>
      </c>
      <c r="B9" s="21">
        <v>1.1299999999999999</v>
      </c>
      <c r="C9" s="21">
        <v>0.254</v>
      </c>
      <c r="D9">
        <f t="shared" si="5"/>
        <v>5.5774679949572642E-3</v>
      </c>
      <c r="E9">
        <f t="shared" si="0"/>
        <v>-8.1243990976797506E-3</v>
      </c>
      <c r="F9">
        <f t="shared" si="6"/>
        <v>1.8224903604042346E-4</v>
      </c>
      <c r="G9" s="2">
        <f t="shared" si="7"/>
        <v>-3.1951657376702136E-4</v>
      </c>
      <c r="H9">
        <f t="shared" si="8"/>
        <v>9.6196693403069382</v>
      </c>
      <c r="I9">
        <f t="shared" si="9"/>
        <v>-3.1951657376702136E-4</v>
      </c>
      <c r="J9">
        <f t="shared" si="10"/>
        <v>5.5774679949572642E-3</v>
      </c>
      <c r="K9">
        <f t="shared" si="10"/>
        <v>-8.1243990976797506E-3</v>
      </c>
      <c r="L9">
        <f t="shared" si="11"/>
        <v>9.6252468083018954</v>
      </c>
      <c r="M9">
        <f t="shared" si="12"/>
        <v>8.4439156714467712E-3</v>
      </c>
      <c r="N9">
        <f t="shared" si="13"/>
        <v>0.96558108537548903</v>
      </c>
      <c r="O9">
        <f t="shared" si="14"/>
        <v>8.1149803577188085E-3</v>
      </c>
      <c r="Q9" t="s">
        <v>13</v>
      </c>
      <c r="R9">
        <f>Q2</f>
        <v>0.96</v>
      </c>
      <c r="V9" s="21">
        <v>1.1299999999999999</v>
      </c>
      <c r="W9">
        <f t="shared" ca="1" si="1"/>
        <v>0.23491756042298206</v>
      </c>
      <c r="X9" s="2">
        <f t="shared" ca="1" si="2"/>
        <v>3.6413950021054061E-4</v>
      </c>
      <c r="Y9" s="2">
        <f t="shared" ca="1" si="3"/>
        <v>5.6441735416104619E-3</v>
      </c>
      <c r="AB9">
        <f t="shared" si="15"/>
        <v>6.5868196500463447E-60</v>
      </c>
      <c r="AC9">
        <f t="shared" si="4"/>
        <v>-1.0752688172043012E-43</v>
      </c>
      <c r="AD9">
        <f t="shared" si="16"/>
        <v>1.1562030292519369E-86</v>
      </c>
      <c r="AE9">
        <f t="shared" si="17"/>
        <v>0</v>
      </c>
      <c r="AI9" s="2">
        <v>14700</v>
      </c>
      <c r="AJ9" s="2">
        <v>1.619</v>
      </c>
      <c r="AK9">
        <f t="shared" si="18"/>
        <v>1.2586973385871087</v>
      </c>
      <c r="AL9">
        <f t="shared" si="19"/>
        <v>-1.833477042112075</v>
      </c>
      <c r="AM9" s="2">
        <f t="shared" si="20"/>
        <v>7.0536528403722972E-6</v>
      </c>
      <c r="AN9" s="2">
        <f t="shared" si="21"/>
        <v>-7.0536528403722972E-6</v>
      </c>
      <c r="AO9" s="2">
        <f t="shared" si="22"/>
        <v>9.6194941449237383</v>
      </c>
      <c r="AP9">
        <f t="shared" si="23"/>
        <v>-7.0536528403722972E-6</v>
      </c>
      <c r="AQ9">
        <f t="shared" si="24"/>
        <v>1.2586973385871087</v>
      </c>
      <c r="AR9">
        <f t="shared" si="24"/>
        <v>-1.833477042112075</v>
      </c>
      <c r="AS9" s="2">
        <f t="shared" si="25"/>
        <v>10.878191483510847</v>
      </c>
      <c r="AT9">
        <f t="shared" si="26"/>
        <v>1.8334840957649154</v>
      </c>
      <c r="AU9">
        <f t="shared" si="27"/>
        <v>4.2960532116860235E-56</v>
      </c>
      <c r="AV9">
        <f t="shared" si="28"/>
        <v>-7.0131145241601803E-40</v>
      </c>
      <c r="AW9">
        <f t="shared" si="29"/>
        <v>4.9183775328986469E-79</v>
      </c>
      <c r="AX9">
        <f t="shared" si="30"/>
        <v>0</v>
      </c>
      <c r="AY9" s="2">
        <f t="shared" si="31"/>
        <v>2.3080293718006035</v>
      </c>
      <c r="AZ9">
        <f t="shared" si="32"/>
        <v>1.3941232932910581</v>
      </c>
      <c r="BA9" s="2">
        <v>0.81040000000000001</v>
      </c>
      <c r="BB9" s="2">
        <f t="shared" si="33"/>
        <v>0.63637633254583081</v>
      </c>
    </row>
    <row r="10" spans="1:55" x14ac:dyDescent="0.25">
      <c r="A10" s="2">
        <v>920000000</v>
      </c>
      <c r="B10" s="21">
        <v>1.1599999999999999</v>
      </c>
      <c r="C10" s="21">
        <v>0.28499999999999998</v>
      </c>
      <c r="D10">
        <f t="shared" si="5"/>
        <v>5.6147959837567207E-3</v>
      </c>
      <c r="E10">
        <f t="shared" si="0"/>
        <v>-8.1787727810060731E-3</v>
      </c>
      <c r="F10">
        <f t="shared" si="6"/>
        <v>1.8357391546250745E-4</v>
      </c>
      <c r="G10" s="2">
        <f t="shared" si="7"/>
        <v>-3.2183933465945654E-4</v>
      </c>
      <c r="H10">
        <f t="shared" si="8"/>
        <v>9.6196706651863604</v>
      </c>
      <c r="I10">
        <f t="shared" si="9"/>
        <v>-3.2183933465945654E-4</v>
      </c>
      <c r="J10">
        <f t="shared" si="10"/>
        <v>5.6147959837567207E-3</v>
      </c>
      <c r="K10">
        <f t="shared" si="10"/>
        <v>-8.1787727810060731E-3</v>
      </c>
      <c r="L10">
        <f t="shared" si="11"/>
        <v>9.6252854611701171</v>
      </c>
      <c r="M10">
        <f t="shared" si="12"/>
        <v>8.5006121156655304E-3</v>
      </c>
      <c r="N10">
        <f t="shared" si="13"/>
        <v>0.96561846187504008</v>
      </c>
      <c r="O10">
        <f t="shared" si="14"/>
        <v>8.1692275634833115E-3</v>
      </c>
      <c r="Q10" t="s">
        <v>12</v>
      </c>
      <c r="R10">
        <f>P2</f>
        <v>9.6194870912708978</v>
      </c>
      <c r="V10" s="21">
        <v>1.1599999999999999</v>
      </c>
      <c r="W10">
        <f t="shared" ca="1" si="1"/>
        <v>0.27394277779689702</v>
      </c>
      <c r="X10" s="2">
        <f t="shared" ca="1" si="2"/>
        <v>1.2226216284879301E-4</v>
      </c>
      <c r="Y10" s="2">
        <f t="shared" ca="1" si="3"/>
        <v>1.5052282283631027E-3</v>
      </c>
      <c r="AB10">
        <f t="shared" si="15"/>
        <v>6.6584155158077193E-60</v>
      </c>
      <c r="AC10">
        <f t="shared" si="4"/>
        <v>-1.0869565217391307E-43</v>
      </c>
      <c r="AD10">
        <f t="shared" si="16"/>
        <v>1.1814744801512292E-86</v>
      </c>
      <c r="AE10">
        <f t="shared" si="17"/>
        <v>0</v>
      </c>
      <c r="AI10" s="2">
        <v>12100</v>
      </c>
      <c r="AJ10" s="2">
        <v>1.7010000000000001</v>
      </c>
      <c r="AK10">
        <f t="shared" si="18"/>
        <v>1.4193111251533259</v>
      </c>
      <c r="AL10">
        <f t="shared" si="19"/>
        <v>-2.0674345482480652</v>
      </c>
      <c r="AM10" s="2">
        <f t="shared" si="20"/>
        <v>7.774635971758309E-6</v>
      </c>
      <c r="AN10" s="2">
        <f t="shared" si="21"/>
        <v>-7.774635971758309E-6</v>
      </c>
      <c r="AO10" s="2">
        <f t="shared" si="22"/>
        <v>9.6194948659068693</v>
      </c>
      <c r="AP10">
        <f t="shared" si="23"/>
        <v>-7.774635971758309E-6</v>
      </c>
      <c r="AQ10">
        <f t="shared" si="24"/>
        <v>1.4193111251533259</v>
      </c>
      <c r="AR10">
        <f t="shared" si="24"/>
        <v>-2.0674345482480652</v>
      </c>
      <c r="AS10" s="2">
        <f t="shared" si="25"/>
        <v>11.038805991060196</v>
      </c>
      <c r="AT10">
        <f t="shared" si="26"/>
        <v>2.0674423228840371</v>
      </c>
      <c r="AU10">
        <f t="shared" si="27"/>
        <v>5.2191720836185585E-56</v>
      </c>
      <c r="AV10">
        <f t="shared" si="28"/>
        <v>-8.520064752492122E-40</v>
      </c>
      <c r="AW10">
        <f t="shared" si="29"/>
        <v>7.2591503386658645E-79</v>
      </c>
      <c r="AX10">
        <f t="shared" si="30"/>
        <v>0</v>
      </c>
      <c r="AY10" s="2">
        <f t="shared" si="31"/>
        <v>2.4808957571651367</v>
      </c>
      <c r="AZ10">
        <f t="shared" si="32"/>
        <v>1.5167693692234228</v>
      </c>
      <c r="BA10" s="2">
        <v>0.95309999999999995</v>
      </c>
      <c r="BB10" s="2">
        <f t="shared" si="33"/>
        <v>0.67178256319427976</v>
      </c>
    </row>
    <row r="11" spans="1:55" x14ac:dyDescent="0.25">
      <c r="A11" s="2">
        <v>910000000</v>
      </c>
      <c r="B11" s="21">
        <v>1.19</v>
      </c>
      <c r="C11" s="21">
        <v>0.31900000000000001</v>
      </c>
      <c r="D11">
        <f t="shared" si="5"/>
        <v>5.6527858762475775E-3</v>
      </c>
      <c r="E11">
        <f t="shared" si="0"/>
        <v>-8.2341106240116663E-3</v>
      </c>
      <c r="F11">
        <f t="shared" si="6"/>
        <v>1.8492306481280316E-4</v>
      </c>
      <c r="G11" s="2">
        <f t="shared" si="7"/>
        <v>-3.2420464526560356E-4</v>
      </c>
      <c r="H11">
        <f t="shared" si="8"/>
        <v>9.6196720143357108</v>
      </c>
      <c r="I11">
        <f t="shared" si="9"/>
        <v>-3.2420464526560356E-4</v>
      </c>
      <c r="J11">
        <f t="shared" si="10"/>
        <v>5.6527858762475775E-3</v>
      </c>
      <c r="K11">
        <f t="shared" si="10"/>
        <v>-8.2341106240116663E-3</v>
      </c>
      <c r="L11">
        <f t="shared" si="11"/>
        <v>9.625324800211958</v>
      </c>
      <c r="M11">
        <f t="shared" si="12"/>
        <v>8.5583152692772693E-3</v>
      </c>
      <c r="N11">
        <f t="shared" si="13"/>
        <v>0.96565650146926163</v>
      </c>
      <c r="O11">
        <f t="shared" si="14"/>
        <v>8.2244358203424819E-3</v>
      </c>
      <c r="R11" s="2"/>
      <c r="V11" s="21">
        <v>1.19</v>
      </c>
      <c r="W11">
        <f t="shared" ca="1" si="1"/>
        <v>0.3122992027814262</v>
      </c>
      <c r="X11" s="2">
        <f t="shared" ca="1" si="2"/>
        <v>4.4900683364446458E-5</v>
      </c>
      <c r="Y11" s="2">
        <f t="shared" ca="1" si="3"/>
        <v>4.4123665613001497E-4</v>
      </c>
      <c r="AB11">
        <f t="shared" si="15"/>
        <v>6.7315849170803308E-60</v>
      </c>
      <c r="AC11">
        <f t="shared" si="4"/>
        <v>-1.0989010989010992E-43</v>
      </c>
      <c r="AD11">
        <f t="shared" si="16"/>
        <v>1.2075836251660434E-86</v>
      </c>
      <c r="AE11">
        <f t="shared" si="17"/>
        <v>0</v>
      </c>
      <c r="AI11" s="2">
        <v>10000</v>
      </c>
      <c r="AJ11" s="2">
        <v>1.7989999999999999</v>
      </c>
      <c r="AK11">
        <f t="shared" si="18"/>
        <v>1.5964534141117297</v>
      </c>
      <c r="AL11">
        <f t="shared" si="19"/>
        <v>-2.3254682391407382</v>
      </c>
      <c r="AM11" s="2">
        <f t="shared" si="20"/>
        <v>8.5520995689341392E-6</v>
      </c>
      <c r="AN11" s="2">
        <f t="shared" si="21"/>
        <v>-8.5520995689341392E-6</v>
      </c>
      <c r="AO11" s="2">
        <f t="shared" si="22"/>
        <v>9.6194956433704668</v>
      </c>
      <c r="AP11">
        <f t="shared" si="23"/>
        <v>-8.5520995689341392E-6</v>
      </c>
      <c r="AQ11">
        <f t="shared" si="24"/>
        <v>1.5964534141117297</v>
      </c>
      <c r="AR11">
        <f t="shared" si="24"/>
        <v>-2.3254682391407382</v>
      </c>
      <c r="AS11" s="2">
        <f t="shared" si="25"/>
        <v>11.215949057482197</v>
      </c>
      <c r="AT11">
        <f t="shared" si="26"/>
        <v>2.3254767912403072</v>
      </c>
      <c r="AU11">
        <f t="shared" si="27"/>
        <v>6.315198221178455E-56</v>
      </c>
      <c r="AV11">
        <f t="shared" si="28"/>
        <v>-1.0309278350515466E-39</v>
      </c>
      <c r="AW11">
        <f t="shared" si="29"/>
        <v>1.0628122010840689E-78</v>
      </c>
      <c r="AX11">
        <f t="shared" si="30"/>
        <v>0</v>
      </c>
      <c r="AY11" s="2">
        <f t="shared" si="31"/>
        <v>2.6692634781012328</v>
      </c>
      <c r="AZ11">
        <f t="shared" si="32"/>
        <v>1.6400745586062389</v>
      </c>
      <c r="BA11" s="2">
        <v>1.1080000000000001</v>
      </c>
      <c r="BB11" s="2">
        <f t="shared" si="33"/>
        <v>0.7011690183537358</v>
      </c>
    </row>
    <row r="12" spans="1:55" x14ac:dyDescent="0.25">
      <c r="A12" s="2">
        <v>900000000</v>
      </c>
      <c r="B12" s="21">
        <v>1.23</v>
      </c>
      <c r="C12" s="21">
        <v>0.35499999999999998</v>
      </c>
      <c r="D12">
        <f t="shared" si="5"/>
        <v>5.6914568785274714E-3</v>
      </c>
      <c r="E12">
        <f t="shared" si="0"/>
        <v>-8.2904406031909638E-3</v>
      </c>
      <c r="F12">
        <f t="shared" si="6"/>
        <v>1.8629720279037383E-4</v>
      </c>
      <c r="G12" s="2">
        <f t="shared" si="7"/>
        <v>-3.2661376559905292E-4</v>
      </c>
      <c r="H12">
        <f t="shared" si="8"/>
        <v>9.6196733884736876</v>
      </c>
      <c r="I12">
        <f t="shared" si="9"/>
        <v>-3.2661376559905292E-4</v>
      </c>
      <c r="J12">
        <f t="shared" si="10"/>
        <v>5.6914568785274714E-3</v>
      </c>
      <c r="K12">
        <f t="shared" si="10"/>
        <v>-8.2904406031909638E-3</v>
      </c>
      <c r="L12">
        <f t="shared" si="11"/>
        <v>9.6253648453522143</v>
      </c>
      <c r="M12">
        <f t="shared" si="12"/>
        <v>8.6170543687900166E-3</v>
      </c>
      <c r="N12">
        <f t="shared" si="13"/>
        <v>0.9656952234070556</v>
      </c>
      <c r="O12">
        <f t="shared" si="14"/>
        <v>8.2806329929557224E-3</v>
      </c>
      <c r="Q12" t="s">
        <v>98</v>
      </c>
      <c r="R12">
        <f>R2*(P5^S2)</f>
        <v>1.2068034252777004E-3</v>
      </c>
      <c r="V12" s="21">
        <v>1.23</v>
      </c>
      <c r="W12">
        <f t="shared" ca="1" si="1"/>
        <v>0.36244663979825908</v>
      </c>
      <c r="X12" s="2">
        <f t="shared" ca="1" si="2"/>
        <v>5.5452444285016366E-5</v>
      </c>
      <c r="Y12" s="2">
        <f t="shared" ca="1" si="3"/>
        <v>4.4001146030562481E-4</v>
      </c>
      <c r="AB12">
        <f t="shared" si="15"/>
        <v>6.8063803050478894E-60</v>
      </c>
      <c r="AC12">
        <f t="shared" si="4"/>
        <v>-1.1111111111111111E-43</v>
      </c>
      <c r="AD12">
        <f t="shared" si="16"/>
        <v>1.234567901234568E-86</v>
      </c>
      <c r="AE12">
        <f t="shared" si="17"/>
        <v>0</v>
      </c>
      <c r="AI12" s="2">
        <v>8250</v>
      </c>
      <c r="AJ12" s="2">
        <v>1.915</v>
      </c>
      <c r="AK12">
        <f t="shared" si="18"/>
        <v>1.797646253142408</v>
      </c>
      <c r="AL12">
        <f t="shared" si="19"/>
        <v>-2.6185350790326618</v>
      </c>
      <c r="AM12" s="2">
        <f t="shared" si="20"/>
        <v>9.4155517411492577E-6</v>
      </c>
      <c r="AN12" s="2">
        <f t="shared" si="21"/>
        <v>-9.4155517411492577E-6</v>
      </c>
      <c r="AO12" s="2">
        <f t="shared" si="22"/>
        <v>9.6194965068226388</v>
      </c>
      <c r="AP12">
        <f t="shared" si="23"/>
        <v>-9.4155517411492577E-6</v>
      </c>
      <c r="AQ12">
        <f t="shared" si="24"/>
        <v>1.797646253142408</v>
      </c>
      <c r="AR12">
        <f t="shared" si="24"/>
        <v>-2.6185350790326618</v>
      </c>
      <c r="AS12" s="2">
        <f t="shared" si="25"/>
        <v>11.417142759965047</v>
      </c>
      <c r="AT12">
        <f t="shared" si="26"/>
        <v>2.6185444945844027</v>
      </c>
      <c r="AU12">
        <f t="shared" si="27"/>
        <v>7.6547857226405517E-56</v>
      </c>
      <c r="AV12">
        <f t="shared" si="28"/>
        <v>-1.2496094970321777E-39</v>
      </c>
      <c r="AW12">
        <f t="shared" si="29"/>
        <v>1.561523895073012E-78</v>
      </c>
      <c r="AX12">
        <f t="shared" si="30"/>
        <v>0</v>
      </c>
      <c r="AY12" s="2">
        <f t="shared" si="31"/>
        <v>2.8796314256275277</v>
      </c>
      <c r="AZ12">
        <f t="shared" si="32"/>
        <v>1.7659729841577363</v>
      </c>
      <c r="BA12" s="2">
        <v>1.278</v>
      </c>
      <c r="BB12" s="2">
        <f t="shared" si="33"/>
        <v>0.72630220489263198</v>
      </c>
    </row>
    <row r="13" spans="1:55" x14ac:dyDescent="0.25">
      <c r="A13" s="2">
        <v>890000000</v>
      </c>
      <c r="B13" s="21">
        <v>1.27</v>
      </c>
      <c r="C13" s="21">
        <v>0.39400000000000002</v>
      </c>
      <c r="D13">
        <f t="shared" si="5"/>
        <v>5.7308289755770084E-3</v>
      </c>
      <c r="E13">
        <f t="shared" si="0"/>
        <v>-8.3477918295955297E-3</v>
      </c>
      <c r="F13">
        <f t="shared" si="6"/>
        <v>1.8769707767615402E-4</v>
      </c>
      <c r="G13" s="2">
        <f t="shared" si="7"/>
        <v>-3.2906800753593635E-4</v>
      </c>
      <c r="H13">
        <f t="shared" si="8"/>
        <v>9.6196747883485738</v>
      </c>
      <c r="I13">
        <f t="shared" si="9"/>
        <v>-3.2906800753593635E-4</v>
      </c>
      <c r="J13">
        <f t="shared" si="10"/>
        <v>5.7308289755770084E-3</v>
      </c>
      <c r="K13">
        <f t="shared" si="10"/>
        <v>-8.3477918295955297E-3</v>
      </c>
      <c r="L13">
        <f t="shared" si="11"/>
        <v>9.6254056173241516</v>
      </c>
      <c r="M13">
        <f t="shared" si="12"/>
        <v>8.6768598371314669E-3</v>
      </c>
      <c r="N13">
        <f t="shared" si="13"/>
        <v>0.96573464771824413</v>
      </c>
      <c r="O13">
        <f t="shared" si="14"/>
        <v>8.3378480752127667E-3</v>
      </c>
      <c r="Q13" t="s">
        <v>108</v>
      </c>
      <c r="R13" s="2">
        <f>T2*(P5^U2)</f>
        <v>1.2206627103636439E-2</v>
      </c>
      <c r="V13" s="21">
        <v>1.27</v>
      </c>
      <c r="W13">
        <f t="shared" ca="1" si="1"/>
        <v>0.41148001755179497</v>
      </c>
      <c r="X13" s="2">
        <f t="shared" ca="1" si="2"/>
        <v>3.0555101361105975E-4</v>
      </c>
      <c r="Y13" s="2">
        <f t="shared" ca="1" si="3"/>
        <v>1.9682999665738598E-3</v>
      </c>
      <c r="AB13">
        <f t="shared" si="15"/>
        <v>6.8828564882506757E-60</v>
      </c>
      <c r="AC13">
        <f t="shared" si="4"/>
        <v>-1.1235955056179778E-43</v>
      </c>
      <c r="AD13">
        <f t="shared" si="16"/>
        <v>1.2624668602449193E-86</v>
      </c>
      <c r="AE13">
        <f t="shared" si="17"/>
        <v>0</v>
      </c>
      <c r="AI13" s="2">
        <v>6810</v>
      </c>
      <c r="AJ13" s="2">
        <v>2.0590000000000002</v>
      </c>
      <c r="AK13">
        <f t="shared" si="18"/>
        <v>2.0235065850663765</v>
      </c>
      <c r="AL13">
        <f t="shared" si="19"/>
        <v>-2.9475337355097215</v>
      </c>
      <c r="AM13" s="2">
        <f t="shared" si="20"/>
        <v>1.0363326777849792E-5</v>
      </c>
      <c r="AN13" s="2">
        <f t="shared" si="21"/>
        <v>-1.0363326777849792E-5</v>
      </c>
      <c r="AO13" s="2">
        <f t="shared" si="22"/>
        <v>9.6194974545976759</v>
      </c>
      <c r="AP13">
        <f t="shared" si="23"/>
        <v>-1.0363326777849792E-5</v>
      </c>
      <c r="AQ13">
        <f t="shared" si="24"/>
        <v>2.0235065850663765</v>
      </c>
      <c r="AR13">
        <f t="shared" si="24"/>
        <v>-2.9475337355097215</v>
      </c>
      <c r="AS13" s="2">
        <f t="shared" si="25"/>
        <v>11.643004039664053</v>
      </c>
      <c r="AT13">
        <f t="shared" si="26"/>
        <v>2.9475440988364996</v>
      </c>
      <c r="AU13">
        <f t="shared" si="27"/>
        <v>9.2734188269874528E-56</v>
      </c>
      <c r="AV13">
        <f t="shared" si="28"/>
        <v>-1.5138441043341361E-39</v>
      </c>
      <c r="AW13">
        <f t="shared" si="29"/>
        <v>2.2917239722272227E-78</v>
      </c>
      <c r="AX13">
        <f t="shared" si="30"/>
        <v>0</v>
      </c>
      <c r="AY13" s="2">
        <f t="shared" si="31"/>
        <v>3.1105125848923345</v>
      </c>
      <c r="AZ13">
        <f t="shared" si="32"/>
        <v>1.8908422158289244</v>
      </c>
      <c r="BA13" s="2">
        <v>1.464</v>
      </c>
      <c r="BB13" s="2">
        <f t="shared" si="33"/>
        <v>0.7391774003606294</v>
      </c>
    </row>
    <row r="14" spans="1:55" x14ac:dyDescent="0.25">
      <c r="A14" s="2">
        <v>880000000</v>
      </c>
      <c r="B14" s="21">
        <v>1.32</v>
      </c>
      <c r="C14" s="21">
        <v>0.434</v>
      </c>
      <c r="D14">
        <f t="shared" si="5"/>
        <v>5.7709229720365775E-3</v>
      </c>
      <c r="E14">
        <f t="shared" si="0"/>
        <v>-8.4061946082314657E-3</v>
      </c>
      <c r="F14">
        <f t="shared" si="6"/>
        <v>1.8912346889989219E-4</v>
      </c>
      <c r="G14" s="2">
        <f t="shared" si="7"/>
        <v>-3.3156873756206982E-4</v>
      </c>
      <c r="H14">
        <f t="shared" si="8"/>
        <v>9.6196762147397976</v>
      </c>
      <c r="I14">
        <f t="shared" si="9"/>
        <v>-3.3156873756206982E-4</v>
      </c>
      <c r="J14">
        <f t="shared" si="10"/>
        <v>5.7709229720365775E-3</v>
      </c>
      <c r="K14">
        <f t="shared" si="10"/>
        <v>-8.4061946082314657E-3</v>
      </c>
      <c r="L14">
        <f t="shared" si="11"/>
        <v>9.6254471377118342</v>
      </c>
      <c r="M14">
        <f t="shared" si="12"/>
        <v>8.7377633457935353E-3</v>
      </c>
      <c r="N14">
        <f t="shared" si="13"/>
        <v>0.96577479525446719</v>
      </c>
      <c r="O14">
        <f t="shared" si="14"/>
        <v>8.3961112493139006E-3</v>
      </c>
      <c r="V14" s="21">
        <v>1.32</v>
      </c>
      <c r="W14">
        <f t="shared" ca="1" si="1"/>
        <v>0.47129617024700332</v>
      </c>
      <c r="X14" s="2">
        <f t="shared" ca="1" si="2"/>
        <v>1.391004315093456E-3</v>
      </c>
      <c r="Y14" s="2">
        <f t="shared" ca="1" si="3"/>
        <v>7.3849748088378178E-3</v>
      </c>
      <c r="AB14">
        <f t="shared" si="15"/>
        <v>6.9610707665262504E-60</v>
      </c>
      <c r="AC14">
        <f t="shared" si="4"/>
        <v>-1.1363636363636364E-43</v>
      </c>
      <c r="AD14">
        <f t="shared" si="16"/>
        <v>1.2913223140495869E-86</v>
      </c>
      <c r="AE14">
        <f t="shared" si="17"/>
        <v>0</v>
      </c>
      <c r="AI14" s="2">
        <v>5630</v>
      </c>
      <c r="AJ14" s="2">
        <v>2.2320000000000002</v>
      </c>
      <c r="AK14">
        <f t="shared" si="18"/>
        <v>2.2755835198535954</v>
      </c>
      <c r="AL14">
        <f t="shared" si="19"/>
        <v>-3.314720714149991</v>
      </c>
      <c r="AM14" s="2">
        <f t="shared" si="20"/>
        <v>1.1397734890496367E-5</v>
      </c>
      <c r="AN14" s="2">
        <f t="shared" si="21"/>
        <v>-1.1397734890496367E-5</v>
      </c>
      <c r="AO14" s="2">
        <f t="shared" si="22"/>
        <v>9.6194984890057889</v>
      </c>
      <c r="AP14">
        <f t="shared" si="23"/>
        <v>-1.1397734890496367E-5</v>
      </c>
      <c r="AQ14">
        <f t="shared" si="24"/>
        <v>2.2755835198535954</v>
      </c>
      <c r="AR14">
        <f t="shared" si="24"/>
        <v>-3.314720714149991</v>
      </c>
      <c r="AS14" s="2">
        <f t="shared" si="25"/>
        <v>11.895082008859385</v>
      </c>
      <c r="AT14">
        <f t="shared" si="26"/>
        <v>3.3147321118848816</v>
      </c>
      <c r="AU14">
        <f t="shared" si="27"/>
        <v>1.121704835022816E-55</v>
      </c>
      <c r="AV14">
        <f t="shared" si="28"/>
        <v>-1.8311329219388038E-39</v>
      </c>
      <c r="AW14">
        <f t="shared" si="29"/>
        <v>3.3530477778081412E-78</v>
      </c>
      <c r="AX14">
        <f t="shared" si="30"/>
        <v>0</v>
      </c>
      <c r="AY14" s="2">
        <f t="shared" si="31"/>
        <v>3.3608067715576428</v>
      </c>
      <c r="AZ14">
        <f t="shared" si="32"/>
        <v>2.0115830659936207</v>
      </c>
      <c r="BA14" s="2">
        <v>1.669</v>
      </c>
      <c r="BB14" s="2">
        <f t="shared" si="33"/>
        <v>0.73569491877563165</v>
      </c>
    </row>
    <row r="15" spans="1:55" x14ac:dyDescent="0.25">
      <c r="A15" s="2">
        <v>870000000</v>
      </c>
      <c r="B15" s="21">
        <v>1.37</v>
      </c>
      <c r="C15" s="21">
        <v>0.47699999999999998</v>
      </c>
      <c r="D15">
        <f t="shared" si="5"/>
        <v>5.8117605356104987E-3</v>
      </c>
      <c r="E15">
        <f t="shared" si="0"/>
        <v>-8.4656805012838995E-3</v>
      </c>
      <c r="F15">
        <f t="shared" si="6"/>
        <v>1.9057718870903664E-4</v>
      </c>
      <c r="G15" s="2">
        <f t="shared" si="7"/>
        <v>-3.3411737969882196E-4</v>
      </c>
      <c r="H15">
        <f t="shared" si="8"/>
        <v>9.619677668459607</v>
      </c>
      <c r="I15">
        <f t="shared" si="9"/>
        <v>-3.3411737969882196E-4</v>
      </c>
      <c r="J15">
        <f t="shared" si="10"/>
        <v>5.8117605356104987E-3</v>
      </c>
      <c r="K15">
        <f t="shared" si="10"/>
        <v>-8.4656805012838995E-3</v>
      </c>
      <c r="L15">
        <f t="shared" si="11"/>
        <v>9.625489428995218</v>
      </c>
      <c r="M15">
        <f t="shared" si="12"/>
        <v>8.7997978809827224E-3</v>
      </c>
      <c r="N15">
        <f t="shared" si="13"/>
        <v>0.96581568773271653</v>
      </c>
      <c r="O15">
        <f t="shared" si="14"/>
        <v>8.4554539486544657E-3</v>
      </c>
      <c r="V15" s="21">
        <v>1.37</v>
      </c>
      <c r="W15">
        <f t="shared" ca="1" si="1"/>
        <v>0.5295410033428456</v>
      </c>
      <c r="X15" s="2">
        <f t="shared" ca="1" si="2"/>
        <v>2.7605570322729142E-3</v>
      </c>
      <c r="Y15" s="2">
        <f t="shared" ca="1" si="3"/>
        <v>1.2132770030514415E-2</v>
      </c>
      <c r="AB15">
        <f t="shared" si="15"/>
        <v>7.0410830741874712E-60</v>
      </c>
      <c r="AC15">
        <f t="shared" si="4"/>
        <v>-1.1494252873563219E-43</v>
      </c>
      <c r="AD15">
        <f t="shared" si="16"/>
        <v>1.3211784912141632E-86</v>
      </c>
      <c r="AE15">
        <f t="shared" si="17"/>
        <v>0</v>
      </c>
      <c r="AI15" s="2">
        <v>4640</v>
      </c>
      <c r="AJ15" s="2">
        <v>2.4329999999999998</v>
      </c>
      <c r="AK15">
        <f t="shared" si="18"/>
        <v>2.5639817878540039</v>
      </c>
      <c r="AL15">
        <f t="shared" si="19"/>
        <v>-3.7348150348046945</v>
      </c>
      <c r="AM15" s="2">
        <f t="shared" si="20"/>
        <v>1.2554914465452765E-5</v>
      </c>
      <c r="AN15" s="2">
        <f t="shared" si="21"/>
        <v>-1.2554914465452765E-5</v>
      </c>
      <c r="AO15" s="2">
        <f t="shared" si="22"/>
        <v>9.6194996461853641</v>
      </c>
      <c r="AP15">
        <f t="shared" si="23"/>
        <v>-1.2554914465452765E-5</v>
      </c>
      <c r="AQ15">
        <f t="shared" si="24"/>
        <v>2.5639817878540039</v>
      </c>
      <c r="AR15">
        <f t="shared" si="24"/>
        <v>-3.7348150348046945</v>
      </c>
      <c r="AS15" s="2">
        <f t="shared" si="25"/>
        <v>12.183481434039368</v>
      </c>
      <c r="AT15">
        <f t="shared" si="26"/>
        <v>3.7348275897191598</v>
      </c>
      <c r="AU15">
        <f t="shared" si="27"/>
        <v>1.3610340993919084E-55</v>
      </c>
      <c r="AV15">
        <f t="shared" si="28"/>
        <v>-2.22182723071454E-39</v>
      </c>
      <c r="AW15">
        <f t="shared" si="29"/>
        <v>4.9365162431446421E-78</v>
      </c>
      <c r="AX15">
        <f t="shared" si="30"/>
        <v>0</v>
      </c>
      <c r="AY15" s="2">
        <f t="shared" si="31"/>
        <v>3.6368105811452418</v>
      </c>
      <c r="AZ15">
        <f t="shared" si="32"/>
        <v>2.1282634381569632</v>
      </c>
      <c r="BA15" s="2">
        <v>1.8939999999999999</v>
      </c>
      <c r="BB15" s="2">
        <f t="shared" si="33"/>
        <v>0.71903700965110262</v>
      </c>
    </row>
    <row r="16" spans="1:55" x14ac:dyDescent="0.25">
      <c r="A16" s="2">
        <v>860000000</v>
      </c>
      <c r="B16" s="21">
        <v>1.42</v>
      </c>
      <c r="C16" s="21">
        <v>0.52200000000000002</v>
      </c>
      <c r="D16">
        <f t="shared" si="5"/>
        <v>5.8533642432995253E-3</v>
      </c>
      <c r="E16">
        <f t="shared" si="0"/>
        <v>-8.5262823954614115E-3</v>
      </c>
      <c r="F16">
        <f t="shared" si="6"/>
        <v>1.9205908394743132E-4</v>
      </c>
      <c r="G16" s="2">
        <f t="shared" si="7"/>
        <v>-3.3671541862149979E-4</v>
      </c>
      <c r="H16">
        <f t="shared" si="8"/>
        <v>9.6196791503548447</v>
      </c>
      <c r="I16">
        <f t="shared" si="9"/>
        <v>-3.3671541862149979E-4</v>
      </c>
      <c r="J16">
        <f t="shared" si="10"/>
        <v>5.8533642432995253E-3</v>
      </c>
      <c r="K16">
        <f t="shared" si="10"/>
        <v>-8.5262823954614115E-3</v>
      </c>
      <c r="L16">
        <f t="shared" si="11"/>
        <v>9.6255325145981434</v>
      </c>
      <c r="M16">
        <f t="shared" si="12"/>
        <v>8.8629978140829114E-3</v>
      </c>
      <c r="N16">
        <f t="shared" si="13"/>
        <v>0.96585734778170806</v>
      </c>
      <c r="O16">
        <f t="shared" si="14"/>
        <v>8.5159089248046434E-3</v>
      </c>
      <c r="V16" s="21">
        <v>1.42</v>
      </c>
      <c r="W16">
        <f t="shared" ca="1" si="1"/>
        <v>0.58628259116720538</v>
      </c>
      <c r="X16" s="2">
        <f t="shared" ca="1" si="2"/>
        <v>4.1322515271700689E-3</v>
      </c>
      <c r="Y16" s="2">
        <f t="shared" ca="1" si="3"/>
        <v>1.5165116216622147E-2</v>
      </c>
      <c r="AB16">
        <f t="shared" si="15"/>
        <v>7.1229561331896526E-60</v>
      </c>
      <c r="AC16">
        <f t="shared" si="4"/>
        <v>-1.1627906976744188E-43</v>
      </c>
      <c r="AD16">
        <f t="shared" si="16"/>
        <v>1.3520822065981618E-86</v>
      </c>
      <c r="AE16">
        <f t="shared" si="17"/>
        <v>0</v>
      </c>
      <c r="AI16" s="2">
        <v>3830</v>
      </c>
      <c r="AJ16" s="2">
        <v>2.6669999999999998</v>
      </c>
      <c r="AK16">
        <f t="shared" si="18"/>
        <v>2.8861769667996557</v>
      </c>
      <c r="AL16">
        <f t="shared" si="19"/>
        <v>-4.2041395066742773</v>
      </c>
      <c r="AM16" s="2">
        <f t="shared" si="20"/>
        <v>1.381889642007763E-5</v>
      </c>
      <c r="AN16" s="2">
        <f t="shared" si="21"/>
        <v>-1.381889642007763E-5</v>
      </c>
      <c r="AO16" s="2">
        <f t="shared" si="22"/>
        <v>9.6195009101673179</v>
      </c>
      <c r="AP16">
        <f t="shared" si="23"/>
        <v>-1.381889642007763E-5</v>
      </c>
      <c r="AQ16">
        <f t="shared" si="24"/>
        <v>2.8861769667996557</v>
      </c>
      <c r="AR16">
        <f t="shared" si="24"/>
        <v>-4.2041395066742773</v>
      </c>
      <c r="AS16" s="2">
        <f t="shared" si="25"/>
        <v>12.505677876966974</v>
      </c>
      <c r="AT16">
        <f t="shared" si="26"/>
        <v>4.2041533255706973</v>
      </c>
      <c r="AU16">
        <f t="shared" si="27"/>
        <v>1.6488768201510325E-55</v>
      </c>
      <c r="AV16">
        <f t="shared" si="28"/>
        <v>-2.6917175849909832E-39</v>
      </c>
      <c r="AW16">
        <f t="shared" si="29"/>
        <v>7.2453435573496905E-78</v>
      </c>
      <c r="AX16">
        <f t="shared" si="30"/>
        <v>0</v>
      </c>
      <c r="AY16" s="2">
        <f t="shared" si="31"/>
        <v>3.931415633833776</v>
      </c>
      <c r="AZ16">
        <f t="shared" si="32"/>
        <v>2.2349429635914904</v>
      </c>
      <c r="BA16" s="2">
        <v>2.1379999999999999</v>
      </c>
      <c r="BB16" s="2">
        <f t="shared" si="33"/>
        <v>0.68067929871263333</v>
      </c>
    </row>
    <row r="17" spans="1:54" x14ac:dyDescent="0.25">
      <c r="A17" s="2">
        <v>850000000</v>
      </c>
      <c r="B17" s="21">
        <v>1.48</v>
      </c>
      <c r="C17" s="21">
        <v>0.56999999999999995</v>
      </c>
      <c r="D17">
        <f t="shared" si="5"/>
        <v>5.8957576306819179E-3</v>
      </c>
      <c r="E17">
        <f t="shared" si="0"/>
        <v>-8.5880345737811264E-3</v>
      </c>
      <c r="F17">
        <f t="shared" si="6"/>
        <v>1.9357003795244385E-4</v>
      </c>
      <c r="G17" s="2">
        <f t="shared" si="7"/>
        <v>-3.3936440298536815E-4</v>
      </c>
      <c r="H17">
        <f t="shared" si="8"/>
        <v>9.6196806613088501</v>
      </c>
      <c r="I17">
        <f t="shared" si="9"/>
        <v>-3.3936440298536815E-4</v>
      </c>
      <c r="J17">
        <f t="shared" si="10"/>
        <v>5.8957576306819179E-3</v>
      </c>
      <c r="K17">
        <f t="shared" si="10"/>
        <v>-8.5880345737811264E-3</v>
      </c>
      <c r="L17">
        <f t="shared" si="11"/>
        <v>9.6255764189395325</v>
      </c>
      <c r="M17">
        <f t="shared" si="12"/>
        <v>8.9273989767664937E-3</v>
      </c>
      <c r="N17">
        <f t="shared" si="13"/>
        <v>0.96589979899131162</v>
      </c>
      <c r="O17">
        <f t="shared" si="14"/>
        <v>8.5775103189031227E-3</v>
      </c>
      <c r="V17" s="21">
        <v>1.48</v>
      </c>
      <c r="W17">
        <f t="shared" ca="1" si="1"/>
        <v>0.65242710434337869</v>
      </c>
      <c r="X17" s="2">
        <f t="shared" ca="1" si="2"/>
        <v>6.7942275304342468E-3</v>
      </c>
      <c r="Y17" s="2">
        <f t="shared" ca="1" si="3"/>
        <v>2.0911749862832403E-2</v>
      </c>
      <c r="AB17">
        <f t="shared" si="15"/>
        <v>7.2067556171095292E-60</v>
      </c>
      <c r="AC17">
        <f t="shared" si="4"/>
        <v>-1.1764705882352941E-43</v>
      </c>
      <c r="AD17">
        <f t="shared" si="16"/>
        <v>1.3840830449826989E-86</v>
      </c>
      <c r="AE17">
        <f t="shared" si="17"/>
        <v>0</v>
      </c>
      <c r="AI17" s="2">
        <v>3160</v>
      </c>
      <c r="AJ17" s="2">
        <v>2.9369999999999998</v>
      </c>
      <c r="AK17">
        <f t="shared" si="18"/>
        <v>3.2497484116999127</v>
      </c>
      <c r="AL17">
        <f t="shared" si="19"/>
        <v>-4.7337345705205207</v>
      </c>
      <c r="AM17" s="2">
        <f t="shared" si="20"/>
        <v>1.5213502396892844E-5</v>
      </c>
      <c r="AN17" s="2">
        <f t="shared" si="21"/>
        <v>-1.5213502396892844E-5</v>
      </c>
      <c r="AO17" s="2">
        <f t="shared" si="22"/>
        <v>9.6195023047732953</v>
      </c>
      <c r="AP17">
        <f t="shared" si="23"/>
        <v>-1.5213502396892844E-5</v>
      </c>
      <c r="AQ17">
        <f t="shared" si="24"/>
        <v>3.2497484116999127</v>
      </c>
      <c r="AR17">
        <f t="shared" si="24"/>
        <v>-4.7337345705205207</v>
      </c>
      <c r="AS17" s="2">
        <f t="shared" si="25"/>
        <v>12.869250716473207</v>
      </c>
      <c r="AT17">
        <f t="shared" si="26"/>
        <v>4.7337497840229172</v>
      </c>
      <c r="AU17">
        <f t="shared" si="27"/>
        <v>1.9984804497400177E-55</v>
      </c>
      <c r="AV17">
        <f t="shared" si="28"/>
        <v>-3.2624298577580593E-39</v>
      </c>
      <c r="AW17">
        <f t="shared" si="29"/>
        <v>1.0643448576791271E-77</v>
      </c>
      <c r="AX17">
        <f t="shared" si="30"/>
        <v>0</v>
      </c>
      <c r="AY17" s="2">
        <f t="shared" si="31"/>
        <v>4.2460418432599134</v>
      </c>
      <c r="AZ17">
        <f t="shared" si="32"/>
        <v>2.3296554590519887</v>
      </c>
      <c r="BA17" s="2">
        <v>2.3969999999999998</v>
      </c>
      <c r="BB17" s="2">
        <f t="shared" si="33"/>
        <v>0.68819319210396235</v>
      </c>
    </row>
    <row r="18" spans="1:54" x14ac:dyDescent="0.25">
      <c r="A18" s="2">
        <v>840000000</v>
      </c>
      <c r="B18" s="21">
        <v>1.54</v>
      </c>
      <c r="C18" s="21">
        <v>0.62</v>
      </c>
      <c r="D18">
        <f t="shared" si="5"/>
        <v>5.938965244482443E-3</v>
      </c>
      <c r="E18">
        <f t="shared" si="0"/>
        <v>-8.6509727921431599E-3</v>
      </c>
      <c r="F18">
        <f t="shared" si="6"/>
        <v>1.9511097257989389E-4</v>
      </c>
      <c r="G18" s="2">
        <f t="shared" si="7"/>
        <v>-3.4206594897572711E-4</v>
      </c>
      <c r="H18">
        <f t="shared" si="8"/>
        <v>9.619682202243478</v>
      </c>
      <c r="I18">
        <f t="shared" si="9"/>
        <v>-3.4206594897572711E-4</v>
      </c>
      <c r="J18">
        <f t="shared" si="10"/>
        <v>5.938965244482443E-3</v>
      </c>
      <c r="K18">
        <f t="shared" si="10"/>
        <v>-8.6509727921431599E-3</v>
      </c>
      <c r="L18">
        <f t="shared" si="11"/>
        <v>9.6256211674879602</v>
      </c>
      <c r="M18">
        <f t="shared" si="12"/>
        <v>8.9930387411188868E-3</v>
      </c>
      <c r="N18">
        <f t="shared" si="13"/>
        <v>0.96594306596528157</v>
      </c>
      <c r="O18">
        <f t="shared" si="14"/>
        <v>8.64029373781104E-3</v>
      </c>
      <c r="V18" s="21">
        <v>1.54</v>
      </c>
      <c r="W18">
        <f t="shared" ca="1" si="1"/>
        <v>0.71660365459353192</v>
      </c>
      <c r="X18" s="2">
        <f t="shared" ca="1" si="2"/>
        <v>9.3322660808264225E-3</v>
      </c>
      <c r="Y18" s="2">
        <f t="shared" ca="1" si="3"/>
        <v>2.4277487202982367E-2</v>
      </c>
      <c r="AB18">
        <f t="shared" si="15"/>
        <v>7.2925503268370248E-60</v>
      </c>
      <c r="AC18">
        <f t="shared" si="4"/>
        <v>-1.1904761904761907E-43</v>
      </c>
      <c r="AD18">
        <f t="shared" si="16"/>
        <v>1.4172335600907034E-86</v>
      </c>
      <c r="AE18">
        <f t="shared" si="17"/>
        <v>0</v>
      </c>
      <c r="AI18" s="2">
        <v>2610</v>
      </c>
      <c r="AJ18" s="2">
        <v>3.2530000000000001</v>
      </c>
      <c r="AK18">
        <f t="shared" si="18"/>
        <v>3.6567018110487055</v>
      </c>
      <c r="AL18">
        <f t="shared" si="19"/>
        <v>-5.3265218054192793</v>
      </c>
      <c r="AM18" s="2">
        <f t="shared" si="20"/>
        <v>1.6739885953937024E-5</v>
      </c>
      <c r="AN18" s="2">
        <f t="shared" si="21"/>
        <v>-1.6739885953937024E-5</v>
      </c>
      <c r="AO18" s="2">
        <f t="shared" si="22"/>
        <v>9.6195038311568517</v>
      </c>
      <c r="AP18">
        <f t="shared" si="23"/>
        <v>-1.6739885953937024E-5</v>
      </c>
      <c r="AQ18">
        <f t="shared" si="24"/>
        <v>3.6567018110487055</v>
      </c>
      <c r="AR18">
        <f t="shared" si="24"/>
        <v>-5.3265218054192793</v>
      </c>
      <c r="AS18" s="2">
        <f t="shared" si="25"/>
        <v>13.276205642205557</v>
      </c>
      <c r="AT18">
        <f t="shared" si="26"/>
        <v>5.3265385453052332</v>
      </c>
      <c r="AU18">
        <f t="shared" si="27"/>
        <v>2.4196161766967264E-55</v>
      </c>
      <c r="AV18">
        <f t="shared" si="28"/>
        <v>-3.9499150768258494E-39</v>
      </c>
      <c r="AW18">
        <f t="shared" si="29"/>
        <v>1.5601829114136155E-77</v>
      </c>
      <c r="AX18">
        <f t="shared" si="30"/>
        <v>0</v>
      </c>
      <c r="AY18" s="2">
        <f t="shared" si="31"/>
        <v>4.5759091863994605</v>
      </c>
      <c r="AZ18">
        <f t="shared" si="32"/>
        <v>2.4086911072996937</v>
      </c>
      <c r="BA18" s="2">
        <v>2.6680000000000001</v>
      </c>
      <c r="BB18" s="2">
        <f t="shared" si="33"/>
        <v>0.79110903954988343</v>
      </c>
    </row>
    <row r="19" spans="1:54" x14ac:dyDescent="0.25">
      <c r="A19" s="2">
        <v>830000000</v>
      </c>
      <c r="B19" s="21">
        <v>1.61</v>
      </c>
      <c r="C19" s="21">
        <v>0.67500000000000004</v>
      </c>
      <c r="D19">
        <f t="shared" si="5"/>
        <v>5.9830126986908571E-3</v>
      </c>
      <c r="E19">
        <f t="shared" si="0"/>
        <v>-8.7151343610754207E-3</v>
      </c>
      <c r="F19">
        <f t="shared" si="6"/>
        <v>1.9668285036704812E-4</v>
      </c>
      <c r="G19" s="2">
        <f t="shared" si="7"/>
        <v>-3.4482174410004599E-4</v>
      </c>
      <c r="H19">
        <f t="shared" si="8"/>
        <v>9.6196837741212651</v>
      </c>
      <c r="I19">
        <f t="shared" si="9"/>
        <v>-3.4482174410004599E-4</v>
      </c>
      <c r="J19">
        <f t="shared" si="10"/>
        <v>5.9830126986908571E-3</v>
      </c>
      <c r="K19">
        <f t="shared" si="10"/>
        <v>-8.7151343610754207E-3</v>
      </c>
      <c r="L19">
        <f t="shared" si="11"/>
        <v>9.6256667868199557</v>
      </c>
      <c r="M19">
        <f t="shared" si="12"/>
        <v>9.0599561051754665E-3</v>
      </c>
      <c r="N19">
        <f t="shared" si="13"/>
        <v>0.96598717437754689</v>
      </c>
      <c r="O19">
        <f t="shared" si="14"/>
        <v>8.7042963354046349E-3</v>
      </c>
      <c r="V19" s="21">
        <v>1.61</v>
      </c>
      <c r="W19">
        <f t="shared" ca="1" si="1"/>
        <v>0.78902722021335414</v>
      </c>
      <c r="X19" s="2">
        <f t="shared" ca="1" si="2"/>
        <v>1.300220694958475E-2</v>
      </c>
      <c r="Y19" s="2">
        <f t="shared" ca="1" si="3"/>
        <v>2.8537079724740188E-2</v>
      </c>
      <c r="AB19">
        <f t="shared" si="15"/>
        <v>7.3804123789675913E-60</v>
      </c>
      <c r="AC19">
        <f t="shared" si="4"/>
        <v>-1.2048192771084338E-43</v>
      </c>
      <c r="AD19">
        <f t="shared" si="16"/>
        <v>1.4515894904920892E-86</v>
      </c>
      <c r="AE19">
        <f t="shared" si="17"/>
        <v>0</v>
      </c>
      <c r="AI19" s="2">
        <v>2150</v>
      </c>
      <c r="AJ19" s="2">
        <v>3.6190000000000002</v>
      </c>
      <c r="AK19">
        <f t="shared" si="18"/>
        <v>4.1213764089219982</v>
      </c>
      <c r="AL19">
        <f t="shared" si="19"/>
        <v>-6.0033884207167105</v>
      </c>
      <c r="AM19" s="2">
        <f t="shared" si="20"/>
        <v>1.8443932264601972E-5</v>
      </c>
      <c r="AN19" s="2">
        <f t="shared" si="21"/>
        <v>-1.8443932264601972E-5</v>
      </c>
      <c r="AO19" s="2">
        <f t="shared" si="22"/>
        <v>9.619505535203162</v>
      </c>
      <c r="AP19">
        <f t="shared" si="23"/>
        <v>-1.8443932264601972E-5</v>
      </c>
      <c r="AQ19">
        <f t="shared" si="24"/>
        <v>4.1213764089219982</v>
      </c>
      <c r="AR19">
        <f t="shared" si="24"/>
        <v>-6.0033884207167105</v>
      </c>
      <c r="AS19" s="2">
        <f t="shared" si="25"/>
        <v>13.74088194412516</v>
      </c>
      <c r="AT19">
        <f t="shared" si="26"/>
        <v>6.0034068646489755</v>
      </c>
      <c r="AU19">
        <f t="shared" si="27"/>
        <v>2.9373014982225371E-55</v>
      </c>
      <c r="AV19">
        <f t="shared" si="28"/>
        <v>-4.7950131862862632E-39</v>
      </c>
      <c r="AW19">
        <f t="shared" si="29"/>
        <v>2.2992151456659142E-77</v>
      </c>
      <c r="AX19">
        <f t="shared" si="30"/>
        <v>0</v>
      </c>
      <c r="AY19" s="2">
        <f t="shared" si="31"/>
        <v>4.924634983322715</v>
      </c>
      <c r="AZ19">
        <f t="shared" si="32"/>
        <v>2.4706119607740087</v>
      </c>
      <c r="BA19" s="2">
        <v>2.944</v>
      </c>
      <c r="BB19" s="2">
        <f t="shared" si="33"/>
        <v>0.88951151127435302</v>
      </c>
    </row>
    <row r="20" spans="1:54" x14ac:dyDescent="0.25">
      <c r="A20" s="2">
        <v>820000000</v>
      </c>
      <c r="B20" s="21">
        <v>1.68</v>
      </c>
      <c r="C20" s="21">
        <v>0.73499999999999999</v>
      </c>
      <c r="D20">
        <f t="shared" si="5"/>
        <v>6.027926734515637E-3</v>
      </c>
      <c r="E20">
        <f t="shared" si="0"/>
        <v>-8.78055823306499E-3</v>
      </c>
      <c r="F20">
        <f t="shared" si="6"/>
        <v>1.9828667684487203E-4</v>
      </c>
      <c r="G20" s="2">
        <f t="shared" si="7"/>
        <v>-3.4763355124177187E-4</v>
      </c>
      <c r="H20">
        <f t="shared" si="8"/>
        <v>9.6196853779477429</v>
      </c>
      <c r="I20">
        <f t="shared" si="9"/>
        <v>-3.4763355124177187E-4</v>
      </c>
      <c r="J20">
        <f t="shared" si="10"/>
        <v>6.027926734515637E-3</v>
      </c>
      <c r="K20">
        <f t="shared" si="10"/>
        <v>-8.78055823306499E-3</v>
      </c>
      <c r="L20">
        <f t="shared" si="11"/>
        <v>9.6257133046822592</v>
      </c>
      <c r="M20">
        <f t="shared" si="12"/>
        <v>9.1281917843067627E-3</v>
      </c>
      <c r="N20">
        <f t="shared" si="13"/>
        <v>0.96603215103235174</v>
      </c>
      <c r="O20">
        <f t="shared" si="14"/>
        <v>8.7695568994200935E-3</v>
      </c>
      <c r="V20" s="21">
        <v>1.68</v>
      </c>
      <c r="W20">
        <f t="shared" ca="1" si="1"/>
        <v>0.85930085190416206</v>
      </c>
      <c r="X20" s="2">
        <f t="shared" ca="1" si="2"/>
        <v>1.5450701784100431E-2</v>
      </c>
      <c r="Y20" s="2">
        <f t="shared" ca="1" si="3"/>
        <v>2.8600493838864236E-2</v>
      </c>
      <c r="AB20">
        <f t="shared" si="15"/>
        <v>7.4704174079793907E-60</v>
      </c>
      <c r="AC20">
        <f t="shared" si="4"/>
        <v>-1.2195121951219513E-43</v>
      </c>
      <c r="AD20">
        <f t="shared" si="16"/>
        <v>1.4872099940511604E-86</v>
      </c>
      <c r="AE20">
        <f t="shared" si="17"/>
        <v>0</v>
      </c>
      <c r="AI20" s="2">
        <v>1780</v>
      </c>
      <c r="AJ20" s="2">
        <v>4.04</v>
      </c>
      <c r="AK20">
        <f t="shared" si="18"/>
        <v>4.6307116427815682</v>
      </c>
      <c r="AL20">
        <f t="shared" si="19"/>
        <v>-6.7453097940220372</v>
      </c>
      <c r="AM20" s="2">
        <f t="shared" si="20"/>
        <v>2.0270420004872926E-5</v>
      </c>
      <c r="AN20" s="2">
        <f t="shared" si="21"/>
        <v>-2.0270420004872926E-5</v>
      </c>
      <c r="AO20" s="2">
        <f t="shared" si="22"/>
        <v>9.6195073616909035</v>
      </c>
      <c r="AP20">
        <f t="shared" si="23"/>
        <v>-2.0270420004872926E-5</v>
      </c>
      <c r="AQ20">
        <f t="shared" si="24"/>
        <v>4.6307116427815682</v>
      </c>
      <c r="AR20">
        <f t="shared" si="24"/>
        <v>-6.7453097940220372</v>
      </c>
      <c r="AS20" s="2">
        <f t="shared" si="25"/>
        <v>14.250219004472472</v>
      </c>
      <c r="AT20">
        <f t="shared" si="26"/>
        <v>6.745330064442042</v>
      </c>
      <c r="AU20">
        <f t="shared" si="27"/>
        <v>3.5478641692013788E-55</v>
      </c>
      <c r="AV20">
        <f t="shared" si="28"/>
        <v>-5.7917294104019468E-39</v>
      </c>
      <c r="AW20">
        <f t="shared" si="29"/>
        <v>3.3544129563314884E-77</v>
      </c>
      <c r="AX20">
        <f t="shared" si="30"/>
        <v>0</v>
      </c>
      <c r="AY20" s="2">
        <f t="shared" si="31"/>
        <v>5.2745430490320695</v>
      </c>
      <c r="AZ20">
        <f t="shared" si="32"/>
        <v>2.5110936282982328</v>
      </c>
      <c r="BA20" s="2">
        <v>3.22</v>
      </c>
      <c r="BB20" s="2">
        <f t="shared" si="33"/>
        <v>0.97172471036691843</v>
      </c>
    </row>
    <row r="21" spans="1:54" x14ac:dyDescent="0.25">
      <c r="A21" s="2">
        <v>810000000</v>
      </c>
      <c r="B21" s="21">
        <v>1.75</v>
      </c>
      <c r="C21" s="21">
        <v>0.80200000000000005</v>
      </c>
      <c r="D21">
        <f t="shared" si="5"/>
        <v>6.0737352844857017E-3</v>
      </c>
      <c r="E21">
        <f t="shared" si="0"/>
        <v>-8.8472850959316705E-3</v>
      </c>
      <c r="F21">
        <f t="shared" si="6"/>
        <v>1.9992350301182625E-4</v>
      </c>
      <c r="G21" s="2">
        <f t="shared" si="7"/>
        <v>-3.5050321299735679E-4</v>
      </c>
      <c r="H21">
        <f t="shared" si="8"/>
        <v>9.6196870147739091</v>
      </c>
      <c r="I21">
        <f t="shared" si="9"/>
        <v>-3.5050321299735679E-4</v>
      </c>
      <c r="J21">
        <f t="shared" si="10"/>
        <v>6.0737352844857017E-3</v>
      </c>
      <c r="K21">
        <f t="shared" si="10"/>
        <v>-8.8472850959316705E-3</v>
      </c>
      <c r="L21">
        <f t="shared" si="11"/>
        <v>9.6257607500583955</v>
      </c>
      <c r="M21">
        <f t="shared" si="12"/>
        <v>9.1977883089290266E-3</v>
      </c>
      <c r="N21">
        <f t="shared" si="13"/>
        <v>0.96607802392855679</v>
      </c>
      <c r="O21">
        <f t="shared" si="14"/>
        <v>8.8361159443030267E-3</v>
      </c>
      <c r="V21" s="21">
        <v>1.75</v>
      </c>
      <c r="W21">
        <f t="shared" ca="1" si="1"/>
        <v>0.92678659706488697</v>
      </c>
      <c r="X21" s="2">
        <f t="shared" ca="1" si="2"/>
        <v>1.5571694807034447E-2</v>
      </c>
      <c r="Y21" s="2">
        <f t="shared" ca="1" si="3"/>
        <v>2.420957395637223E-2</v>
      </c>
      <c r="AB21">
        <f t="shared" si="15"/>
        <v>7.5626447833865433E-60</v>
      </c>
      <c r="AC21">
        <f t="shared" si="4"/>
        <v>-1.2345679012345679E-43</v>
      </c>
      <c r="AD21">
        <f t="shared" si="16"/>
        <v>1.5241579027587258E-86</v>
      </c>
      <c r="AE21">
        <f t="shared" si="17"/>
        <v>0</v>
      </c>
      <c r="AI21" s="2">
        <v>1470</v>
      </c>
      <c r="AJ21" s="2">
        <v>4.5140000000000002</v>
      </c>
      <c r="AK21">
        <f t="shared" si="18"/>
        <v>5.2110129654610633</v>
      </c>
      <c r="AL21">
        <f t="shared" si="19"/>
        <v>-7.5906036704947031</v>
      </c>
      <c r="AM21" s="2">
        <f t="shared" si="20"/>
        <v>2.2305608799692558E-5</v>
      </c>
      <c r="AN21" s="2">
        <f t="shared" si="21"/>
        <v>-2.2305608799692558E-5</v>
      </c>
      <c r="AO21" s="2">
        <f t="shared" si="22"/>
        <v>9.6195093968796979</v>
      </c>
      <c r="AP21">
        <f t="shared" si="23"/>
        <v>-2.2305608799692558E-5</v>
      </c>
      <c r="AQ21">
        <f t="shared" si="24"/>
        <v>5.2110129654610633</v>
      </c>
      <c r="AR21">
        <f t="shared" si="24"/>
        <v>-7.5906036704947031</v>
      </c>
      <c r="AS21" s="2">
        <f t="shared" si="25"/>
        <v>14.830522362340762</v>
      </c>
      <c r="AT21">
        <f t="shared" si="26"/>
        <v>7.5906259761035031</v>
      </c>
      <c r="AU21">
        <f t="shared" si="27"/>
        <v>4.296053211686024E-55</v>
      </c>
      <c r="AV21">
        <f t="shared" si="28"/>
        <v>-7.0131145241601814E-39</v>
      </c>
      <c r="AW21">
        <f t="shared" si="29"/>
        <v>4.9183775328986488E-77</v>
      </c>
      <c r="AX21">
        <f t="shared" si="30"/>
        <v>0</v>
      </c>
      <c r="AY21" s="2">
        <f t="shared" si="31"/>
        <v>5.6352263721233662</v>
      </c>
      <c r="AZ21">
        <f t="shared" si="32"/>
        <v>2.5305989842965109</v>
      </c>
      <c r="BA21" s="2">
        <v>3.4860000000000002</v>
      </c>
      <c r="BB21" s="2">
        <f t="shared" si="33"/>
        <v>1.0383136939134276</v>
      </c>
    </row>
    <row r="22" spans="1:54" x14ac:dyDescent="0.25">
      <c r="A22" s="2">
        <v>800000000</v>
      </c>
      <c r="B22" s="21">
        <v>1.84</v>
      </c>
      <c r="C22" s="21">
        <v>0.876</v>
      </c>
      <c r="D22">
        <f t="shared" si="5"/>
        <v>6.1204675410420767E-3</v>
      </c>
      <c r="E22">
        <f t="shared" si="0"/>
        <v>-8.9153574727417959E-3</v>
      </c>
      <c r="F22">
        <f t="shared" si="6"/>
        <v>2.0159442798262523E-4</v>
      </c>
      <c r="G22" s="2">
        <f t="shared" si="7"/>
        <v>-3.5343265632002566E-4</v>
      </c>
      <c r="H22">
        <f t="shared" si="8"/>
        <v>9.6196886856988808</v>
      </c>
      <c r="I22">
        <f t="shared" si="9"/>
        <v>-3.5343265632002566E-4</v>
      </c>
      <c r="J22">
        <f t="shared" si="10"/>
        <v>6.1204675410420767E-3</v>
      </c>
      <c r="K22">
        <f t="shared" si="10"/>
        <v>-8.9153574727417959E-3</v>
      </c>
      <c r="L22">
        <f t="shared" si="11"/>
        <v>9.6258091532399224</v>
      </c>
      <c r="M22">
        <f t="shared" si="12"/>
        <v>9.268790129061821E-3</v>
      </c>
      <c r="N22">
        <f t="shared" si="13"/>
        <v>0.96612482232844665</v>
      </c>
      <c r="O22">
        <f t="shared" si="14"/>
        <v>8.9040158105573586E-3</v>
      </c>
      <c r="V22" s="21">
        <v>1.84</v>
      </c>
      <c r="W22">
        <f t="shared" ca="1" si="1"/>
        <v>1.0105017771366043</v>
      </c>
      <c r="X22" s="2">
        <f t="shared" ca="1" si="2"/>
        <v>1.8090728052904764E-2</v>
      </c>
      <c r="Y22" s="2">
        <f t="shared" ca="1" si="3"/>
        <v>2.3574790002430054E-2</v>
      </c>
      <c r="AB22">
        <f t="shared" si="15"/>
        <v>7.6571778431788766E-60</v>
      </c>
      <c r="AC22">
        <f t="shared" si="4"/>
        <v>-1.2500000000000002E-43</v>
      </c>
      <c r="AD22">
        <f t="shared" si="16"/>
        <v>1.5625000000000006E-86</v>
      </c>
      <c r="AE22">
        <f t="shared" si="17"/>
        <v>0</v>
      </c>
      <c r="AI22" s="2">
        <v>1210</v>
      </c>
      <c r="AJ22" s="2">
        <v>5.0419999999999998</v>
      </c>
      <c r="AK22">
        <f t="shared" si="18"/>
        <v>5.8759548053856943</v>
      </c>
      <c r="AL22">
        <f t="shared" si="19"/>
        <v>-8.5591888581062694</v>
      </c>
      <c r="AM22" s="2">
        <f t="shared" si="20"/>
        <v>2.4585557649432781E-5</v>
      </c>
      <c r="AN22" s="2">
        <f t="shared" si="21"/>
        <v>-2.4585557649432781E-5</v>
      </c>
      <c r="AO22" s="2">
        <f t="shared" si="22"/>
        <v>9.619511676828548</v>
      </c>
      <c r="AP22">
        <f t="shared" si="23"/>
        <v>-2.4585557649432781E-5</v>
      </c>
      <c r="AQ22">
        <f t="shared" si="24"/>
        <v>5.8759548053856943</v>
      </c>
      <c r="AR22">
        <f t="shared" si="24"/>
        <v>-8.5591888581062694</v>
      </c>
      <c r="AS22" s="2">
        <f t="shared" si="25"/>
        <v>15.495466482214242</v>
      </c>
      <c r="AT22">
        <f t="shared" si="26"/>
        <v>8.5592134436639196</v>
      </c>
      <c r="AU22">
        <f t="shared" si="27"/>
        <v>5.2191720836185569E-55</v>
      </c>
      <c r="AV22">
        <f t="shared" si="28"/>
        <v>-8.5200647524921194E-39</v>
      </c>
      <c r="AW22">
        <f t="shared" si="29"/>
        <v>7.2591503386658598E-77</v>
      </c>
      <c r="AX22">
        <f t="shared" si="30"/>
        <v>0</v>
      </c>
      <c r="AY22" s="2">
        <f t="shared" si="31"/>
        <v>6.00383796465547</v>
      </c>
      <c r="AZ22">
        <f t="shared" si="32"/>
        <v>2.5274538174485284</v>
      </c>
      <c r="BA22" s="2">
        <v>3.7349999999999999</v>
      </c>
      <c r="BB22" s="2">
        <f t="shared" si="33"/>
        <v>1.0846920736034709</v>
      </c>
    </row>
    <row r="23" spans="1:54" x14ac:dyDescent="0.25">
      <c r="A23" s="2">
        <v>790000000</v>
      </c>
      <c r="B23" s="21">
        <v>1.94</v>
      </c>
      <c r="C23" s="21">
        <v>0.96</v>
      </c>
      <c r="D23">
        <f t="shared" si="5"/>
        <v>6.1681540299950658E-3</v>
      </c>
      <c r="E23">
        <f t="shared" si="0"/>
        <v>-8.9848198288093629E-3</v>
      </c>
      <c r="F23">
        <f t="shared" si="6"/>
        <v>2.033006018267241E-4</v>
      </c>
      <c r="G23" s="2">
        <f t="shared" si="7"/>
        <v>-3.5642389749617349E-4</v>
      </c>
      <c r="H23">
        <f t="shared" si="8"/>
        <v>9.6196903918727248</v>
      </c>
      <c r="I23">
        <f t="shared" si="9"/>
        <v>-3.5642389749617349E-4</v>
      </c>
      <c r="J23">
        <f t="shared" si="10"/>
        <v>6.1681540299950658E-3</v>
      </c>
      <c r="K23">
        <f t="shared" si="10"/>
        <v>-8.9848198288093629E-3</v>
      </c>
      <c r="L23">
        <f t="shared" si="11"/>
        <v>9.6258585459027195</v>
      </c>
      <c r="M23">
        <f t="shared" si="12"/>
        <v>9.3412437263055356E-3</v>
      </c>
      <c r="N23">
        <f t="shared" si="13"/>
        <v>0.96617257683141999</v>
      </c>
      <c r="O23">
        <f t="shared" si="14"/>
        <v>8.9733007711368454E-3</v>
      </c>
      <c r="V23" s="21">
        <v>1.94</v>
      </c>
      <c r="W23">
        <f t="shared" ca="1" si="1"/>
        <v>1.0988823400584178</v>
      </c>
      <c r="X23" s="2">
        <f t="shared" ca="1" si="2"/>
        <v>1.9288304380102008E-2</v>
      </c>
      <c r="Y23" s="2">
        <f t="shared" ca="1" si="3"/>
        <v>2.0929149717992632E-2</v>
      </c>
      <c r="AB23">
        <f t="shared" si="15"/>
        <v>7.7541041449912676E-60</v>
      </c>
      <c r="AC23">
        <f t="shared" si="4"/>
        <v>-1.2658227848101269E-43</v>
      </c>
      <c r="AD23">
        <f t="shared" si="16"/>
        <v>1.6023073225444649E-86</v>
      </c>
      <c r="AE23">
        <f t="shared" si="17"/>
        <v>0</v>
      </c>
      <c r="AI23" s="2">
        <v>1000</v>
      </c>
      <c r="AJ23" s="2">
        <v>5.62</v>
      </c>
      <c r="AK23">
        <f t="shared" si="18"/>
        <v>6.609324723788685</v>
      </c>
      <c r="AL23">
        <f t="shared" si="19"/>
        <v>-9.6274495650660725</v>
      </c>
      <c r="AM23" s="2">
        <f t="shared" si="20"/>
        <v>2.7044113414376059E-5</v>
      </c>
      <c r="AN23" s="2">
        <f t="shared" si="21"/>
        <v>-2.7044113414376059E-5</v>
      </c>
      <c r="AO23" s="2">
        <f t="shared" si="22"/>
        <v>9.6195141353843123</v>
      </c>
      <c r="AP23">
        <f t="shared" si="23"/>
        <v>-2.7044113414376059E-5</v>
      </c>
      <c r="AQ23">
        <f t="shared" si="24"/>
        <v>6.609324723788685</v>
      </c>
      <c r="AR23">
        <f t="shared" si="24"/>
        <v>-9.6274495650660725</v>
      </c>
      <c r="AS23" s="2">
        <f t="shared" si="25"/>
        <v>16.228838859172996</v>
      </c>
      <c r="AT23">
        <f t="shared" si="26"/>
        <v>9.627476609179487</v>
      </c>
      <c r="AU23">
        <f t="shared" si="27"/>
        <v>6.3151982211784552E-55</v>
      </c>
      <c r="AV23">
        <f t="shared" si="28"/>
        <v>-1.0309278350515466E-38</v>
      </c>
      <c r="AW23">
        <f t="shared" si="29"/>
        <v>1.062812201084069E-76</v>
      </c>
      <c r="AX23">
        <f t="shared" si="30"/>
        <v>0</v>
      </c>
      <c r="AY23" s="2">
        <f t="shared" si="31"/>
        <v>6.3618917442545984</v>
      </c>
      <c r="AZ23">
        <f t="shared" si="32"/>
        <v>2.5020261684401452</v>
      </c>
      <c r="BA23" s="2">
        <v>3.9580000000000002</v>
      </c>
      <c r="BB23" s="2">
        <f t="shared" si="33"/>
        <v>1.0989327879072266</v>
      </c>
    </row>
    <row r="24" spans="1:54" x14ac:dyDescent="0.25">
      <c r="A24" s="2">
        <v>780000000</v>
      </c>
      <c r="B24" s="21">
        <v>2.04</v>
      </c>
      <c r="C24" s="21">
        <v>1.05</v>
      </c>
      <c r="D24">
        <f t="shared" si="5"/>
        <v>6.2168266892583873E-3</v>
      </c>
      <c r="E24">
        <f t="shared" si="0"/>
        <v>-9.0557186863838273E-3</v>
      </c>
      <c r="F24">
        <f t="shared" si="6"/>
        <v>2.0504322861270081E-4</v>
      </c>
      <c r="G24" s="2">
        <f t="shared" si="7"/>
        <v>-3.5947904748273596E-4</v>
      </c>
      <c r="H24">
        <f t="shared" si="8"/>
        <v>9.6196921344995108</v>
      </c>
      <c r="I24">
        <f t="shared" si="9"/>
        <v>-3.5947904748273596E-4</v>
      </c>
      <c r="J24">
        <f t="shared" si="10"/>
        <v>6.2168266892583873E-3</v>
      </c>
      <c r="K24">
        <f t="shared" si="10"/>
        <v>-9.0557186863838273E-3</v>
      </c>
      <c r="L24">
        <f t="shared" si="11"/>
        <v>9.6259089611887685</v>
      </c>
      <c r="M24">
        <f t="shared" si="12"/>
        <v>9.4151977338665632E-3</v>
      </c>
      <c r="N24">
        <f t="shared" si="13"/>
        <v>0.96622131945297507</v>
      </c>
      <c r="O24">
        <f t="shared" si="14"/>
        <v>9.044017145474521E-3</v>
      </c>
      <c r="V24" s="21">
        <v>2.04</v>
      </c>
      <c r="W24">
        <f t="shared" ca="1" si="1"/>
        <v>1.1872629029802315</v>
      </c>
      <c r="X24" s="2">
        <f t="shared" ca="1" si="2"/>
        <v>1.8841104534560438E-2</v>
      </c>
      <c r="Y24" s="2">
        <f t="shared" ca="1" si="3"/>
        <v>1.7089437219555952E-2</v>
      </c>
      <c r="AB24">
        <f t="shared" si="15"/>
        <v>7.8535157365937187E-60</v>
      </c>
      <c r="AC24">
        <f t="shared" si="4"/>
        <v>-1.2820512820512822E-43</v>
      </c>
      <c r="AD24">
        <f t="shared" si="16"/>
        <v>1.6436554898093365E-86</v>
      </c>
      <c r="AE24">
        <f t="shared" si="17"/>
        <v>0</v>
      </c>
      <c r="AI24" s="2">
        <v>825</v>
      </c>
      <c r="AJ24" s="2">
        <v>6.2430000000000003</v>
      </c>
      <c r="AK24">
        <f t="shared" si="18"/>
        <v>7.4422640338245962</v>
      </c>
      <c r="AL24">
        <f t="shared" si="19"/>
        <v>-10.840747675426563</v>
      </c>
      <c r="AM24" s="2">
        <f t="shared" si="20"/>
        <v>2.9774588929195789E-5</v>
      </c>
      <c r="AN24" s="2">
        <f t="shared" si="21"/>
        <v>-2.9774588929195789E-5</v>
      </c>
      <c r="AO24" s="2">
        <f t="shared" si="22"/>
        <v>9.6195168658598273</v>
      </c>
      <c r="AP24">
        <f t="shared" si="23"/>
        <v>-2.9774588929195789E-5</v>
      </c>
      <c r="AQ24">
        <f t="shared" si="24"/>
        <v>7.4422640338245962</v>
      </c>
      <c r="AR24">
        <f t="shared" si="24"/>
        <v>-10.840747675426563</v>
      </c>
      <c r="AS24" s="2">
        <f t="shared" si="25"/>
        <v>17.061780899684422</v>
      </c>
      <c r="AT24">
        <f t="shared" si="26"/>
        <v>10.840777450015493</v>
      </c>
      <c r="AU24">
        <f t="shared" si="27"/>
        <v>7.6547857226405512E-55</v>
      </c>
      <c r="AV24">
        <f t="shared" si="28"/>
        <v>-1.2496094970321776E-38</v>
      </c>
      <c r="AW24">
        <f t="shared" si="29"/>
        <v>1.5615238950730119E-76</v>
      </c>
      <c r="AX24">
        <f t="shared" si="30"/>
        <v>0</v>
      </c>
      <c r="AY24" s="2">
        <f t="shared" si="31"/>
        <v>6.7157962219068574</v>
      </c>
      <c r="AZ24">
        <f t="shared" si="32"/>
        <v>2.454941312960556</v>
      </c>
      <c r="BA24" s="2">
        <v>4.1470000000000002</v>
      </c>
      <c r="BB24" s="2">
        <f t="shared" si="33"/>
        <v>1.0824274544731507</v>
      </c>
    </row>
    <row r="25" spans="1:54" x14ac:dyDescent="0.25">
      <c r="A25" s="2">
        <v>770000000</v>
      </c>
      <c r="B25" s="21">
        <v>2.15</v>
      </c>
      <c r="C25" s="21">
        <v>1.1499999999999999</v>
      </c>
      <c r="D25">
        <f t="shared" si="5"/>
        <v>6.2665189533127347E-3</v>
      </c>
      <c r="E25">
        <f t="shared" si="0"/>
        <v>-9.1281027476836519E-3</v>
      </c>
      <c r="F25">
        <f t="shared" si="6"/>
        <v>2.0682356967635058E-4</v>
      </c>
      <c r="G25" s="2">
        <f t="shared" si="7"/>
        <v>-3.6260031763676816E-4</v>
      </c>
      <c r="H25">
        <f t="shared" si="8"/>
        <v>9.6196939148405747</v>
      </c>
      <c r="I25">
        <f t="shared" si="9"/>
        <v>-3.6260031763676816E-4</v>
      </c>
      <c r="J25">
        <f t="shared" si="10"/>
        <v>6.2665189533127347E-3</v>
      </c>
      <c r="K25">
        <f t="shared" si="10"/>
        <v>-9.1281027476836519E-3</v>
      </c>
      <c r="L25">
        <f t="shared" si="11"/>
        <v>9.6259604337938871</v>
      </c>
      <c r="M25">
        <f t="shared" si="12"/>
        <v>9.4907030653204206E-3</v>
      </c>
      <c r="N25">
        <f t="shared" si="13"/>
        <v>0.96627108370944492</v>
      </c>
      <c r="O25">
        <f t="shared" si="14"/>
        <v>9.1162134218044904E-3</v>
      </c>
      <c r="V25" s="21">
        <v>2.15</v>
      </c>
      <c r="W25">
        <f t="shared" ca="1" si="1"/>
        <v>1.269893183349897</v>
      </c>
      <c r="X25" s="2">
        <f t="shared" ca="1" si="2"/>
        <v>1.4374375413772036E-2</v>
      </c>
      <c r="Y25" s="2">
        <f t="shared" ca="1" si="3"/>
        <v>1.086909294047035E-2</v>
      </c>
      <c r="AB25">
        <f t="shared" si="15"/>
        <v>7.9555094474585735E-60</v>
      </c>
      <c r="AC25">
        <f t="shared" si="4"/>
        <v>-1.298701298701299E-43</v>
      </c>
      <c r="AD25">
        <f t="shared" si="16"/>
        <v>1.6866250632484407E-86</v>
      </c>
      <c r="AE25">
        <f t="shared" si="17"/>
        <v>0</v>
      </c>
      <c r="AI25" s="2">
        <v>684</v>
      </c>
      <c r="AJ25" s="2">
        <v>6.8940000000000001</v>
      </c>
      <c r="AK25">
        <f t="shared" si="18"/>
        <v>8.3546375489585731</v>
      </c>
      <c r="AL25">
        <f t="shared" si="19"/>
        <v>-12.169753340685997</v>
      </c>
      <c r="AM25" s="2">
        <f t="shared" si="20"/>
        <v>3.2699769979019007E-5</v>
      </c>
      <c r="AN25" s="2">
        <f t="shared" si="21"/>
        <v>-3.2699769979019007E-5</v>
      </c>
      <c r="AO25" s="2">
        <f t="shared" si="22"/>
        <v>9.6195197910408776</v>
      </c>
      <c r="AP25">
        <f t="shared" si="23"/>
        <v>-3.2699769979019007E-5</v>
      </c>
      <c r="AQ25">
        <f t="shared" si="24"/>
        <v>8.3546375489585731</v>
      </c>
      <c r="AR25">
        <f t="shared" si="24"/>
        <v>-12.169753340685997</v>
      </c>
      <c r="AS25" s="2">
        <f t="shared" si="25"/>
        <v>17.974157339999451</v>
      </c>
      <c r="AT25">
        <f t="shared" si="26"/>
        <v>12.169786040455977</v>
      </c>
      <c r="AU25">
        <f t="shared" si="27"/>
        <v>9.2327459373954013E-55</v>
      </c>
      <c r="AV25">
        <f t="shared" si="28"/>
        <v>-1.5072044372098634E-38</v>
      </c>
      <c r="AW25">
        <f t="shared" si="29"/>
        <v>2.271665215545101E-76</v>
      </c>
      <c r="AX25">
        <f t="shared" si="30"/>
        <v>0</v>
      </c>
      <c r="AY25" s="2">
        <f t="shared" si="31"/>
        <v>7.049509404956221</v>
      </c>
      <c r="AZ25">
        <f t="shared" si="32"/>
        <v>2.3900664128647606</v>
      </c>
      <c r="BA25" s="2">
        <v>4.2960000000000003</v>
      </c>
      <c r="BB25" s="2">
        <f t="shared" si="33"/>
        <v>1.0307214960457303</v>
      </c>
    </row>
    <row r="26" spans="1:54" x14ac:dyDescent="0.25">
      <c r="A26" s="2">
        <v>760000000</v>
      </c>
      <c r="B26">
        <v>2.2599999999999998</v>
      </c>
      <c r="C26">
        <v>1.26</v>
      </c>
      <c r="D26">
        <f t="shared" si="5"/>
        <v>6.3172658438965731E-3</v>
      </c>
      <c r="E26">
        <f t="shared" si="0"/>
        <v>-9.2020230270007455E-3</v>
      </c>
      <c r="F26">
        <f t="shared" si="6"/>
        <v>2.0864294713207534E-4</v>
      </c>
      <c r="G26" s="2">
        <f t="shared" si="7"/>
        <v>-3.6579002587156613E-4</v>
      </c>
      <c r="H26">
        <f t="shared" si="8"/>
        <v>9.6196957342180305</v>
      </c>
      <c r="I26">
        <f t="shared" si="9"/>
        <v>-3.6579002587156613E-4</v>
      </c>
      <c r="J26">
        <f t="shared" si="10"/>
        <v>6.3172658438965731E-3</v>
      </c>
      <c r="K26">
        <f t="shared" si="10"/>
        <v>-9.2020230270007455E-3</v>
      </c>
      <c r="L26">
        <f t="shared" si="11"/>
        <v>9.6260130000619277</v>
      </c>
      <c r="M26">
        <f t="shared" si="12"/>
        <v>9.5678130528723121E-3</v>
      </c>
      <c r="N26">
        <f t="shared" si="13"/>
        <v>0.96632190470898227</v>
      </c>
      <c r="O26">
        <f t="shared" si="14"/>
        <v>9.1899403884961421E-3</v>
      </c>
      <c r="V26">
        <v>2.2599999999999998</v>
      </c>
      <c r="W26">
        <f t="shared" ca="1" si="1"/>
        <v>1.3514426156259398</v>
      </c>
      <c r="X26" s="2">
        <f t="shared" ca="1" si="2"/>
        <v>8.3617519525133709E-3</v>
      </c>
      <c r="Y26" s="2">
        <f t="shared" ca="1" si="3"/>
        <v>5.2669135503359598E-3</v>
      </c>
      <c r="AB26">
        <f t="shared" si="15"/>
        <v>8.0601872033461853E-60</v>
      </c>
      <c r="AC26">
        <f t="shared" si="4"/>
        <v>-1.3157894736842107E-43</v>
      </c>
      <c r="AD26">
        <f t="shared" si="16"/>
        <v>1.7313019390581722E-86</v>
      </c>
      <c r="AE26">
        <f t="shared" si="17"/>
        <v>0</v>
      </c>
      <c r="AI26" s="2">
        <v>562</v>
      </c>
      <c r="AJ26" s="2">
        <v>7.57</v>
      </c>
      <c r="AK26">
        <f t="shared" si="18"/>
        <v>9.4312659861144219</v>
      </c>
      <c r="AL26">
        <f t="shared" si="19"/>
        <v>-13.738020359210118</v>
      </c>
      <c r="AM26" s="2">
        <f t="shared" si="20"/>
        <v>3.6074854719131836E-5</v>
      </c>
      <c r="AN26" s="2">
        <f t="shared" si="21"/>
        <v>-3.6074854719131836E-5</v>
      </c>
      <c r="AO26" s="2">
        <f t="shared" si="22"/>
        <v>9.6195231661256173</v>
      </c>
      <c r="AP26">
        <f t="shared" si="23"/>
        <v>-3.6074854719131836E-5</v>
      </c>
      <c r="AQ26">
        <f t="shared" si="24"/>
        <v>9.4312659861144219</v>
      </c>
      <c r="AR26">
        <f t="shared" si="24"/>
        <v>-13.738020359210118</v>
      </c>
      <c r="AS26" s="2">
        <f t="shared" si="25"/>
        <v>19.050789152240039</v>
      </c>
      <c r="AT26">
        <f t="shared" si="26"/>
        <v>13.738056434064838</v>
      </c>
      <c r="AU26">
        <f t="shared" si="27"/>
        <v>1.1237007510993692E-54</v>
      </c>
      <c r="AV26">
        <f t="shared" si="28"/>
        <v>-1.8343911655721469E-38</v>
      </c>
      <c r="AW26">
        <f t="shared" si="29"/>
        <v>3.3649909483291398E-76</v>
      </c>
      <c r="AX26">
        <f t="shared" si="30"/>
        <v>0</v>
      </c>
      <c r="AY26" s="2">
        <f t="shared" si="31"/>
        <v>7.3839733611612512</v>
      </c>
      <c r="AZ26">
        <f t="shared" si="32"/>
        <v>2.304399907861717</v>
      </c>
      <c r="BA26" s="2">
        <v>4.4039999999999999</v>
      </c>
      <c r="BB26" s="2">
        <f t="shared" si="33"/>
        <v>1.142813365488516</v>
      </c>
    </row>
    <row r="27" spans="1:54" x14ac:dyDescent="0.25">
      <c r="A27" s="2">
        <v>750000000</v>
      </c>
      <c r="B27">
        <v>2.39</v>
      </c>
      <c r="C27">
        <v>1.38</v>
      </c>
      <c r="D27">
        <f t="shared" si="5"/>
        <v>6.369104067471724E-3</v>
      </c>
      <c r="E27">
        <f t="shared" si="0"/>
        <v>-9.2775329926733513E-3</v>
      </c>
      <c r="F27">
        <f t="shared" si="6"/>
        <v>2.1050274764915409E-4</v>
      </c>
      <c r="G27" s="2">
        <f t="shared" si="7"/>
        <v>-3.6905060327717355E-4</v>
      </c>
      <c r="H27">
        <f t="shared" si="8"/>
        <v>9.6196975940185467</v>
      </c>
      <c r="I27">
        <f t="shared" si="9"/>
        <v>-3.6905060327717355E-4</v>
      </c>
      <c r="J27">
        <f t="shared" si="10"/>
        <v>6.369104067471724E-3</v>
      </c>
      <c r="K27">
        <f t="shared" si="10"/>
        <v>-9.2775329926733513E-3</v>
      </c>
      <c r="L27">
        <f t="shared" si="11"/>
        <v>9.626066698086019</v>
      </c>
      <c r="M27">
        <f t="shared" si="12"/>
        <v>9.6465835959505253E-3</v>
      </c>
      <c r="N27">
        <f t="shared" si="13"/>
        <v>0.96637381924934374</v>
      </c>
      <c r="O27">
        <f t="shared" si="14"/>
        <v>9.2652512751927214E-3</v>
      </c>
      <c r="V27">
        <v>2.39</v>
      </c>
      <c r="W27">
        <f t="shared" ca="1" si="1"/>
        <v>1.4478192174067179</v>
      </c>
      <c r="X27" s="2">
        <f t="shared" ca="1" si="2"/>
        <v>4.5994462496596862E-3</v>
      </c>
      <c r="Y27" s="2">
        <f t="shared" ca="1" si="3"/>
        <v>2.4151681630223102E-3</v>
      </c>
      <c r="AB27">
        <f t="shared" si="15"/>
        <v>8.1676563660574673E-60</v>
      </c>
      <c r="AC27">
        <f t="shared" si="4"/>
        <v>-1.3333333333333334E-43</v>
      </c>
      <c r="AD27">
        <f t="shared" si="16"/>
        <v>1.777777777777778E-86</v>
      </c>
      <c r="AE27">
        <f t="shared" si="17"/>
        <v>0</v>
      </c>
      <c r="AI27" s="2">
        <v>464</v>
      </c>
      <c r="AJ27" s="2">
        <v>8.2639999999999993</v>
      </c>
      <c r="AK27">
        <f t="shared" si="18"/>
        <v>10.614896790606497</v>
      </c>
      <c r="AL27">
        <f t="shared" si="19"/>
        <v>-15.462151998996434</v>
      </c>
      <c r="AM27" s="2">
        <f t="shared" si="20"/>
        <v>3.9702125539426125E-5</v>
      </c>
      <c r="AN27" s="2">
        <f t="shared" si="21"/>
        <v>-3.9702125539426125E-5</v>
      </c>
      <c r="AO27" s="2">
        <f t="shared" si="22"/>
        <v>9.619526793396437</v>
      </c>
      <c r="AP27">
        <f t="shared" si="23"/>
        <v>-3.9702125539426125E-5</v>
      </c>
      <c r="AQ27">
        <f t="shared" si="24"/>
        <v>10.614896790606497</v>
      </c>
      <c r="AR27">
        <f t="shared" si="24"/>
        <v>-15.462151998996434</v>
      </c>
      <c r="AS27" s="2">
        <f t="shared" si="25"/>
        <v>20.234423584002933</v>
      </c>
      <c r="AT27">
        <f t="shared" si="26"/>
        <v>15.462191701121974</v>
      </c>
      <c r="AU27">
        <f t="shared" si="27"/>
        <v>1.3610340993919086E-54</v>
      </c>
      <c r="AV27">
        <f t="shared" si="28"/>
        <v>-2.2218272307145404E-38</v>
      </c>
      <c r="AW27">
        <f t="shared" si="29"/>
        <v>4.9365162431446438E-76</v>
      </c>
      <c r="AX27">
        <f t="shared" si="30"/>
        <v>0</v>
      </c>
      <c r="AY27" s="2">
        <f t="shared" si="31"/>
        <v>7.6922829359631937</v>
      </c>
      <c r="AZ27">
        <f t="shared" si="32"/>
        <v>2.2062974684941636</v>
      </c>
      <c r="BA27" s="2">
        <v>4.4710000000000001</v>
      </c>
      <c r="BB27" s="2">
        <f t="shared" si="33"/>
        <v>1.4182097977713211</v>
      </c>
    </row>
    <row r="28" spans="1:54" x14ac:dyDescent="0.25">
      <c r="A28" s="2">
        <v>740000000</v>
      </c>
      <c r="B28">
        <v>2.5299999999999998</v>
      </c>
      <c r="C28">
        <v>1.51</v>
      </c>
      <c r="D28">
        <f t="shared" si="5"/>
        <v>6.4220721200686191E-3</v>
      </c>
      <c r="E28">
        <f t="shared" si="0"/>
        <v>-9.3546887198085217E-3</v>
      </c>
      <c r="F28">
        <f t="shared" si="6"/>
        <v>2.1240442651673284E-4</v>
      </c>
      <c r="G28" s="2">
        <f t="shared" si="7"/>
        <v>-3.7238460124706756E-4</v>
      </c>
      <c r="H28">
        <f t="shared" si="8"/>
        <v>9.6196994956974144</v>
      </c>
      <c r="I28">
        <f t="shared" si="9"/>
        <v>-3.7238460124706756E-4</v>
      </c>
      <c r="J28">
        <f t="shared" si="10"/>
        <v>6.4220721200686191E-3</v>
      </c>
      <c r="K28">
        <f t="shared" si="10"/>
        <v>-9.3546887198085217E-3</v>
      </c>
      <c r="L28">
        <f t="shared" si="11"/>
        <v>9.6261215678174832</v>
      </c>
      <c r="M28">
        <f t="shared" si="12"/>
        <v>9.7270733210555894E-3</v>
      </c>
      <c r="N28">
        <f t="shared" si="13"/>
        <v>0.96642686592308025</v>
      </c>
      <c r="O28">
        <f t="shared" si="14"/>
        <v>9.3422019046290813E-3</v>
      </c>
      <c r="V28">
        <v>2.5299999999999998</v>
      </c>
      <c r="W28">
        <f t="shared" ca="1" si="1"/>
        <v>1.5516094039398631</v>
      </c>
      <c r="X28" s="2">
        <f t="shared" ca="1" si="2"/>
        <v>1.7313424962306966E-3</v>
      </c>
      <c r="Y28" s="2">
        <f t="shared" ca="1" si="3"/>
        <v>7.5932744012573855E-4</v>
      </c>
      <c r="AB28">
        <f t="shared" si="15"/>
        <v>8.2780301007339201E-60</v>
      </c>
      <c r="AC28">
        <f t="shared" si="4"/>
        <v>-1.3513513513513516E-43</v>
      </c>
      <c r="AD28">
        <f t="shared" si="16"/>
        <v>1.8261504747991239E-86</v>
      </c>
      <c r="AE28">
        <f t="shared" si="17"/>
        <v>0</v>
      </c>
      <c r="AI28" s="2">
        <v>381</v>
      </c>
      <c r="AJ28" s="2">
        <v>8.9659999999999993</v>
      </c>
      <c r="AK28">
        <f t="shared" si="18"/>
        <v>11.987447874954777</v>
      </c>
      <c r="AL28">
        <f t="shared" si="19"/>
        <v>-17.461473698606468</v>
      </c>
      <c r="AM28" s="2">
        <f t="shared" si="20"/>
        <v>4.3813733341460727E-5</v>
      </c>
      <c r="AN28" s="2">
        <f t="shared" si="21"/>
        <v>-4.3813733341460727E-5</v>
      </c>
      <c r="AO28" s="2">
        <f t="shared" si="22"/>
        <v>9.6195309050042397</v>
      </c>
      <c r="AP28">
        <f t="shared" si="23"/>
        <v>-4.3813733341460727E-5</v>
      </c>
      <c r="AQ28">
        <f t="shared" si="24"/>
        <v>11.987447874954777</v>
      </c>
      <c r="AR28">
        <f t="shared" si="24"/>
        <v>-17.461473698606468</v>
      </c>
      <c r="AS28" s="2">
        <f t="shared" si="25"/>
        <v>21.606978779959015</v>
      </c>
      <c r="AT28">
        <f t="shared" si="26"/>
        <v>17.46151751233981</v>
      </c>
      <c r="AU28">
        <f t="shared" si="27"/>
        <v>1.6575323415166552E-54</v>
      </c>
      <c r="AV28">
        <f t="shared" si="28"/>
        <v>-2.7058473360932985E-38</v>
      </c>
      <c r="AW28">
        <f t="shared" si="29"/>
        <v>7.3216098062432003E-76</v>
      </c>
      <c r="AX28">
        <f t="shared" si="30"/>
        <v>0</v>
      </c>
      <c r="AY28" s="2">
        <f t="shared" si="31"/>
        <v>7.9888178219068102</v>
      </c>
      <c r="AZ28">
        <f t="shared" si="32"/>
        <v>2.093670108992542</v>
      </c>
      <c r="BA28" s="2">
        <v>4.4980000000000002</v>
      </c>
      <c r="BB28" s="2">
        <f t="shared" si="33"/>
        <v>1.6907560345503236</v>
      </c>
    </row>
    <row r="29" spans="1:54" x14ac:dyDescent="0.25">
      <c r="A29" s="2">
        <v>730000000</v>
      </c>
      <c r="B29">
        <v>2.7</v>
      </c>
      <c r="C29">
        <v>1.65</v>
      </c>
      <c r="D29">
        <f t="shared" si="5"/>
        <v>6.4762104001778627E-3</v>
      </c>
      <c r="E29">
        <f t="shared" si="0"/>
        <v>-9.4335490547252151E-3</v>
      </c>
      <c r="F29">
        <f t="shared" si="6"/>
        <v>2.1434951202383592E-4</v>
      </c>
      <c r="G29" s="2">
        <f t="shared" si="7"/>
        <v>-3.757946991571362E-4</v>
      </c>
      <c r="H29">
        <f t="shared" si="8"/>
        <v>9.6197014407829222</v>
      </c>
      <c r="I29">
        <f t="shared" si="9"/>
        <v>-3.757946991571362E-4</v>
      </c>
      <c r="J29">
        <f t="shared" si="10"/>
        <v>6.4762104001778627E-3</v>
      </c>
      <c r="K29">
        <f t="shared" si="10"/>
        <v>-9.4335490547252151E-3</v>
      </c>
      <c r="L29">
        <f t="shared" si="11"/>
        <v>9.6261776511831005</v>
      </c>
      <c r="M29">
        <f t="shared" si="12"/>
        <v>9.8093437538823505E-3</v>
      </c>
      <c r="N29">
        <f t="shared" si="13"/>
        <v>0.96648108523080378</v>
      </c>
      <c r="O29">
        <f t="shared" si="14"/>
        <v>9.4208508560926635E-3</v>
      </c>
      <c r="V29">
        <v>2.7</v>
      </c>
      <c r="W29">
        <f t="shared" ca="1" si="1"/>
        <v>1.670874402304565</v>
      </c>
      <c r="X29" s="2">
        <f t="shared" ca="1" si="2"/>
        <v>4.3574067157283082E-4</v>
      </c>
      <c r="Y29" s="2">
        <f t="shared" ca="1" si="3"/>
        <v>1.6005166999920326E-4</v>
      </c>
      <c r="AB29">
        <f t="shared" si="15"/>
        <v>8.3914277733467141E-60</v>
      </c>
      <c r="AC29">
        <f t="shared" si="4"/>
        <v>-1.3698630136986304E-43</v>
      </c>
      <c r="AD29">
        <f t="shared" si="16"/>
        <v>1.876524676299494E-86</v>
      </c>
      <c r="AE29">
        <f t="shared" si="17"/>
        <v>0</v>
      </c>
      <c r="AI29" s="2">
        <v>317</v>
      </c>
      <c r="AJ29" s="2">
        <v>9.6620000000000008</v>
      </c>
      <c r="AK29">
        <f t="shared" si="18"/>
        <v>13.427771554194768</v>
      </c>
      <c r="AL29">
        <f t="shared" si="19"/>
        <v>-19.559516109708433</v>
      </c>
      <c r="AM29" s="2">
        <f t="shared" si="20"/>
        <v>4.8033376617773215E-5</v>
      </c>
      <c r="AN29" s="2">
        <f t="shared" si="21"/>
        <v>-4.8033376617773215E-5</v>
      </c>
      <c r="AO29" s="2">
        <f t="shared" si="22"/>
        <v>9.6195351246475163</v>
      </c>
      <c r="AP29">
        <f t="shared" si="23"/>
        <v>-4.8033376617773215E-5</v>
      </c>
      <c r="AQ29">
        <f t="shared" si="24"/>
        <v>13.427771554194768</v>
      </c>
      <c r="AR29">
        <f t="shared" si="24"/>
        <v>-19.559516109708433</v>
      </c>
      <c r="AS29" s="2">
        <f t="shared" si="25"/>
        <v>23.047306678842283</v>
      </c>
      <c r="AT29">
        <f t="shared" si="26"/>
        <v>19.559564143085051</v>
      </c>
      <c r="AU29">
        <f t="shared" si="27"/>
        <v>1.9921760950089764E-54</v>
      </c>
      <c r="AV29">
        <f t="shared" si="28"/>
        <v>-3.2521382809197057E-38</v>
      </c>
      <c r="AW29">
        <f t="shared" si="29"/>
        <v>1.0576403398223379E-75</v>
      </c>
      <c r="AX29">
        <f t="shared" si="30"/>
        <v>0</v>
      </c>
      <c r="AY29" s="2">
        <f t="shared" si="31"/>
        <v>8.2455272618416977</v>
      </c>
      <c r="AZ29">
        <f t="shared" si="32"/>
        <v>1.9808110362578448</v>
      </c>
      <c r="BA29" s="2">
        <v>4.4889999999999999</v>
      </c>
      <c r="BB29" s="2">
        <f t="shared" si="33"/>
        <v>1.9623308509502291</v>
      </c>
    </row>
    <row r="30" spans="1:54" x14ac:dyDescent="0.25">
      <c r="A30" s="2">
        <v>720000000</v>
      </c>
      <c r="B30">
        <v>2.89</v>
      </c>
      <c r="C30">
        <v>1.79</v>
      </c>
      <c r="D30">
        <f t="shared" si="5"/>
        <v>6.5315613304259192E-3</v>
      </c>
      <c r="E30">
        <f t="shared" si="0"/>
        <v>-9.514175792192759E-3</v>
      </c>
      <c r="F30">
        <f t="shared" si="6"/>
        <v>2.1633961018353056E-4</v>
      </c>
      <c r="G30" s="2">
        <f t="shared" si="7"/>
        <v>-3.7928371264802041E-4</v>
      </c>
      <c r="H30">
        <f t="shared" si="8"/>
        <v>9.6197034308810814</v>
      </c>
      <c r="I30">
        <f t="shared" si="9"/>
        <v>-3.7928371264802041E-4</v>
      </c>
      <c r="J30">
        <f t="shared" si="10"/>
        <v>6.5315613304259192E-3</v>
      </c>
      <c r="K30">
        <f t="shared" si="10"/>
        <v>-9.514175792192759E-3</v>
      </c>
      <c r="L30">
        <f t="shared" si="11"/>
        <v>9.6262349922115078</v>
      </c>
      <c r="M30">
        <f t="shared" si="12"/>
        <v>9.8934595048407788E-3</v>
      </c>
      <c r="N30">
        <f t="shared" si="13"/>
        <v>0.96653651970327026</v>
      </c>
      <c r="O30">
        <f t="shared" si="14"/>
        <v>9.5012596415947458E-3</v>
      </c>
      <c r="V30">
        <v>2.89</v>
      </c>
      <c r="W30">
        <f t="shared" ca="1" si="1"/>
        <v>1.787075115085089</v>
      </c>
      <c r="X30" s="2">
        <f t="shared" ca="1" si="2"/>
        <v>8.5549517654742331E-6</v>
      </c>
      <c r="Y30" s="2">
        <f t="shared" ca="1" si="3"/>
        <v>2.6700014873050884E-6</v>
      </c>
      <c r="AB30">
        <f t="shared" si="15"/>
        <v>8.5079753813098626E-60</v>
      </c>
      <c r="AC30">
        <f t="shared" si="4"/>
        <v>-1.3888888888888892E-43</v>
      </c>
      <c r="AD30">
        <f t="shared" si="16"/>
        <v>1.929012345679013E-86</v>
      </c>
      <c r="AE30">
        <f t="shared" si="17"/>
        <v>0</v>
      </c>
      <c r="AI30" s="2">
        <v>259</v>
      </c>
      <c r="AJ30" s="2">
        <v>10.34</v>
      </c>
      <c r="AK30">
        <f t="shared" si="18"/>
        <v>15.210785011006259</v>
      </c>
      <c r="AL30">
        <f t="shared" si="19"/>
        <v>-22.156736377537349</v>
      </c>
      <c r="AM30" s="2">
        <f t="shared" si="20"/>
        <v>5.314016107967569E-5</v>
      </c>
      <c r="AN30" s="2">
        <f t="shared" si="21"/>
        <v>-5.314016107967569E-5</v>
      </c>
      <c r="AO30" s="2">
        <f t="shared" si="22"/>
        <v>9.6195402314319782</v>
      </c>
      <c r="AP30">
        <f t="shared" si="23"/>
        <v>-5.314016107967569E-5</v>
      </c>
      <c r="AQ30">
        <f t="shared" si="24"/>
        <v>15.210785011006259</v>
      </c>
      <c r="AR30">
        <f t="shared" si="24"/>
        <v>-22.156736377537349</v>
      </c>
      <c r="AS30" s="2">
        <f t="shared" si="25"/>
        <v>24.830325242438235</v>
      </c>
      <c r="AT30">
        <f t="shared" si="26"/>
        <v>22.156789517698428</v>
      </c>
      <c r="AU30">
        <f t="shared" si="27"/>
        <v>2.4383004714974731E-54</v>
      </c>
      <c r="AV30">
        <f t="shared" si="28"/>
        <v>-3.9804163515503729E-38</v>
      </c>
      <c r="AW30">
        <f t="shared" si="29"/>
        <v>1.5843714331689583E-75</v>
      </c>
      <c r="AX30">
        <f t="shared" si="30"/>
        <v>0</v>
      </c>
      <c r="AY30" s="2">
        <f t="shared" si="31"/>
        <v>8.5047987612258815</v>
      </c>
      <c r="AZ30">
        <f t="shared" si="32"/>
        <v>1.8513614594172312</v>
      </c>
      <c r="BA30" s="2">
        <v>4.452</v>
      </c>
      <c r="BB30" s="2">
        <f t="shared" si="33"/>
        <v>2.2179198896784436</v>
      </c>
    </row>
    <row r="31" spans="1:54" x14ac:dyDescent="0.25">
      <c r="A31" s="2">
        <v>710000000</v>
      </c>
      <c r="B31">
        <v>3.1</v>
      </c>
      <c r="C31">
        <v>1.93</v>
      </c>
      <c r="D31">
        <f t="shared" si="5"/>
        <v>6.5881694888515014E-3</v>
      </c>
      <c r="E31">
        <f t="shared" si="0"/>
        <v>-9.5966338666541324E-3</v>
      </c>
      <c r="F31">
        <f t="shared" si="6"/>
        <v>2.1837640983350218E-4</v>
      </c>
      <c r="G31" s="2">
        <f t="shared" si="7"/>
        <v>-3.8285460256737481E-4</v>
      </c>
      <c r="H31">
        <f t="shared" si="8"/>
        <v>9.6197054676807312</v>
      </c>
      <c r="I31">
        <f t="shared" si="9"/>
        <v>-3.8285460256737481E-4</v>
      </c>
      <c r="J31">
        <f t="shared" si="10"/>
        <v>6.5881694888515014E-3</v>
      </c>
      <c r="K31">
        <f t="shared" si="10"/>
        <v>-9.5966338666541324E-3</v>
      </c>
      <c r="L31">
        <f t="shared" si="11"/>
        <v>9.6262936371695833</v>
      </c>
      <c r="M31">
        <f t="shared" si="12"/>
        <v>9.979488469221507E-3</v>
      </c>
      <c r="N31">
        <f t="shared" si="13"/>
        <v>0.96659321403309884</v>
      </c>
      <c r="O31">
        <f t="shared" si="14"/>
        <v>9.5834928959325823E-3</v>
      </c>
      <c r="V31">
        <v>3.1</v>
      </c>
      <c r="W31">
        <f t="shared" ca="1" si="1"/>
        <v>1.9052922756949375</v>
      </c>
      <c r="X31" s="2">
        <f t="shared" ca="1" si="2"/>
        <v>6.1047164033497159E-4</v>
      </c>
      <c r="Y31" s="2">
        <f t="shared" ca="1" si="3"/>
        <v>1.6388940383231003E-4</v>
      </c>
      <c r="AB31">
        <f t="shared" si="15"/>
        <v>8.6278060204832403E-60</v>
      </c>
      <c r="AC31">
        <f t="shared" si="4"/>
        <v>-1.4084507042253523E-43</v>
      </c>
      <c r="AD31">
        <f t="shared" si="16"/>
        <v>1.9837333862328906E-86</v>
      </c>
      <c r="AE31">
        <f t="shared" si="17"/>
        <v>0</v>
      </c>
      <c r="AI31" s="2">
        <v>215</v>
      </c>
      <c r="AJ31" s="2">
        <v>11.02</v>
      </c>
      <c r="AK31">
        <f t="shared" si="18"/>
        <v>17.062517925512871</v>
      </c>
      <c r="AL31">
        <f t="shared" si="19"/>
        <v>-24.854056601223668</v>
      </c>
      <c r="AM31" s="2">
        <f t="shared" si="20"/>
        <v>5.8324834966009601E-5</v>
      </c>
      <c r="AN31" s="2">
        <f t="shared" si="21"/>
        <v>-5.8324834966009601E-5</v>
      </c>
      <c r="AO31" s="2">
        <f t="shared" si="22"/>
        <v>9.6195454161058631</v>
      </c>
      <c r="AP31">
        <f t="shared" si="23"/>
        <v>-5.8324834966009601E-5</v>
      </c>
      <c r="AQ31">
        <f t="shared" si="24"/>
        <v>17.062517925512871</v>
      </c>
      <c r="AR31">
        <f t="shared" si="24"/>
        <v>-24.854056601223668</v>
      </c>
      <c r="AS31" s="2">
        <f t="shared" si="25"/>
        <v>26.682063341618736</v>
      </c>
      <c r="AT31">
        <f t="shared" si="26"/>
        <v>24.854114926058635</v>
      </c>
      <c r="AU31">
        <f t="shared" si="27"/>
        <v>2.9373014982225369E-54</v>
      </c>
      <c r="AV31">
        <f t="shared" si="28"/>
        <v>-4.7950131862862627E-38</v>
      </c>
      <c r="AW31">
        <f t="shared" si="29"/>
        <v>2.2992151456659136E-75</v>
      </c>
      <c r="AX31">
        <f t="shared" si="30"/>
        <v>0</v>
      </c>
      <c r="AY31" s="2">
        <f t="shared" si="31"/>
        <v>8.7226264005892151</v>
      </c>
      <c r="AZ31">
        <f t="shared" si="32"/>
        <v>1.7297205294535425</v>
      </c>
      <c r="BA31" s="2">
        <v>4.3810000000000002</v>
      </c>
      <c r="BB31" s="2">
        <f t="shared" si="33"/>
        <v>2.474326534978621</v>
      </c>
    </row>
    <row r="32" spans="1:54" x14ac:dyDescent="0.25">
      <c r="A32" s="2">
        <v>700000000</v>
      </c>
      <c r="B32">
        <v>3.34</v>
      </c>
      <c r="C32">
        <v>2.08</v>
      </c>
      <c r="D32">
        <f t="shared" si="5"/>
        <v>6.6460817506875103E-3</v>
      </c>
      <c r="E32">
        <f t="shared" si="0"/>
        <v>-9.680991558752133E-3</v>
      </c>
      <c r="F32">
        <f t="shared" si="6"/>
        <v>2.2046168814880685E-4</v>
      </c>
      <c r="G32" s="2">
        <f t="shared" si="7"/>
        <v>-3.8651048463475118E-4</v>
      </c>
      <c r="H32">
        <f t="shared" si="8"/>
        <v>9.6197075529590474</v>
      </c>
      <c r="I32">
        <f t="shared" si="9"/>
        <v>-3.8651048463475118E-4</v>
      </c>
      <c r="J32">
        <f t="shared" si="10"/>
        <v>6.6460817506875103E-3</v>
      </c>
      <c r="K32">
        <f t="shared" si="10"/>
        <v>-9.680991558752133E-3</v>
      </c>
      <c r="L32">
        <f t="shared" si="11"/>
        <v>9.6263536347097354</v>
      </c>
      <c r="M32">
        <f t="shared" si="12"/>
        <v>1.0067502043386883E-2</v>
      </c>
      <c r="N32">
        <f t="shared" si="13"/>
        <v>0.96665121521703701</v>
      </c>
      <c r="O32">
        <f t="shared" si="14"/>
        <v>9.6676185819509104E-3</v>
      </c>
      <c r="V32">
        <v>3.34</v>
      </c>
      <c r="W32">
        <f t="shared" ca="1" si="1"/>
        <v>2.0282544564617186</v>
      </c>
      <c r="X32" s="2">
        <f t="shared" ca="1" si="2"/>
        <v>2.6776012760721785E-3</v>
      </c>
      <c r="Y32" s="2">
        <f t="shared" ca="1" si="3"/>
        <v>6.1889822394419803E-4</v>
      </c>
      <c r="AB32">
        <f t="shared" si="15"/>
        <v>8.7510603922044297E-60</v>
      </c>
      <c r="AC32">
        <f t="shared" si="4"/>
        <v>-1.4285714285714287E-43</v>
      </c>
      <c r="AD32">
        <f t="shared" si="16"/>
        <v>2.0408163265306128E-86</v>
      </c>
      <c r="AE32">
        <f t="shared" si="17"/>
        <v>0</v>
      </c>
      <c r="AI32" s="2">
        <v>176</v>
      </c>
      <c r="AJ32" s="2">
        <v>11.69</v>
      </c>
      <c r="AK32">
        <f t="shared" si="18"/>
        <v>19.305293444335124</v>
      </c>
      <c r="AL32">
        <f t="shared" si="19"/>
        <v>-28.120987656299558</v>
      </c>
      <c r="AM32" s="2">
        <f t="shared" si="20"/>
        <v>6.4463875999806137E-5</v>
      </c>
      <c r="AN32" s="2">
        <f t="shared" si="21"/>
        <v>-6.4463875999806137E-5</v>
      </c>
      <c r="AO32" s="2">
        <f t="shared" si="22"/>
        <v>9.6195515551468969</v>
      </c>
      <c r="AP32">
        <f t="shared" si="23"/>
        <v>-6.4463875999806137E-5</v>
      </c>
      <c r="AQ32">
        <f t="shared" si="24"/>
        <v>19.305293444335124</v>
      </c>
      <c r="AR32">
        <f t="shared" si="24"/>
        <v>-28.120987656299558</v>
      </c>
      <c r="AS32" s="2">
        <f t="shared" si="25"/>
        <v>28.924844999482019</v>
      </c>
      <c r="AT32">
        <f t="shared" si="26"/>
        <v>28.121052120175559</v>
      </c>
      <c r="AU32">
        <f t="shared" si="27"/>
        <v>3.5881808074877584E-54</v>
      </c>
      <c r="AV32">
        <f t="shared" si="28"/>
        <v>-5.8575445173383329E-38</v>
      </c>
      <c r="AW32">
        <f t="shared" si="29"/>
        <v>3.4310827772600363E-75</v>
      </c>
      <c r="AX32">
        <f t="shared" si="30"/>
        <v>0</v>
      </c>
      <c r="AY32" s="2">
        <f t="shared" si="31"/>
        <v>8.9348719585619882</v>
      </c>
      <c r="AZ32">
        <f t="shared" si="32"/>
        <v>1.5989971610166236</v>
      </c>
      <c r="BA32" s="2">
        <v>4.2439999999999998</v>
      </c>
      <c r="BB32" s="2">
        <f t="shared" si="33"/>
        <v>2.7000654402106936</v>
      </c>
    </row>
    <row r="33" spans="1:54" x14ac:dyDescent="0.25">
      <c r="A33" s="2">
        <v>690000000</v>
      </c>
      <c r="B33">
        <v>3.6</v>
      </c>
      <c r="C33">
        <v>2.23</v>
      </c>
      <c r="D33">
        <f t="shared" si="5"/>
        <v>6.7053474416534746E-3</v>
      </c>
      <c r="E33">
        <f t="shared" si="0"/>
        <v>-9.767320718622274E-3</v>
      </c>
      <c r="F33">
        <f t="shared" si="6"/>
        <v>2.2259731660657979E-4</v>
      </c>
      <c r="G33" s="2">
        <f t="shared" si="7"/>
        <v>-3.9025463989884597E-4</v>
      </c>
      <c r="H33">
        <f t="shared" si="8"/>
        <v>9.6197096885875037</v>
      </c>
      <c r="I33">
        <f t="shared" si="9"/>
        <v>-3.9025463989884597E-4</v>
      </c>
      <c r="J33">
        <f t="shared" si="10"/>
        <v>6.7053474416534746E-3</v>
      </c>
      <c r="K33">
        <f t="shared" si="10"/>
        <v>-9.767320718622274E-3</v>
      </c>
      <c r="L33">
        <f t="shared" si="11"/>
        <v>9.626415036029158</v>
      </c>
      <c r="M33">
        <f t="shared" si="12"/>
        <v>1.0157575358521119E-2</v>
      </c>
      <c r="N33">
        <f t="shared" si="13"/>
        <v>0.96671057270977889</v>
      </c>
      <c r="O33">
        <f t="shared" si="14"/>
        <v>9.7537082124557369E-3</v>
      </c>
      <c r="V33">
        <v>3.6</v>
      </c>
      <c r="W33">
        <f t="shared" ca="1" si="1"/>
        <v>2.1479985037065732</v>
      </c>
      <c r="X33" s="2">
        <f t="shared" ca="1" si="2"/>
        <v>6.7242453943608879E-3</v>
      </c>
      <c r="Y33" s="2">
        <f t="shared" ca="1" si="3"/>
        <v>1.3521778829980269E-3</v>
      </c>
      <c r="AB33">
        <f t="shared" si="15"/>
        <v>8.8778873544102913E-60</v>
      </c>
      <c r="AC33">
        <f t="shared" si="4"/>
        <v>-1.4492753623188408E-43</v>
      </c>
      <c r="AD33">
        <f t="shared" si="16"/>
        <v>2.1003990758244072E-86</v>
      </c>
      <c r="AE33">
        <f t="shared" si="17"/>
        <v>0</v>
      </c>
      <c r="AI33" s="2">
        <v>147</v>
      </c>
      <c r="AJ33" s="2">
        <v>12.31</v>
      </c>
      <c r="AK33">
        <f t="shared" si="18"/>
        <v>21.57361844959842</v>
      </c>
      <c r="AL33">
        <f t="shared" si="19"/>
        <v>-31.425135280753434</v>
      </c>
      <c r="AM33" s="2">
        <f t="shared" si="20"/>
        <v>7.0536528403723029E-5</v>
      </c>
      <c r="AN33" s="2">
        <f t="shared" si="21"/>
        <v>-7.0536528403722948E-5</v>
      </c>
      <c r="AO33" s="2">
        <f t="shared" si="22"/>
        <v>9.6195576277993009</v>
      </c>
      <c r="AP33">
        <f t="shared" si="23"/>
        <v>-7.0536528403722948E-5</v>
      </c>
      <c r="AQ33">
        <f t="shared" si="24"/>
        <v>21.57361844959842</v>
      </c>
      <c r="AR33">
        <f t="shared" si="24"/>
        <v>-31.425135280753434</v>
      </c>
      <c r="AS33" s="2">
        <f t="shared" si="25"/>
        <v>31.193176077397723</v>
      </c>
      <c r="AT33">
        <f t="shared" si="26"/>
        <v>31.425205817281839</v>
      </c>
      <c r="AU33">
        <f t="shared" si="27"/>
        <v>4.2960532116860233E-54</v>
      </c>
      <c r="AV33">
        <f t="shared" si="28"/>
        <v>-7.0131145241601806E-38</v>
      </c>
      <c r="AW33">
        <f t="shared" si="29"/>
        <v>4.9183775328986478E-75</v>
      </c>
      <c r="AX33">
        <f t="shared" si="30"/>
        <v>0</v>
      </c>
      <c r="AY33" s="2">
        <f t="shared" si="31"/>
        <v>9.1072567695688953</v>
      </c>
      <c r="AZ33">
        <f t="shared" si="32"/>
        <v>1.4832795665949294</v>
      </c>
      <c r="BA33" s="2">
        <v>4.056</v>
      </c>
      <c r="BB33" s="2">
        <f t="shared" si="33"/>
        <v>2.8877318319180878</v>
      </c>
    </row>
    <row r="34" spans="1:54" x14ac:dyDescent="0.25">
      <c r="A34" s="2">
        <v>680000000</v>
      </c>
      <c r="B34">
        <v>3.89</v>
      </c>
      <c r="C34">
        <v>2.37</v>
      </c>
      <c r="D34">
        <f t="shared" si="5"/>
        <v>6.7660185038753437E-3</v>
      </c>
      <c r="E34">
        <f t="shared" si="0"/>
        <v>-9.8556970075792481E-3</v>
      </c>
      <c r="F34">
        <f t="shared" si="6"/>
        <v>2.2478526744689666E-4</v>
      </c>
      <c r="G34" s="2">
        <f t="shared" si="7"/>
        <v>-3.940905260645959E-4</v>
      </c>
      <c r="H34">
        <f t="shared" si="8"/>
        <v>9.6197118765383447</v>
      </c>
      <c r="I34">
        <f t="shared" si="9"/>
        <v>-3.940905260645959E-4</v>
      </c>
      <c r="J34">
        <f t="shared" si="10"/>
        <v>6.7660185038753437E-3</v>
      </c>
      <c r="K34">
        <f t="shared" si="10"/>
        <v>-9.8556970075792481E-3</v>
      </c>
      <c r="L34">
        <f t="shared" si="11"/>
        <v>9.6264778950422194</v>
      </c>
      <c r="M34">
        <f t="shared" si="12"/>
        <v>1.0249787533643844E-2</v>
      </c>
      <c r="N34">
        <f t="shared" si="13"/>
        <v>0.96677133859045972</v>
      </c>
      <c r="O34">
        <f t="shared" si="14"/>
        <v>9.8418370903950413E-3</v>
      </c>
      <c r="V34">
        <v>3.89</v>
      </c>
      <c r="W34">
        <f t="shared" ca="1" si="1"/>
        <v>2.2663651226232036</v>
      </c>
      <c r="X34" s="2">
        <f t="shared" ca="1" si="2"/>
        <v>1.0740187808903658E-2</v>
      </c>
      <c r="Y34" s="2">
        <f t="shared" ca="1" si="3"/>
        <v>1.9121201746343458E-3</v>
      </c>
      <c r="AB34">
        <f t="shared" si="15"/>
        <v>9.0084445213869132E-60</v>
      </c>
      <c r="AC34">
        <f t="shared" si="4"/>
        <v>-1.4705882352941179E-43</v>
      </c>
      <c r="AD34">
        <f t="shared" si="16"/>
        <v>2.1626297577854679E-86</v>
      </c>
      <c r="AE34">
        <f t="shared" si="17"/>
        <v>0</v>
      </c>
      <c r="AI34" s="2">
        <v>122</v>
      </c>
      <c r="AJ34" s="2">
        <v>12.9</v>
      </c>
      <c r="AK34">
        <f t="shared" si="18"/>
        <v>24.203258627610914</v>
      </c>
      <c r="AL34">
        <f t="shared" si="19"/>
        <v>-35.255591378176689</v>
      </c>
      <c r="AM34" s="2">
        <f t="shared" si="20"/>
        <v>7.7427071470334753E-5</v>
      </c>
      <c r="AN34" s="2">
        <f t="shared" si="21"/>
        <v>-7.7427071470336745E-5</v>
      </c>
      <c r="AO34" s="2">
        <f t="shared" si="22"/>
        <v>9.6195645183423686</v>
      </c>
      <c r="AP34">
        <f t="shared" si="23"/>
        <v>-7.7427071470336745E-5</v>
      </c>
      <c r="AQ34">
        <f t="shared" si="24"/>
        <v>24.203258627610914</v>
      </c>
      <c r="AR34">
        <f t="shared" si="24"/>
        <v>-35.255591378176689</v>
      </c>
      <c r="AS34" s="2">
        <f t="shared" si="25"/>
        <v>33.822823145953279</v>
      </c>
      <c r="AT34">
        <f t="shared" si="26"/>
        <v>35.255668805248156</v>
      </c>
      <c r="AU34">
        <f t="shared" si="27"/>
        <v>5.1763919845725046E-54</v>
      </c>
      <c r="AV34">
        <f t="shared" si="28"/>
        <v>-8.4502281561602185E-38</v>
      </c>
      <c r="AW34">
        <f t="shared" si="29"/>
        <v>7.1406355891162929E-75</v>
      </c>
      <c r="AX34">
        <f t="shared" si="30"/>
        <v>0</v>
      </c>
      <c r="AY34" s="2">
        <f t="shared" si="31"/>
        <v>9.2683146616897218</v>
      </c>
      <c r="AZ34">
        <f t="shared" si="32"/>
        <v>1.3668320837769032</v>
      </c>
      <c r="BA34" s="2">
        <v>3.8530000000000002</v>
      </c>
      <c r="BB34" s="2">
        <f t="shared" si="33"/>
        <v>3.058926627266688</v>
      </c>
    </row>
    <row r="35" spans="1:54" x14ac:dyDescent="0.25">
      <c r="A35" s="2">
        <v>670000000</v>
      </c>
      <c r="B35">
        <v>4.2</v>
      </c>
      <c r="C35">
        <v>2.5099999999999998</v>
      </c>
      <c r="D35">
        <f t="shared" si="5"/>
        <v>6.8281496756763538E-3</v>
      </c>
      <c r="E35">
        <f t="shared" si="0"/>
        <v>-9.9462001600086822E-3</v>
      </c>
      <c r="F35">
        <f t="shared" si="6"/>
        <v>2.2702762067908509E-4</v>
      </c>
      <c r="G35" s="2">
        <f t="shared" si="7"/>
        <v>-3.9802178977654958E-4</v>
      </c>
      <c r="H35">
        <f t="shared" si="8"/>
        <v>9.6197141188915776</v>
      </c>
      <c r="I35">
        <f t="shared" si="9"/>
        <v>-3.9802178977654958E-4</v>
      </c>
      <c r="J35">
        <f t="shared" si="10"/>
        <v>6.8281496756763538E-3</v>
      </c>
      <c r="K35">
        <f t="shared" si="10"/>
        <v>-9.9462001600086822E-3</v>
      </c>
      <c r="L35">
        <f t="shared" si="11"/>
        <v>9.6265422685672544</v>
      </c>
      <c r="M35">
        <f t="shared" si="12"/>
        <v>1.0344221949785232E-2</v>
      </c>
      <c r="N35">
        <f t="shared" si="13"/>
        <v>0.96683356774307472</v>
      </c>
      <c r="O35">
        <f t="shared" si="14"/>
        <v>9.9320845691044657E-3</v>
      </c>
      <c r="V35">
        <v>4.2</v>
      </c>
      <c r="W35">
        <f t="shared" ca="1" si="1"/>
        <v>2.3766448848405282</v>
      </c>
      <c r="X35" s="2">
        <f t="shared" ca="1" si="2"/>
        <v>1.7783586739195938E-2</v>
      </c>
      <c r="Y35" s="2">
        <f t="shared" ca="1" si="3"/>
        <v>2.8227467404003019E-3</v>
      </c>
      <c r="AB35">
        <f t="shared" si="15"/>
        <v>9.1428989172285094E-60</v>
      </c>
      <c r="AC35">
        <f t="shared" si="4"/>
        <v>-1.4925373134328361E-43</v>
      </c>
      <c r="AD35">
        <f t="shared" si="16"/>
        <v>2.2276676319893082E-86</v>
      </c>
      <c r="AE35">
        <f t="shared" si="17"/>
        <v>0</v>
      </c>
      <c r="AI35" s="2">
        <v>97.7</v>
      </c>
      <c r="AJ35" s="2">
        <v>13.47</v>
      </c>
      <c r="AK35">
        <f t="shared" si="18"/>
        <v>27.758308126717868</v>
      </c>
      <c r="AL35">
        <f t="shared" si="19"/>
        <v>-40.434041701668448</v>
      </c>
      <c r="AM35" s="2">
        <f t="shared" si="20"/>
        <v>8.652178421651709E-5</v>
      </c>
      <c r="AN35" s="2">
        <f t="shared" si="21"/>
        <v>-8.6521784216459085E-5</v>
      </c>
      <c r="AO35" s="2">
        <f t="shared" si="22"/>
        <v>9.619573613055115</v>
      </c>
      <c r="AP35">
        <f t="shared" si="23"/>
        <v>-8.6521784216459085E-5</v>
      </c>
      <c r="AQ35">
        <f t="shared" si="24"/>
        <v>27.758308126717868</v>
      </c>
      <c r="AR35">
        <f t="shared" si="24"/>
        <v>-40.434041701668448</v>
      </c>
      <c r="AS35" s="2">
        <f t="shared" si="25"/>
        <v>37.377881739772981</v>
      </c>
      <c r="AT35">
        <f t="shared" si="26"/>
        <v>40.434128223452667</v>
      </c>
      <c r="AU35">
        <f t="shared" si="27"/>
        <v>6.463867165996371E-54</v>
      </c>
      <c r="AV35">
        <f t="shared" si="28"/>
        <v>-1.055197374668932E-37</v>
      </c>
      <c r="AW35">
        <f t="shared" si="29"/>
        <v>1.1134414995082065E-74</v>
      </c>
      <c r="AX35">
        <f t="shared" si="30"/>
        <v>0</v>
      </c>
      <c r="AY35" s="2">
        <f t="shared" si="31"/>
        <v>9.4387932501160208</v>
      </c>
      <c r="AZ35">
        <f t="shared" si="32"/>
        <v>1.2340995989739576</v>
      </c>
      <c r="BA35" s="2">
        <v>3.6429999999999998</v>
      </c>
      <c r="BB35" s="2">
        <f t="shared" si="33"/>
        <v>3.2200535754550108</v>
      </c>
    </row>
    <row r="36" spans="1:54" x14ac:dyDescent="0.25">
      <c r="A36" s="2">
        <v>660000000</v>
      </c>
      <c r="B36">
        <v>4.55</v>
      </c>
      <c r="C36">
        <v>2.63</v>
      </c>
      <c r="D36">
        <f t="shared" si="5"/>
        <v>6.8917986866255066E-3</v>
      </c>
      <c r="E36">
        <f t="shared" si="0"/>
        <v>-1.0038914267483802E-2</v>
      </c>
      <c r="F36">
        <f t="shared" si="6"/>
        <v>2.2932657168845961E-4</v>
      </c>
      <c r="G36" s="2">
        <f t="shared" si="7"/>
        <v>-4.0205227995489354E-4</v>
      </c>
      <c r="H36">
        <f t="shared" si="8"/>
        <v>9.6197164178425858</v>
      </c>
      <c r="I36">
        <f t="shared" si="9"/>
        <v>-4.0205227995489354E-4</v>
      </c>
      <c r="J36">
        <f t="shared" si="10"/>
        <v>6.8917986866255066E-3</v>
      </c>
      <c r="K36">
        <f t="shared" si="10"/>
        <v>-1.0038914267483802E-2</v>
      </c>
      <c r="L36">
        <f t="shared" si="11"/>
        <v>9.6266082165292115</v>
      </c>
      <c r="M36">
        <f t="shared" si="12"/>
        <v>1.0440966547438696E-2</v>
      </c>
      <c r="N36">
        <f t="shared" si="13"/>
        <v>0.96689731805221513</v>
      </c>
      <c r="O36">
        <f t="shared" si="14"/>
        <v>1.0024534334622156E-2</v>
      </c>
      <c r="V36">
        <v>4.55</v>
      </c>
      <c r="W36">
        <f t="shared" ca="1" si="1"/>
        <v>2.4827704579944738</v>
      </c>
      <c r="X36" s="2">
        <f t="shared" ca="1" si="2"/>
        <v>2.1676538039156965E-2</v>
      </c>
      <c r="Y36" s="2">
        <f t="shared" ca="1" si="3"/>
        <v>3.1338515865715808E-3</v>
      </c>
      <c r="AB36">
        <f t="shared" si="15"/>
        <v>9.2814276887016687E-60</v>
      </c>
      <c r="AC36">
        <f t="shared" si="4"/>
        <v>-1.5151515151515154E-43</v>
      </c>
      <c r="AD36">
        <f t="shared" si="16"/>
        <v>2.2956841138659331E-86</v>
      </c>
      <c r="AE36">
        <f t="shared" si="17"/>
        <v>0</v>
      </c>
      <c r="AI36" s="2">
        <v>82.5</v>
      </c>
      <c r="AJ36" s="2">
        <v>14</v>
      </c>
      <c r="AK36">
        <f t="shared" si="18"/>
        <v>30.811008479748669</v>
      </c>
      <c r="AL36">
        <f t="shared" si="19"/>
        <v>-44.880746912002891</v>
      </c>
      <c r="AM36" s="2">
        <f t="shared" si="20"/>
        <v>9.415551741102102E-5</v>
      </c>
      <c r="AN36" s="2">
        <f t="shared" si="21"/>
        <v>-9.4155517411877648E-5</v>
      </c>
      <c r="AO36" s="2">
        <f t="shared" si="22"/>
        <v>9.6195812467883091</v>
      </c>
      <c r="AP36">
        <f t="shared" si="23"/>
        <v>-9.4155517411877648E-5</v>
      </c>
      <c r="AQ36">
        <f t="shared" si="24"/>
        <v>30.811008479748669</v>
      </c>
      <c r="AR36">
        <f t="shared" si="24"/>
        <v>-44.880746912002891</v>
      </c>
      <c r="AS36" s="2">
        <f t="shared" si="25"/>
        <v>40.430589726536979</v>
      </c>
      <c r="AT36">
        <f t="shared" si="26"/>
        <v>44.880841067520301</v>
      </c>
      <c r="AU36">
        <f t="shared" si="27"/>
        <v>7.6547857226405526E-54</v>
      </c>
      <c r="AV36">
        <f t="shared" si="28"/>
        <v>-1.2496094970321778E-37</v>
      </c>
      <c r="AW36">
        <f t="shared" si="29"/>
        <v>1.5615238950730125E-74</v>
      </c>
      <c r="AX36">
        <f t="shared" si="30"/>
        <v>0</v>
      </c>
      <c r="AY36" s="2">
        <f t="shared" si="31"/>
        <v>9.5542428754357189</v>
      </c>
      <c r="AZ36">
        <f t="shared" si="32"/>
        <v>1.1382481454307325</v>
      </c>
      <c r="BA36" s="2">
        <v>3.4279999999999999</v>
      </c>
      <c r="BB36" s="2">
        <f t="shared" si="33"/>
        <v>3.3677544895667744</v>
      </c>
    </row>
    <row r="37" spans="1:54" x14ac:dyDescent="0.25">
      <c r="A37" s="2">
        <v>650000000</v>
      </c>
      <c r="B37">
        <v>4.91</v>
      </c>
      <c r="C37">
        <v>2.74</v>
      </c>
      <c r="D37">
        <f t="shared" si="5"/>
        <v>6.9570264693926158E-3</v>
      </c>
      <c r="E37">
        <f t="shared" si="0"/>
        <v>-1.0133928087363339E-2</v>
      </c>
      <c r="F37">
        <f t="shared" si="6"/>
        <v>2.3168443950494683E-4</v>
      </c>
      <c r="G37" s="2">
        <f t="shared" si="7"/>
        <v>-4.0618606229189544E-4</v>
      </c>
      <c r="H37">
        <f t="shared" si="8"/>
        <v>9.6197187757104032</v>
      </c>
      <c r="I37">
        <f t="shared" si="9"/>
        <v>-4.0618606229189544E-4</v>
      </c>
      <c r="J37">
        <f t="shared" si="10"/>
        <v>6.9570264693926158E-3</v>
      </c>
      <c r="K37">
        <f t="shared" si="10"/>
        <v>-1.0133928087363339E-2</v>
      </c>
      <c r="L37">
        <f t="shared" si="11"/>
        <v>9.6266758021797951</v>
      </c>
      <c r="M37">
        <f t="shared" si="12"/>
        <v>1.0540114149655234E-2</v>
      </c>
      <c r="N37">
        <f t="shared" si="13"/>
        <v>0.96696265061567643</v>
      </c>
      <c r="O37">
        <f t="shared" si="14"/>
        <v>1.0119274712311768E-2</v>
      </c>
      <c r="V37">
        <v>4.91</v>
      </c>
      <c r="W37">
        <f t="shared" ca="1" si="1"/>
        <v>2.573323240478008</v>
      </c>
      <c r="X37" s="2">
        <f t="shared" ca="1" si="2"/>
        <v>2.778114216475203E-2</v>
      </c>
      <c r="Y37" s="2">
        <f t="shared" ca="1" si="3"/>
        <v>3.7004025473855863E-3</v>
      </c>
      <c r="AB37">
        <f t="shared" si="15"/>
        <v>9.4242188839124638E-60</v>
      </c>
      <c r="AC37">
        <f t="shared" si="4"/>
        <v>-1.5384615384615387E-43</v>
      </c>
      <c r="AD37">
        <f t="shared" si="16"/>
        <v>2.3668639053254446E-86</v>
      </c>
      <c r="AE37">
        <f t="shared" si="17"/>
        <v>0</v>
      </c>
      <c r="AI37" s="2">
        <v>68.099999999999994</v>
      </c>
      <c r="AJ37" s="2">
        <v>14.52</v>
      </c>
      <c r="AK37">
        <f t="shared" si="18"/>
        <v>34.682173115162072</v>
      </c>
      <c r="AL37">
        <f t="shared" si="19"/>
        <v>-50.519665234682293</v>
      </c>
      <c r="AM37" s="2">
        <f t="shared" si="20"/>
        <v>1.0363326778627369E-4</v>
      </c>
      <c r="AN37" s="2">
        <f t="shared" si="21"/>
        <v>-1.036332677785405E-4</v>
      </c>
      <c r="AO37" s="2">
        <f t="shared" si="22"/>
        <v>9.6195907245386838</v>
      </c>
      <c r="AP37">
        <f t="shared" si="23"/>
        <v>-1.036332677785405E-4</v>
      </c>
      <c r="AQ37">
        <f t="shared" si="24"/>
        <v>34.682173115162072</v>
      </c>
      <c r="AR37">
        <f t="shared" si="24"/>
        <v>-50.519665234682293</v>
      </c>
      <c r="AS37" s="2">
        <f t="shared" si="25"/>
        <v>44.301763839700754</v>
      </c>
      <c r="AT37">
        <f t="shared" si="26"/>
        <v>50.51976886795007</v>
      </c>
      <c r="AU37">
        <f t="shared" si="27"/>
        <v>9.2734188269874528E-54</v>
      </c>
      <c r="AV37">
        <f t="shared" si="28"/>
        <v>-1.513844104334136E-37</v>
      </c>
      <c r="AW37">
        <f t="shared" si="29"/>
        <v>2.2917239722272227E-74</v>
      </c>
      <c r="AX37">
        <f t="shared" si="30"/>
        <v>0</v>
      </c>
      <c r="AY37" s="2">
        <f t="shared" si="31"/>
        <v>9.6715666053753857</v>
      </c>
      <c r="AZ37">
        <f t="shared" si="32"/>
        <v>1.0355291069213486</v>
      </c>
      <c r="BA37" s="2">
        <v>3.2040000000000002</v>
      </c>
      <c r="BB37" s="2">
        <f t="shared" si="33"/>
        <v>3.508452143851633</v>
      </c>
    </row>
    <row r="38" spans="1:54" x14ac:dyDescent="0.25">
      <c r="A38" s="2">
        <v>640000000</v>
      </c>
      <c r="B38">
        <v>5.31</v>
      </c>
      <c r="C38">
        <v>2.83</v>
      </c>
      <c r="D38">
        <f t="shared" si="5"/>
        <v>7.0238973901424438E-3</v>
      </c>
      <c r="E38">
        <f t="shared" si="0"/>
        <v>-1.0231335378394345E-2</v>
      </c>
      <c r="F38">
        <f t="shared" si="6"/>
        <v>2.3410367580240714E-4</v>
      </c>
      <c r="G38" s="2">
        <f t="shared" si="7"/>
        <v>-4.1042743502939444E-4</v>
      </c>
      <c r="H38">
        <f t="shared" si="8"/>
        <v>9.6197211949467007</v>
      </c>
      <c r="I38">
        <f t="shared" si="9"/>
        <v>-4.1042743502939444E-4</v>
      </c>
      <c r="J38">
        <f t="shared" si="10"/>
        <v>7.0238973901424438E-3</v>
      </c>
      <c r="K38">
        <f t="shared" si="10"/>
        <v>-1.0231335378394345E-2</v>
      </c>
      <c r="L38">
        <f t="shared" si="11"/>
        <v>9.6267450923368436</v>
      </c>
      <c r="M38">
        <f t="shared" si="12"/>
        <v>1.0641762813423739E-2</v>
      </c>
      <c r="N38">
        <f t="shared" si="13"/>
        <v>0.96702962997567943</v>
      </c>
      <c r="O38">
        <f t="shared" si="14"/>
        <v>1.021639900029766E-2</v>
      </c>
      <c r="V38">
        <v>5.31</v>
      </c>
      <c r="W38">
        <f t="shared" ref="W38:W65" ca="1" si="34">FORECAST(V38,OFFSET($O$2:$O$308,MATCH(V38,$N$2:$N$308,1)-1,0,2),OFFSET($N$2:$N$308,MATCH(V38,$N$2:$N$308,1)-1,0,2))</f>
        <v>2.6544098370530236</v>
      </c>
      <c r="X38" s="2">
        <f t="shared" ref="X38:X65" ca="1" si="35">(W38-C38)^2</f>
        <v>3.0831905323745756E-2</v>
      </c>
      <c r="Y38" s="2">
        <f t="shared" ref="Y38:Y65" ca="1" si="36">X38/(C38^2)</f>
        <v>3.8497053682460453E-3</v>
      </c>
      <c r="AB38">
        <f t="shared" si="15"/>
        <v>9.5714723039735949E-60</v>
      </c>
      <c r="AC38">
        <f t="shared" si="4"/>
        <v>-1.5625000000000002E-43</v>
      </c>
      <c r="AD38">
        <f t="shared" si="16"/>
        <v>2.4414062500000006E-86</v>
      </c>
      <c r="AE38">
        <f t="shared" si="17"/>
        <v>0</v>
      </c>
      <c r="AI38" s="2">
        <v>56.2</v>
      </c>
      <c r="AJ38" s="2">
        <v>15</v>
      </c>
      <c r="AK38">
        <f t="shared" si="18"/>
        <v>39.045486017727782</v>
      </c>
      <c r="AL38">
        <f t="shared" si="19"/>
        <v>-56.875469596186463</v>
      </c>
      <c r="AM38" s="2">
        <f t="shared" si="20"/>
        <v>1.1407870712373877E-4</v>
      </c>
      <c r="AN38" s="2">
        <f t="shared" si="21"/>
        <v>-1.1407870710894204E-4</v>
      </c>
      <c r="AO38" s="2">
        <f t="shared" si="22"/>
        <v>9.6196011699780222</v>
      </c>
      <c r="AP38">
        <f t="shared" si="23"/>
        <v>-1.1407870710894204E-4</v>
      </c>
      <c r="AQ38">
        <f t="shared" si="24"/>
        <v>39.045486017727782</v>
      </c>
      <c r="AR38">
        <f t="shared" si="24"/>
        <v>-56.875469596186463</v>
      </c>
      <c r="AS38" s="2">
        <f t="shared" si="25"/>
        <v>48.665087187705808</v>
      </c>
      <c r="AT38">
        <f t="shared" si="26"/>
        <v>56.875583674893569</v>
      </c>
      <c r="AU38">
        <f t="shared" si="27"/>
        <v>1.1237007510993691E-53</v>
      </c>
      <c r="AV38">
        <f t="shared" si="28"/>
        <v>-1.8343911655721468E-37</v>
      </c>
      <c r="AW38">
        <f t="shared" si="29"/>
        <v>3.3649909483291391E-74</v>
      </c>
      <c r="AX38">
        <f t="shared" si="30"/>
        <v>0</v>
      </c>
      <c r="AY38" s="2">
        <f t="shared" si="31"/>
        <v>9.7758649468187926</v>
      </c>
      <c r="AZ38">
        <f t="shared" si="32"/>
        <v>0.93940700246570197</v>
      </c>
      <c r="BA38" s="2">
        <v>2.9689999999999999</v>
      </c>
      <c r="BB38" s="2">
        <f t="shared" si="33"/>
        <v>3.6268640253577527</v>
      </c>
    </row>
    <row r="39" spans="1:54" x14ac:dyDescent="0.25">
      <c r="A39" s="2">
        <v>630000000</v>
      </c>
      <c r="B39">
        <v>5.72</v>
      </c>
      <c r="C39">
        <v>2.89</v>
      </c>
      <c r="D39">
        <f t="shared" si="5"/>
        <v>7.0924794994091161E-3</v>
      </c>
      <c r="E39">
        <f t="shared" si="0"/>
        <v>-1.0331235266147513E-2</v>
      </c>
      <c r="F39">
        <f t="shared" si="6"/>
        <v>2.3658687470581578E-4</v>
      </c>
      <c r="G39" s="2">
        <f t="shared" si="7"/>
        <v>-4.1478094615262024E-4</v>
      </c>
      <c r="H39">
        <f t="shared" si="8"/>
        <v>9.6197236781456041</v>
      </c>
      <c r="I39">
        <f t="shared" si="9"/>
        <v>-4.1478094615262024E-4</v>
      </c>
      <c r="J39">
        <f t="shared" si="10"/>
        <v>7.0924794994091161E-3</v>
      </c>
      <c r="K39">
        <f t="shared" si="10"/>
        <v>-1.0331235266147513E-2</v>
      </c>
      <c r="L39">
        <f t="shared" si="11"/>
        <v>9.6268161576450133</v>
      </c>
      <c r="M39">
        <f t="shared" si="12"/>
        <v>1.0746016212300133E-2</v>
      </c>
      <c r="N39">
        <f t="shared" si="13"/>
        <v>0.96709832437065346</v>
      </c>
      <c r="O39">
        <f t="shared" si="14"/>
        <v>1.0316005832517766E-2</v>
      </c>
      <c r="V39">
        <v>5.72</v>
      </c>
      <c r="W39">
        <f t="shared" ca="1" si="34"/>
        <v>2.7190883430200552</v>
      </c>
      <c r="X39" s="2">
        <f t="shared" ca="1" si="35"/>
        <v>2.9210794491630356E-2</v>
      </c>
      <c r="Y39" s="2">
        <f t="shared" ca="1" si="36"/>
        <v>3.4974191510674388E-3</v>
      </c>
      <c r="AB39">
        <f t="shared" si="15"/>
        <v>9.7234004357826993E-60</v>
      </c>
      <c r="AC39">
        <f t="shared" si="4"/>
        <v>-1.5873015873015874E-43</v>
      </c>
      <c r="AD39">
        <f t="shared" si="16"/>
        <v>2.5195263290501389E-86</v>
      </c>
      <c r="AE39">
        <f t="shared" si="17"/>
        <v>0</v>
      </c>
      <c r="AI39" s="2">
        <v>46.4</v>
      </c>
      <c r="AJ39" s="2">
        <v>15.45</v>
      </c>
      <c r="AK39">
        <f t="shared" si="18"/>
        <v>43.94572317517725</v>
      </c>
      <c r="AL39">
        <f t="shared" si="19"/>
        <v>-64.013382781236345</v>
      </c>
      <c r="AM39" s="2">
        <f t="shared" si="20"/>
        <v>1.2554914435699541E-4</v>
      </c>
      <c r="AN39" s="2">
        <f t="shared" si="21"/>
        <v>-1.2554914524488432E-4</v>
      </c>
      <c r="AO39" s="2">
        <f t="shared" si="22"/>
        <v>9.6196126404152551</v>
      </c>
      <c r="AP39">
        <f t="shared" si="23"/>
        <v>-1.2554914524488432E-4</v>
      </c>
      <c r="AQ39">
        <f t="shared" si="24"/>
        <v>43.94572317517725</v>
      </c>
      <c r="AR39">
        <f t="shared" si="24"/>
        <v>-64.013382781236345</v>
      </c>
      <c r="AS39" s="2">
        <f t="shared" si="25"/>
        <v>53.565335815592505</v>
      </c>
      <c r="AT39">
        <f t="shared" si="26"/>
        <v>64.013508330381583</v>
      </c>
      <c r="AU39">
        <f t="shared" si="27"/>
        <v>1.3610340993919085E-53</v>
      </c>
      <c r="AV39">
        <f t="shared" si="28"/>
        <v>-2.2218272307145404E-37</v>
      </c>
      <c r="AW39">
        <f t="shared" si="29"/>
        <v>4.9365162431446436E-74</v>
      </c>
      <c r="AX39">
        <f t="shared" si="30"/>
        <v>0</v>
      </c>
      <c r="AY39" s="2">
        <f t="shared" si="31"/>
        <v>9.8681234110932046</v>
      </c>
      <c r="AZ39">
        <f t="shared" si="32"/>
        <v>0.85034902943261426</v>
      </c>
      <c r="BA39" s="2">
        <v>2.726</v>
      </c>
      <c r="BB39" s="2">
        <f t="shared" si="33"/>
        <v>3.7287637797370903</v>
      </c>
    </row>
    <row r="40" spans="1:54" x14ac:dyDescent="0.25">
      <c r="A40" s="2">
        <v>620000000</v>
      </c>
      <c r="B40">
        <v>6.13</v>
      </c>
      <c r="C40">
        <v>2.94</v>
      </c>
      <c r="D40">
        <f t="shared" si="5"/>
        <v>7.1628448056302836E-3</v>
      </c>
      <c r="E40">
        <f t="shared" si="0"/>
        <v>-1.0433732641459767E-2</v>
      </c>
      <c r="F40">
        <f t="shared" si="6"/>
        <v>2.3913678349298336E-4</v>
      </c>
      <c r="G40" s="2">
        <f t="shared" si="7"/>
        <v>-4.1925141215230592E-4</v>
      </c>
      <c r="H40">
        <f t="shared" si="8"/>
        <v>9.6197262280543914</v>
      </c>
      <c r="I40">
        <f t="shared" si="9"/>
        <v>-4.1925141215230592E-4</v>
      </c>
      <c r="J40">
        <f t="shared" si="10"/>
        <v>7.1628448056302836E-3</v>
      </c>
      <c r="K40">
        <f t="shared" si="10"/>
        <v>-1.0433732641459767E-2</v>
      </c>
      <c r="L40">
        <f t="shared" si="11"/>
        <v>9.6268890728600223</v>
      </c>
      <c r="M40">
        <f t="shared" si="12"/>
        <v>1.0852984053612073E-2</v>
      </c>
      <c r="N40">
        <f t="shared" si="13"/>
        <v>0.96716880600977029</v>
      </c>
      <c r="O40">
        <f t="shared" si="14"/>
        <v>1.0418199574543737E-2</v>
      </c>
      <c r="V40">
        <v>6.13</v>
      </c>
      <c r="W40">
        <f t="shared" ca="1" si="34"/>
        <v>2.7679662734785255</v>
      </c>
      <c r="X40" s="2">
        <f t="shared" ca="1" si="35"/>
        <v>2.959560306086545E-2</v>
      </c>
      <c r="Y40" s="2">
        <f t="shared" ca="1" si="36"/>
        <v>3.4239903582842161E-3</v>
      </c>
      <c r="AB40">
        <f t="shared" si="15"/>
        <v>9.880229475069517E-60</v>
      </c>
      <c r="AC40">
        <f t="shared" si="4"/>
        <v>-1.6129032258064518E-43</v>
      </c>
      <c r="AD40">
        <f t="shared" si="16"/>
        <v>2.6014568158168579E-86</v>
      </c>
      <c r="AE40">
        <f t="shared" si="17"/>
        <v>0</v>
      </c>
      <c r="AI40" s="2">
        <v>38.299999999999997</v>
      </c>
      <c r="AJ40" s="2">
        <v>15.85</v>
      </c>
      <c r="AK40">
        <f t="shared" si="18"/>
        <v>49.468032346559177</v>
      </c>
      <c r="AL40">
        <f t="shared" si="19"/>
        <v>-72.057434972956301</v>
      </c>
      <c r="AM40" s="2">
        <f t="shared" si="20"/>
        <v>1.3818896868607135E-4</v>
      </c>
      <c r="AN40" s="2">
        <f t="shared" si="21"/>
        <v>-1.3818896510516178E-4</v>
      </c>
      <c r="AO40" s="2">
        <f t="shared" si="22"/>
        <v>9.6196252802395836</v>
      </c>
      <c r="AP40">
        <f t="shared" si="23"/>
        <v>-1.3818896510516178E-4</v>
      </c>
      <c r="AQ40">
        <f t="shared" si="24"/>
        <v>49.468032346559177</v>
      </c>
      <c r="AR40">
        <f t="shared" si="24"/>
        <v>-72.057434972956301</v>
      </c>
      <c r="AS40" s="2">
        <f t="shared" si="25"/>
        <v>59.087657626798759</v>
      </c>
      <c r="AT40">
        <f t="shared" si="26"/>
        <v>72.057573161921411</v>
      </c>
      <c r="AU40">
        <f t="shared" si="27"/>
        <v>1.6488768201510328E-53</v>
      </c>
      <c r="AV40">
        <f t="shared" si="28"/>
        <v>-2.6917175849909837E-37</v>
      </c>
      <c r="AW40">
        <f t="shared" si="29"/>
        <v>7.2453435573496934E-74</v>
      </c>
      <c r="AX40">
        <f t="shared" si="30"/>
        <v>0</v>
      </c>
      <c r="AY40" s="2">
        <f t="shared" si="31"/>
        <v>9.9499360975808706</v>
      </c>
      <c r="AZ40">
        <f t="shared" si="32"/>
        <v>0.76800101377267782</v>
      </c>
      <c r="BA40" s="2">
        <v>2.4790000000000001</v>
      </c>
      <c r="BB40" s="2">
        <f t="shared" si="33"/>
        <v>3.8055314443232255</v>
      </c>
    </row>
    <row r="41" spans="1:54" x14ac:dyDescent="0.25">
      <c r="A41" s="2">
        <v>610000000</v>
      </c>
      <c r="B41">
        <v>6.55</v>
      </c>
      <c r="C41">
        <v>2.95</v>
      </c>
      <c r="D41">
        <f t="shared" si="5"/>
        <v>7.2350695737913263E-3</v>
      </c>
      <c r="E41">
        <f t="shared" si="0"/>
        <v>-1.0538938595453268E-2</v>
      </c>
      <c r="F41">
        <f t="shared" si="6"/>
        <v>2.4175631428837658E-4</v>
      </c>
      <c r="G41" s="2">
        <f t="shared" si="7"/>
        <v>-4.2384393852613867E-4</v>
      </c>
      <c r="H41">
        <f t="shared" si="8"/>
        <v>9.6197288475851863</v>
      </c>
      <c r="I41">
        <f t="shared" si="9"/>
        <v>-4.2384393852613867E-4</v>
      </c>
      <c r="J41">
        <f t="shared" si="10"/>
        <v>7.2350695737913263E-3</v>
      </c>
      <c r="K41">
        <f t="shared" si="10"/>
        <v>-1.0538938595453268E-2</v>
      </c>
      <c r="L41">
        <f t="shared" si="11"/>
        <v>9.626963917158978</v>
      </c>
      <c r="M41">
        <f t="shared" si="12"/>
        <v>1.0962782533979407E-2</v>
      </c>
      <c r="N41">
        <f t="shared" si="13"/>
        <v>0.96724115137269118</v>
      </c>
      <c r="O41">
        <f t="shared" si="14"/>
        <v>1.052309075570902E-2</v>
      </c>
      <c r="V41">
        <v>6.55</v>
      </c>
      <c r="W41">
        <f t="shared" ca="1" si="34"/>
        <v>2.8065976200093594</v>
      </c>
      <c r="X41" s="2">
        <f t="shared" ca="1" si="35"/>
        <v>2.0564242586980124E-2</v>
      </c>
      <c r="Y41" s="2">
        <f t="shared" ca="1" si="36"/>
        <v>2.3630270137294023E-3</v>
      </c>
      <c r="AB41">
        <f t="shared" si="15"/>
        <v>1.0042200450070656E-59</v>
      </c>
      <c r="AC41">
        <f t="shared" si="4"/>
        <v>-1.639344262295082E-43</v>
      </c>
      <c r="AD41">
        <f t="shared" si="16"/>
        <v>2.6874496103198068E-86</v>
      </c>
      <c r="AE41">
        <f t="shared" si="17"/>
        <v>0</v>
      </c>
      <c r="AI41" s="2">
        <v>31.6</v>
      </c>
      <c r="AJ41" s="2">
        <v>16.22</v>
      </c>
      <c r="AK41">
        <f t="shared" si="18"/>
        <v>55.699515794559233</v>
      </c>
      <c r="AL41">
        <f t="shared" si="19"/>
        <v>-81.134503375305044</v>
      </c>
      <c r="AM41" s="2">
        <f t="shared" si="20"/>
        <v>1.5213502653387025E-4</v>
      </c>
      <c r="AN41" s="2">
        <f t="shared" si="21"/>
        <v>-1.5213499722088937E-4</v>
      </c>
      <c r="AO41" s="2">
        <f t="shared" si="22"/>
        <v>9.6196392262974317</v>
      </c>
      <c r="AP41">
        <f t="shared" si="23"/>
        <v>-1.5213499722088937E-4</v>
      </c>
      <c r="AQ41">
        <f t="shared" si="24"/>
        <v>55.699515794559233</v>
      </c>
      <c r="AR41">
        <f t="shared" si="24"/>
        <v>-81.134503375305044</v>
      </c>
      <c r="AS41" s="2">
        <f t="shared" si="25"/>
        <v>65.31915502085667</v>
      </c>
      <c r="AT41">
        <f t="shared" si="26"/>
        <v>81.134655510302267</v>
      </c>
      <c r="AU41">
        <f t="shared" si="27"/>
        <v>1.9984804497400176E-53</v>
      </c>
      <c r="AV41">
        <f t="shared" si="28"/>
        <v>-3.2624298577580591E-37</v>
      </c>
      <c r="AW41">
        <f t="shared" si="29"/>
        <v>1.064344857679127E-73</v>
      </c>
      <c r="AX41">
        <f t="shared" si="30"/>
        <v>0</v>
      </c>
      <c r="AY41" s="2">
        <f t="shared" si="31"/>
        <v>10.022493896878977</v>
      </c>
      <c r="AZ41">
        <f t="shared" si="32"/>
        <v>0.69215232069364718</v>
      </c>
      <c r="BA41" s="2">
        <v>2.2320000000000002</v>
      </c>
      <c r="BB41" s="2">
        <f t="shared" si="33"/>
        <v>3.8686768912136875</v>
      </c>
    </row>
    <row r="42" spans="1:54" x14ac:dyDescent="0.25">
      <c r="A42" s="2">
        <v>600000000</v>
      </c>
      <c r="B42">
        <v>6.97</v>
      </c>
      <c r="C42">
        <v>2.95</v>
      </c>
      <c r="D42">
        <f t="shared" si="5"/>
        <v>7.3092346519402461E-3</v>
      </c>
      <c r="E42">
        <f t="shared" si="0"/>
        <v>-1.0646970895152203E-2</v>
      </c>
      <c r="F42">
        <f t="shared" si="6"/>
        <v>2.4444855685902555E-4</v>
      </c>
      <c r="G42" s="2">
        <f t="shared" si="7"/>
        <v>-4.285639422123732E-4</v>
      </c>
      <c r="H42">
        <f t="shared" si="8"/>
        <v>9.6197315398277574</v>
      </c>
      <c r="I42">
        <f t="shared" si="9"/>
        <v>-4.285639422123732E-4</v>
      </c>
      <c r="J42">
        <f t="shared" si="10"/>
        <v>7.3092346519402461E-3</v>
      </c>
      <c r="K42">
        <f t="shared" si="10"/>
        <v>-1.0646970895152203E-2</v>
      </c>
      <c r="L42">
        <f t="shared" si="11"/>
        <v>9.6270407744796973</v>
      </c>
      <c r="M42">
        <f t="shared" si="12"/>
        <v>1.1075534837364577E-2</v>
      </c>
      <c r="N42">
        <f t="shared" si="13"/>
        <v>0.96731544153729865</v>
      </c>
      <c r="O42">
        <f t="shared" si="14"/>
        <v>1.0630796541533812E-2</v>
      </c>
      <c r="V42">
        <v>6.97</v>
      </c>
      <c r="W42">
        <f t="shared" ca="1" si="34"/>
        <v>2.8391732249996715</v>
      </c>
      <c r="X42" s="2">
        <f t="shared" ca="1" si="35"/>
        <v>1.2282574056973476E-2</v>
      </c>
      <c r="Y42" s="2">
        <f t="shared" ca="1" si="36"/>
        <v>1.4113845512178655E-3</v>
      </c>
      <c r="AB42">
        <f t="shared" si="15"/>
        <v>1.0209570457571835E-59</v>
      </c>
      <c r="AC42">
        <f t="shared" si="4"/>
        <v>-1.666666666666667E-43</v>
      </c>
      <c r="AD42">
        <f t="shared" si="16"/>
        <v>2.777777777777779E-86</v>
      </c>
      <c r="AE42">
        <f t="shared" si="17"/>
        <v>0</v>
      </c>
      <c r="AI42" s="2">
        <v>26.1</v>
      </c>
      <c r="AJ42" s="2">
        <v>16.559999999999999</v>
      </c>
      <c r="AK42">
        <f t="shared" si="18"/>
        <v>62.674550296636497</v>
      </c>
      <c r="AL42">
        <f t="shared" si="19"/>
        <v>-91.294662800011139</v>
      </c>
      <c r="AM42" s="2">
        <f t="shared" si="20"/>
        <v>1.6739872693099519E-4</v>
      </c>
      <c r="AN42" s="2">
        <f t="shared" si="21"/>
        <v>-1.6739883898524816E-4</v>
      </c>
      <c r="AO42" s="2">
        <f t="shared" si="22"/>
        <v>9.6196544899978296</v>
      </c>
      <c r="AP42">
        <f t="shared" si="23"/>
        <v>-1.6739883898524816E-4</v>
      </c>
      <c r="AQ42">
        <f t="shared" si="24"/>
        <v>62.674550296636497</v>
      </c>
      <c r="AR42">
        <f t="shared" si="24"/>
        <v>-91.294662800011139</v>
      </c>
      <c r="AS42" s="2">
        <f t="shared" si="25"/>
        <v>72.294204786634324</v>
      </c>
      <c r="AT42">
        <f t="shared" si="26"/>
        <v>91.294830198850121</v>
      </c>
      <c r="AU42">
        <f t="shared" si="27"/>
        <v>2.4196161766967261E-53</v>
      </c>
      <c r="AV42">
        <f t="shared" si="28"/>
        <v>-3.9499150768258492E-37</v>
      </c>
      <c r="AW42">
        <f t="shared" si="29"/>
        <v>1.5601829114136154E-73</v>
      </c>
      <c r="AX42">
        <f t="shared" si="30"/>
        <v>0</v>
      </c>
      <c r="AY42" s="2">
        <f t="shared" si="31"/>
        <v>10.086317749183042</v>
      </c>
      <c r="AZ42">
        <f t="shared" si="32"/>
        <v>0.62312014420040107</v>
      </c>
      <c r="BA42" s="2">
        <v>1.9970000000000001</v>
      </c>
      <c r="BB42" s="2">
        <f t="shared" si="33"/>
        <v>3.9237810533082778</v>
      </c>
    </row>
    <row r="43" spans="1:54" x14ac:dyDescent="0.25">
      <c r="A43" s="2">
        <v>590000000</v>
      </c>
      <c r="B43">
        <v>7.38</v>
      </c>
      <c r="C43">
        <v>2.95</v>
      </c>
      <c r="D43">
        <f t="shared" si="5"/>
        <v>7.3854258286891461E-3</v>
      </c>
      <c r="E43">
        <f t="shared" si="0"/>
        <v>-1.0757954504236035E-2</v>
      </c>
      <c r="F43">
        <f t="shared" si="6"/>
        <v>2.4721679263677541E-4</v>
      </c>
      <c r="G43" s="2">
        <f t="shared" si="7"/>
        <v>-4.3341717617345556E-4</v>
      </c>
      <c r="H43">
        <f t="shared" si="8"/>
        <v>9.6197343080635349</v>
      </c>
      <c r="I43">
        <f t="shared" si="9"/>
        <v>-4.3341717617345556E-4</v>
      </c>
      <c r="J43">
        <f t="shared" si="10"/>
        <v>7.3854258286891461E-3</v>
      </c>
      <c r="K43">
        <f t="shared" si="10"/>
        <v>-1.0757954504236035E-2</v>
      </c>
      <c r="L43">
        <f t="shared" si="11"/>
        <v>9.6271197338922239</v>
      </c>
      <c r="M43">
        <f t="shared" si="12"/>
        <v>1.1191371680409491E-2</v>
      </c>
      <c r="N43">
        <f t="shared" si="13"/>
        <v>0.96739176253854364</v>
      </c>
      <c r="O43">
        <f t="shared" si="14"/>
        <v>1.0741441250948612E-2</v>
      </c>
      <c r="V43">
        <v>7.38</v>
      </c>
      <c r="W43">
        <f t="shared" ca="1" si="34"/>
        <v>2.8722470112866856</v>
      </c>
      <c r="X43" s="2">
        <f t="shared" ca="1" si="35"/>
        <v>6.045527253852827E-3</v>
      </c>
      <c r="Y43" s="2">
        <f t="shared" ca="1" si="36"/>
        <v>6.9468856694660463E-4</v>
      </c>
      <c r="AB43">
        <f t="shared" si="15"/>
        <v>1.0382614024649325E-59</v>
      </c>
      <c r="AC43">
        <f t="shared" si="4"/>
        <v>-1.6949152542372886E-43</v>
      </c>
      <c r="AD43">
        <f t="shared" si="16"/>
        <v>2.8727377190462526E-86</v>
      </c>
      <c r="AE43">
        <f t="shared" si="17"/>
        <v>0</v>
      </c>
      <c r="AI43" s="2">
        <v>21.5</v>
      </c>
      <c r="AJ43" s="2">
        <v>16.87</v>
      </c>
      <c r="AK43">
        <f t="shared" si="18"/>
        <v>70.638905324980186</v>
      </c>
      <c r="AL43">
        <f t="shared" si="19"/>
        <v>-102.89591248255144</v>
      </c>
      <c r="AM43" s="2">
        <f t="shared" si="20"/>
        <v>1.8443912879719979E-4</v>
      </c>
      <c r="AN43" s="2">
        <f t="shared" si="21"/>
        <v>-1.8443988553745562E-4</v>
      </c>
      <c r="AO43" s="2">
        <f t="shared" si="22"/>
        <v>9.6196715303996942</v>
      </c>
      <c r="AP43">
        <f t="shared" si="23"/>
        <v>-1.8443988553745562E-4</v>
      </c>
      <c r="AQ43">
        <f t="shared" si="24"/>
        <v>70.638905324980186</v>
      </c>
      <c r="AR43">
        <f t="shared" si="24"/>
        <v>-102.89591248255144</v>
      </c>
      <c r="AS43" s="2">
        <f t="shared" si="25"/>
        <v>80.258576855379886</v>
      </c>
      <c r="AT43">
        <f t="shared" si="26"/>
        <v>102.89609692243698</v>
      </c>
      <c r="AU43">
        <f t="shared" si="27"/>
        <v>2.9373014982225373E-53</v>
      </c>
      <c r="AV43">
        <f t="shared" si="28"/>
        <v>-4.7950131862862631E-37</v>
      </c>
      <c r="AW43">
        <f t="shared" si="29"/>
        <v>2.2992151456659141E-73</v>
      </c>
      <c r="AX43">
        <f t="shared" si="30"/>
        <v>0</v>
      </c>
      <c r="AY43" s="2">
        <f t="shared" si="31"/>
        <v>10.143514402577036</v>
      </c>
      <c r="AZ43">
        <f t="shared" si="32"/>
        <v>0.55931867019318371</v>
      </c>
      <c r="BA43" s="2">
        <v>1.784</v>
      </c>
      <c r="BB43" s="2">
        <f t="shared" si="33"/>
        <v>3.9755834636148908</v>
      </c>
    </row>
    <row r="44" spans="1:54" x14ac:dyDescent="0.25">
      <c r="A44" s="2">
        <v>580000000</v>
      </c>
      <c r="B44">
        <v>7.78</v>
      </c>
      <c r="C44">
        <v>2.94</v>
      </c>
      <c r="D44">
        <f t="shared" si="5"/>
        <v>7.4637342252259244E-3</v>
      </c>
      <c r="E44">
        <f t="shared" si="0"/>
        <v>-1.087202215406197E-2</v>
      </c>
      <c r="F44">
        <f t="shared" si="6"/>
        <v>2.50064510107509E-4</v>
      </c>
      <c r="G44" s="2">
        <f t="shared" si="7"/>
        <v>-4.3840975637620338E-4</v>
      </c>
      <c r="H44">
        <f t="shared" si="8"/>
        <v>9.6197371557810047</v>
      </c>
      <c r="I44">
        <f t="shared" si="9"/>
        <v>-4.3840975637620338E-4</v>
      </c>
      <c r="J44">
        <f t="shared" si="10"/>
        <v>7.4637342252259244E-3</v>
      </c>
      <c r="K44">
        <f t="shared" si="10"/>
        <v>-1.087202215406197E-2</v>
      </c>
      <c r="L44">
        <f t="shared" si="11"/>
        <v>9.6272008900062307</v>
      </c>
      <c r="M44">
        <f t="shared" si="12"/>
        <v>1.1310431910438174E-2</v>
      </c>
      <c r="N44">
        <f t="shared" si="13"/>
        <v>0.96747020576194798</v>
      </c>
      <c r="O44">
        <f t="shared" si="14"/>
        <v>1.0855156923406882E-2</v>
      </c>
      <c r="V44">
        <v>7.78</v>
      </c>
      <c r="W44">
        <f t="shared" ca="1" si="34"/>
        <v>2.9145568292751287</v>
      </c>
      <c r="X44" s="2">
        <f t="shared" ca="1" si="35"/>
        <v>6.4735493653494459E-4</v>
      </c>
      <c r="Y44" s="2">
        <f t="shared" ca="1" si="36"/>
        <v>7.4894133987568211E-5</v>
      </c>
      <c r="AB44">
        <f t="shared" si="15"/>
        <v>1.0561624611281209E-59</v>
      </c>
      <c r="AC44">
        <f t="shared" si="4"/>
        <v>-1.7241379310344829E-43</v>
      </c>
      <c r="AD44">
        <f t="shared" si="16"/>
        <v>2.9726516052318671E-86</v>
      </c>
      <c r="AE44">
        <f t="shared" si="17"/>
        <v>0</v>
      </c>
      <c r="AI44" s="2">
        <v>17.8</v>
      </c>
      <c r="AJ44" s="2">
        <v>17.12</v>
      </c>
      <c r="AK44">
        <f t="shared" si="18"/>
        <v>79.368727547816974</v>
      </c>
      <c r="AL44">
        <f t="shared" si="19"/>
        <v>-115.61217725614488</v>
      </c>
      <c r="AM44" s="2">
        <f t="shared" si="20"/>
        <v>2.0270596052812564E-4</v>
      </c>
      <c r="AN44" s="2">
        <f t="shared" si="21"/>
        <v>-2.027055933490473E-4</v>
      </c>
      <c r="AO44" s="2">
        <f t="shared" si="22"/>
        <v>9.6196897972314268</v>
      </c>
      <c r="AP44">
        <f t="shared" si="23"/>
        <v>-2.027055933490473E-4</v>
      </c>
      <c r="AQ44">
        <f t="shared" si="24"/>
        <v>79.368727547816974</v>
      </c>
      <c r="AR44">
        <f t="shared" si="24"/>
        <v>-115.61217725614488</v>
      </c>
      <c r="AS44" s="2">
        <f t="shared" si="25"/>
        <v>88.988417345048404</v>
      </c>
      <c r="AT44">
        <f t="shared" si="26"/>
        <v>115.61237996173823</v>
      </c>
      <c r="AU44">
        <f t="shared" si="27"/>
        <v>3.5478641692013789E-53</v>
      </c>
      <c r="AV44">
        <f t="shared" si="28"/>
        <v>-5.7917294104019468E-37</v>
      </c>
      <c r="AW44">
        <f t="shared" si="29"/>
        <v>3.354412956331488E-73</v>
      </c>
      <c r="AX44">
        <f t="shared" si="30"/>
        <v>0</v>
      </c>
      <c r="AY44" s="2">
        <f t="shared" si="31"/>
        <v>10.192786473624285</v>
      </c>
      <c r="AZ44">
        <f t="shared" si="32"/>
        <v>0.50281771394938368</v>
      </c>
      <c r="BA44" s="2">
        <v>1.5840000000000001</v>
      </c>
      <c r="BB44" s="2">
        <f t="shared" si="33"/>
        <v>4.0041979062131663</v>
      </c>
    </row>
    <row r="45" spans="1:54" x14ac:dyDescent="0.25">
      <c r="A45" s="2">
        <v>570000000</v>
      </c>
      <c r="B45">
        <v>8.17</v>
      </c>
      <c r="C45">
        <v>2.94</v>
      </c>
      <c r="D45">
        <f t="shared" si="5"/>
        <v>7.5442567258294261E-3</v>
      </c>
      <c r="E45">
        <f t="shared" si="0"/>
        <v>-1.0989314970773332E-2</v>
      </c>
      <c r="F45">
        <f t="shared" si="6"/>
        <v>2.5299542172686198E-4</v>
      </c>
      <c r="G45" s="2">
        <f t="shared" si="7"/>
        <v>-4.4354819144821063E-4</v>
      </c>
      <c r="H45">
        <f t="shared" si="8"/>
        <v>9.6197400866926248</v>
      </c>
      <c r="I45">
        <f t="shared" si="9"/>
        <v>-4.4354819144821063E-4</v>
      </c>
      <c r="J45">
        <f t="shared" si="10"/>
        <v>7.5442567258294261E-3</v>
      </c>
      <c r="K45">
        <f t="shared" si="10"/>
        <v>-1.0989314970773332E-2</v>
      </c>
      <c r="L45">
        <f t="shared" si="11"/>
        <v>9.6272843434184541</v>
      </c>
      <c r="M45">
        <f t="shared" si="12"/>
        <v>1.1432863162221541E-2</v>
      </c>
      <c r="N45">
        <f t="shared" si="13"/>
        <v>0.96755086837577275</v>
      </c>
      <c r="O45">
        <f t="shared" si="14"/>
        <v>1.0972083941655188E-2</v>
      </c>
      <c r="V45">
        <v>8.17</v>
      </c>
      <c r="W45">
        <f t="shared" ca="1" si="34"/>
        <v>2.9788024113282487</v>
      </c>
      <c r="X45" s="2">
        <f t="shared" ca="1" si="35"/>
        <v>1.5056271248866107E-3</v>
      </c>
      <c r="Y45" s="2">
        <f t="shared" ca="1" si="36"/>
        <v>1.7418981962221883E-4</v>
      </c>
      <c r="AB45">
        <f t="shared" si="15"/>
        <v>1.0746916271128248E-59</v>
      </c>
      <c r="AC45">
        <f t="shared" si="4"/>
        <v>-1.7543859649122809E-43</v>
      </c>
      <c r="AD45">
        <f t="shared" si="16"/>
        <v>3.0778701138811948E-86</v>
      </c>
      <c r="AE45">
        <f t="shared" si="17"/>
        <v>0</v>
      </c>
      <c r="AI45" s="2">
        <v>14.7</v>
      </c>
      <c r="AJ45" s="2">
        <v>17.329999999999998</v>
      </c>
      <c r="AK45">
        <f t="shared" si="18"/>
        <v>89.314882939976215</v>
      </c>
      <c r="AL45">
        <f t="shared" si="19"/>
        <v>-130.1002094539989</v>
      </c>
      <c r="AM45" s="2">
        <f t="shared" si="20"/>
        <v>2.2306295976512247E-4</v>
      </c>
      <c r="AN45" s="2">
        <f t="shared" si="21"/>
        <v>-2.2305262748256729E-4</v>
      </c>
      <c r="AO45" s="2">
        <f t="shared" si="22"/>
        <v>9.6197101542306633</v>
      </c>
      <c r="AP45">
        <f t="shared" si="23"/>
        <v>-2.2305262748256729E-4</v>
      </c>
      <c r="AQ45">
        <f t="shared" si="24"/>
        <v>89.314882939976215</v>
      </c>
      <c r="AR45">
        <f t="shared" si="24"/>
        <v>-130.1002094539989</v>
      </c>
      <c r="AS45" s="2">
        <f t="shared" si="25"/>
        <v>98.934593094206875</v>
      </c>
      <c r="AT45">
        <f t="shared" si="26"/>
        <v>130.10043250662639</v>
      </c>
      <c r="AU45">
        <f t="shared" si="27"/>
        <v>4.296053211686024E-53</v>
      </c>
      <c r="AV45">
        <f t="shared" si="28"/>
        <v>-7.0131145241601819E-37</v>
      </c>
      <c r="AW45">
        <f t="shared" si="29"/>
        <v>4.9183775328986493E-73</v>
      </c>
      <c r="AX45">
        <f t="shared" si="30"/>
        <v>0</v>
      </c>
      <c r="AY45" s="2">
        <f t="shared" si="31"/>
        <v>10.236976428635153</v>
      </c>
      <c r="AZ45">
        <f t="shared" si="32"/>
        <v>0.45087952309860563</v>
      </c>
      <c r="BA45" s="2">
        <v>1.411</v>
      </c>
      <c r="BB45" s="2">
        <f t="shared" si="33"/>
        <v>4.0265720241331202</v>
      </c>
    </row>
    <row r="46" spans="1:54" x14ac:dyDescent="0.25">
      <c r="A46" s="2">
        <v>560000000</v>
      </c>
      <c r="B46">
        <v>8.5399999999999991</v>
      </c>
      <c r="C46">
        <v>2.97</v>
      </c>
      <c r="D46">
        <f t="shared" si="5"/>
        <v>7.6270964514222874E-3</v>
      </c>
      <c r="E46">
        <f t="shared" si="0"/>
        <v>-1.1109983165098638E-2</v>
      </c>
      <c r="F46">
        <f t="shared" si="6"/>
        <v>2.5601348254371313E-4</v>
      </c>
      <c r="G46" s="2">
        <f t="shared" si="7"/>
        <v>-4.4883941532830227E-4</v>
      </c>
      <c r="H46">
        <f t="shared" si="8"/>
        <v>9.6197431047534412</v>
      </c>
      <c r="I46">
        <f t="shared" si="9"/>
        <v>-4.4883941532830227E-4</v>
      </c>
      <c r="J46">
        <f t="shared" si="10"/>
        <v>7.6270964514222874E-3</v>
      </c>
      <c r="K46">
        <f t="shared" si="10"/>
        <v>-1.1109983165098638E-2</v>
      </c>
      <c r="L46">
        <f t="shared" si="11"/>
        <v>9.6273702012048634</v>
      </c>
      <c r="M46">
        <f t="shared" si="12"/>
        <v>1.1558822580426941E-2</v>
      </c>
      <c r="N46">
        <f t="shared" si="13"/>
        <v>0.96763385380640943</v>
      </c>
      <c r="O46">
        <f t="shared" si="14"/>
        <v>1.1092371716710171E-2</v>
      </c>
      <c r="V46">
        <v>8.5399999999999991</v>
      </c>
      <c r="W46">
        <f t="shared" ca="1" si="34"/>
        <v>3.0764612589267561</v>
      </c>
      <c r="X46" s="2">
        <f t="shared" ca="1" si="35"/>
        <v>1.1333999652269774E-2</v>
      </c>
      <c r="Y46" s="2">
        <f t="shared" ca="1" si="36"/>
        <v>1.2849028616433438E-3</v>
      </c>
      <c r="AB46">
        <f t="shared" si="15"/>
        <v>1.0938825490255536E-59</v>
      </c>
      <c r="AC46">
        <f t="shared" si="4"/>
        <v>-1.7857142857142859E-43</v>
      </c>
      <c r="AD46">
        <f t="shared" si="16"/>
        <v>3.1887755102040823E-86</v>
      </c>
      <c r="AE46">
        <f t="shared" si="17"/>
        <v>0</v>
      </c>
      <c r="AI46" s="2">
        <v>12.1</v>
      </c>
      <c r="AJ46" s="2">
        <v>17.55</v>
      </c>
      <c r="AK46">
        <f t="shared" si="18"/>
        <v>100.71174627315094</v>
      </c>
      <c r="AL46">
        <f t="shared" si="19"/>
        <v>-146.70141026127195</v>
      </c>
      <c r="AM46" s="2">
        <f t="shared" si="20"/>
        <v>2.4585690813738167E-4</v>
      </c>
      <c r="AN46" s="2">
        <f t="shared" si="21"/>
        <v>-2.4583139807277381E-4</v>
      </c>
      <c r="AO46" s="2">
        <f t="shared" si="22"/>
        <v>9.6197329481790348</v>
      </c>
      <c r="AP46">
        <f t="shared" si="23"/>
        <v>-2.4583139807277381E-4</v>
      </c>
      <c r="AQ46">
        <f t="shared" si="24"/>
        <v>100.71174627315094</v>
      </c>
      <c r="AR46">
        <f t="shared" si="24"/>
        <v>-146.70141026127195</v>
      </c>
      <c r="AS46" s="2">
        <f t="shared" si="25"/>
        <v>110.33147922132997</v>
      </c>
      <c r="AT46">
        <f t="shared" si="26"/>
        <v>146.70165609267002</v>
      </c>
      <c r="AU46">
        <f t="shared" si="27"/>
        <v>5.2191720836185579E-53</v>
      </c>
      <c r="AV46">
        <f t="shared" si="28"/>
        <v>-8.5200647524921209E-37</v>
      </c>
      <c r="AW46">
        <f t="shared" si="29"/>
        <v>7.2591503386658627E-73</v>
      </c>
      <c r="AX46">
        <f t="shared" si="30"/>
        <v>0</v>
      </c>
      <c r="AY46" s="2">
        <f t="shared" si="31"/>
        <v>10.276694932705475</v>
      </c>
      <c r="AZ46">
        <f t="shared" si="32"/>
        <v>0.40313582596649467</v>
      </c>
      <c r="BA46" s="2">
        <v>1.288</v>
      </c>
      <c r="BB46" s="2">
        <f t="shared" si="33"/>
        <v>4.0790846206640161</v>
      </c>
    </row>
    <row r="47" spans="1:54" x14ac:dyDescent="0.25">
      <c r="A47" s="2">
        <v>550000000</v>
      </c>
      <c r="B47">
        <v>8.8800000000000008</v>
      </c>
      <c r="C47">
        <v>3.02</v>
      </c>
      <c r="D47">
        <f t="shared" si="5"/>
        <v>7.7123632813219725E-3</v>
      </c>
      <c r="E47">
        <f t="shared" si="0"/>
        <v>-1.1234186792358417E-2</v>
      </c>
      <c r="F47">
        <f t="shared" si="6"/>
        <v>2.5912291073795801E-4</v>
      </c>
      <c r="G47" s="2">
        <f t="shared" si="7"/>
        <v>-4.5429082327308462E-4</v>
      </c>
      <c r="H47">
        <f t="shared" si="8"/>
        <v>9.6197462141816352</v>
      </c>
      <c r="I47">
        <f t="shared" si="9"/>
        <v>-4.5429082327308462E-4</v>
      </c>
      <c r="J47">
        <f t="shared" si="10"/>
        <v>7.7123632813219725E-3</v>
      </c>
      <c r="K47">
        <f t="shared" si="10"/>
        <v>-1.1234186792358417E-2</v>
      </c>
      <c r="L47">
        <f t="shared" si="11"/>
        <v>9.6274585774629564</v>
      </c>
      <c r="M47">
        <f t="shared" si="12"/>
        <v>1.1688477615631502E-2</v>
      </c>
      <c r="N47">
        <f t="shared" si="13"/>
        <v>0.96771927226217724</v>
      </c>
      <c r="O47">
        <f t="shared" si="14"/>
        <v>1.1216179442495632E-2</v>
      </c>
      <c r="V47">
        <v>8.8800000000000008</v>
      </c>
      <c r="W47">
        <f t="shared" ca="1" si="34"/>
        <v>3.1814692680792094</v>
      </c>
      <c r="X47" s="2">
        <f t="shared" ca="1" si="35"/>
        <v>2.6072324534035581E-2</v>
      </c>
      <c r="Y47" s="2">
        <f t="shared" ca="1" si="36"/>
        <v>2.8586821339015374E-3</v>
      </c>
      <c r="AB47">
        <f t="shared" si="15"/>
        <v>1.1137713226442001E-59</v>
      </c>
      <c r="AC47">
        <f t="shared" si="4"/>
        <v>-1.8181818181818184E-43</v>
      </c>
      <c r="AD47">
        <f t="shared" si="16"/>
        <v>3.3057851239669431E-86</v>
      </c>
      <c r="AE47">
        <f t="shared" si="17"/>
        <v>0</v>
      </c>
      <c r="AI47" s="2">
        <v>10</v>
      </c>
      <c r="AJ47" s="2">
        <v>17.739999999999998</v>
      </c>
      <c r="AK47">
        <f t="shared" si="18"/>
        <v>113.28144219369601</v>
      </c>
      <c r="AL47">
        <f t="shared" si="19"/>
        <v>-165.01101352341809</v>
      </c>
      <c r="AM47" s="2">
        <f t="shared" si="20"/>
        <v>2.7038901759763272E-4</v>
      </c>
      <c r="AN47" s="2">
        <f t="shared" si="21"/>
        <v>-2.7039788790898735E-4</v>
      </c>
      <c r="AO47" s="2">
        <f t="shared" si="22"/>
        <v>9.6197574802884951</v>
      </c>
      <c r="AP47">
        <f t="shared" si="23"/>
        <v>-2.7039788790898735E-4</v>
      </c>
      <c r="AQ47">
        <f t="shared" si="24"/>
        <v>113.28144219369601</v>
      </c>
      <c r="AR47">
        <f t="shared" si="24"/>
        <v>-165.01101352341809</v>
      </c>
      <c r="AS47" s="2">
        <f t="shared" si="25"/>
        <v>122.90119967398451</v>
      </c>
      <c r="AT47">
        <f t="shared" si="26"/>
        <v>165.01128392130599</v>
      </c>
      <c r="AU47">
        <f t="shared" si="27"/>
        <v>6.3151982211784536E-53</v>
      </c>
      <c r="AV47">
        <f t="shared" si="28"/>
        <v>-1.0309278350515464E-36</v>
      </c>
      <c r="AW47">
        <f t="shared" si="29"/>
        <v>1.0628122010840686E-72</v>
      </c>
      <c r="AX47">
        <f t="shared" si="30"/>
        <v>0</v>
      </c>
      <c r="AY47" s="2">
        <f t="shared" si="31"/>
        <v>10.311078492892985</v>
      </c>
      <c r="AZ47">
        <f t="shared" si="32"/>
        <v>0.36096551287614409</v>
      </c>
      <c r="BA47" s="2">
        <v>1.206</v>
      </c>
      <c r="BB47" s="2">
        <f t="shared" si="33"/>
        <v>4.1369779971154346</v>
      </c>
    </row>
    <row r="48" spans="1:54" x14ac:dyDescent="0.25">
      <c r="A48" s="2">
        <v>540000000</v>
      </c>
      <c r="B48">
        <v>9.2100000000000009</v>
      </c>
      <c r="C48">
        <v>3.1</v>
      </c>
      <c r="D48">
        <f t="shared" si="5"/>
        <v>7.8001744290753594E-3</v>
      </c>
      <c r="E48">
        <f t="shared" si="0"/>
        <v>-1.136209659125262E-2</v>
      </c>
      <c r="F48">
        <f t="shared" si="6"/>
        <v>2.6232821030830418E-4</v>
      </c>
      <c r="G48" s="2">
        <f t="shared" si="7"/>
        <v>-4.5991031163288454E-4</v>
      </c>
      <c r="H48">
        <f t="shared" si="8"/>
        <v>9.6197494194812059</v>
      </c>
      <c r="I48">
        <f t="shared" si="9"/>
        <v>-4.5991031163288454E-4</v>
      </c>
      <c r="J48">
        <f t="shared" si="10"/>
        <v>7.8001744290753594E-3</v>
      </c>
      <c r="K48">
        <f t="shared" si="10"/>
        <v>-1.136209659125262E-2</v>
      </c>
      <c r="L48">
        <f t="shared" si="11"/>
        <v>9.6275495939102811</v>
      </c>
      <c r="M48">
        <f t="shared" si="12"/>
        <v>1.1822006902885505E-2</v>
      </c>
      <c r="N48">
        <f t="shared" si="13"/>
        <v>0.96780724131144069</v>
      </c>
      <c r="O48">
        <f t="shared" si="14"/>
        <v>1.134367692863901E-2</v>
      </c>
      <c r="V48">
        <v>9.2100000000000009</v>
      </c>
      <c r="W48">
        <f t="shared" ca="1" si="34"/>
        <v>3.3754635161862088</v>
      </c>
      <c r="X48" s="2">
        <f t="shared" ca="1" si="35"/>
        <v>7.5880148749669654E-2</v>
      </c>
      <c r="Y48" s="2">
        <f t="shared" ca="1" si="36"/>
        <v>7.895957206001003E-3</v>
      </c>
      <c r="AB48">
        <f t="shared" si="15"/>
        <v>1.1343967175079816E-59</v>
      </c>
      <c r="AC48">
        <f t="shared" si="4"/>
        <v>-1.8518518518518522E-43</v>
      </c>
      <c r="AD48">
        <f t="shared" si="16"/>
        <v>3.4293552812071345E-86</v>
      </c>
      <c r="AE48">
        <f t="shared" si="17"/>
        <v>0</v>
      </c>
      <c r="AI48" s="2">
        <v>8.25</v>
      </c>
      <c r="AJ48" s="2">
        <v>17.91</v>
      </c>
      <c r="AK48">
        <f t="shared" si="18"/>
        <v>127.55772157834714</v>
      </c>
      <c r="AL48">
        <f t="shared" si="19"/>
        <v>-185.8065055738879</v>
      </c>
      <c r="AM48" s="2">
        <f t="shared" si="20"/>
        <v>2.9757276220410226E-4</v>
      </c>
      <c r="AN48" s="2">
        <f t="shared" si="21"/>
        <v>-2.9777435846439982E-4</v>
      </c>
      <c r="AO48" s="2">
        <f t="shared" si="22"/>
        <v>9.6197846640331015</v>
      </c>
      <c r="AP48">
        <f t="shared" si="23"/>
        <v>-2.9777435846439982E-4</v>
      </c>
      <c r="AQ48">
        <f t="shared" si="24"/>
        <v>127.55772157834714</v>
      </c>
      <c r="AR48">
        <f t="shared" si="24"/>
        <v>-185.8065055738879</v>
      </c>
      <c r="AS48" s="2">
        <f t="shared" si="25"/>
        <v>137.17750624238025</v>
      </c>
      <c r="AT48">
        <f t="shared" si="26"/>
        <v>185.80680334824638</v>
      </c>
      <c r="AU48">
        <f t="shared" si="27"/>
        <v>7.654785722640551E-53</v>
      </c>
      <c r="AV48">
        <f t="shared" si="28"/>
        <v>-1.2496094970321776E-36</v>
      </c>
      <c r="AW48">
        <f t="shared" si="29"/>
        <v>1.5615238950730119E-72</v>
      </c>
      <c r="AX48">
        <f t="shared" si="30"/>
        <v>0</v>
      </c>
      <c r="AY48" s="2">
        <f t="shared" si="31"/>
        <v>10.341781868786637</v>
      </c>
      <c r="AZ48">
        <f t="shared" si="32"/>
        <v>0.32263057317864396</v>
      </c>
      <c r="BA48" s="2">
        <v>1.1599999999999999</v>
      </c>
      <c r="BB48" s="2">
        <f t="shared" si="33"/>
        <v>4.2027937790173597</v>
      </c>
    </row>
    <row r="49" spans="1:54" x14ac:dyDescent="0.25">
      <c r="A49" s="2">
        <v>530000000</v>
      </c>
      <c r="B49">
        <v>9.5299999999999994</v>
      </c>
      <c r="C49">
        <v>3.2</v>
      </c>
      <c r="D49">
        <f t="shared" si="5"/>
        <v>7.8906550791055432E-3</v>
      </c>
      <c r="E49">
        <f t="shared" si="0"/>
        <v>-1.1493894911229952E-2</v>
      </c>
      <c r="F49">
        <f t="shared" si="6"/>
        <v>2.6563419617984721E-4</v>
      </c>
      <c r="G49" s="2">
        <f t="shared" si="7"/>
        <v>-4.6570632187001591E-4</v>
      </c>
      <c r="H49">
        <f t="shared" si="8"/>
        <v>9.6197527254670785</v>
      </c>
      <c r="I49">
        <f t="shared" si="9"/>
        <v>-4.6570632187001591E-4</v>
      </c>
      <c r="J49">
        <f t="shared" si="10"/>
        <v>7.8906550791055432E-3</v>
      </c>
      <c r="K49">
        <f t="shared" si="10"/>
        <v>-1.1493894911229952E-2</v>
      </c>
      <c r="L49">
        <f t="shared" si="11"/>
        <v>9.6276433805461838</v>
      </c>
      <c r="M49">
        <f t="shared" si="12"/>
        <v>1.1959601233099968E-2</v>
      </c>
      <c r="N49">
        <f t="shared" si="13"/>
        <v>0.96789788652180775</v>
      </c>
      <c r="O49">
        <f t="shared" si="14"/>
        <v>1.147504552114372E-2</v>
      </c>
      <c r="V49">
        <v>9.5299999999999994</v>
      </c>
      <c r="W49">
        <f t="shared" ca="1" si="34"/>
        <v>3.5788538394553515</v>
      </c>
      <c r="X49" s="2">
        <f t="shared" ca="1" si="35"/>
        <v>0.14353023167006113</v>
      </c>
      <c r="Y49" s="2">
        <f t="shared" ca="1" si="36"/>
        <v>1.4016624186529405E-2</v>
      </c>
      <c r="AB49">
        <f t="shared" si="15"/>
        <v>1.1558004291590759E-59</v>
      </c>
      <c r="AC49">
        <f t="shared" si="4"/>
        <v>-1.8867924528301892E-43</v>
      </c>
      <c r="AD49">
        <f t="shared" si="16"/>
        <v>3.5599857600569615E-86</v>
      </c>
      <c r="AE49">
        <f t="shared" si="17"/>
        <v>0</v>
      </c>
      <c r="AI49" s="2">
        <v>6.81</v>
      </c>
      <c r="AJ49" s="2">
        <v>18.05</v>
      </c>
      <c r="AK49">
        <f t="shared" si="18"/>
        <v>143.58436157205489</v>
      </c>
      <c r="AL49">
        <f t="shared" si="19"/>
        <v>-209.1516542365859</v>
      </c>
      <c r="AM49" s="2">
        <f t="shared" si="20"/>
        <v>3.2746913951859936E-4</v>
      </c>
      <c r="AN49" s="2">
        <f t="shared" si="21"/>
        <v>-3.2805527977070205E-4</v>
      </c>
      <c r="AO49" s="2">
        <f t="shared" si="22"/>
        <v>9.6198145604104166</v>
      </c>
      <c r="AP49">
        <f t="shared" si="23"/>
        <v>-3.2805527977070205E-4</v>
      </c>
      <c r="AQ49">
        <f t="shared" si="24"/>
        <v>143.58436157205489</v>
      </c>
      <c r="AR49">
        <f t="shared" si="24"/>
        <v>-209.1516542365859</v>
      </c>
      <c r="AS49" s="2">
        <f t="shared" si="25"/>
        <v>153.20417613246531</v>
      </c>
      <c r="AT49">
        <f t="shared" si="26"/>
        <v>209.15198229186566</v>
      </c>
      <c r="AU49">
        <f t="shared" si="27"/>
        <v>9.2734188269874538E-53</v>
      </c>
      <c r="AV49">
        <f t="shared" si="28"/>
        <v>-1.5138441043341362E-36</v>
      </c>
      <c r="AW49">
        <f t="shared" si="29"/>
        <v>2.2917239722272229E-72</v>
      </c>
      <c r="AX49">
        <f t="shared" si="30"/>
        <v>0</v>
      </c>
      <c r="AY49" s="2">
        <f t="shared" si="31"/>
        <v>10.368868550592772</v>
      </c>
      <c r="AZ49">
        <f t="shared" si="32"/>
        <v>0.2882671021231395</v>
      </c>
      <c r="BA49" s="2">
        <v>1.1659999999999999</v>
      </c>
      <c r="BB49" s="2">
        <f t="shared" si="33"/>
        <v>4.2794321736420446</v>
      </c>
    </row>
    <row r="50" spans="1:54" x14ac:dyDescent="0.25">
      <c r="A50" s="2">
        <v>520000000</v>
      </c>
      <c r="B50">
        <v>9.82</v>
      </c>
      <c r="C50">
        <v>3.34</v>
      </c>
      <c r="D50">
        <f t="shared" si="5"/>
        <v>7.9839390918816817E-3</v>
      </c>
      <c r="E50">
        <f t="shared" si="0"/>
        <v>-1.1629776739671031E-2</v>
      </c>
      <c r="F50">
        <f t="shared" si="6"/>
        <v>2.6904602204086257E-4</v>
      </c>
      <c r="G50" s="2">
        <f t="shared" si="7"/>
        <v>-4.7168788936187113E-4</v>
      </c>
      <c r="H50">
        <f t="shared" si="8"/>
        <v>9.6197561372929385</v>
      </c>
      <c r="I50">
        <f t="shared" si="9"/>
        <v>-4.7168788936187113E-4</v>
      </c>
      <c r="J50">
        <f t="shared" si="10"/>
        <v>7.9839390918816817E-3</v>
      </c>
      <c r="K50">
        <f t="shared" si="10"/>
        <v>-1.1629776739671031E-2</v>
      </c>
      <c r="L50">
        <f t="shared" si="11"/>
        <v>9.6277400763848195</v>
      </c>
      <c r="M50">
        <f t="shared" si="12"/>
        <v>1.2101464629032901E-2</v>
      </c>
      <c r="N50">
        <f t="shared" si="13"/>
        <v>0.96799134216815808</v>
      </c>
      <c r="O50">
        <f t="shared" si="14"/>
        <v>1.1610479122070732E-2</v>
      </c>
      <c r="V50">
        <v>9.82</v>
      </c>
      <c r="W50">
        <f t="shared" ca="1" si="34"/>
        <v>3.7631763199180139</v>
      </c>
      <c r="X50" s="2">
        <f t="shared" ca="1" si="35"/>
        <v>0.17907819773935341</v>
      </c>
      <c r="Y50" s="2">
        <f t="shared" ca="1" si="36"/>
        <v>1.6052762535350266E-2</v>
      </c>
      <c r="AB50">
        <f t="shared" si="15"/>
        <v>1.1780273604890579E-59</v>
      </c>
      <c r="AC50">
        <f t="shared" si="4"/>
        <v>-1.9230769230769235E-43</v>
      </c>
      <c r="AD50">
        <f t="shared" si="16"/>
        <v>3.6982248520710073E-86</v>
      </c>
      <c r="AE50">
        <f t="shared" si="17"/>
        <v>0</v>
      </c>
      <c r="AI50" s="2">
        <v>5.62</v>
      </c>
      <c r="AJ50" s="2">
        <v>18.190000000000001</v>
      </c>
      <c r="AK50">
        <f t="shared" si="18"/>
        <v>161.64849773139247</v>
      </c>
      <c r="AL50">
        <f t="shared" si="19"/>
        <v>-235.46471450801661</v>
      </c>
      <c r="AM50" s="2">
        <f t="shared" si="20"/>
        <v>3.608158774489733E-4</v>
      </c>
      <c r="AN50" s="2">
        <f t="shared" si="21"/>
        <v>-3.6168102581548976E-4</v>
      </c>
      <c r="AO50" s="2">
        <f t="shared" si="22"/>
        <v>9.6198479071483476</v>
      </c>
      <c r="AP50">
        <f t="shared" si="23"/>
        <v>-3.6168102581548976E-4</v>
      </c>
      <c r="AQ50">
        <f t="shared" si="24"/>
        <v>161.64849773139247</v>
      </c>
      <c r="AR50">
        <f t="shared" si="24"/>
        <v>-235.46471450801661</v>
      </c>
      <c r="AS50" s="2">
        <f t="shared" si="25"/>
        <v>171.26834563854081</v>
      </c>
      <c r="AT50">
        <f t="shared" si="26"/>
        <v>235.46507618904243</v>
      </c>
      <c r="AU50">
        <f t="shared" si="27"/>
        <v>1.1237007510993692E-52</v>
      </c>
      <c r="AV50">
        <f t="shared" si="28"/>
        <v>-1.8343911655721469E-36</v>
      </c>
      <c r="AW50">
        <f t="shared" si="29"/>
        <v>3.3649909483291399E-72</v>
      </c>
      <c r="AX50">
        <f t="shared" si="30"/>
        <v>0</v>
      </c>
      <c r="AY50" s="2">
        <f t="shared" si="31"/>
        <v>10.39287349946018</v>
      </c>
      <c r="AZ50">
        <f t="shared" si="32"/>
        <v>0.25737931236137396</v>
      </c>
      <c r="BA50" s="2">
        <v>1.2230000000000001</v>
      </c>
      <c r="BB50" s="2">
        <f t="shared" si="33"/>
        <v>4.381373594089224</v>
      </c>
    </row>
    <row r="51" spans="1:54" x14ac:dyDescent="0.25">
      <c r="A51" s="2">
        <v>510000000</v>
      </c>
      <c r="B51">
        <v>10.1</v>
      </c>
      <c r="C51">
        <v>3.62</v>
      </c>
      <c r="D51">
        <f t="shared" si="5"/>
        <v>8.0801697864693548E-3</v>
      </c>
      <c r="E51">
        <f t="shared" si="0"/>
        <v>-1.1769950841787629E-2</v>
      </c>
      <c r="F51">
        <f t="shared" si="6"/>
        <v>2.7256921126460749E-4</v>
      </c>
      <c r="G51" s="2">
        <f t="shared" si="7"/>
        <v>-4.778646976126109E-4</v>
      </c>
      <c r="H51">
        <f t="shared" si="8"/>
        <v>9.6197596604821616</v>
      </c>
      <c r="I51">
        <f t="shared" si="9"/>
        <v>-4.778646976126109E-4</v>
      </c>
      <c r="J51">
        <f t="shared" si="10"/>
        <v>8.0801697864693548E-3</v>
      </c>
      <c r="K51">
        <f t="shared" si="10"/>
        <v>-1.1769950841787629E-2</v>
      </c>
      <c r="L51">
        <f t="shared" si="11"/>
        <v>9.6278398302686305</v>
      </c>
      <c r="M51">
        <f t="shared" si="12"/>
        <v>1.224781553940024E-2</v>
      </c>
      <c r="N51">
        <f t="shared" si="13"/>
        <v>0.96808775201840036</v>
      </c>
      <c r="O51">
        <f t="shared" si="14"/>
        <v>1.1750185321017348E-2</v>
      </c>
      <c r="V51">
        <v>10.1</v>
      </c>
      <c r="W51">
        <f t="shared" ca="1" si="34"/>
        <v>3.959455894004412</v>
      </c>
      <c r="X51" s="2">
        <f t="shared" ca="1" si="35"/>
        <v>0.11523030397433452</v>
      </c>
      <c r="Y51" s="2">
        <f t="shared" ca="1" si="36"/>
        <v>8.7932529512480175E-3</v>
      </c>
      <c r="AB51">
        <f t="shared" si="15"/>
        <v>1.2011259361849218E-59</v>
      </c>
      <c r="AC51">
        <f t="shared" si="4"/>
        <v>-1.9607843137254904E-43</v>
      </c>
      <c r="AD51">
        <f t="shared" si="16"/>
        <v>3.8446751249519425E-86</v>
      </c>
      <c r="AE51">
        <f t="shared" si="17"/>
        <v>0</v>
      </c>
      <c r="AI51" s="2">
        <v>4.6399999999999997</v>
      </c>
      <c r="AJ51" s="2">
        <v>18.32</v>
      </c>
      <c r="AK51">
        <f t="shared" si="18"/>
        <v>181.93550285842846</v>
      </c>
      <c r="AL51">
        <f t="shared" si="19"/>
        <v>-265.01570902698717</v>
      </c>
      <c r="AM51" s="2">
        <f t="shared" si="20"/>
        <v>3.982959705651441E-4</v>
      </c>
      <c r="AN51" s="2">
        <f t="shared" si="21"/>
        <v>-3.9849916710763304E-4</v>
      </c>
      <c r="AO51" s="2">
        <f t="shared" si="22"/>
        <v>9.6198853872414638</v>
      </c>
      <c r="AP51">
        <f t="shared" si="23"/>
        <v>-3.9849916710763304E-4</v>
      </c>
      <c r="AQ51">
        <f t="shared" si="24"/>
        <v>181.93550285842846</v>
      </c>
      <c r="AR51">
        <f t="shared" si="24"/>
        <v>-265.01570902698717</v>
      </c>
      <c r="AS51" s="2">
        <f t="shared" si="25"/>
        <v>191.55538824566992</v>
      </c>
      <c r="AT51">
        <f t="shared" si="26"/>
        <v>265.01610752615426</v>
      </c>
      <c r="AU51">
        <f t="shared" si="27"/>
        <v>1.3610340993919086E-52</v>
      </c>
      <c r="AV51">
        <f t="shared" si="28"/>
        <v>-2.2218272307145404E-36</v>
      </c>
      <c r="AW51">
        <f t="shared" si="29"/>
        <v>4.9365162431446438E-72</v>
      </c>
      <c r="AX51">
        <f t="shared" si="30"/>
        <v>0</v>
      </c>
      <c r="AY51" s="2">
        <f t="shared" si="31"/>
        <v>10.414080798528079</v>
      </c>
      <c r="AZ51">
        <f t="shared" si="32"/>
        <v>0.22974845418807108</v>
      </c>
      <c r="BA51" s="2">
        <v>1.3340000000000001</v>
      </c>
      <c r="BB51" s="2">
        <f t="shared" si="33"/>
        <v>4.5050853736419247</v>
      </c>
    </row>
    <row r="52" spans="1:54" x14ac:dyDescent="0.25">
      <c r="A52" s="2">
        <v>500000000</v>
      </c>
      <c r="B52">
        <v>10.3</v>
      </c>
      <c r="C52">
        <v>4</v>
      </c>
      <c r="D52">
        <f t="shared" si="5"/>
        <v>8.1795008106645556E-3</v>
      </c>
      <c r="E52">
        <f t="shared" si="0"/>
        <v>-1.1914641028100258E-2</v>
      </c>
      <c r="F52">
        <f t="shared" si="6"/>
        <v>2.762096913263702E-4</v>
      </c>
      <c r="G52" s="2">
        <f t="shared" si="7"/>
        <v>-4.8424713859267503E-4</v>
      </c>
      <c r="H52">
        <f t="shared" si="8"/>
        <v>9.6197633009622248</v>
      </c>
      <c r="I52">
        <f t="shared" si="9"/>
        <v>-4.8424713859267503E-4</v>
      </c>
      <c r="J52">
        <f t="shared" si="10"/>
        <v>8.1795008106645556E-3</v>
      </c>
      <c r="K52">
        <f t="shared" si="10"/>
        <v>-1.1914641028100258E-2</v>
      </c>
      <c r="L52">
        <f t="shared" si="11"/>
        <v>9.627942801772889</v>
      </c>
      <c r="M52">
        <f t="shared" si="12"/>
        <v>1.2398888166692934E-2</v>
      </c>
      <c r="N52">
        <f t="shared" si="13"/>
        <v>0.9681872702072144</v>
      </c>
      <c r="O52">
        <f t="shared" si="14"/>
        <v>1.1894386653122117E-2</v>
      </c>
      <c r="V52">
        <v>10.3</v>
      </c>
      <c r="W52">
        <f t="shared" ca="1" si="34"/>
        <v>4.1463435637312056</v>
      </c>
      <c r="X52" s="2">
        <f t="shared" ca="1" si="35"/>
        <v>2.1416438645549436E-2</v>
      </c>
      <c r="Y52" s="2">
        <f t="shared" ca="1" si="36"/>
        <v>1.3385274153468398E-3</v>
      </c>
      <c r="AB52">
        <f t="shared" si="15"/>
        <v>1.2251484549086204E-59</v>
      </c>
      <c r="AC52">
        <f t="shared" si="4"/>
        <v>-2.0000000000000006E-43</v>
      </c>
      <c r="AD52">
        <f t="shared" si="16"/>
        <v>4.0000000000000025E-86</v>
      </c>
      <c r="AE52">
        <f t="shared" si="17"/>
        <v>0</v>
      </c>
      <c r="AI52" s="2">
        <v>3.83</v>
      </c>
      <c r="AJ52" s="2">
        <v>18.440000000000001</v>
      </c>
      <c r="AK52">
        <f t="shared" si="18"/>
        <v>204.79788908040757</v>
      </c>
      <c r="AL52">
        <f t="shared" si="19"/>
        <v>-298.31812334125812</v>
      </c>
      <c r="AM52" s="2">
        <f t="shared" si="20"/>
        <v>4.4069234247519703E-4</v>
      </c>
      <c r="AN52" s="2">
        <f t="shared" si="21"/>
        <v>-4.3803997767871954E-4</v>
      </c>
      <c r="AO52" s="2">
        <f t="shared" si="22"/>
        <v>9.6199277836133739</v>
      </c>
      <c r="AP52">
        <f t="shared" si="23"/>
        <v>-4.3803997767871954E-4</v>
      </c>
      <c r="AQ52">
        <f t="shared" si="24"/>
        <v>204.79788908040757</v>
      </c>
      <c r="AR52">
        <f t="shared" si="24"/>
        <v>-298.31812334125812</v>
      </c>
      <c r="AS52" s="2">
        <f t="shared" si="25"/>
        <v>214.41781686402095</v>
      </c>
      <c r="AT52">
        <f t="shared" si="26"/>
        <v>298.31856138123578</v>
      </c>
      <c r="AU52">
        <f t="shared" si="27"/>
        <v>1.6488768201510327E-52</v>
      </c>
      <c r="AV52">
        <f t="shared" si="28"/>
        <v>-2.6917175849909834E-36</v>
      </c>
      <c r="AW52">
        <f t="shared" si="29"/>
        <v>7.2453435573496922E-72</v>
      </c>
      <c r="AX52">
        <f t="shared" si="30"/>
        <v>0</v>
      </c>
      <c r="AY52" s="2">
        <f t="shared" si="31"/>
        <v>10.432891133104398</v>
      </c>
      <c r="AZ52">
        <f t="shared" si="32"/>
        <v>0.20497017665203809</v>
      </c>
      <c r="BA52" s="2">
        <v>1.498</v>
      </c>
      <c r="BB52" s="2">
        <f t="shared" si="33"/>
        <v>4.650069345121782</v>
      </c>
    </row>
    <row r="53" spans="1:54" x14ac:dyDescent="0.25">
      <c r="A53" s="2">
        <v>490000000</v>
      </c>
      <c r="B53">
        <v>10.6</v>
      </c>
      <c r="C53">
        <v>4.49</v>
      </c>
      <c r="D53">
        <f t="shared" si="5"/>
        <v>8.2820971104930578E-3</v>
      </c>
      <c r="E53">
        <f t="shared" si="0"/>
        <v>-1.2064087566656031E-2</v>
      </c>
      <c r="F53">
        <f t="shared" si="6"/>
        <v>2.7997383218997799E-4</v>
      </c>
      <c r="G53" s="2">
        <f t="shared" si="7"/>
        <v>-4.9084638003749472E-4</v>
      </c>
      <c r="H53">
        <f t="shared" si="8"/>
        <v>9.6197670651030887</v>
      </c>
      <c r="I53">
        <f t="shared" si="9"/>
        <v>-4.9084638003749472E-4</v>
      </c>
      <c r="J53">
        <f t="shared" si="10"/>
        <v>8.2820971104930578E-3</v>
      </c>
      <c r="K53">
        <f t="shared" si="10"/>
        <v>-1.2064087566656031E-2</v>
      </c>
      <c r="L53">
        <f t="shared" si="11"/>
        <v>9.628049162213582</v>
      </c>
      <c r="M53">
        <f t="shared" si="12"/>
        <v>1.2554933946693525E-2</v>
      </c>
      <c r="N53">
        <f t="shared" si="13"/>
        <v>0.96829006220961811</v>
      </c>
      <c r="O53">
        <f t="shared" si="14"/>
        <v>1.2043322000602303E-2</v>
      </c>
      <c r="V53">
        <v>10.6</v>
      </c>
      <c r="W53">
        <f t="shared" ca="1" si="34"/>
        <v>4.4535562240649949</v>
      </c>
      <c r="X53" s="2">
        <f t="shared" ca="1" si="35"/>
        <v>1.3281488044008759E-3</v>
      </c>
      <c r="Y53" s="2">
        <f t="shared" ca="1" si="36"/>
        <v>6.5880070257631445E-5</v>
      </c>
      <c r="AB53">
        <f t="shared" si="15"/>
        <v>1.2501514846006328E-59</v>
      </c>
      <c r="AC53">
        <f t="shared" si="4"/>
        <v>-2.0408163265306123E-43</v>
      </c>
      <c r="AD53">
        <f t="shared" si="16"/>
        <v>4.1649312786339029E-86</v>
      </c>
      <c r="AE53">
        <f t="shared" si="17"/>
        <v>0</v>
      </c>
      <c r="AI53" s="2">
        <v>3.16</v>
      </c>
      <c r="AJ53" s="2">
        <v>18.52</v>
      </c>
      <c r="AK53">
        <f t="shared" si="18"/>
        <v>230.59626017892327</v>
      </c>
      <c r="AL53">
        <f t="shared" si="19"/>
        <v>-335.89722967837918</v>
      </c>
      <c r="AM53" s="2">
        <f t="shared" si="20"/>
        <v>4.8804717474226913E-4</v>
      </c>
      <c r="AN53" s="2">
        <f t="shared" si="21"/>
        <v>-4.7926971704174569E-4</v>
      </c>
      <c r="AO53" s="2">
        <f t="shared" si="22"/>
        <v>9.6199751384456409</v>
      </c>
      <c r="AP53">
        <f t="shared" si="23"/>
        <v>-4.7926971704174569E-4</v>
      </c>
      <c r="AQ53">
        <f t="shared" si="24"/>
        <v>230.59626017892327</v>
      </c>
      <c r="AR53">
        <f t="shared" si="24"/>
        <v>-335.89722967837918</v>
      </c>
      <c r="AS53" s="2">
        <f t="shared" si="25"/>
        <v>240.21623531736893</v>
      </c>
      <c r="AT53">
        <f t="shared" si="26"/>
        <v>335.89770894809624</v>
      </c>
      <c r="AU53">
        <f t="shared" si="27"/>
        <v>1.9984804497400176E-52</v>
      </c>
      <c r="AV53">
        <f t="shared" si="28"/>
        <v>-3.262429857758059E-36</v>
      </c>
      <c r="AW53">
        <f t="shared" si="29"/>
        <v>1.0643448576791268E-71</v>
      </c>
      <c r="AX53">
        <f t="shared" si="30"/>
        <v>0</v>
      </c>
      <c r="AY53" s="2">
        <f t="shared" si="31"/>
        <v>10.449596290345827</v>
      </c>
      <c r="AZ53">
        <f t="shared" si="32"/>
        <v>0.18275144290569789</v>
      </c>
      <c r="BA53" s="2">
        <v>1.7270000000000001</v>
      </c>
      <c r="BB53" s="2">
        <f t="shared" si="33"/>
        <v>4.8073261333742376</v>
      </c>
    </row>
    <row r="54" spans="1:54" x14ac:dyDescent="0.25">
      <c r="A54" s="2">
        <v>480000000</v>
      </c>
      <c r="B54">
        <v>11</v>
      </c>
      <c r="C54">
        <v>5.0599999999999996</v>
      </c>
      <c r="D54">
        <f t="shared" si="5"/>
        <v>8.3881360127204974E-3</v>
      </c>
      <c r="E54">
        <f t="shared" si="0"/>
        <v>-1.2218548759863139E-2</v>
      </c>
      <c r="F54">
        <f t="shared" si="6"/>
        <v>2.8386848921352109E-4</v>
      </c>
      <c r="G54" s="2">
        <f t="shared" si="7"/>
        <v>-4.9767444066923453E-4</v>
      </c>
      <c r="H54">
        <f t="shared" si="8"/>
        <v>9.6197709597601122</v>
      </c>
      <c r="I54">
        <f t="shared" si="9"/>
        <v>-4.9767444066923453E-4</v>
      </c>
      <c r="J54">
        <f t="shared" si="10"/>
        <v>8.3881360127204974E-3</v>
      </c>
      <c r="K54">
        <f t="shared" si="10"/>
        <v>-1.2218548759863139E-2</v>
      </c>
      <c r="L54">
        <f t="shared" si="11"/>
        <v>9.6281590957728334</v>
      </c>
      <c r="M54">
        <f t="shared" si="12"/>
        <v>1.2716223200532372E-2</v>
      </c>
      <c r="N54">
        <f t="shared" si="13"/>
        <v>0.96839630592807324</v>
      </c>
      <c r="O54">
        <f t="shared" si="14"/>
        <v>1.2197248157517587E-2</v>
      </c>
      <c r="V54">
        <v>11</v>
      </c>
      <c r="W54">
        <f t="shared" ca="1" si="34"/>
        <v>4.9093490535710949</v>
      </c>
      <c r="X54" s="2">
        <f t="shared" ca="1" si="35"/>
        <v>2.2695707659924728E-2</v>
      </c>
      <c r="Y54" s="2">
        <f t="shared" ca="1" si="36"/>
        <v>8.8642642674954819E-4</v>
      </c>
      <c r="AB54">
        <f t="shared" si="15"/>
        <v>1.2761963071964794E-59</v>
      </c>
      <c r="AC54">
        <f t="shared" si="4"/>
        <v>-2.0833333333333337E-43</v>
      </c>
      <c r="AD54">
        <f t="shared" si="16"/>
        <v>4.3402777777777794E-86</v>
      </c>
      <c r="AE54">
        <f t="shared" si="17"/>
        <v>0</v>
      </c>
      <c r="AI54" s="2">
        <v>2.61</v>
      </c>
      <c r="AJ54" s="2">
        <v>18.61</v>
      </c>
      <c r="AK54">
        <f t="shared" si="18"/>
        <v>259.47293617607954</v>
      </c>
      <c r="AL54">
        <f t="shared" si="19"/>
        <v>-377.96033799695675</v>
      </c>
      <c r="AM54" s="2">
        <f t="shared" si="20"/>
        <v>5.387762300747644E-4</v>
      </c>
      <c r="AN54" s="2">
        <f t="shared" si="21"/>
        <v>-5.2078738182281218E-4</v>
      </c>
      <c r="AO54" s="2">
        <f t="shared" si="22"/>
        <v>9.6200258675009724</v>
      </c>
      <c r="AP54">
        <f t="shared" si="23"/>
        <v>-5.2078738182281218E-4</v>
      </c>
      <c r="AQ54">
        <f t="shared" si="24"/>
        <v>259.47293617607954</v>
      </c>
      <c r="AR54">
        <f t="shared" si="24"/>
        <v>-377.96033799695675</v>
      </c>
      <c r="AS54" s="2">
        <f t="shared" si="25"/>
        <v>269.09296204358054</v>
      </c>
      <c r="AT54">
        <f t="shared" si="26"/>
        <v>377.9608587843386</v>
      </c>
      <c r="AU54">
        <f t="shared" si="27"/>
        <v>2.4196161766967263E-52</v>
      </c>
      <c r="AV54">
        <f t="shared" si="28"/>
        <v>-3.9499150768258494E-36</v>
      </c>
      <c r="AW54">
        <f t="shared" si="29"/>
        <v>1.5601829114136155E-71</v>
      </c>
      <c r="AX54">
        <f t="shared" si="30"/>
        <v>0</v>
      </c>
      <c r="AY54" s="2">
        <f t="shared" si="31"/>
        <v>10.464322350307569</v>
      </c>
      <c r="AZ54">
        <f t="shared" si="32"/>
        <v>0.16299765193666713</v>
      </c>
      <c r="BA54" s="2">
        <v>2.0579999999999998</v>
      </c>
      <c r="BB54" s="2">
        <f t="shared" si="33"/>
        <v>5.0203399988778816</v>
      </c>
    </row>
    <row r="55" spans="1:54" x14ac:dyDescent="0.25">
      <c r="A55" s="2">
        <v>470000000</v>
      </c>
      <c r="B55">
        <v>11.4</v>
      </c>
      <c r="C55">
        <v>5.71</v>
      </c>
      <c r="D55">
        <f t="shared" si="5"/>
        <v>8.4978084362204807E-3</v>
      </c>
      <c r="E55">
        <f t="shared" si="0"/>
        <v>-1.2378302709025952E-2</v>
      </c>
      <c r="F55">
        <f t="shared" si="6"/>
        <v>2.8790105121343716E-4</v>
      </c>
      <c r="G55" s="2">
        <f t="shared" si="7"/>
        <v>-5.047442744621029E-4</v>
      </c>
      <c r="H55">
        <f t="shared" si="8"/>
        <v>9.6197749923221121</v>
      </c>
      <c r="I55">
        <f t="shared" si="9"/>
        <v>-5.047442744621029E-4</v>
      </c>
      <c r="J55">
        <f t="shared" si="10"/>
        <v>8.4978084362204807E-3</v>
      </c>
      <c r="K55">
        <f t="shared" si="10"/>
        <v>-1.2378302709025952E-2</v>
      </c>
      <c r="L55">
        <f t="shared" si="11"/>
        <v>9.6282728007583334</v>
      </c>
      <c r="M55">
        <f t="shared" si="12"/>
        <v>1.2883046983488054E-2</v>
      </c>
      <c r="N55">
        <f t="shared" si="13"/>
        <v>0.96850619290906037</v>
      </c>
      <c r="O55">
        <f t="shared" si="14"/>
        <v>1.2356441580629731E-2</v>
      </c>
      <c r="V55">
        <v>11.4</v>
      </c>
      <c r="W55">
        <f t="shared" ca="1" si="34"/>
        <v>5.4098887491794159</v>
      </c>
      <c r="X55" s="2">
        <f t="shared" ca="1" si="35"/>
        <v>9.006676286909554E-2</v>
      </c>
      <c r="Y55" s="2">
        <f t="shared" ca="1" si="36"/>
        <v>2.7624367140664987E-3</v>
      </c>
      <c r="AB55">
        <f t="shared" si="15"/>
        <v>1.3033494201155533E-59</v>
      </c>
      <c r="AC55">
        <f t="shared" si="4"/>
        <v>-2.1276595744680853E-43</v>
      </c>
      <c r="AD55">
        <f t="shared" si="16"/>
        <v>4.5269352648257139E-86</v>
      </c>
      <c r="AE55">
        <f t="shared" si="17"/>
        <v>0</v>
      </c>
      <c r="AI55" s="2">
        <v>2.15</v>
      </c>
      <c r="AJ55" s="2">
        <v>18.77</v>
      </c>
      <c r="AK55">
        <f t="shared" si="18"/>
        <v>292.44540385510112</v>
      </c>
      <c r="AL55">
        <f t="shared" si="19"/>
        <v>-425.98956683375445</v>
      </c>
      <c r="AM55" s="2">
        <f t="shared" si="20"/>
        <v>5.9144762761259226E-4</v>
      </c>
      <c r="AN55" s="2">
        <f t="shared" si="21"/>
        <v>-5.6318239384642028E-4</v>
      </c>
      <c r="AO55" s="2">
        <f t="shared" si="22"/>
        <v>9.6200785388985111</v>
      </c>
      <c r="AP55">
        <f t="shared" si="23"/>
        <v>-5.6318239384642028E-4</v>
      </c>
      <c r="AQ55">
        <f t="shared" si="24"/>
        <v>292.44540385510112</v>
      </c>
      <c r="AR55">
        <f t="shared" si="24"/>
        <v>-425.98956683375445</v>
      </c>
      <c r="AS55" s="2">
        <f t="shared" si="25"/>
        <v>302.06548239399962</v>
      </c>
      <c r="AT55">
        <f t="shared" si="26"/>
        <v>425.99013001614827</v>
      </c>
      <c r="AU55">
        <f t="shared" si="27"/>
        <v>2.9373014982225371E-52</v>
      </c>
      <c r="AV55">
        <f t="shared" si="28"/>
        <v>-4.7950131862862633E-36</v>
      </c>
      <c r="AW55">
        <f t="shared" si="29"/>
        <v>2.2992151456659144E-71</v>
      </c>
      <c r="AX55">
        <f t="shared" si="30"/>
        <v>0</v>
      </c>
      <c r="AY55" s="2">
        <f t="shared" si="31"/>
        <v>10.477554159357627</v>
      </c>
      <c r="AZ55">
        <f t="shared" si="32"/>
        <v>0.14511309159456975</v>
      </c>
      <c r="BA55" s="2">
        <v>2.4769999999999999</v>
      </c>
      <c r="BB55" s="2">
        <f t="shared" si="33"/>
        <v>5.3121663745239012</v>
      </c>
    </row>
    <row r="56" spans="1:54" x14ac:dyDescent="0.25">
      <c r="A56" s="2">
        <v>460000000</v>
      </c>
      <c r="B56">
        <v>11.9</v>
      </c>
      <c r="C56">
        <v>6.43</v>
      </c>
      <c r="D56">
        <f t="shared" si="5"/>
        <v>8.6113202506618788E-3</v>
      </c>
      <c r="E56">
        <f t="shared" si="0"/>
        <v>-1.2543649293472063E-2</v>
      </c>
      <c r="F56">
        <f t="shared" si="6"/>
        <v>2.9207949443233209E-4</v>
      </c>
      <c r="G56" s="2">
        <f t="shared" si="7"/>
        <v>-5.1206986525801376E-4</v>
      </c>
      <c r="H56">
        <f t="shared" si="8"/>
        <v>9.6197791707653302</v>
      </c>
      <c r="I56">
        <f t="shared" si="9"/>
        <v>-5.1206986525801376E-4</v>
      </c>
      <c r="J56">
        <f t="shared" si="10"/>
        <v>8.6113202506618788E-3</v>
      </c>
      <c r="K56">
        <f t="shared" si="10"/>
        <v>-1.2543649293472063E-2</v>
      </c>
      <c r="L56">
        <f t="shared" si="11"/>
        <v>9.6283904910159919</v>
      </c>
      <c r="M56">
        <f t="shared" si="12"/>
        <v>1.3055719158730076E-2</v>
      </c>
      <c r="N56">
        <f t="shared" si="13"/>
        <v>0.96861992970767896</v>
      </c>
      <c r="O56">
        <f t="shared" si="14"/>
        <v>1.252120035299642E-2</v>
      </c>
      <c r="V56">
        <v>11.9</v>
      </c>
      <c r="W56">
        <f t="shared" ca="1" si="34"/>
        <v>6.0828334090228466</v>
      </c>
      <c r="X56" s="2">
        <f t="shared" ca="1" si="35"/>
        <v>0.12052464189069791</v>
      </c>
      <c r="Y56" s="2">
        <f t="shared" ca="1" si="36"/>
        <v>2.9151029967589212E-3</v>
      </c>
      <c r="AB56">
        <f t="shared" si="15"/>
        <v>1.3316831031615439E-59</v>
      </c>
      <c r="AC56">
        <f t="shared" si="4"/>
        <v>-2.1739130434782613E-43</v>
      </c>
      <c r="AD56">
        <f t="shared" si="16"/>
        <v>4.7258979206049166E-86</v>
      </c>
      <c r="AE56">
        <f t="shared" si="17"/>
        <v>0</v>
      </c>
      <c r="AI56" s="2">
        <v>1.78</v>
      </c>
      <c r="AJ56" s="2">
        <v>19.04</v>
      </c>
      <c r="AK56">
        <f t="shared" si="18"/>
        <v>328.58690935827224</v>
      </c>
      <c r="AL56">
        <f t="shared" si="19"/>
        <v>-478.63496344817298</v>
      </c>
      <c r="AM56" s="2">
        <f t="shared" si="20"/>
        <v>6.4088316078248972E-4</v>
      </c>
      <c r="AN56" s="2">
        <f t="shared" si="21"/>
        <v>-6.0612675417968357E-4</v>
      </c>
      <c r="AO56" s="2">
        <f t="shared" si="22"/>
        <v>9.6201279744316803</v>
      </c>
      <c r="AP56">
        <f t="shared" si="23"/>
        <v>-6.0612675417968357E-4</v>
      </c>
      <c r="AQ56">
        <f t="shared" si="24"/>
        <v>328.58690935827224</v>
      </c>
      <c r="AR56">
        <f t="shared" si="24"/>
        <v>-478.63496344817298</v>
      </c>
      <c r="AS56" s="2">
        <f t="shared" si="25"/>
        <v>338.20703733270392</v>
      </c>
      <c r="AT56">
        <f t="shared" si="26"/>
        <v>478.63556957492716</v>
      </c>
      <c r="AU56">
        <f t="shared" si="27"/>
        <v>3.5478641692013793E-52</v>
      </c>
      <c r="AV56">
        <f t="shared" si="28"/>
        <v>-5.7917294104019475E-36</v>
      </c>
      <c r="AW56">
        <f t="shared" si="29"/>
        <v>3.354412956331489E-71</v>
      </c>
      <c r="AX56">
        <f t="shared" si="30"/>
        <v>0</v>
      </c>
      <c r="AY56" s="2">
        <f t="shared" si="31"/>
        <v>10.488984543584731</v>
      </c>
      <c r="AZ56">
        <f t="shared" si="32"/>
        <v>0.12955916760900613</v>
      </c>
      <c r="BA56" s="2">
        <v>2.95</v>
      </c>
      <c r="BB56" s="2">
        <f t="shared" si="33"/>
        <v>5.6857281444031305</v>
      </c>
    </row>
    <row r="57" spans="1:54" x14ac:dyDescent="0.25">
      <c r="A57" s="2">
        <v>450000000</v>
      </c>
      <c r="B57">
        <v>12.4</v>
      </c>
      <c r="C57">
        <v>7.25</v>
      </c>
      <c r="D57">
        <f t="shared" si="5"/>
        <v>8.7288938040880441E-3</v>
      </c>
      <c r="E57">
        <f t="shared" si="0"/>
        <v>-1.271491239569518E-2</v>
      </c>
      <c r="F57">
        <f t="shared" si="6"/>
        <v>2.9641244328246284E-4</v>
      </c>
      <c r="G57" s="2">
        <f t="shared" si="7"/>
        <v>-5.1966633326124901E-4</v>
      </c>
      <c r="H57">
        <f t="shared" si="8"/>
        <v>9.6197835037141797</v>
      </c>
      <c r="I57">
        <f t="shared" si="9"/>
        <v>-5.1966633326124901E-4</v>
      </c>
      <c r="J57">
        <f t="shared" si="10"/>
        <v>8.7288938040880441E-3</v>
      </c>
      <c r="K57">
        <f t="shared" si="10"/>
        <v>-1.271491239569518E-2</v>
      </c>
      <c r="L57">
        <f t="shared" si="11"/>
        <v>9.6285123975182678</v>
      </c>
      <c r="M57">
        <f t="shared" si="12"/>
        <v>1.3234578728956429E-2</v>
      </c>
      <c r="N57">
        <f t="shared" si="13"/>
        <v>0.96873773942195929</v>
      </c>
      <c r="O57">
        <f t="shared" si="14"/>
        <v>1.2691846391423952E-2</v>
      </c>
      <c r="V57">
        <v>12.4</v>
      </c>
      <c r="W57">
        <f t="shared" ca="1" si="34"/>
        <v>6.7988302377885148</v>
      </c>
      <c r="X57" s="2">
        <f t="shared" ca="1" si="35"/>
        <v>0.20355415433396809</v>
      </c>
      <c r="Y57" s="2">
        <f t="shared" ca="1" si="36"/>
        <v>3.8726117352479066E-3</v>
      </c>
      <c r="AB57">
        <f t="shared" si="15"/>
        <v>1.3612760610095779E-59</v>
      </c>
      <c r="AC57">
        <f t="shared" si="4"/>
        <v>-2.2222222222222223E-43</v>
      </c>
      <c r="AD57">
        <f t="shared" si="16"/>
        <v>4.9382716049382721E-86</v>
      </c>
      <c r="AE57">
        <f t="shared" si="17"/>
        <v>0</v>
      </c>
      <c r="AI57" s="2">
        <v>1.47</v>
      </c>
      <c r="AJ57" s="2">
        <v>19.43</v>
      </c>
      <c r="AK57">
        <f t="shared" si="18"/>
        <v>369.76403996475386</v>
      </c>
      <c r="AL57">
        <f t="shared" si="19"/>
        <v>-538.61548562181997</v>
      </c>
      <c r="AM57" s="2">
        <f t="shared" si="20"/>
        <v>6.8619149376852222E-4</v>
      </c>
      <c r="AN57" s="2">
        <f t="shared" si="21"/>
        <v>-6.5451118746172863E-4</v>
      </c>
      <c r="AO57" s="2">
        <f t="shared" si="22"/>
        <v>9.6201732827646662</v>
      </c>
      <c r="AP57">
        <f t="shared" si="23"/>
        <v>-6.5451118746172863E-4</v>
      </c>
      <c r="AQ57">
        <f t="shared" si="24"/>
        <v>369.76403996475386</v>
      </c>
      <c r="AR57">
        <f t="shared" si="24"/>
        <v>-538.61548562181997</v>
      </c>
      <c r="AS57" s="2">
        <f t="shared" si="25"/>
        <v>379.38421324751852</v>
      </c>
      <c r="AT57">
        <f t="shared" si="26"/>
        <v>538.61614013300743</v>
      </c>
      <c r="AU57">
        <f t="shared" si="27"/>
        <v>4.2960532116860238E-52</v>
      </c>
      <c r="AV57">
        <f t="shared" si="28"/>
        <v>-7.0131145241601807E-36</v>
      </c>
      <c r="AW57">
        <f t="shared" si="29"/>
        <v>4.9183775328986482E-71</v>
      </c>
      <c r="AX57">
        <f t="shared" si="30"/>
        <v>0</v>
      </c>
      <c r="AY57" s="2">
        <f t="shared" si="31"/>
        <v>10.499263795334851</v>
      </c>
      <c r="AZ57">
        <f t="shared" si="32"/>
        <v>0.11548944969104812</v>
      </c>
      <c r="BA57" s="2">
        <v>3.512</v>
      </c>
      <c r="BB57" s="2">
        <f>(ABS(AJ57-AY57)+ABS(BA57-AZ57))/2</f>
        <v>6.1636233774870499</v>
      </c>
    </row>
    <row r="58" spans="1:54" x14ac:dyDescent="0.25">
      <c r="A58" s="2">
        <v>440000000</v>
      </c>
      <c r="B58">
        <v>13</v>
      </c>
      <c r="C58">
        <v>8.17</v>
      </c>
      <c r="D58">
        <f t="shared" si="5"/>
        <v>8.8507696446805638E-3</v>
      </c>
      <c r="E58">
        <f t="shared" si="0"/>
        <v>-1.2892442409356232E-2</v>
      </c>
      <c r="F58">
        <f t="shared" si="6"/>
        <v>3.0090923888830619E-4</v>
      </c>
      <c r="G58" s="2">
        <f t="shared" si="7"/>
        <v>-5.2755005520637344E-4</v>
      </c>
      <c r="H58">
        <f t="shared" si="8"/>
        <v>9.6197880005097858</v>
      </c>
      <c r="I58">
        <f t="shared" si="9"/>
        <v>-5.2755005520637344E-4</v>
      </c>
      <c r="J58">
        <f t="shared" si="10"/>
        <v>8.8507696446805638E-3</v>
      </c>
      <c r="K58">
        <f t="shared" si="10"/>
        <v>-1.2892442409356232E-2</v>
      </c>
      <c r="L58">
        <f t="shared" si="11"/>
        <v>9.6286387701544669</v>
      </c>
      <c r="M58">
        <f t="shared" si="12"/>
        <v>1.3419992464562606E-2</v>
      </c>
      <c r="N58">
        <f t="shared" si="13"/>
        <v>0.968859863422315</v>
      </c>
      <c r="O58">
        <f t="shared" si="14"/>
        <v>1.286872793426551E-2</v>
      </c>
      <c r="V58">
        <v>13</v>
      </c>
      <c r="W58">
        <f t="shared" ca="1" si="34"/>
        <v>7.7036987026696266</v>
      </c>
      <c r="X58" s="2">
        <f t="shared" ca="1" si="35"/>
        <v>0.21743689989198919</v>
      </c>
      <c r="Y58" s="2">
        <f t="shared" ca="1" si="36"/>
        <v>3.2575353285520694E-3</v>
      </c>
      <c r="AB58">
        <f t="shared" si="15"/>
        <v>1.3922141533052501E-59</v>
      </c>
      <c r="AC58">
        <f t="shared" si="4"/>
        <v>-2.2727272727272728E-43</v>
      </c>
      <c r="AD58">
        <f t="shared" si="16"/>
        <v>5.1652892561983477E-86</v>
      </c>
      <c r="AE58">
        <f t="shared" si="17"/>
        <v>0</v>
      </c>
      <c r="AI58" s="2"/>
      <c r="AJ58" s="2"/>
      <c r="AM58" s="2"/>
      <c r="AN58" s="2"/>
      <c r="AO58" s="2"/>
      <c r="AS58" s="2"/>
      <c r="AY58" s="2"/>
      <c r="BA58" s="2"/>
      <c r="BB58" s="2"/>
    </row>
    <row r="59" spans="1:54" x14ac:dyDescent="0.25">
      <c r="A59" s="2">
        <v>430000000</v>
      </c>
      <c r="B59">
        <v>13.7</v>
      </c>
      <c r="C59">
        <v>9.25</v>
      </c>
      <c r="D59">
        <f t="shared" si="5"/>
        <v>8.977208466459774E-3</v>
      </c>
      <c r="E59">
        <f t="shared" si="0"/>
        <v>-1.3076619073481146E-2</v>
      </c>
      <c r="F59">
        <f t="shared" si="6"/>
        <v>3.055800166334603E-4</v>
      </c>
      <c r="G59" s="2">
        <f t="shared" si="7"/>
        <v>-5.3573880031242637E-4</v>
      </c>
      <c r="H59">
        <f t="shared" si="8"/>
        <v>9.6197926712875308</v>
      </c>
      <c r="I59">
        <f t="shared" si="9"/>
        <v>-5.3573880031242637E-4</v>
      </c>
      <c r="J59">
        <f t="shared" si="10"/>
        <v>8.977208466459774E-3</v>
      </c>
      <c r="K59">
        <f t="shared" si="10"/>
        <v>-1.3076619073481146E-2</v>
      </c>
      <c r="L59">
        <f t="shared" si="11"/>
        <v>9.6287698797539907</v>
      </c>
      <c r="M59">
        <f t="shared" si="12"/>
        <v>1.3612357873793572E-2</v>
      </c>
      <c r="N59">
        <f t="shared" si="13"/>
        <v>0.96898656330604671</v>
      </c>
      <c r="O59">
        <f t="shared" si="14"/>
        <v>1.3052222352479794E-2</v>
      </c>
      <c r="V59">
        <v>13.7</v>
      </c>
      <c r="W59">
        <f t="shared" ca="1" si="34"/>
        <v>8.7781421903252053</v>
      </c>
      <c r="X59" s="2">
        <f t="shared" ca="1" si="35"/>
        <v>0.22264979255109482</v>
      </c>
      <c r="Y59" s="2">
        <f t="shared" ca="1" si="36"/>
        <v>2.6021889560390921E-3</v>
      </c>
      <c r="AB59">
        <f t="shared" si="15"/>
        <v>1.4245912266379305E-59</v>
      </c>
      <c r="AC59">
        <f t="shared" si="4"/>
        <v>-2.3255813953488377E-43</v>
      </c>
      <c r="AD59">
        <f t="shared" si="16"/>
        <v>5.408328826392647E-86</v>
      </c>
      <c r="AE59">
        <f t="shared" si="17"/>
        <v>0</v>
      </c>
      <c r="AI59" s="2"/>
      <c r="AJ59" s="2"/>
      <c r="AM59" s="2"/>
      <c r="AN59" s="2"/>
      <c r="AO59" s="2"/>
      <c r="AS59" s="2"/>
      <c r="AY59" s="2"/>
      <c r="BA59" s="2"/>
      <c r="BB59" s="2"/>
    </row>
    <row r="60" spans="1:54" x14ac:dyDescent="0.25">
      <c r="A60" s="2">
        <v>420000000</v>
      </c>
      <c r="B60">
        <v>14.6</v>
      </c>
      <c r="C60">
        <v>10.5</v>
      </c>
      <c r="D60">
        <f t="shared" si="5"/>
        <v>9.108493314047483E-3</v>
      </c>
      <c r="E60">
        <f t="shared" si="0"/>
        <v>-1.3267854684020723E-2</v>
      </c>
      <c r="F60">
        <f t="shared" si="6"/>
        <v>3.104357941364232E-4</v>
      </c>
      <c r="G60" s="2">
        <f t="shared" si="7"/>
        <v>-5.4425188452088041E-4</v>
      </c>
      <c r="H60">
        <f t="shared" si="8"/>
        <v>9.6197975270650335</v>
      </c>
      <c r="I60">
        <f t="shared" si="9"/>
        <v>-5.4425188452088041E-4</v>
      </c>
      <c r="J60">
        <f t="shared" si="10"/>
        <v>9.108493314047483E-3</v>
      </c>
      <c r="K60">
        <f t="shared" si="10"/>
        <v>-1.3267854684020723E-2</v>
      </c>
      <c r="L60">
        <f t="shared" si="11"/>
        <v>9.6289060203790804</v>
      </c>
      <c r="M60">
        <f t="shared" si="12"/>
        <v>1.3812106568541604E-2</v>
      </c>
      <c r="N60">
        <f t="shared" si="13"/>
        <v>0.96911812311221823</v>
      </c>
      <c r="O60">
        <f t="shared" si="14"/>
        <v>1.3242739334608336E-2</v>
      </c>
      <c r="V60">
        <v>14.6</v>
      </c>
      <c r="W60">
        <f t="shared" ca="1" si="34"/>
        <v>10.238390123128172</v>
      </c>
      <c r="X60" s="2">
        <f t="shared" ca="1" si="35"/>
        <v>6.8439727676893242E-2</v>
      </c>
      <c r="Y60" s="2">
        <f t="shared" ca="1" si="36"/>
        <v>6.2076850500583441E-4</v>
      </c>
      <c r="AB60">
        <f t="shared" si="15"/>
        <v>1.458510065367405E-59</v>
      </c>
      <c r="AC60">
        <f t="shared" si="4"/>
        <v>-2.3809523809523814E-43</v>
      </c>
      <c r="AD60">
        <f t="shared" si="16"/>
        <v>5.6689342403628135E-86</v>
      </c>
      <c r="AE60">
        <f t="shared" si="17"/>
        <v>0</v>
      </c>
      <c r="AI60" s="2"/>
      <c r="AJ60" s="2"/>
      <c r="AM60" s="2"/>
      <c r="AN60" s="2"/>
      <c r="AO60" s="2"/>
      <c r="AS60" s="2"/>
      <c r="AY60" s="2"/>
      <c r="BA60" s="2"/>
      <c r="BB60" s="2"/>
    </row>
    <row r="61" spans="1:54" x14ac:dyDescent="0.25">
      <c r="A61" s="2">
        <v>410000000</v>
      </c>
      <c r="B61">
        <v>15.6</v>
      </c>
      <c r="C61">
        <v>12.1</v>
      </c>
      <c r="D61">
        <f t="shared" si="5"/>
        <v>9.2449320881130108E-3</v>
      </c>
      <c r="E61">
        <f t="shared" si="0"/>
        <v>-1.3466597743399766E-2</v>
      </c>
      <c r="F61">
        <f t="shared" si="6"/>
        <v>3.1548857134523447E-4</v>
      </c>
      <c r="G61" s="2">
        <f t="shared" si="7"/>
        <v>-5.5311034598022862E-4</v>
      </c>
      <c r="H61">
        <f t="shared" si="8"/>
        <v>9.6198025798422435</v>
      </c>
      <c r="I61">
        <f t="shared" si="9"/>
        <v>-5.5311034598022862E-4</v>
      </c>
      <c r="J61">
        <f t="shared" si="10"/>
        <v>9.2449320881130108E-3</v>
      </c>
      <c r="K61">
        <f t="shared" si="10"/>
        <v>-1.3466597743399766E-2</v>
      </c>
      <c r="L61">
        <f t="shared" si="11"/>
        <v>9.6290475119303558</v>
      </c>
      <c r="M61">
        <f t="shared" si="12"/>
        <v>1.4019708089379994E-2</v>
      </c>
      <c r="N61">
        <f t="shared" si="13"/>
        <v>0.96925485183875393</v>
      </c>
      <c r="O61">
        <f t="shared" si="14"/>
        <v>1.3440724505689497E-2</v>
      </c>
      <c r="V61">
        <v>15.6</v>
      </c>
      <c r="W61">
        <f t="shared" ca="1" si="34"/>
        <v>11.872810841519899</v>
      </c>
      <c r="X61" s="2">
        <f t="shared" ca="1" si="35"/>
        <v>5.1614913730896508E-2</v>
      </c>
      <c r="Y61" s="2">
        <f t="shared" ca="1" si="36"/>
        <v>3.525368057570966E-4</v>
      </c>
      <c r="AB61">
        <f t="shared" si="15"/>
        <v>1.4940834815958781E-59</v>
      </c>
      <c r="AC61">
        <f t="shared" si="4"/>
        <v>-2.4390243902439027E-43</v>
      </c>
      <c r="AD61">
        <f t="shared" si="16"/>
        <v>5.9488399762046416E-86</v>
      </c>
      <c r="AE61">
        <f t="shared" si="17"/>
        <v>0</v>
      </c>
      <c r="AI61" s="2"/>
      <c r="AJ61" s="2"/>
      <c r="AM61" s="2"/>
      <c r="AN61" s="2"/>
      <c r="AO61" s="2"/>
      <c r="AS61" s="2"/>
      <c r="AY61" s="2"/>
      <c r="BA61" s="2"/>
      <c r="BB61" s="2"/>
    </row>
    <row r="62" spans="1:54" x14ac:dyDescent="0.25">
      <c r="A62" s="2">
        <v>400000000</v>
      </c>
      <c r="B62">
        <v>16.8</v>
      </c>
      <c r="C62">
        <v>14.1</v>
      </c>
      <c r="D62">
        <f t="shared" si="5"/>
        <v>9.3868604010132767E-3</v>
      </c>
      <c r="E62">
        <f t="shared" si="0"/>
        <v>-1.3673337120175154E-2</v>
      </c>
      <c r="F62">
        <f t="shared" si="6"/>
        <v>3.2075144476376459E-4</v>
      </c>
      <c r="G62" s="2">
        <f t="shared" si="7"/>
        <v>-5.6233714530598913E-4</v>
      </c>
      <c r="H62">
        <f t="shared" si="8"/>
        <v>9.6198078427156624</v>
      </c>
      <c r="I62">
        <f t="shared" si="9"/>
        <v>-5.6233714530598913E-4</v>
      </c>
      <c r="J62">
        <f t="shared" si="10"/>
        <v>9.3868604010132767E-3</v>
      </c>
      <c r="K62">
        <f t="shared" si="10"/>
        <v>-1.3673337120175154E-2</v>
      </c>
      <c r="L62">
        <f t="shared" si="11"/>
        <v>9.629194703116676</v>
      </c>
      <c r="M62">
        <f t="shared" si="12"/>
        <v>1.4235674265481143E-2</v>
      </c>
      <c r="N62">
        <f t="shared" si="13"/>
        <v>0.96939708631155042</v>
      </c>
      <c r="O62">
        <f t="shared" si="14"/>
        <v>1.3646663551494015E-2</v>
      </c>
      <c r="V62">
        <v>16.8</v>
      </c>
      <c r="W62">
        <f t="shared" ca="1" si="34"/>
        <v>13.834115703589971</v>
      </c>
      <c r="X62" s="2">
        <f t="shared" ca="1" si="35"/>
        <v>7.0694459077456029E-2</v>
      </c>
      <c r="Y62" s="2">
        <f t="shared" ca="1" si="36"/>
        <v>3.5558804425057103E-4</v>
      </c>
      <c r="AB62">
        <f t="shared" si="15"/>
        <v>1.5314355686357753E-59</v>
      </c>
      <c r="AC62">
        <f t="shared" si="4"/>
        <v>-2.5000000000000005E-43</v>
      </c>
      <c r="AD62">
        <f t="shared" si="16"/>
        <v>6.2500000000000024E-86</v>
      </c>
      <c r="AE62">
        <f t="shared" si="17"/>
        <v>0</v>
      </c>
      <c r="AI62" s="2"/>
      <c r="AJ62" s="2"/>
      <c r="AM62" s="2"/>
      <c r="AN62" s="2"/>
      <c r="AO62" s="2"/>
      <c r="AS62" s="2"/>
      <c r="AY62" s="2"/>
      <c r="BA62" s="2"/>
      <c r="BB62" s="2"/>
    </row>
    <row r="63" spans="1:54" x14ac:dyDescent="0.25">
      <c r="A63" s="2">
        <v>390000000</v>
      </c>
      <c r="B63">
        <v>18.3</v>
      </c>
      <c r="C63">
        <v>16.600000000000001</v>
      </c>
      <c r="D63">
        <f t="shared" si="5"/>
        <v>9.5346448417608937E-3</v>
      </c>
      <c r="E63">
        <f t="shared" si="0"/>
        <v>-1.3888606804940104E-2</v>
      </c>
      <c r="F63">
        <f t="shared" si="6"/>
        <v>3.2623873821660765E-4</v>
      </c>
      <c r="G63" s="2">
        <f t="shared" si="7"/>
        <v>-5.71957394835966E-4</v>
      </c>
      <c r="H63">
        <f t="shared" si="8"/>
        <v>9.619813330009114</v>
      </c>
      <c r="I63">
        <f t="shared" si="9"/>
        <v>-5.71957394835966E-4</v>
      </c>
      <c r="J63">
        <f t="shared" si="10"/>
        <v>9.5346448417608937E-3</v>
      </c>
      <c r="K63">
        <f t="shared" si="10"/>
        <v>-1.3888606804940104E-2</v>
      </c>
      <c r="L63">
        <f t="shared" si="11"/>
        <v>9.6293479748508748</v>
      </c>
      <c r="M63">
        <f t="shared" si="12"/>
        <v>1.4460564199776069E-2</v>
      </c>
      <c r="N63">
        <f t="shared" si="13"/>
        <v>0.96954519446507059</v>
      </c>
      <c r="O63">
        <f t="shared" si="14"/>
        <v>1.3861086933328737E-2</v>
      </c>
      <c r="V63">
        <v>18.3</v>
      </c>
      <c r="W63">
        <f t="shared" ca="1" si="34"/>
        <v>16.339612097124466</v>
      </c>
      <c r="X63" s="2">
        <f t="shared" ca="1" si="35"/>
        <v>6.7801859963919478E-2</v>
      </c>
      <c r="Y63" s="2">
        <f t="shared" ca="1" si="36"/>
        <v>2.4605116839860453E-4</v>
      </c>
      <c r="AB63">
        <f t="shared" si="15"/>
        <v>1.5707031473187437E-59</v>
      </c>
      <c r="AC63">
        <f t="shared" si="4"/>
        <v>-2.5641025641025644E-43</v>
      </c>
      <c r="AD63">
        <f t="shared" si="16"/>
        <v>6.5746219592373459E-86</v>
      </c>
      <c r="AE63">
        <f t="shared" si="17"/>
        <v>0</v>
      </c>
      <c r="AI63" s="2"/>
      <c r="AJ63" s="2"/>
      <c r="AM63" s="2"/>
      <c r="AN63" s="2"/>
      <c r="AO63" s="2"/>
      <c r="AS63" s="2"/>
      <c r="AY63" s="2"/>
      <c r="BA63" s="2"/>
      <c r="BB63" s="2"/>
    </row>
    <row r="64" spans="1:54" x14ac:dyDescent="0.25">
      <c r="A64" s="2">
        <v>380000000</v>
      </c>
      <c r="B64">
        <v>20</v>
      </c>
      <c r="C64">
        <v>19.399999999999999</v>
      </c>
      <c r="D64">
        <f t="shared" si="5"/>
        <v>9.6886867212516766E-3</v>
      </c>
      <c r="E64">
        <f t="shared" si="0"/>
        <v>-1.4112991365796627E-2</v>
      </c>
      <c r="F64">
        <f t="shared" si="6"/>
        <v>3.31966153043429E-4</v>
      </c>
      <c r="G64" s="2">
        <f t="shared" si="7"/>
        <v>-5.8199862194897249E-4</v>
      </c>
      <c r="H64">
        <f t="shared" si="8"/>
        <v>9.6198190574239408</v>
      </c>
      <c r="I64">
        <f t="shared" si="9"/>
        <v>-5.8199862194897249E-4</v>
      </c>
      <c r="J64">
        <f t="shared" si="10"/>
        <v>9.6886867212516766E-3</v>
      </c>
      <c r="K64">
        <f t="shared" si="10"/>
        <v>-1.4112991365796627E-2</v>
      </c>
      <c r="L64">
        <f t="shared" si="11"/>
        <v>9.6295077441451919</v>
      </c>
      <c r="M64">
        <f t="shared" si="12"/>
        <v>1.4694989987745599E-2</v>
      </c>
      <c r="N64">
        <f t="shared" si="13"/>
        <v>0.96969957910576687</v>
      </c>
      <c r="O64">
        <f t="shared" si="14"/>
        <v>1.4084575295646665E-2</v>
      </c>
      <c r="V64">
        <v>20</v>
      </c>
      <c r="W64">
        <f t="shared" ca="1" si="34"/>
        <v>19.179380003873234</v>
      </c>
      <c r="X64" s="2">
        <f t="shared" ca="1" si="35"/>
        <v>4.8673182690973496E-2</v>
      </c>
      <c r="Y64" s="2">
        <f t="shared" ca="1" si="36"/>
        <v>1.2932613107390133E-4</v>
      </c>
      <c r="AB64">
        <f t="shared" si="15"/>
        <v>1.6120374406692371E-59</v>
      </c>
      <c r="AC64">
        <f t="shared" si="4"/>
        <v>-2.6315789473684214E-43</v>
      </c>
      <c r="AD64">
        <f t="shared" si="16"/>
        <v>6.9252077562326888E-86</v>
      </c>
      <c r="AE64">
        <f t="shared" si="17"/>
        <v>0</v>
      </c>
      <c r="AI64" s="2"/>
      <c r="AJ64" s="2"/>
      <c r="AM64" s="2"/>
      <c r="AN64" s="2"/>
      <c r="AO64" s="2"/>
      <c r="AS64" s="2"/>
      <c r="AY64" s="2"/>
      <c r="BA64" s="2"/>
      <c r="BB64" s="2"/>
    </row>
    <row r="65" spans="1:54" x14ac:dyDescent="0.25">
      <c r="A65" s="2">
        <v>370000000</v>
      </c>
      <c r="B65">
        <v>22</v>
      </c>
      <c r="C65">
        <v>22.6</v>
      </c>
      <c r="D65">
        <f t="shared" si="5"/>
        <v>9.8494263832105324E-3</v>
      </c>
      <c r="E65">
        <f t="shared" si="0"/>
        <v>-1.434713222787967E-2</v>
      </c>
      <c r="F65">
        <f t="shared" si="6"/>
        <v>3.3795094121020364E-4</v>
      </c>
      <c r="G65" s="2">
        <f t="shared" si="7"/>
        <v>-5.9249107256113983E-4</v>
      </c>
      <c r="H65">
        <f t="shared" si="8"/>
        <v>9.6198250422121081</v>
      </c>
      <c r="I65">
        <f t="shared" si="9"/>
        <v>-5.9249107256113983E-4</v>
      </c>
      <c r="J65">
        <f t="shared" si="10"/>
        <v>9.8494263832105324E-3</v>
      </c>
      <c r="K65">
        <f t="shared" si="10"/>
        <v>-1.434713222787967E-2</v>
      </c>
      <c r="L65">
        <f t="shared" si="11"/>
        <v>9.6296744685953186</v>
      </c>
      <c r="M65">
        <f t="shared" si="12"/>
        <v>1.493962330044081E-2</v>
      </c>
      <c r="N65">
        <f t="shared" si="13"/>
        <v>0.96986068224429078</v>
      </c>
      <c r="O65">
        <f t="shared" si="14"/>
        <v>1.4317765689620864E-2</v>
      </c>
      <c r="V65">
        <v>22</v>
      </c>
      <c r="W65">
        <f t="shared" ca="1" si="34"/>
        <v>22.520283423577666</v>
      </c>
      <c r="X65" s="2">
        <f t="shared" ca="1" si="35"/>
        <v>6.3547325564979919E-3</v>
      </c>
      <c r="Y65" s="2">
        <f t="shared" ca="1" si="36"/>
        <v>1.2441719313372212E-5</v>
      </c>
      <c r="AB65">
        <f t="shared" si="15"/>
        <v>1.655606020146784E-59</v>
      </c>
      <c r="AC65">
        <f t="shared" si="4"/>
        <v>-2.7027027027027031E-43</v>
      </c>
      <c r="AD65">
        <f t="shared" si="16"/>
        <v>7.3046018991964954E-86</v>
      </c>
      <c r="AE65">
        <f t="shared" si="17"/>
        <v>0</v>
      </c>
      <c r="AI65" s="2"/>
      <c r="AJ65" s="2"/>
      <c r="AM65" s="2"/>
      <c r="AN65" s="2"/>
      <c r="AO65" s="2"/>
      <c r="AS65" s="2"/>
      <c r="AY65" s="2"/>
      <c r="BA65" s="2"/>
      <c r="BB65" s="2"/>
    </row>
    <row r="66" spans="1:54" x14ac:dyDescent="0.25">
      <c r="A66" s="2">
        <v>360000000</v>
      </c>
      <c r="D66">
        <f t="shared" si="5"/>
        <v>1.0017348184306472E-2</v>
      </c>
      <c r="E66">
        <f t="shared" ref="E66:E129" si="37">-($R$2^-1)*A66^(-$S$2)*SIN($S$2*PI()/2)</f>
        <v>-1.4591734927624085E-2</v>
      </c>
      <c r="F66">
        <f t="shared" si="6"/>
        <v>3.4421210556463238E-4</v>
      </c>
      <c r="G66" s="2">
        <f t="shared" si="7"/>
        <v>-6.0346806221103593E-4</v>
      </c>
      <c r="H66">
        <f t="shared" si="8"/>
        <v>9.6198313033764631</v>
      </c>
      <c r="I66">
        <f t="shared" si="9"/>
        <v>-6.0346806221103593E-4</v>
      </c>
      <c r="J66">
        <f t="shared" si="10"/>
        <v>1.0017348184306472E-2</v>
      </c>
      <c r="K66">
        <f t="shared" si="10"/>
        <v>-1.4591734927624085E-2</v>
      </c>
      <c r="L66">
        <f t="shared" si="11"/>
        <v>9.6298486515607689</v>
      </c>
      <c r="M66">
        <f t="shared" si="12"/>
        <v>1.5195202989835122E-2</v>
      </c>
      <c r="N66">
        <f t="shared" si="13"/>
        <v>0.97002899010056098</v>
      </c>
      <c r="O66">
        <f t="shared" si="14"/>
        <v>1.4561358761743276E-2</v>
      </c>
      <c r="X66" s="2"/>
      <c r="Y66" s="2"/>
      <c r="AB66">
        <f t="shared" si="15"/>
        <v>1.7015950762619725E-59</v>
      </c>
      <c r="AC66">
        <f t="shared" ref="AC66:AC129" si="38">-($R$4^-1)*A66^(-$S$4)*SIN($S$4*PI()/2)</f>
        <v>-2.7777777777777783E-43</v>
      </c>
      <c r="AD66">
        <f t="shared" si="16"/>
        <v>7.7160493827160522E-86</v>
      </c>
      <c r="AE66">
        <f t="shared" si="17"/>
        <v>0</v>
      </c>
      <c r="AI66" s="2"/>
      <c r="AJ66" s="2"/>
      <c r="AM66" s="2"/>
      <c r="AN66" s="2"/>
      <c r="AO66" s="2"/>
      <c r="AS66" s="2"/>
      <c r="AY66" s="2"/>
      <c r="BA66" s="2"/>
      <c r="BB66" s="2"/>
    </row>
    <row r="67" spans="1:54" x14ac:dyDescent="0.25">
      <c r="A67" s="2">
        <v>350000000</v>
      </c>
      <c r="D67">
        <f t="shared" ref="D67:D130" si="39">($R$2^-1)*A67^(-$S$2)*COS($S$2*PI()/2)</f>
        <v>1.0192986269281579E-2</v>
      </c>
      <c r="E67">
        <f t="shared" si="37"/>
        <v>-1.484757752508589E-2</v>
      </c>
      <c r="F67">
        <f t="shared" ref="F67:F130" si="40">($T$2^-1)*A67^(-$U$2)*COS($U$2*PI()/2)</f>
        <v>3.5077063238515084E-4</v>
      </c>
      <c r="G67" s="2">
        <f t="shared" ref="G67:G130" si="41">-($T$2^-1)*A67^(-$U$2)*SIN($U$2*PI()/2)</f>
        <v>-6.1496638376147962E-4</v>
      </c>
      <c r="H67">
        <f t="shared" ref="H67:H130" si="42">F67+$P$2</f>
        <v>9.6198378619032834</v>
      </c>
      <c r="I67">
        <f t="shared" ref="I67:I130" si="43">G67</f>
        <v>-6.1496638376147962E-4</v>
      </c>
      <c r="J67">
        <f t="shared" ref="J67:K130" si="44">D67</f>
        <v>1.0192986269281579E-2</v>
      </c>
      <c r="K67">
        <f t="shared" si="44"/>
        <v>-1.484757752508589E-2</v>
      </c>
      <c r="L67">
        <f t="shared" ref="L67:L130" si="45">F67+$P$2+D67</f>
        <v>9.6300308481725647</v>
      </c>
      <c r="M67">
        <f t="shared" ref="M67:M130" si="46">-G67-E67</f>
        <v>1.5462543908847369E-2</v>
      </c>
      <c r="N67">
        <f t="shared" ref="N67:N130" si="47">$Q$2+(1/((F67+$P$2+D67)^2+(G67+E67)^2))*(L67*(H67*J67-I67*K67)-M67*(H67*K67+I67*J67))+($P$4/(($P$4+AB67)^2+(AC67)^2))*AD67</f>
        <v>0.97020503890829746</v>
      </c>
      <c r="O67">
        <f t="shared" ref="O67:O130" si="48">ABS((1/((F67+$P$2+D67)^2+(G67+E67)^2))*(M67*(H67*J67-I67*K67)+L67*(H67*K67+I67*J67))+($P$4/(($P$4+AB67)^2+(AC67)^2))*AE67)</f>
        <v>1.4816127088745069E-2</v>
      </c>
      <c r="X67" s="2"/>
      <c r="Y67" s="2"/>
      <c r="AB67">
        <f t="shared" ref="AB67:AB130" si="49">($R$4^-1)*A67^(-$S$4)*COS($S$4*PI()/2)</f>
        <v>1.7502120784408859E-59</v>
      </c>
      <c r="AC67">
        <f t="shared" si="38"/>
        <v>-2.8571428571428575E-43</v>
      </c>
      <c r="AD67">
        <f t="shared" ref="AD67:AD130" si="50">($P$4+AB67)*AB67+AC67^2</f>
        <v>8.1632653061224511E-86</v>
      </c>
      <c r="AE67">
        <f t="shared" ref="AE67:AE130" si="51">($P$4+AB67)*AC67-AB67*AC67</f>
        <v>0</v>
      </c>
      <c r="AI67" s="2"/>
      <c r="AJ67" s="2"/>
      <c r="AM67" s="2"/>
      <c r="AN67" s="2"/>
      <c r="AO67" s="2"/>
      <c r="AS67" s="2"/>
      <c r="AY67" s="2"/>
      <c r="BA67" s="2"/>
      <c r="BB67" s="2"/>
    </row>
    <row r="68" spans="1:54" x14ac:dyDescent="0.25">
      <c r="A68" s="2">
        <v>340000000</v>
      </c>
      <c r="D68">
        <f t="shared" si="39"/>
        <v>1.0376931294980268E-2</v>
      </c>
      <c r="E68">
        <f t="shared" si="37"/>
        <v>-1.5115520398475803E-2</v>
      </c>
      <c r="F68">
        <f t="shared" si="40"/>
        <v>3.5764976252922534E-4</v>
      </c>
      <c r="G68" s="2">
        <f t="shared" si="41"/>
        <v>-6.2702678277310776E-4</v>
      </c>
      <c r="H68">
        <f t="shared" si="42"/>
        <v>9.6198447410334271</v>
      </c>
      <c r="I68">
        <f t="shared" si="43"/>
        <v>-6.2702678277310776E-4</v>
      </c>
      <c r="J68">
        <f t="shared" si="44"/>
        <v>1.0376931294980268E-2</v>
      </c>
      <c r="K68">
        <f t="shared" si="44"/>
        <v>-1.5115520398475803E-2</v>
      </c>
      <c r="L68">
        <f t="shared" si="45"/>
        <v>9.6302216723284069</v>
      </c>
      <c r="M68">
        <f t="shared" si="46"/>
        <v>1.5742547181248911E-2</v>
      </c>
      <c r="N68">
        <f t="shared" si="47"/>
        <v>0.97038942167385511</v>
      </c>
      <c r="O68">
        <f t="shared" si="48"/>
        <v>1.5082924880492409E-2</v>
      </c>
      <c r="X68" s="2"/>
      <c r="Y68" s="2"/>
      <c r="AB68">
        <f t="shared" si="49"/>
        <v>1.8016889042773826E-59</v>
      </c>
      <c r="AC68">
        <f t="shared" si="38"/>
        <v>-2.9411764705882358E-43</v>
      </c>
      <c r="AD68">
        <f t="shared" si="50"/>
        <v>8.6505190311418717E-86</v>
      </c>
      <c r="AE68">
        <f t="shared" si="51"/>
        <v>0</v>
      </c>
      <c r="AI68" s="2"/>
      <c r="AJ68" s="2"/>
      <c r="AM68" s="2"/>
      <c r="AN68" s="2"/>
      <c r="AO68" s="2"/>
      <c r="AS68" s="2"/>
      <c r="AY68" s="2"/>
      <c r="BA68" s="2"/>
      <c r="BB68" s="2"/>
    </row>
    <row r="69" spans="1:54" x14ac:dyDescent="0.25">
      <c r="A69" s="2">
        <v>330000000</v>
      </c>
      <c r="D69">
        <f t="shared" si="39"/>
        <v>1.0569838292488596E-2</v>
      </c>
      <c r="E69">
        <f t="shared" si="37"/>
        <v>-1.5396517696516732E-2</v>
      </c>
      <c r="F69">
        <f t="shared" si="40"/>
        <v>3.648753089452147E-4</v>
      </c>
      <c r="G69" s="2">
        <f t="shared" si="41"/>
        <v>-6.3969451416192799E-4</v>
      </c>
      <c r="H69">
        <f t="shared" si="42"/>
        <v>9.6198519665798425</v>
      </c>
      <c r="I69">
        <f t="shared" si="43"/>
        <v>-6.3969451416192799E-4</v>
      </c>
      <c r="J69">
        <f t="shared" si="44"/>
        <v>1.0569838292488596E-2</v>
      </c>
      <c r="K69">
        <f t="shared" si="44"/>
        <v>-1.5396517696516732E-2</v>
      </c>
      <c r="L69">
        <f t="shared" si="45"/>
        <v>9.6304218048723307</v>
      </c>
      <c r="M69">
        <f t="shared" si="46"/>
        <v>1.603621221067866E-2</v>
      </c>
      <c r="N69">
        <f t="shared" si="47"/>
        <v>0.97058279607975573</v>
      </c>
      <c r="O69">
        <f t="shared" si="48"/>
        <v>1.5362699323338015E-2</v>
      </c>
      <c r="X69" s="2"/>
      <c r="Y69" s="2"/>
      <c r="AB69">
        <f t="shared" si="49"/>
        <v>1.8562855377403337E-59</v>
      </c>
      <c r="AC69">
        <f t="shared" si="38"/>
        <v>-3.0303030303030309E-43</v>
      </c>
      <c r="AD69">
        <f t="shared" si="50"/>
        <v>9.1827364554637323E-86</v>
      </c>
      <c r="AE69">
        <f t="shared" si="51"/>
        <v>0</v>
      </c>
      <c r="AI69" s="2"/>
      <c r="AJ69" s="2"/>
      <c r="AM69" s="2"/>
      <c r="AN69" s="2"/>
      <c r="AO69" s="2"/>
      <c r="AS69" s="2"/>
      <c r="AY69" s="2"/>
      <c r="BA69" s="2"/>
      <c r="BB69" s="2"/>
    </row>
    <row r="70" spans="1:54" x14ac:dyDescent="0.25">
      <c r="A70" s="2">
        <v>320000000</v>
      </c>
      <c r="D70">
        <f t="shared" si="39"/>
        <v>1.0772435901372807E-2</v>
      </c>
      <c r="E70">
        <f t="shared" si="37"/>
        <v>-1.5691630789464849E-2</v>
      </c>
      <c r="F70">
        <f t="shared" si="40"/>
        <v>3.7247603016389786E-4</v>
      </c>
      <c r="G70" s="2">
        <f t="shared" si="41"/>
        <v>-6.5301999699967153E-4</v>
      </c>
      <c r="H70">
        <f t="shared" si="42"/>
        <v>9.6198595673010612</v>
      </c>
      <c r="I70">
        <f t="shared" si="43"/>
        <v>-6.5301999699967153E-4</v>
      </c>
      <c r="J70">
        <f t="shared" si="44"/>
        <v>1.0772435901372807E-2</v>
      </c>
      <c r="K70">
        <f t="shared" si="44"/>
        <v>-1.5691630789464849E-2</v>
      </c>
      <c r="L70">
        <f t="shared" si="45"/>
        <v>9.6306320032024342</v>
      </c>
      <c r="M70">
        <f t="shared" si="46"/>
        <v>1.6344650786464521E-2</v>
      </c>
      <c r="N70">
        <f t="shared" si="47"/>
        <v>0.97078589376839675</v>
      </c>
      <c r="O70">
        <f t="shared" si="48"/>
        <v>1.5656503900828737E-2</v>
      </c>
      <c r="X70" s="2"/>
      <c r="Y70" s="2"/>
      <c r="AB70">
        <f t="shared" si="49"/>
        <v>1.914294460794719E-59</v>
      </c>
      <c r="AC70">
        <f t="shared" si="38"/>
        <v>-3.1250000000000004E-43</v>
      </c>
      <c r="AD70">
        <f t="shared" si="50"/>
        <v>9.7656250000000025E-86</v>
      </c>
      <c r="AE70">
        <f t="shared" si="51"/>
        <v>0</v>
      </c>
      <c r="AI70" s="2"/>
      <c r="AJ70" s="2"/>
      <c r="AM70" s="2"/>
      <c r="AN70" s="2"/>
      <c r="AO70" s="2"/>
      <c r="AS70" s="2"/>
      <c r="AY70" s="2"/>
      <c r="BA70" s="2"/>
      <c r="BB70" s="2"/>
    </row>
    <row r="71" spans="1:54" x14ac:dyDescent="0.25">
      <c r="A71" s="2">
        <v>310000000</v>
      </c>
      <c r="D71">
        <f t="shared" si="39"/>
        <v>1.0985537267162239E-2</v>
      </c>
      <c r="E71">
        <f t="shared" si="37"/>
        <v>-1.6002044142889613E-2</v>
      </c>
      <c r="F71">
        <f t="shared" si="40"/>
        <v>3.8048407175293882E-4</v>
      </c>
      <c r="G71" s="2">
        <f t="shared" si="41"/>
        <v>-6.6705958846585982E-4</v>
      </c>
      <c r="H71">
        <f t="shared" si="42"/>
        <v>9.619867575342651</v>
      </c>
      <c r="I71">
        <f t="shared" si="43"/>
        <v>-6.6705958846585982E-4</v>
      </c>
      <c r="J71">
        <f t="shared" si="44"/>
        <v>1.0985537267162239E-2</v>
      </c>
      <c r="K71">
        <f t="shared" si="44"/>
        <v>-1.6002044142889613E-2</v>
      </c>
      <c r="L71">
        <f t="shared" si="45"/>
        <v>9.6308531126098131</v>
      </c>
      <c r="M71">
        <f t="shared" si="46"/>
        <v>1.6669103731355474E-2</v>
      </c>
      <c r="N71">
        <f t="shared" si="47"/>
        <v>0.97099953129897165</v>
      </c>
      <c r="O71">
        <f t="shared" si="48"/>
        <v>1.5965514110874882E-2</v>
      </c>
      <c r="AB71">
        <f t="shared" si="49"/>
        <v>1.9760458950139034E-59</v>
      </c>
      <c r="AC71">
        <f t="shared" si="38"/>
        <v>-3.2258064516129035E-43</v>
      </c>
      <c r="AD71">
        <f t="shared" si="50"/>
        <v>1.0405827263267432E-85</v>
      </c>
      <c r="AE71">
        <f t="shared" si="51"/>
        <v>0</v>
      </c>
      <c r="AM71" s="2"/>
      <c r="AN71" s="2"/>
      <c r="AO71" s="2"/>
      <c r="AS71" s="2"/>
      <c r="AY71" s="2"/>
      <c r="BB71" s="2"/>
    </row>
    <row r="72" spans="1:54" x14ac:dyDescent="0.25">
      <c r="A72" s="2">
        <v>300000000</v>
      </c>
      <c r="D72">
        <f t="shared" si="39"/>
        <v>1.1210052966693824E-2</v>
      </c>
      <c r="E72">
        <f t="shared" si="37"/>
        <v>-1.6329084145331317E-2</v>
      </c>
      <c r="F72">
        <f t="shared" si="40"/>
        <v>3.8893549076518731E-4</v>
      </c>
      <c r="G72" s="2">
        <f t="shared" si="41"/>
        <v>-6.818765033035555E-4</v>
      </c>
      <c r="H72">
        <f t="shared" si="42"/>
        <v>9.6198760267616628</v>
      </c>
      <c r="I72">
        <f t="shared" si="43"/>
        <v>-6.818765033035555E-4</v>
      </c>
      <c r="J72">
        <f t="shared" si="44"/>
        <v>1.1210052966693824E-2</v>
      </c>
      <c r="K72">
        <f t="shared" si="44"/>
        <v>-1.6329084145331317E-2</v>
      </c>
      <c r="L72">
        <f t="shared" si="45"/>
        <v>9.6310860797283571</v>
      </c>
      <c r="M72">
        <f t="shared" si="46"/>
        <v>1.7010960648634874E-2</v>
      </c>
      <c r="N72">
        <f t="shared" si="47"/>
        <v>0.97122462314462865</v>
      </c>
      <c r="O72">
        <f t="shared" si="48"/>
        <v>1.6291046104135929E-2</v>
      </c>
      <c r="AB72">
        <f t="shared" si="49"/>
        <v>2.0419140915143669E-59</v>
      </c>
      <c r="AC72">
        <f t="shared" si="38"/>
        <v>-3.333333333333334E-43</v>
      </c>
      <c r="AD72">
        <f t="shared" si="50"/>
        <v>1.1111111111111116E-85</v>
      </c>
      <c r="AE72">
        <f t="shared" si="51"/>
        <v>0</v>
      </c>
      <c r="AM72" s="2"/>
      <c r="AN72" s="2"/>
      <c r="AO72" s="2"/>
      <c r="AS72" s="2"/>
      <c r="AY72" s="2"/>
      <c r="BB72" s="2"/>
    </row>
    <row r="73" spans="1:54" x14ac:dyDescent="0.25">
      <c r="A73" s="2">
        <v>290000000</v>
      </c>
      <c r="D73">
        <f t="shared" si="39"/>
        <v>1.1447006421102914E-2</v>
      </c>
      <c r="E73">
        <f t="shared" si="37"/>
        <v>-1.6674241559579833E-2</v>
      </c>
      <c r="F73">
        <f t="shared" si="40"/>
        <v>3.9787088216564781E-4</v>
      </c>
      <c r="G73" s="2">
        <f t="shared" si="41"/>
        <v>-6.9754191206275028E-4</v>
      </c>
      <c r="H73">
        <f t="shared" si="42"/>
        <v>9.6198849621530638</v>
      </c>
      <c r="I73">
        <f t="shared" si="43"/>
        <v>-6.9754191206275028E-4</v>
      </c>
      <c r="J73">
        <f t="shared" si="44"/>
        <v>1.1447006421102914E-2</v>
      </c>
      <c r="K73">
        <f t="shared" si="44"/>
        <v>-1.6674241559579833E-2</v>
      </c>
      <c r="L73">
        <f t="shared" si="45"/>
        <v>9.6313319685741661</v>
      </c>
      <c r="M73">
        <f t="shared" si="46"/>
        <v>1.7371783471642584E-2</v>
      </c>
      <c r="N73">
        <f t="shared" si="47"/>
        <v>0.9714621971927444</v>
      </c>
      <c r="O73">
        <f t="shared" si="48"/>
        <v>1.663457890518881E-2</v>
      </c>
      <c r="AB73">
        <f t="shared" si="49"/>
        <v>2.1123249222562417E-59</v>
      </c>
      <c r="AC73">
        <f t="shared" si="38"/>
        <v>-3.4482758620689657E-43</v>
      </c>
      <c r="AD73">
        <f t="shared" si="50"/>
        <v>1.1890606420927468E-85</v>
      </c>
      <c r="AE73">
        <f t="shared" si="51"/>
        <v>0</v>
      </c>
      <c r="AM73" s="2"/>
      <c r="AN73" s="2"/>
      <c r="AO73" s="2"/>
      <c r="AS73" s="2"/>
      <c r="AY73" s="2"/>
      <c r="BB73" s="2"/>
    </row>
    <row r="74" spans="1:54" x14ac:dyDescent="0.25">
      <c r="A74" s="2">
        <v>280000000</v>
      </c>
      <c r="D74">
        <f t="shared" si="39"/>
        <v>1.1697552380512262E-2</v>
      </c>
      <c r="E74">
        <f t="shared" si="37"/>
        <v>-1.7039198448331683E-2</v>
      </c>
      <c r="F74">
        <f t="shared" si="40"/>
        <v>4.0733613139335405E-4</v>
      </c>
      <c r="G74" s="2">
        <f t="shared" si="41"/>
        <v>-7.1413626048178304E-4</v>
      </c>
      <c r="H74">
        <f t="shared" si="42"/>
        <v>9.6198944274022917</v>
      </c>
      <c r="I74">
        <f t="shared" si="43"/>
        <v>-7.1413626048178304E-4</v>
      </c>
      <c r="J74">
        <f t="shared" si="44"/>
        <v>1.1697552380512262E-2</v>
      </c>
      <c r="K74">
        <f t="shared" si="44"/>
        <v>-1.7039198448331683E-2</v>
      </c>
      <c r="L74">
        <f t="shared" si="45"/>
        <v>9.6315919797828045</v>
      </c>
      <c r="M74">
        <f t="shared" si="46"/>
        <v>1.7753334708813465E-2</v>
      </c>
      <c r="N74">
        <f t="shared" si="47"/>
        <v>0.97171341333637185</v>
      </c>
      <c r="O74">
        <f t="shared" si="48"/>
        <v>1.6997781056644189E-2</v>
      </c>
      <c r="AB74">
        <f t="shared" si="49"/>
        <v>2.1877650980511072E-59</v>
      </c>
      <c r="AC74">
        <f t="shared" si="38"/>
        <v>-3.5714285714285718E-43</v>
      </c>
      <c r="AD74">
        <f t="shared" si="50"/>
        <v>1.2755102040816329E-85</v>
      </c>
      <c r="AE74">
        <f t="shared" si="51"/>
        <v>0</v>
      </c>
      <c r="AM74" s="2"/>
      <c r="AN74" s="2"/>
      <c r="AO74" s="2"/>
      <c r="AS74" s="2"/>
      <c r="AY74" s="2"/>
      <c r="BB74" s="2"/>
    </row>
    <row r="75" spans="1:54" x14ac:dyDescent="0.25">
      <c r="A75" s="2">
        <v>270000000</v>
      </c>
      <c r="D75">
        <f t="shared" si="39"/>
        <v>1.1962999228130409E-2</v>
      </c>
      <c r="E75">
        <f t="shared" si="37"/>
        <v>-1.7425860663376331E-2</v>
      </c>
      <c r="F75">
        <f t="shared" si="40"/>
        <v>4.1738332403677784E-4</v>
      </c>
      <c r="G75" s="2">
        <f t="shared" si="41"/>
        <v>-7.3175086431810697E-4</v>
      </c>
      <c r="H75">
        <f t="shared" si="42"/>
        <v>9.619904474594934</v>
      </c>
      <c r="I75">
        <f t="shared" si="43"/>
        <v>-7.3175086431810697E-4</v>
      </c>
      <c r="J75">
        <f t="shared" si="44"/>
        <v>1.1962999228130409E-2</v>
      </c>
      <c r="K75">
        <f t="shared" si="44"/>
        <v>-1.7425860663376331E-2</v>
      </c>
      <c r="L75">
        <f t="shared" si="45"/>
        <v>9.6318674738230641</v>
      </c>
      <c r="M75">
        <f t="shared" si="46"/>
        <v>1.8157611527694437E-2</v>
      </c>
      <c r="N75">
        <f t="shared" si="47"/>
        <v>0.97197958590980216</v>
      </c>
      <c r="O75">
        <f t="shared" si="48"/>
        <v>1.738254276152737E-2</v>
      </c>
      <c r="AB75">
        <f t="shared" si="49"/>
        <v>2.2687934350159632E-59</v>
      </c>
      <c r="AC75">
        <f t="shared" si="38"/>
        <v>-3.7037037037037044E-43</v>
      </c>
      <c r="AD75">
        <f t="shared" si="50"/>
        <v>1.3717421124828538E-85</v>
      </c>
      <c r="AE75">
        <f t="shared" si="51"/>
        <v>0</v>
      </c>
      <c r="AM75" s="2"/>
      <c r="AN75" s="2"/>
      <c r="AO75" s="2"/>
      <c r="AS75" s="2"/>
      <c r="AY75" s="2"/>
      <c r="BB75" s="2"/>
    </row>
    <row r="76" spans="1:54" x14ac:dyDescent="0.25">
      <c r="A76" s="2">
        <v>260000000</v>
      </c>
      <c r="D76">
        <f t="shared" si="39"/>
        <v>1.2244836068998392E-2</v>
      </c>
      <c r="E76">
        <f t="shared" si="37"/>
        <v>-1.7836397304323619E-2</v>
      </c>
      <c r="F76">
        <f t="shared" si="40"/>
        <v>4.2807185268527284E-4</v>
      </c>
      <c r="G76" s="2">
        <f t="shared" si="41"/>
        <v>-7.5048984986544496E-4</v>
      </c>
      <c r="H76">
        <f t="shared" si="42"/>
        <v>9.6199151631235829</v>
      </c>
      <c r="I76">
        <f t="shared" si="43"/>
        <v>-7.5048984986544496E-4</v>
      </c>
      <c r="J76">
        <f t="shared" si="44"/>
        <v>1.2244836068998392E-2</v>
      </c>
      <c r="K76">
        <f t="shared" si="44"/>
        <v>-1.7836397304323619E-2</v>
      </c>
      <c r="L76">
        <f t="shared" si="45"/>
        <v>9.6321599991925808</v>
      </c>
      <c r="M76">
        <f t="shared" si="46"/>
        <v>1.8586887154189064E-2</v>
      </c>
      <c r="N76">
        <f t="shared" si="47"/>
        <v>0.97226221094037135</v>
      </c>
      <c r="O76">
        <f t="shared" si="48"/>
        <v>1.7791014911701809E-2</v>
      </c>
      <c r="AB76">
        <f t="shared" si="49"/>
        <v>2.3560547209781157E-59</v>
      </c>
      <c r="AC76">
        <f t="shared" si="38"/>
        <v>-3.846153846153847E-43</v>
      </c>
      <c r="AD76">
        <f t="shared" si="50"/>
        <v>1.4792899408284029E-85</v>
      </c>
      <c r="AE76">
        <f t="shared" si="51"/>
        <v>0</v>
      </c>
      <c r="AM76" s="2"/>
      <c r="AN76" s="2"/>
      <c r="AO76" s="2"/>
      <c r="AS76" s="2"/>
      <c r="AY76" s="2"/>
      <c r="BB76" s="2"/>
    </row>
    <row r="77" spans="1:54" x14ac:dyDescent="0.25">
      <c r="A77" s="2">
        <v>250000000</v>
      </c>
      <c r="D77">
        <f t="shared" si="39"/>
        <v>1.2544765860584976E-2</v>
      </c>
      <c r="E77">
        <f t="shared" si="37"/>
        <v>-1.8273288978168531E-2</v>
      </c>
      <c r="F77">
        <f t="shared" si="40"/>
        <v>4.3946977323362448E-4</v>
      </c>
      <c r="G77" s="2">
        <f t="shared" si="41"/>
        <v>-7.704725318087957E-4</v>
      </c>
      <c r="H77">
        <f t="shared" si="42"/>
        <v>9.6199265610441316</v>
      </c>
      <c r="I77">
        <f t="shared" si="43"/>
        <v>-7.704725318087957E-4</v>
      </c>
      <c r="J77">
        <f t="shared" si="44"/>
        <v>1.2544765860584976E-2</v>
      </c>
      <c r="K77">
        <f t="shared" si="44"/>
        <v>-1.8273288978168531E-2</v>
      </c>
      <c r="L77">
        <f t="shared" si="45"/>
        <v>9.6324713269047173</v>
      </c>
      <c r="M77">
        <f t="shared" si="46"/>
        <v>1.9043761509977327E-2</v>
      </c>
      <c r="N77">
        <f t="shared" si="47"/>
        <v>0.97256299948287761</v>
      </c>
      <c r="O77">
        <f t="shared" si="48"/>
        <v>1.8225656809366664E-2</v>
      </c>
      <c r="AB77">
        <f t="shared" si="49"/>
        <v>2.4502969098172409E-59</v>
      </c>
      <c r="AC77">
        <f t="shared" si="38"/>
        <v>-4.0000000000000011E-43</v>
      </c>
      <c r="AD77">
        <f t="shared" si="50"/>
        <v>1.600000000000001E-85</v>
      </c>
      <c r="AE77">
        <f t="shared" si="51"/>
        <v>0</v>
      </c>
      <c r="AM77" s="2"/>
      <c r="AN77" s="2"/>
      <c r="AO77" s="2"/>
      <c r="AS77" s="2"/>
      <c r="AY77" s="2"/>
      <c r="BB77" s="2"/>
    </row>
    <row r="78" spans="1:54" x14ac:dyDescent="0.25">
      <c r="A78" s="2">
        <v>240000000</v>
      </c>
      <c r="D78">
        <f t="shared" si="39"/>
        <v>1.2864746238440673E-2</v>
      </c>
      <c r="E78">
        <f t="shared" si="37"/>
        <v>-1.8739387267836256E-2</v>
      </c>
      <c r="F78">
        <f t="shared" si="40"/>
        <v>4.5165547951549011E-4</v>
      </c>
      <c r="G78" s="2">
        <f t="shared" si="41"/>
        <v>-7.9183634916939552E-4</v>
      </c>
      <c r="H78">
        <f t="shared" si="42"/>
        <v>9.6199387467504138</v>
      </c>
      <c r="I78">
        <f t="shared" si="43"/>
        <v>-7.9183634916939552E-4</v>
      </c>
      <c r="J78">
        <f t="shared" si="44"/>
        <v>1.2864746238440673E-2</v>
      </c>
      <c r="K78">
        <f t="shared" si="44"/>
        <v>-1.8739387267836256E-2</v>
      </c>
      <c r="L78">
        <f t="shared" si="45"/>
        <v>9.6328034929888542</v>
      </c>
      <c r="M78">
        <f t="shared" si="46"/>
        <v>1.9531223617005652E-2</v>
      </c>
      <c r="N78">
        <f t="shared" si="47"/>
        <v>0.97288391870213797</v>
      </c>
      <c r="O78">
        <f t="shared" si="48"/>
        <v>1.8689294957144349E-2</v>
      </c>
      <c r="AB78">
        <f t="shared" si="49"/>
        <v>2.5523926143929588E-59</v>
      </c>
      <c r="AC78">
        <f t="shared" si="38"/>
        <v>-4.1666666666666675E-43</v>
      </c>
      <c r="AD78">
        <f t="shared" si="50"/>
        <v>1.7361111111111118E-85</v>
      </c>
      <c r="AE78">
        <f t="shared" si="51"/>
        <v>0</v>
      </c>
      <c r="AM78" s="2"/>
      <c r="AN78" s="2"/>
      <c r="AO78" s="2"/>
      <c r="AS78" s="2"/>
      <c r="AY78" s="2"/>
      <c r="BB78" s="2"/>
    </row>
    <row r="79" spans="1:54" x14ac:dyDescent="0.25">
      <c r="A79" s="2">
        <v>230000000</v>
      </c>
      <c r="D79">
        <f t="shared" si="39"/>
        <v>1.3207040233337906E-2</v>
      </c>
      <c r="E79">
        <f t="shared" si="37"/>
        <v>-1.9237988609125636E-2</v>
      </c>
      <c r="F79">
        <f t="shared" si="40"/>
        <v>4.6471978795522325E-4</v>
      </c>
      <c r="G79" s="2">
        <f t="shared" si="41"/>
        <v>-8.1474052008842989E-4</v>
      </c>
      <c r="H79">
        <f t="shared" si="42"/>
        <v>9.6199518110588524</v>
      </c>
      <c r="I79">
        <f t="shared" si="43"/>
        <v>-8.1474052008842989E-4</v>
      </c>
      <c r="J79">
        <f t="shared" si="44"/>
        <v>1.3207040233337906E-2</v>
      </c>
      <c r="K79">
        <f t="shared" si="44"/>
        <v>-1.9237988609125636E-2</v>
      </c>
      <c r="L79">
        <f t="shared" si="45"/>
        <v>9.6331588512921904</v>
      </c>
      <c r="M79">
        <f t="shared" si="46"/>
        <v>2.0052729129214065E-2</v>
      </c>
      <c r="N79">
        <f t="shared" si="47"/>
        <v>0.97322724291685569</v>
      </c>
      <c r="O79">
        <f t="shared" si="48"/>
        <v>1.9185196071814729E-2</v>
      </c>
      <c r="AB79">
        <f t="shared" si="49"/>
        <v>2.6633662063230877E-59</v>
      </c>
      <c r="AC79">
        <f t="shared" si="38"/>
        <v>-4.3478260869565227E-43</v>
      </c>
      <c r="AD79">
        <f t="shared" si="50"/>
        <v>1.8903591682419666E-85</v>
      </c>
      <c r="AE79">
        <f t="shared" si="51"/>
        <v>0</v>
      </c>
      <c r="AM79" s="2"/>
      <c r="AN79" s="2"/>
      <c r="AO79" s="2"/>
      <c r="AS79" s="2"/>
      <c r="AY79" s="2"/>
      <c r="BB79" s="2"/>
    </row>
    <row r="80" spans="1:54" x14ac:dyDescent="0.25">
      <c r="A80" s="2">
        <v>220000000</v>
      </c>
      <c r="D80">
        <f t="shared" si="39"/>
        <v>1.3574279830589016E-2</v>
      </c>
      <c r="E80">
        <f t="shared" si="37"/>
        <v>-1.9772926874165746E-2</v>
      </c>
      <c r="F80">
        <f t="shared" si="40"/>
        <v>4.7876855566914348E-4</v>
      </c>
      <c r="G80" s="2">
        <f t="shared" si="41"/>
        <v>-8.393706318471823E-4</v>
      </c>
      <c r="H80">
        <f t="shared" si="42"/>
        <v>9.6199658598265678</v>
      </c>
      <c r="I80">
        <f t="shared" si="43"/>
        <v>-8.393706318471823E-4</v>
      </c>
      <c r="J80">
        <f t="shared" si="44"/>
        <v>1.3574279830589016E-2</v>
      </c>
      <c r="K80">
        <f t="shared" si="44"/>
        <v>-1.9772926874165746E-2</v>
      </c>
      <c r="L80">
        <f t="shared" si="45"/>
        <v>9.6335401396571569</v>
      </c>
      <c r="M80">
        <f t="shared" si="46"/>
        <v>2.0612297506012928E-2</v>
      </c>
      <c r="N80">
        <f t="shared" si="47"/>
        <v>0.97359561757851587</v>
      </c>
      <c r="O80">
        <f t="shared" si="48"/>
        <v>1.9717158558765661E-2</v>
      </c>
      <c r="AB80">
        <f t="shared" si="49"/>
        <v>2.7844283066105002E-59</v>
      </c>
      <c r="AC80">
        <f t="shared" si="38"/>
        <v>-4.5454545454545457E-43</v>
      </c>
      <c r="AD80">
        <f t="shared" si="50"/>
        <v>2.0661157024793391E-85</v>
      </c>
      <c r="AE80">
        <f t="shared" si="51"/>
        <v>0</v>
      </c>
      <c r="AM80" s="2"/>
      <c r="AN80" s="2"/>
      <c r="AO80" s="2"/>
      <c r="AS80" s="2"/>
      <c r="AY80" s="2"/>
      <c r="BB80" s="2"/>
    </row>
    <row r="81" spans="1:54" x14ac:dyDescent="0.25">
      <c r="A81" s="2">
        <v>210000000</v>
      </c>
      <c r="D81">
        <f t="shared" si="39"/>
        <v>1.3969546383374661E-2</v>
      </c>
      <c r="E81">
        <f t="shared" si="37"/>
        <v>-2.0348690505207306E-2</v>
      </c>
      <c r="F81">
        <f t="shared" si="40"/>
        <v>4.9392600019791048E-4</v>
      </c>
      <c r="G81" s="2">
        <f t="shared" si="41"/>
        <v>-8.6594446097745619E-4</v>
      </c>
      <c r="H81">
        <f t="shared" si="42"/>
        <v>9.6199810172710958</v>
      </c>
      <c r="I81">
        <f t="shared" si="43"/>
        <v>-8.6594446097745619E-4</v>
      </c>
      <c r="J81">
        <f t="shared" si="44"/>
        <v>1.3969546383374661E-2</v>
      </c>
      <c r="K81">
        <f t="shared" si="44"/>
        <v>-2.0348690505207306E-2</v>
      </c>
      <c r="L81">
        <f t="shared" si="45"/>
        <v>9.6339505636544711</v>
      </c>
      <c r="M81">
        <f t="shared" si="46"/>
        <v>2.121463496618476E-2</v>
      </c>
      <c r="N81">
        <f t="shared" si="47"/>
        <v>0.97399214022922853</v>
      </c>
      <c r="O81">
        <f t="shared" si="48"/>
        <v>2.0289628205879571E-2</v>
      </c>
      <c r="AB81">
        <f t="shared" si="49"/>
        <v>2.9170201307348099E-59</v>
      </c>
      <c r="AC81">
        <f t="shared" si="38"/>
        <v>-4.7619047619047627E-43</v>
      </c>
      <c r="AD81">
        <f t="shared" si="50"/>
        <v>2.2675736961451254E-85</v>
      </c>
      <c r="AE81">
        <f t="shared" si="51"/>
        <v>0</v>
      </c>
      <c r="AM81" s="2"/>
      <c r="AN81" s="2"/>
      <c r="AO81" s="2"/>
      <c r="AS81" s="2"/>
      <c r="AY81" s="2"/>
      <c r="BB81" s="2"/>
    </row>
    <row r="82" spans="1:54" x14ac:dyDescent="0.25">
      <c r="A82" s="2">
        <v>200000000</v>
      </c>
      <c r="D82">
        <f t="shared" si="39"/>
        <v>1.4396473406198082E-2</v>
      </c>
      <c r="E82">
        <f t="shared" si="37"/>
        <v>-2.0970572248345535E-2</v>
      </c>
      <c r="F82">
        <f t="shared" si="40"/>
        <v>5.1033895305334928E-4</v>
      </c>
      <c r="G82" s="2">
        <f t="shared" si="41"/>
        <v>-8.947194305230085E-4</v>
      </c>
      <c r="H82">
        <f t="shared" si="42"/>
        <v>9.6199974302239504</v>
      </c>
      <c r="I82">
        <f t="shared" si="43"/>
        <v>-8.947194305230085E-4</v>
      </c>
      <c r="J82">
        <f t="shared" si="44"/>
        <v>1.4396473406198082E-2</v>
      </c>
      <c r="K82">
        <f t="shared" si="44"/>
        <v>-2.0970572248345535E-2</v>
      </c>
      <c r="L82">
        <f t="shared" si="45"/>
        <v>9.6343939036301478</v>
      </c>
      <c r="M82">
        <f t="shared" si="46"/>
        <v>2.1865291678868543E-2</v>
      </c>
      <c r="N82">
        <f t="shared" si="47"/>
        <v>0.97442046400997184</v>
      </c>
      <c r="O82">
        <f t="shared" si="48"/>
        <v>2.0907846026128954E-2</v>
      </c>
      <c r="AB82">
        <f t="shared" si="49"/>
        <v>3.0628711372715506E-59</v>
      </c>
      <c r="AC82">
        <f t="shared" si="38"/>
        <v>-5.000000000000001E-43</v>
      </c>
      <c r="AD82">
        <f t="shared" si="50"/>
        <v>2.5000000000000009E-85</v>
      </c>
      <c r="AE82">
        <f t="shared" si="51"/>
        <v>0</v>
      </c>
      <c r="AM82" s="2"/>
      <c r="AN82" s="2"/>
      <c r="AO82" s="2"/>
      <c r="AS82" s="2"/>
      <c r="AY82" s="2"/>
      <c r="BB82" s="2"/>
    </row>
    <row r="83" spans="1:54" x14ac:dyDescent="0.25">
      <c r="A83" s="2">
        <v>190000000</v>
      </c>
      <c r="D83">
        <f t="shared" si="39"/>
        <v>1.4859379469244911E-2</v>
      </c>
      <c r="E83">
        <f t="shared" si="37"/>
        <v>-2.1644862733621005E-2</v>
      </c>
      <c r="F83">
        <f t="shared" si="40"/>
        <v>5.2818237223563401E-4</v>
      </c>
      <c r="G83" s="2">
        <f t="shared" si="41"/>
        <v>-9.2600227451098869E-4</v>
      </c>
      <c r="H83">
        <f t="shared" si="42"/>
        <v>9.6200152736431335</v>
      </c>
      <c r="I83">
        <f t="shared" si="43"/>
        <v>-9.2600227451098869E-4</v>
      </c>
      <c r="J83">
        <f t="shared" si="44"/>
        <v>1.4859379469244911E-2</v>
      </c>
      <c r="K83">
        <f t="shared" si="44"/>
        <v>-2.1644862733621005E-2</v>
      </c>
      <c r="L83">
        <f t="shared" si="45"/>
        <v>9.6348746531123783</v>
      </c>
      <c r="M83">
        <f t="shared" si="46"/>
        <v>2.2570865008131994E-2</v>
      </c>
      <c r="N83">
        <f t="shared" si="47"/>
        <v>0.97488493150507505</v>
      </c>
      <c r="O83">
        <f t="shared" si="48"/>
        <v>2.1578039322568052E-2</v>
      </c>
      <c r="AB83">
        <f t="shared" si="49"/>
        <v>3.2240748813384741E-59</v>
      </c>
      <c r="AC83">
        <f t="shared" si="38"/>
        <v>-5.2631578947368428E-43</v>
      </c>
      <c r="AD83">
        <f t="shared" si="50"/>
        <v>2.7700831024930755E-85</v>
      </c>
      <c r="AE83">
        <f t="shared" si="51"/>
        <v>0</v>
      </c>
      <c r="AM83" s="2"/>
      <c r="AN83" s="2"/>
      <c r="AO83" s="2"/>
      <c r="AS83" s="2"/>
      <c r="AY83" s="2"/>
      <c r="BB83" s="2"/>
    </row>
    <row r="84" spans="1:54" x14ac:dyDescent="0.25">
      <c r="A84" s="2">
        <v>180000000</v>
      </c>
      <c r="D84">
        <f t="shared" si="39"/>
        <v>1.5363442149456875E-2</v>
      </c>
      <c r="E84">
        <f t="shared" si="37"/>
        <v>-2.2379103860238087E-2</v>
      </c>
      <c r="F84">
        <f t="shared" si="40"/>
        <v>5.4766657625352779E-4</v>
      </c>
      <c r="G84" s="2">
        <f t="shared" si="41"/>
        <v>-9.6016172053952189E-4</v>
      </c>
      <c r="H84">
        <f t="shared" si="42"/>
        <v>9.6200347578471508</v>
      </c>
      <c r="I84">
        <f t="shared" si="43"/>
        <v>-9.6016172053952189E-4</v>
      </c>
      <c r="J84">
        <f t="shared" si="44"/>
        <v>1.5363442149456875E-2</v>
      </c>
      <c r="K84">
        <f t="shared" si="44"/>
        <v>-2.2379103860238087E-2</v>
      </c>
      <c r="L84">
        <f t="shared" si="45"/>
        <v>9.6353981999966081</v>
      </c>
      <c r="M84">
        <f t="shared" si="46"/>
        <v>2.3339265580777608E-2</v>
      </c>
      <c r="N84">
        <f t="shared" si="47"/>
        <v>0.9753907499736767</v>
      </c>
      <c r="O84">
        <f t="shared" si="48"/>
        <v>2.2307671682210508E-2</v>
      </c>
      <c r="AB84">
        <f t="shared" si="49"/>
        <v>3.403190152523945E-59</v>
      </c>
      <c r="AC84">
        <f t="shared" si="38"/>
        <v>-5.5555555555555566E-43</v>
      </c>
      <c r="AD84">
        <f t="shared" si="50"/>
        <v>3.0864197530864209E-85</v>
      </c>
      <c r="AE84">
        <f t="shared" si="51"/>
        <v>0</v>
      </c>
      <c r="AM84" s="2"/>
      <c r="AN84" s="2"/>
      <c r="AO84" s="2"/>
      <c r="AS84" s="2"/>
      <c r="AY84" s="2"/>
      <c r="BB84" s="2"/>
    </row>
    <row r="85" spans="1:54" x14ac:dyDescent="0.25">
      <c r="A85" s="2">
        <v>170000000</v>
      </c>
      <c r="D85">
        <f t="shared" si="39"/>
        <v>1.5914928852036873E-2</v>
      </c>
      <c r="E85">
        <f t="shared" si="37"/>
        <v>-2.3182425021896793E-2</v>
      </c>
      <c r="F85">
        <f t="shared" si="40"/>
        <v>5.6904686899656386E-4</v>
      </c>
      <c r="G85" s="2">
        <f t="shared" si="41"/>
        <v>-9.9764536397495599E-4</v>
      </c>
      <c r="H85">
        <f t="shared" si="42"/>
        <v>9.6200561381398941</v>
      </c>
      <c r="I85">
        <f t="shared" si="43"/>
        <v>-9.9764536397495599E-4</v>
      </c>
      <c r="J85">
        <f t="shared" si="44"/>
        <v>1.5914928852036873E-2</v>
      </c>
      <c r="K85">
        <f t="shared" si="44"/>
        <v>-2.3182425021896793E-2</v>
      </c>
      <c r="L85">
        <f t="shared" si="45"/>
        <v>9.6359710669919316</v>
      </c>
      <c r="M85">
        <f t="shared" si="46"/>
        <v>2.4180070385871749E-2</v>
      </c>
      <c r="N85">
        <f t="shared" si="47"/>
        <v>0.97594422392297164</v>
      </c>
      <c r="O85">
        <f t="shared" si="48"/>
        <v>2.3105774558604141E-2</v>
      </c>
      <c r="AB85">
        <f t="shared" si="49"/>
        <v>3.6033778085547653E-59</v>
      </c>
      <c r="AC85">
        <f t="shared" si="38"/>
        <v>-5.8823529411764715E-43</v>
      </c>
      <c r="AD85">
        <f t="shared" si="50"/>
        <v>3.4602076124567487E-85</v>
      </c>
      <c r="AE85">
        <f t="shared" si="51"/>
        <v>0</v>
      </c>
      <c r="AM85" s="2"/>
      <c r="AN85" s="2"/>
      <c r="AO85" s="2"/>
      <c r="AS85" s="2"/>
      <c r="AY85" s="2"/>
      <c r="BB85" s="2"/>
    </row>
    <row r="86" spans="1:54" x14ac:dyDescent="0.25">
      <c r="A86" s="2">
        <v>160000000</v>
      </c>
      <c r="D86">
        <f t="shared" si="39"/>
        <v>1.6521507761780099E-2</v>
      </c>
      <c r="E86">
        <f t="shared" si="37"/>
        <v>-2.4065996052953363E-2</v>
      </c>
      <c r="F86">
        <f t="shared" si="40"/>
        <v>5.9263654263915508E-4</v>
      </c>
      <c r="G86" s="2">
        <f t="shared" si="41"/>
        <v>-1.0390024644695297E-3</v>
      </c>
      <c r="H86">
        <f t="shared" si="42"/>
        <v>9.6200797278135362</v>
      </c>
      <c r="I86">
        <f t="shared" si="43"/>
        <v>-1.0390024644695297E-3</v>
      </c>
      <c r="J86">
        <f t="shared" si="44"/>
        <v>1.6521507761780099E-2</v>
      </c>
      <c r="K86">
        <f t="shared" si="44"/>
        <v>-2.4065996052953363E-2</v>
      </c>
      <c r="L86">
        <f t="shared" si="45"/>
        <v>9.6366012355753163</v>
      </c>
      <c r="M86">
        <f t="shared" si="46"/>
        <v>2.5104998517422893E-2</v>
      </c>
      <c r="N86">
        <f t="shared" si="47"/>
        <v>0.97655306849665724</v>
      </c>
      <c r="O86">
        <f t="shared" si="48"/>
        <v>2.398339375428904E-2</v>
      </c>
      <c r="AB86">
        <f t="shared" si="49"/>
        <v>3.828588921589438E-59</v>
      </c>
      <c r="AC86">
        <f t="shared" si="38"/>
        <v>-6.2500000000000008E-43</v>
      </c>
      <c r="AD86">
        <f t="shared" si="50"/>
        <v>3.906250000000001E-85</v>
      </c>
      <c r="AE86">
        <f t="shared" si="51"/>
        <v>0</v>
      </c>
      <c r="AM86" s="2"/>
      <c r="AN86" s="2"/>
      <c r="AO86" s="2"/>
      <c r="AS86" s="2"/>
      <c r="AY86" s="2"/>
      <c r="BB86" s="2"/>
    </row>
    <row r="87" spans="1:54" x14ac:dyDescent="0.25">
      <c r="A87" s="2">
        <v>150000000</v>
      </c>
      <c r="D87">
        <f t="shared" si="39"/>
        <v>1.7192673857135299E-2</v>
      </c>
      <c r="E87">
        <f t="shared" si="37"/>
        <v>-2.5043647780301163E-2</v>
      </c>
      <c r="F87">
        <f t="shared" si="40"/>
        <v>6.1882474546166117E-4</v>
      </c>
      <c r="G87" s="2">
        <f t="shared" si="41"/>
        <v>-1.084915271586419E-3</v>
      </c>
      <c r="H87">
        <f t="shared" si="42"/>
        <v>9.6201059160163602</v>
      </c>
      <c r="I87">
        <f t="shared" si="43"/>
        <v>-1.084915271586419E-3</v>
      </c>
      <c r="J87">
        <f t="shared" si="44"/>
        <v>1.7192673857135299E-2</v>
      </c>
      <c r="K87">
        <f t="shared" si="44"/>
        <v>-2.5043647780301163E-2</v>
      </c>
      <c r="L87">
        <f t="shared" si="45"/>
        <v>9.6372985898734953</v>
      </c>
      <c r="M87">
        <f t="shared" si="46"/>
        <v>2.6128563051887582E-2</v>
      </c>
      <c r="N87">
        <f t="shared" si="47"/>
        <v>0.97722683894351781</v>
      </c>
      <c r="O87">
        <f t="shared" si="48"/>
        <v>2.4954200803688972E-2</v>
      </c>
      <c r="AB87">
        <f t="shared" si="49"/>
        <v>4.0838281830287339E-59</v>
      </c>
      <c r="AC87">
        <f t="shared" si="38"/>
        <v>-6.666666666666668E-43</v>
      </c>
      <c r="AD87">
        <f t="shared" si="50"/>
        <v>4.4444444444444464E-85</v>
      </c>
      <c r="AE87">
        <f t="shared" si="51"/>
        <v>0</v>
      </c>
      <c r="AM87" s="2"/>
      <c r="AN87" s="2"/>
      <c r="AO87" s="2"/>
      <c r="AS87" s="2"/>
      <c r="AY87" s="2"/>
      <c r="BB87" s="2"/>
    </row>
    <row r="88" spans="1:54" x14ac:dyDescent="0.25">
      <c r="A88" s="2">
        <v>140000000</v>
      </c>
      <c r="D88">
        <f t="shared" si="39"/>
        <v>1.7940343689938684E-2</v>
      </c>
      <c r="E88">
        <f t="shared" si="37"/>
        <v>-2.6132738407173818E-2</v>
      </c>
      <c r="F88">
        <f t="shared" si="40"/>
        <v>6.4810150735000044E-4</v>
      </c>
      <c r="G88" s="2">
        <f t="shared" si="41"/>
        <v>-1.1362428991711279E-3</v>
      </c>
      <c r="H88">
        <f t="shared" si="42"/>
        <v>9.6201351927782479</v>
      </c>
      <c r="I88">
        <f t="shared" si="43"/>
        <v>-1.1362428991711279E-3</v>
      </c>
      <c r="J88">
        <f t="shared" si="44"/>
        <v>1.7940343689938684E-2</v>
      </c>
      <c r="K88">
        <f t="shared" si="44"/>
        <v>-2.6132738407173818E-2</v>
      </c>
      <c r="L88">
        <f t="shared" si="45"/>
        <v>9.638075536468186</v>
      </c>
      <c r="M88">
        <f t="shared" si="46"/>
        <v>2.7268981306344947E-2</v>
      </c>
      <c r="N88">
        <f t="shared" si="47"/>
        <v>0.97797753039737667</v>
      </c>
      <c r="O88">
        <f t="shared" si="48"/>
        <v>2.6035346074311707E-2</v>
      </c>
      <c r="AB88">
        <f t="shared" si="49"/>
        <v>4.3755301961022144E-59</v>
      </c>
      <c r="AC88">
        <f t="shared" si="38"/>
        <v>-7.1428571428571437E-43</v>
      </c>
      <c r="AD88">
        <f t="shared" si="50"/>
        <v>5.1020408163265317E-85</v>
      </c>
      <c r="AE88">
        <f t="shared" si="51"/>
        <v>0</v>
      </c>
      <c r="AM88" s="2"/>
      <c r="AN88" s="2"/>
      <c r="AO88" s="2"/>
      <c r="AS88" s="2"/>
      <c r="AY88" s="2"/>
      <c r="BB88" s="2"/>
    </row>
    <row r="89" spans="1:54" x14ac:dyDescent="0.25">
      <c r="A89" s="2">
        <v>130000000</v>
      </c>
      <c r="D89">
        <f t="shared" si="39"/>
        <v>1.8779703681495223E-2</v>
      </c>
      <c r="E89">
        <f t="shared" si="37"/>
        <v>-2.7355389180642342E-2</v>
      </c>
      <c r="F89">
        <f t="shared" si="40"/>
        <v>6.8109355295939054E-4</v>
      </c>
      <c r="G89" s="2">
        <f t="shared" si="41"/>
        <v>-1.1940841125114251E-3</v>
      </c>
      <c r="H89">
        <f t="shared" si="42"/>
        <v>9.6201681848238572</v>
      </c>
      <c r="I89">
        <f t="shared" si="43"/>
        <v>-1.1940841125114251E-3</v>
      </c>
      <c r="J89">
        <f t="shared" si="44"/>
        <v>1.8779703681495223E-2</v>
      </c>
      <c r="K89">
        <f t="shared" si="44"/>
        <v>-2.7355389180642342E-2</v>
      </c>
      <c r="L89">
        <f t="shared" si="45"/>
        <v>9.6389478885053528</v>
      </c>
      <c r="M89">
        <f t="shared" si="46"/>
        <v>2.8549473293153767E-2</v>
      </c>
      <c r="N89">
        <f t="shared" si="47"/>
        <v>0.97882043358376869</v>
      </c>
      <c r="O89">
        <f t="shared" si="48"/>
        <v>2.7248674730583664E-2</v>
      </c>
      <c r="AB89">
        <f t="shared" si="49"/>
        <v>4.7121094419562315E-59</v>
      </c>
      <c r="AC89">
        <f t="shared" si="38"/>
        <v>-7.6923076923076941E-43</v>
      </c>
      <c r="AD89">
        <f t="shared" si="50"/>
        <v>5.9171597633136117E-85</v>
      </c>
      <c r="AE89">
        <f t="shared" si="51"/>
        <v>0</v>
      </c>
      <c r="AM89" s="2"/>
      <c r="AN89" s="2"/>
      <c r="AO89" s="2"/>
      <c r="AS89" s="2"/>
      <c r="AY89" s="2"/>
      <c r="BB89" s="2"/>
    </row>
    <row r="90" spans="1:54" x14ac:dyDescent="0.25">
      <c r="A90" s="2">
        <v>120000000</v>
      </c>
      <c r="D90">
        <f t="shared" si="39"/>
        <v>1.9730449712366652E-2</v>
      </c>
      <c r="E90">
        <f t="shared" si="37"/>
        <v>-2.8740290035711009E-2</v>
      </c>
      <c r="F90">
        <f t="shared" si="40"/>
        <v>7.1861682408479134E-4</v>
      </c>
      <c r="G90" s="2">
        <f t="shared" si="41"/>
        <v>-1.2598694098551091E-3</v>
      </c>
      <c r="H90">
        <f t="shared" si="42"/>
        <v>9.6202057080949821</v>
      </c>
      <c r="I90">
        <f t="shared" si="43"/>
        <v>-1.2598694098551091E-3</v>
      </c>
      <c r="J90">
        <f t="shared" si="44"/>
        <v>1.9730449712366652E-2</v>
      </c>
      <c r="K90">
        <f t="shared" si="44"/>
        <v>-2.8740290035711009E-2</v>
      </c>
      <c r="L90">
        <f t="shared" si="45"/>
        <v>9.6399361578073481</v>
      </c>
      <c r="M90">
        <f t="shared" si="46"/>
        <v>3.0000159445566117E-2</v>
      </c>
      <c r="N90">
        <f t="shared" si="47"/>
        <v>0.97977538569212919</v>
      </c>
      <c r="O90">
        <f t="shared" si="48"/>
        <v>2.862250234889371E-2</v>
      </c>
      <c r="AB90">
        <f t="shared" si="49"/>
        <v>5.1047852287859176E-59</v>
      </c>
      <c r="AC90">
        <f t="shared" si="38"/>
        <v>-8.333333333333335E-43</v>
      </c>
      <c r="AD90">
        <f t="shared" si="50"/>
        <v>6.9444444444444471E-85</v>
      </c>
      <c r="AE90">
        <f t="shared" si="51"/>
        <v>0</v>
      </c>
      <c r="AM90" s="2"/>
      <c r="AN90" s="2"/>
      <c r="AO90" s="2"/>
      <c r="AS90" s="2"/>
      <c r="AY90" s="2"/>
      <c r="BB90" s="2"/>
    </row>
    <row r="91" spans="1:54" x14ac:dyDescent="0.25">
      <c r="A91" s="2">
        <v>110000000</v>
      </c>
      <c r="D91">
        <f t="shared" si="39"/>
        <v>2.0818649712556866E-2</v>
      </c>
      <c r="E91">
        <f t="shared" si="37"/>
        <v>-3.0325412730746432E-2</v>
      </c>
      <c r="F91">
        <f t="shared" si="40"/>
        <v>7.6175570661890372E-4</v>
      </c>
      <c r="G91" s="2">
        <f t="shared" si="41"/>
        <v>-1.3354999220537051E-3</v>
      </c>
      <c r="H91">
        <f t="shared" si="42"/>
        <v>9.6202488469775176</v>
      </c>
      <c r="I91">
        <f t="shared" si="43"/>
        <v>-1.3354999220537051E-3</v>
      </c>
      <c r="J91">
        <f t="shared" si="44"/>
        <v>2.0818649712556866E-2</v>
      </c>
      <c r="K91">
        <f t="shared" si="44"/>
        <v>-3.0325412730746432E-2</v>
      </c>
      <c r="L91">
        <f t="shared" si="45"/>
        <v>9.6410674966900736</v>
      </c>
      <c r="M91">
        <f t="shared" si="46"/>
        <v>3.166091265280014E-2</v>
      </c>
      <c r="N91">
        <f t="shared" si="47"/>
        <v>0.98086865068251217</v>
      </c>
      <c r="O91">
        <f t="shared" si="48"/>
        <v>3.0194280844486266E-2</v>
      </c>
      <c r="AB91">
        <f t="shared" si="49"/>
        <v>5.5688566132210003E-59</v>
      </c>
      <c r="AC91">
        <f t="shared" si="38"/>
        <v>-9.0909090909090914E-43</v>
      </c>
      <c r="AD91">
        <f t="shared" si="50"/>
        <v>8.2644628099173564E-85</v>
      </c>
      <c r="AE91">
        <f t="shared" si="51"/>
        <v>0</v>
      </c>
      <c r="AM91" s="2"/>
      <c r="AN91" s="2"/>
      <c r="AO91" s="2"/>
      <c r="AS91" s="2"/>
      <c r="AY91" s="2"/>
      <c r="BB91" s="2"/>
    </row>
    <row r="92" spans="1:54" x14ac:dyDescent="0.25">
      <c r="A92" s="2">
        <v>100000000</v>
      </c>
      <c r="D92">
        <f t="shared" si="39"/>
        <v>2.2079634476400253E-2</v>
      </c>
      <c r="E92">
        <f t="shared" si="37"/>
        <v>-3.2162221742796288E-2</v>
      </c>
      <c r="F92">
        <f t="shared" si="40"/>
        <v>8.1198651247045561E-4</v>
      </c>
      <c r="G92" s="2">
        <f t="shared" si="41"/>
        <v>-1.423563899410954E-3</v>
      </c>
      <c r="H92">
        <f t="shared" si="42"/>
        <v>9.6202990777833683</v>
      </c>
      <c r="I92">
        <f t="shared" si="43"/>
        <v>-1.423563899410954E-3</v>
      </c>
      <c r="J92">
        <f t="shared" si="44"/>
        <v>2.2079634476400253E-2</v>
      </c>
      <c r="K92">
        <f t="shared" si="44"/>
        <v>-3.2162221742796288E-2</v>
      </c>
      <c r="L92">
        <f t="shared" si="45"/>
        <v>9.6423787122597684</v>
      </c>
      <c r="M92">
        <f t="shared" si="46"/>
        <v>3.3585785642207239E-2</v>
      </c>
      <c r="N92">
        <f t="shared" si="47"/>
        <v>0.98213583893801049</v>
      </c>
      <c r="O92">
        <f t="shared" si="48"/>
        <v>3.2014732423666835E-2</v>
      </c>
      <c r="AB92">
        <f t="shared" si="49"/>
        <v>6.1257422745431013E-59</v>
      </c>
      <c r="AC92">
        <f t="shared" si="38"/>
        <v>-1.0000000000000002E-42</v>
      </c>
      <c r="AD92">
        <f t="shared" si="50"/>
        <v>1.0000000000000004E-84</v>
      </c>
      <c r="AE92">
        <f t="shared" si="51"/>
        <v>0</v>
      </c>
      <c r="AM92" s="2"/>
      <c r="AN92" s="2"/>
      <c r="AO92" s="2"/>
      <c r="AS92" s="2"/>
      <c r="AY92" s="2"/>
      <c r="BB92" s="2"/>
    </row>
    <row r="93" spans="1:54" x14ac:dyDescent="0.25">
      <c r="A93" s="2">
        <v>90000000</v>
      </c>
      <c r="D93">
        <f t="shared" si="39"/>
        <v>2.3562658533671552E-2</v>
      </c>
      <c r="E93">
        <f t="shared" si="37"/>
        <v>-3.4322463509064746E-2</v>
      </c>
      <c r="F93">
        <f t="shared" si="40"/>
        <v>8.7137748468565544E-4</v>
      </c>
      <c r="G93" s="2">
        <f t="shared" si="41"/>
        <v>-1.5276873579881723E-3</v>
      </c>
      <c r="H93">
        <f t="shared" si="42"/>
        <v>9.6203584687555832</v>
      </c>
      <c r="I93">
        <f t="shared" si="43"/>
        <v>-1.5276873579881723E-3</v>
      </c>
      <c r="J93">
        <f t="shared" si="44"/>
        <v>2.3562658533671552E-2</v>
      </c>
      <c r="K93">
        <f t="shared" si="44"/>
        <v>-3.4322463509064746E-2</v>
      </c>
      <c r="L93">
        <f t="shared" si="45"/>
        <v>9.6439211272892553</v>
      </c>
      <c r="M93">
        <f t="shared" si="46"/>
        <v>3.585015086705292E-2</v>
      </c>
      <c r="N93">
        <f t="shared" si="47"/>
        <v>0.98362661710248067</v>
      </c>
      <c r="O93">
        <f t="shared" si="48"/>
        <v>3.4154507977454819E-2</v>
      </c>
      <c r="AB93">
        <f t="shared" si="49"/>
        <v>6.8063803050478901E-59</v>
      </c>
      <c r="AC93">
        <f t="shared" si="38"/>
        <v>-1.1111111111111113E-42</v>
      </c>
      <c r="AD93">
        <f t="shared" si="50"/>
        <v>1.2345679012345683E-84</v>
      </c>
      <c r="AE93">
        <f t="shared" si="51"/>
        <v>0</v>
      </c>
      <c r="AM93" s="2"/>
      <c r="AN93" s="2"/>
      <c r="AO93" s="2"/>
      <c r="AS93" s="2"/>
      <c r="AY93" s="2"/>
      <c r="BB93" s="2"/>
    </row>
    <row r="94" spans="1:54" x14ac:dyDescent="0.25">
      <c r="A94" s="2">
        <v>80000000</v>
      </c>
      <c r="D94">
        <f t="shared" si="39"/>
        <v>2.5338764715952103E-2</v>
      </c>
      <c r="E94">
        <f t="shared" si="37"/>
        <v>-3.6909622319792106E-2</v>
      </c>
      <c r="F94">
        <f t="shared" si="40"/>
        <v>9.4292798255165178E-4</v>
      </c>
      <c r="G94" s="2">
        <f t="shared" si="41"/>
        <v>-1.6531287343935705E-3</v>
      </c>
      <c r="H94">
        <f t="shared" si="42"/>
        <v>9.6204300192534493</v>
      </c>
      <c r="I94">
        <f t="shared" si="43"/>
        <v>-1.6531287343935705E-3</v>
      </c>
      <c r="J94">
        <f t="shared" si="44"/>
        <v>2.5338764715952103E-2</v>
      </c>
      <c r="K94">
        <f t="shared" si="44"/>
        <v>-3.6909622319792106E-2</v>
      </c>
      <c r="L94">
        <f t="shared" si="45"/>
        <v>9.6457687839694017</v>
      </c>
      <c r="M94">
        <f t="shared" si="46"/>
        <v>3.8562751054185676E-2</v>
      </c>
      <c r="N94">
        <f t="shared" si="47"/>
        <v>0.9854126601029668</v>
      </c>
      <c r="O94">
        <f t="shared" si="48"/>
        <v>3.6715408864877182E-2</v>
      </c>
      <c r="AB94">
        <f t="shared" si="49"/>
        <v>7.6571778431788759E-59</v>
      </c>
      <c r="AC94">
        <f t="shared" si="38"/>
        <v>-1.2500000000000002E-42</v>
      </c>
      <c r="AD94">
        <f t="shared" si="50"/>
        <v>1.5625000000000004E-84</v>
      </c>
      <c r="AE94">
        <f t="shared" si="51"/>
        <v>0</v>
      </c>
      <c r="AM94" s="2"/>
      <c r="AN94" s="2"/>
      <c r="AO94" s="2"/>
      <c r="AS94" s="2"/>
      <c r="AY94" s="2"/>
      <c r="BB94" s="2"/>
    </row>
    <row r="95" spans="1:54" x14ac:dyDescent="0.25">
      <c r="A95" s="2">
        <v>70000000</v>
      </c>
      <c r="D95">
        <f t="shared" si="39"/>
        <v>2.7514810042597062E-2</v>
      </c>
      <c r="E95">
        <f t="shared" si="37"/>
        <v>-4.0079351075616186E-2</v>
      </c>
      <c r="F95">
        <f t="shared" si="40"/>
        <v>1.0311767885469649E-3</v>
      </c>
      <c r="G95" s="2">
        <f t="shared" si="41"/>
        <v>-1.8078453613961892E-3</v>
      </c>
      <c r="H95">
        <f t="shared" si="42"/>
        <v>9.6205182680594454</v>
      </c>
      <c r="I95">
        <f t="shared" si="43"/>
        <v>-1.8078453613961892E-3</v>
      </c>
      <c r="J95">
        <f t="shared" si="44"/>
        <v>2.7514810042597062E-2</v>
      </c>
      <c r="K95">
        <f t="shared" si="44"/>
        <v>-4.0079351075616186E-2</v>
      </c>
      <c r="L95">
        <f t="shared" si="45"/>
        <v>9.648033078102042</v>
      </c>
      <c r="M95">
        <f t="shared" si="46"/>
        <v>4.1887196437012372E-2</v>
      </c>
      <c r="N95">
        <f t="shared" si="47"/>
        <v>0.98760184315240385</v>
      </c>
      <c r="O95">
        <f t="shared" si="48"/>
        <v>3.9850372068388963E-2</v>
      </c>
      <c r="AB95">
        <f t="shared" si="49"/>
        <v>8.7510603922044288E-59</v>
      </c>
      <c r="AC95">
        <f t="shared" si="38"/>
        <v>-1.4285714285714287E-42</v>
      </c>
      <c r="AD95">
        <f t="shared" si="50"/>
        <v>2.0408163265306127E-84</v>
      </c>
      <c r="AE95">
        <f t="shared" si="51"/>
        <v>0</v>
      </c>
      <c r="AM95" s="2"/>
      <c r="AN95" s="2"/>
      <c r="AO95" s="2"/>
      <c r="AS95" s="2"/>
      <c r="AY95" s="2"/>
      <c r="BB95" s="2"/>
    </row>
    <row r="96" spans="1:54" x14ac:dyDescent="0.25">
      <c r="A96" s="2">
        <v>60000000</v>
      </c>
      <c r="D96">
        <f t="shared" si="39"/>
        <v>3.0260266206340255E-2</v>
      </c>
      <c r="E96">
        <f t="shared" si="37"/>
        <v>-4.407851012047332E-2</v>
      </c>
      <c r="F96">
        <f t="shared" si="40"/>
        <v>1.1433718027990807E-3</v>
      </c>
      <c r="G96" s="2">
        <f t="shared" si="41"/>
        <v>-2.0045441606130312E-3</v>
      </c>
      <c r="H96">
        <f t="shared" si="42"/>
        <v>9.620630463073697</v>
      </c>
      <c r="I96">
        <f t="shared" si="43"/>
        <v>-2.0045441606130312E-3</v>
      </c>
      <c r="J96">
        <f t="shared" si="44"/>
        <v>3.0260266206340255E-2</v>
      </c>
      <c r="K96">
        <f t="shared" si="44"/>
        <v>-4.407851012047332E-2</v>
      </c>
      <c r="L96">
        <f t="shared" si="45"/>
        <v>9.6508907292800377</v>
      </c>
      <c r="M96">
        <f t="shared" si="46"/>
        <v>4.6083054281086354E-2</v>
      </c>
      <c r="N96">
        <f t="shared" si="47"/>
        <v>0.99036538294376419</v>
      </c>
      <c r="O96">
        <f t="shared" si="48"/>
        <v>4.3801592779293901E-2</v>
      </c>
      <c r="AB96">
        <f t="shared" si="49"/>
        <v>1.0209570457571835E-58</v>
      </c>
      <c r="AC96">
        <f t="shared" si="38"/>
        <v>-1.666666666666667E-42</v>
      </c>
      <c r="AD96">
        <f t="shared" si="50"/>
        <v>2.7777777777777788E-84</v>
      </c>
      <c r="AE96">
        <f t="shared" si="51"/>
        <v>0</v>
      </c>
      <c r="AM96" s="2"/>
      <c r="AN96" s="2"/>
      <c r="AO96" s="2"/>
      <c r="AS96" s="2"/>
      <c r="AY96" s="2"/>
      <c r="BB96" s="2"/>
    </row>
    <row r="97" spans="1:54" x14ac:dyDescent="0.25">
      <c r="A97" s="2">
        <v>50000000</v>
      </c>
      <c r="D97">
        <f t="shared" si="39"/>
        <v>3.3863172240609689E-2</v>
      </c>
      <c r="E97">
        <f t="shared" si="37"/>
        <v>-4.9326670497244395E-2</v>
      </c>
      <c r="F97">
        <f t="shared" si="40"/>
        <v>1.2919297899743327E-3</v>
      </c>
      <c r="G97" s="2">
        <f t="shared" si="41"/>
        <v>-2.2649940378756646E-3</v>
      </c>
      <c r="H97">
        <f t="shared" si="42"/>
        <v>9.6207790210608728</v>
      </c>
      <c r="I97">
        <f t="shared" si="43"/>
        <v>-2.2649940378756646E-3</v>
      </c>
      <c r="J97">
        <f t="shared" si="44"/>
        <v>3.3863172240609689E-2</v>
      </c>
      <c r="K97">
        <f t="shared" si="44"/>
        <v>-4.9326670497244395E-2</v>
      </c>
      <c r="L97">
        <f t="shared" si="45"/>
        <v>9.6546421933014823</v>
      </c>
      <c r="M97">
        <f t="shared" si="46"/>
        <v>5.1591664535120062E-2</v>
      </c>
      <c r="N97">
        <f t="shared" si="47"/>
        <v>0.99399456167045275</v>
      </c>
      <c r="O97">
        <f t="shared" si="48"/>
        <v>4.8979946754347081E-2</v>
      </c>
      <c r="AB97">
        <f t="shared" si="49"/>
        <v>1.2251484549086203E-58</v>
      </c>
      <c r="AC97">
        <f t="shared" si="38"/>
        <v>-2.0000000000000004E-42</v>
      </c>
      <c r="AD97">
        <f t="shared" si="50"/>
        <v>4.0000000000000015E-84</v>
      </c>
      <c r="AE97">
        <f t="shared" si="51"/>
        <v>0</v>
      </c>
      <c r="AM97" s="2"/>
      <c r="AN97" s="2"/>
      <c r="AO97" s="2"/>
      <c r="AS97" s="2"/>
      <c r="AY97" s="2"/>
      <c r="BB97" s="2"/>
    </row>
    <row r="98" spans="1:54" x14ac:dyDescent="0.25">
      <c r="A98" s="2">
        <v>40000000</v>
      </c>
      <c r="D98">
        <f t="shared" si="39"/>
        <v>3.8861646684309616E-2</v>
      </c>
      <c r="E98">
        <f t="shared" si="37"/>
        <v>-5.660768067908447E-2</v>
      </c>
      <c r="F98">
        <f t="shared" si="40"/>
        <v>1.5002672233465195E-3</v>
      </c>
      <c r="G98" s="2">
        <f t="shared" si="41"/>
        <v>-2.6302484411073581E-3</v>
      </c>
      <c r="H98">
        <f t="shared" si="42"/>
        <v>9.6209873584942436</v>
      </c>
      <c r="I98">
        <f t="shared" si="43"/>
        <v>-2.6302484411073581E-3</v>
      </c>
      <c r="J98">
        <f t="shared" si="44"/>
        <v>3.8861646684309616E-2</v>
      </c>
      <c r="K98">
        <f t="shared" si="44"/>
        <v>-5.660768067908447E-2</v>
      </c>
      <c r="L98">
        <f t="shared" si="45"/>
        <v>9.6598490051785539</v>
      </c>
      <c r="M98">
        <f t="shared" si="46"/>
        <v>5.923792912019183E-2</v>
      </c>
      <c r="N98">
        <f t="shared" si="47"/>
        <v>0.99903423306263106</v>
      </c>
      <c r="O98">
        <f t="shared" si="48"/>
        <v>5.615115604504313E-2</v>
      </c>
      <c r="AB98">
        <f t="shared" si="49"/>
        <v>1.5314355686357752E-58</v>
      </c>
      <c r="AC98">
        <f t="shared" si="38"/>
        <v>-2.5000000000000003E-42</v>
      </c>
      <c r="AD98">
        <f t="shared" si="50"/>
        <v>6.2500000000000016E-84</v>
      </c>
      <c r="AE98">
        <f t="shared" si="51"/>
        <v>0</v>
      </c>
      <c r="AM98" s="2"/>
      <c r="AN98" s="2"/>
      <c r="AO98" s="2"/>
      <c r="AS98" s="2"/>
      <c r="AY98" s="2"/>
      <c r="BB98" s="2"/>
    </row>
    <row r="99" spans="1:54" x14ac:dyDescent="0.25">
      <c r="A99" s="2">
        <v>30000000</v>
      </c>
      <c r="D99">
        <f t="shared" si="39"/>
        <v>4.6409672573486639E-2</v>
      </c>
      <c r="E99">
        <f t="shared" si="37"/>
        <v>-6.7602485988364075E-2</v>
      </c>
      <c r="F99">
        <f t="shared" si="40"/>
        <v>1.8191879672466115E-3</v>
      </c>
      <c r="G99" s="2">
        <f t="shared" si="41"/>
        <v>-3.1893760261311006E-3</v>
      </c>
      <c r="H99">
        <f t="shared" si="42"/>
        <v>9.6213062792381443</v>
      </c>
      <c r="I99">
        <f t="shared" si="43"/>
        <v>-3.1893760261311006E-3</v>
      </c>
      <c r="J99">
        <f t="shared" si="44"/>
        <v>4.6409672573486639E-2</v>
      </c>
      <c r="K99">
        <f t="shared" si="44"/>
        <v>-6.7602485988364075E-2</v>
      </c>
      <c r="L99">
        <f t="shared" si="45"/>
        <v>9.6677159518116316</v>
      </c>
      <c r="M99">
        <f t="shared" si="46"/>
        <v>7.079186201449518E-2</v>
      </c>
      <c r="N99">
        <f t="shared" si="47"/>
        <v>1.0066548353361582</v>
      </c>
      <c r="O99">
        <f t="shared" si="48"/>
        <v>6.6951642082773904E-2</v>
      </c>
      <c r="AB99">
        <f t="shared" si="49"/>
        <v>2.041914091514367E-58</v>
      </c>
      <c r="AC99">
        <f t="shared" si="38"/>
        <v>-3.333333333333334E-42</v>
      </c>
      <c r="AD99">
        <f t="shared" si="50"/>
        <v>1.1111111111111115E-83</v>
      </c>
      <c r="AE99">
        <f t="shared" si="51"/>
        <v>0</v>
      </c>
      <c r="AM99" s="2"/>
      <c r="AN99" s="2"/>
      <c r="AO99" s="2"/>
      <c r="AS99" s="2"/>
      <c r="AY99" s="2"/>
      <c r="BB99" s="2"/>
    </row>
    <row r="100" spans="1:54" x14ac:dyDescent="0.25">
      <c r="A100" s="2">
        <v>20000000</v>
      </c>
      <c r="D100">
        <f t="shared" si="39"/>
        <v>5.9601468340930962E-2</v>
      </c>
      <c r="E100">
        <f t="shared" si="37"/>
        <v>-8.6818268799973272E-2</v>
      </c>
      <c r="F100">
        <f t="shared" si="40"/>
        <v>2.3870346231076932E-3</v>
      </c>
      <c r="G100" s="2">
        <f t="shared" si="41"/>
        <v>-4.1849171924808123E-3</v>
      </c>
      <c r="H100">
        <f t="shared" si="42"/>
        <v>9.6218741258940064</v>
      </c>
      <c r="I100">
        <f t="shared" si="43"/>
        <v>-4.1849171924808123E-3</v>
      </c>
      <c r="J100">
        <f t="shared" si="44"/>
        <v>5.9601468340930962E-2</v>
      </c>
      <c r="K100">
        <f t="shared" si="44"/>
        <v>-8.6818268799973272E-2</v>
      </c>
      <c r="L100">
        <f t="shared" si="45"/>
        <v>9.6814755942349375</v>
      </c>
      <c r="M100">
        <f t="shared" si="46"/>
        <v>9.1003185992454078E-2</v>
      </c>
      <c r="N100">
        <f t="shared" si="47"/>
        <v>1.0200030037882024</v>
      </c>
      <c r="O100">
        <f t="shared" si="48"/>
        <v>8.5745546620126331E-2</v>
      </c>
      <c r="AB100">
        <f t="shared" si="49"/>
        <v>3.0628711372715504E-58</v>
      </c>
      <c r="AC100">
        <f t="shared" si="38"/>
        <v>-5.0000000000000007E-42</v>
      </c>
      <c r="AD100">
        <f t="shared" si="50"/>
        <v>2.5000000000000006E-83</v>
      </c>
      <c r="AE100">
        <f t="shared" si="51"/>
        <v>0</v>
      </c>
      <c r="AM100" s="2"/>
      <c r="AN100" s="2"/>
      <c r="AO100" s="2"/>
      <c r="AS100" s="2"/>
      <c r="AY100" s="2"/>
      <c r="BB100" s="2"/>
    </row>
    <row r="101" spans="1:54" x14ac:dyDescent="0.25">
      <c r="A101" s="2">
        <v>10000000</v>
      </c>
      <c r="D101">
        <f t="shared" si="39"/>
        <v>9.1409791696481155E-2</v>
      </c>
      <c r="E101">
        <f t="shared" si="37"/>
        <v>-0.13315175091088546</v>
      </c>
      <c r="F101">
        <f t="shared" si="40"/>
        <v>3.7979462613366814E-3</v>
      </c>
      <c r="G101" s="2">
        <f t="shared" si="41"/>
        <v>-6.6585086162233784E-3</v>
      </c>
      <c r="H101">
        <f t="shared" si="42"/>
        <v>9.6232850375322343</v>
      </c>
      <c r="I101">
        <f t="shared" si="43"/>
        <v>-6.6585086162233784E-3</v>
      </c>
      <c r="J101">
        <f t="shared" si="44"/>
        <v>9.1409791696481155E-2</v>
      </c>
      <c r="K101">
        <f t="shared" si="44"/>
        <v>-0.13315175091088546</v>
      </c>
      <c r="L101">
        <f t="shared" si="45"/>
        <v>9.7146948292287156</v>
      </c>
      <c r="M101">
        <f t="shared" si="46"/>
        <v>0.13981025952710885</v>
      </c>
      <c r="N101">
        <f t="shared" si="47"/>
        <v>1.0523384300807905</v>
      </c>
      <c r="O101">
        <f t="shared" si="48"/>
        <v>0.13063262074434046</v>
      </c>
      <c r="AB101">
        <f t="shared" si="49"/>
        <v>6.1257422745431007E-58</v>
      </c>
      <c r="AC101">
        <f t="shared" si="38"/>
        <v>-1.0000000000000001E-41</v>
      </c>
      <c r="AD101">
        <f t="shared" si="50"/>
        <v>1.0000000000000003E-82</v>
      </c>
      <c r="AE101">
        <f t="shared" si="51"/>
        <v>0</v>
      </c>
      <c r="AM101" s="2"/>
      <c r="AN101" s="2"/>
      <c r="AO101" s="2"/>
      <c r="AS101" s="2"/>
      <c r="AY101" s="2"/>
      <c r="BB101" s="2"/>
    </row>
    <row r="102" spans="1:54" x14ac:dyDescent="0.25">
      <c r="A102" s="2">
        <v>9900000</v>
      </c>
      <c r="D102">
        <f t="shared" si="39"/>
        <v>9.1978390955575029E-2</v>
      </c>
      <c r="E102">
        <f t="shared" si="37"/>
        <v>-0.13397999901767876</v>
      </c>
      <c r="F102">
        <f t="shared" si="40"/>
        <v>3.8236068859424208E-3</v>
      </c>
      <c r="G102" s="2">
        <f t="shared" si="41"/>
        <v>-6.7034964802630496E-3</v>
      </c>
      <c r="H102">
        <f t="shared" si="42"/>
        <v>9.6233106981568408</v>
      </c>
      <c r="I102">
        <f t="shared" si="43"/>
        <v>-6.7034964802630496E-3</v>
      </c>
      <c r="J102">
        <f t="shared" si="44"/>
        <v>9.1978390955575029E-2</v>
      </c>
      <c r="K102">
        <f t="shared" si="44"/>
        <v>-0.13397999901767876</v>
      </c>
      <c r="L102">
        <f t="shared" si="45"/>
        <v>9.7152890891124155</v>
      </c>
      <c r="M102">
        <f t="shared" si="46"/>
        <v>0.14068349549794182</v>
      </c>
      <c r="N102">
        <f t="shared" si="47"/>
        <v>1.0529183324816982</v>
      </c>
      <c r="O102">
        <f t="shared" si="48"/>
        <v>0.13142950736561065</v>
      </c>
      <c r="AB102">
        <f t="shared" si="49"/>
        <v>6.1876184591344452E-58</v>
      </c>
      <c r="AC102">
        <f t="shared" si="38"/>
        <v>-1.0101010101010102E-41</v>
      </c>
      <c r="AD102">
        <f t="shared" si="50"/>
        <v>1.0203040506070811E-82</v>
      </c>
      <c r="AE102">
        <f t="shared" si="51"/>
        <v>0</v>
      </c>
      <c r="AM102" s="2"/>
      <c r="AN102" s="2"/>
      <c r="AO102" s="2"/>
      <c r="AS102" s="2"/>
      <c r="AY102" s="2"/>
      <c r="BB102" s="2"/>
    </row>
    <row r="103" spans="1:54" x14ac:dyDescent="0.25">
      <c r="A103" s="2">
        <v>9800000</v>
      </c>
      <c r="D103">
        <f t="shared" si="39"/>
        <v>9.2556353890585238E-2</v>
      </c>
      <c r="E103">
        <f t="shared" si="37"/>
        <v>-0.13482188668999437</v>
      </c>
      <c r="F103">
        <f t="shared" si="40"/>
        <v>3.8497040568413708E-3</v>
      </c>
      <c r="G103" s="2">
        <f t="shared" si="41"/>
        <v>-6.7492496914284324E-3</v>
      </c>
      <c r="H103">
        <f t="shared" si="42"/>
        <v>9.6233367953277398</v>
      </c>
      <c r="I103">
        <f t="shared" si="43"/>
        <v>-6.7492496914284324E-3</v>
      </c>
      <c r="J103">
        <f t="shared" si="44"/>
        <v>9.2556353890585238E-2</v>
      </c>
      <c r="K103">
        <f t="shared" si="44"/>
        <v>-0.13482188668999437</v>
      </c>
      <c r="L103">
        <f t="shared" si="45"/>
        <v>9.7158931492183243</v>
      </c>
      <c r="M103">
        <f t="shared" si="46"/>
        <v>0.1415711363814228</v>
      </c>
      <c r="N103">
        <f t="shared" si="47"/>
        <v>1.0535078511270588</v>
      </c>
      <c r="O103">
        <f t="shared" si="48"/>
        <v>0.13223931927462493</v>
      </c>
      <c r="AB103">
        <f t="shared" si="49"/>
        <v>6.2507574230031637E-58</v>
      </c>
      <c r="AC103">
        <f t="shared" si="38"/>
        <v>-1.0204081632653062E-41</v>
      </c>
      <c r="AD103">
        <f t="shared" si="50"/>
        <v>1.0412328196584757E-82</v>
      </c>
      <c r="AE103">
        <f t="shared" si="51"/>
        <v>0</v>
      </c>
      <c r="AM103" s="2"/>
      <c r="AN103" s="2"/>
      <c r="AO103" s="2"/>
      <c r="AS103" s="2"/>
      <c r="AY103" s="2"/>
      <c r="BB103" s="2"/>
    </row>
    <row r="104" spans="1:54" x14ac:dyDescent="0.25">
      <c r="A104" s="2">
        <v>9700000</v>
      </c>
      <c r="D104">
        <f t="shared" si="39"/>
        <v>9.3143932633060172E-2</v>
      </c>
      <c r="E104">
        <f t="shared" si="37"/>
        <v>-0.13567778119436361</v>
      </c>
      <c r="F104">
        <f t="shared" si="40"/>
        <v>3.8762497700289785E-3</v>
      </c>
      <c r="G104" s="2">
        <f t="shared" si="41"/>
        <v>-6.7957892809383871E-3</v>
      </c>
      <c r="H104">
        <f t="shared" si="42"/>
        <v>9.6233633410409265</v>
      </c>
      <c r="I104">
        <f t="shared" si="43"/>
        <v>-6.7957892809383871E-3</v>
      </c>
      <c r="J104">
        <f t="shared" si="44"/>
        <v>9.3143932633060172E-2</v>
      </c>
      <c r="K104">
        <f t="shared" si="44"/>
        <v>-0.13567778119436361</v>
      </c>
      <c r="L104">
        <f t="shared" si="45"/>
        <v>9.7165072736739866</v>
      </c>
      <c r="M104">
        <f t="shared" si="46"/>
        <v>0.14247357047530199</v>
      </c>
      <c r="N104">
        <f t="shared" si="47"/>
        <v>1.0541072464200449</v>
      </c>
      <c r="O104">
        <f t="shared" si="48"/>
        <v>0.13306239994041097</v>
      </c>
      <c r="AB104">
        <f t="shared" si="49"/>
        <v>6.3151982211784538E-58</v>
      </c>
      <c r="AC104">
        <f t="shared" si="38"/>
        <v>-1.0309278350515465E-41</v>
      </c>
      <c r="AD104">
        <f t="shared" si="50"/>
        <v>1.0628122010840685E-82</v>
      </c>
      <c r="AE104">
        <f t="shared" si="51"/>
        <v>0</v>
      </c>
      <c r="AM104" s="2"/>
      <c r="AN104" s="2"/>
      <c r="AO104" s="2"/>
      <c r="AS104" s="2"/>
      <c r="AY104" s="2"/>
      <c r="BB104" s="2"/>
    </row>
    <row r="105" spans="1:54" x14ac:dyDescent="0.25">
      <c r="A105" s="2">
        <v>9600000</v>
      </c>
      <c r="D105">
        <f t="shared" si="39"/>
        <v>9.3741388795367822E-2</v>
      </c>
      <c r="E105">
        <f t="shared" si="37"/>
        <v>-0.13654806360752025</v>
      </c>
      <c r="F105">
        <f t="shared" si="40"/>
        <v>3.903256479316932E-3</v>
      </c>
      <c r="G105" s="2">
        <f t="shared" si="41"/>
        <v>-6.8431370826490916E-3</v>
      </c>
      <c r="H105">
        <f t="shared" si="42"/>
        <v>9.623390347750215</v>
      </c>
      <c r="I105">
        <f t="shared" si="43"/>
        <v>-6.8431370826490916E-3</v>
      </c>
      <c r="J105">
        <f t="shared" si="44"/>
        <v>9.3741388795367822E-2</v>
      </c>
      <c r="K105">
        <f t="shared" si="44"/>
        <v>-0.13654806360752025</v>
      </c>
      <c r="L105">
        <f t="shared" si="45"/>
        <v>9.717131736545582</v>
      </c>
      <c r="M105">
        <f t="shared" si="46"/>
        <v>0.14339120069016933</v>
      </c>
      <c r="N105">
        <f t="shared" si="47"/>
        <v>1.0547167886035012</v>
      </c>
      <c r="O105">
        <f t="shared" si="48"/>
        <v>0.13389910559323215</v>
      </c>
      <c r="AB105">
        <f t="shared" si="49"/>
        <v>6.3809815359823973E-58</v>
      </c>
      <c r="AC105">
        <f t="shared" si="38"/>
        <v>-1.0416666666666668E-41</v>
      </c>
      <c r="AD105">
        <f t="shared" si="50"/>
        <v>1.0850694444444449E-82</v>
      </c>
      <c r="AE105">
        <f t="shared" si="51"/>
        <v>0</v>
      </c>
      <c r="AM105" s="2"/>
      <c r="AN105" s="2"/>
      <c r="AO105" s="2"/>
      <c r="AS105" s="2"/>
      <c r="AY105" s="2"/>
      <c r="BB105" s="2"/>
    </row>
    <row r="106" spans="1:54" x14ac:dyDescent="0.25">
      <c r="A106" s="2">
        <v>9500000</v>
      </c>
      <c r="D106">
        <f t="shared" si="39"/>
        <v>9.4348993930545549E-2</v>
      </c>
      <c r="E106">
        <f t="shared" si="37"/>
        <v>-0.13743312948623918</v>
      </c>
      <c r="F106">
        <f t="shared" si="40"/>
        <v>3.9307371187998711E-3</v>
      </c>
      <c r="G106" s="2">
        <f t="shared" si="41"/>
        <v>-6.891315772442369E-3</v>
      </c>
      <c r="H106">
        <f t="shared" si="42"/>
        <v>9.6234178283896981</v>
      </c>
      <c r="I106">
        <f t="shared" si="43"/>
        <v>-6.891315772442369E-3</v>
      </c>
      <c r="J106">
        <f t="shared" si="44"/>
        <v>9.4348993930545549E-2</v>
      </c>
      <c r="K106">
        <f t="shared" si="44"/>
        <v>-0.13743312948623918</v>
      </c>
      <c r="L106">
        <f t="shared" si="45"/>
        <v>9.7177668223202431</v>
      </c>
      <c r="M106">
        <f t="shared" si="46"/>
        <v>0.14432444525868154</v>
      </c>
      <c r="N106">
        <f t="shared" si="47"/>
        <v>1.0553367582392603</v>
      </c>
      <c r="O106">
        <f t="shared" si="48"/>
        <v>0.1347498058366621</v>
      </c>
      <c r="AB106">
        <f t="shared" si="49"/>
        <v>6.4481497626769488E-58</v>
      </c>
      <c r="AC106">
        <f t="shared" si="38"/>
        <v>-1.0526315789473686E-41</v>
      </c>
      <c r="AD106">
        <f t="shared" si="50"/>
        <v>1.1080332409972303E-82</v>
      </c>
      <c r="AE106">
        <f t="shared" si="51"/>
        <v>0</v>
      </c>
      <c r="AM106" s="2"/>
      <c r="AN106" s="2"/>
      <c r="AO106" s="2"/>
      <c r="AS106" s="2"/>
      <c r="AY106" s="2"/>
      <c r="BB106" s="2"/>
    </row>
    <row r="107" spans="1:54" x14ac:dyDescent="0.25">
      <c r="A107" s="2">
        <v>9400000</v>
      </c>
      <c r="D107">
        <f t="shared" si="39"/>
        <v>9.4967030019574461E-2</v>
      </c>
      <c r="E107">
        <f t="shared" si="37"/>
        <v>-0.13833338957712266</v>
      </c>
      <c r="F107">
        <f t="shared" si="40"/>
        <v>3.9587051266748285E-3</v>
      </c>
      <c r="G107" s="2">
        <f t="shared" si="41"/>
        <v>-6.9403489099856231E-3</v>
      </c>
      <c r="H107">
        <f t="shared" si="42"/>
        <v>9.6234457963975721</v>
      </c>
      <c r="I107">
        <f t="shared" si="43"/>
        <v>-6.9403489099856231E-3</v>
      </c>
      <c r="J107">
        <f t="shared" si="44"/>
        <v>9.4967030019574461E-2</v>
      </c>
      <c r="K107">
        <f t="shared" si="44"/>
        <v>-0.13833338957712266</v>
      </c>
      <c r="L107">
        <f t="shared" si="45"/>
        <v>9.718412826417147</v>
      </c>
      <c r="M107">
        <f t="shared" si="46"/>
        <v>0.14527373848710828</v>
      </c>
      <c r="N107">
        <f t="shared" si="47"/>
        <v>1.0559674467161579</v>
      </c>
      <c r="O107">
        <f t="shared" si="48"/>
        <v>0.13561488429577645</v>
      </c>
      <c r="AB107">
        <f t="shared" si="49"/>
        <v>6.5167471005777675E-58</v>
      </c>
      <c r="AC107">
        <f t="shared" si="38"/>
        <v>-1.0638297872340427E-41</v>
      </c>
      <c r="AD107">
        <f t="shared" si="50"/>
        <v>1.1317338162064286E-82</v>
      </c>
      <c r="AE107">
        <f t="shared" si="51"/>
        <v>0</v>
      </c>
      <c r="AM107" s="2"/>
      <c r="AN107" s="2"/>
      <c r="AO107" s="2"/>
      <c r="AS107" s="2"/>
      <c r="AY107" s="2"/>
      <c r="BB107" s="2"/>
    </row>
    <row r="108" spans="1:54" x14ac:dyDescent="0.25">
      <c r="A108" s="2">
        <v>9300000</v>
      </c>
      <c r="B108" s="1"/>
      <c r="C108" s="1"/>
      <c r="D108">
        <f t="shared" si="39"/>
        <v>9.5595789988021498E-2</v>
      </c>
      <c r="E108">
        <f t="shared" si="37"/>
        <v>-0.13924927056916545</v>
      </c>
      <c r="F108">
        <f t="shared" si="40"/>
        <v>3.9871744705103794E-3</v>
      </c>
      <c r="G108" s="2">
        <f t="shared" si="41"/>
        <v>-6.9902609830333655E-3</v>
      </c>
      <c r="H108">
        <f t="shared" si="42"/>
        <v>9.6234742657414074</v>
      </c>
      <c r="I108">
        <f t="shared" si="43"/>
        <v>-6.9902609830333655E-3</v>
      </c>
      <c r="J108">
        <f t="shared" si="44"/>
        <v>9.5595789988021498E-2</v>
      </c>
      <c r="K108">
        <f t="shared" si="44"/>
        <v>-0.13924927056916545</v>
      </c>
      <c r="L108">
        <f t="shared" si="45"/>
        <v>9.7190700557294285</v>
      </c>
      <c r="M108">
        <f t="shared" si="46"/>
        <v>0.14623953155219882</v>
      </c>
      <c r="N108">
        <f t="shared" si="47"/>
        <v>1.0566091567887825</v>
      </c>
      <c r="O108">
        <f t="shared" si="48"/>
        <v>0.13649473930399753</v>
      </c>
      <c r="AB108">
        <f t="shared" si="49"/>
        <v>6.5868196500463454E-58</v>
      </c>
      <c r="AC108">
        <f t="shared" si="38"/>
        <v>-1.0752688172043013E-41</v>
      </c>
      <c r="AD108">
        <f t="shared" si="50"/>
        <v>1.1562030292519371E-82</v>
      </c>
      <c r="AE108">
        <f t="shared" si="51"/>
        <v>0</v>
      </c>
      <c r="AM108" s="2"/>
      <c r="AN108" s="2"/>
      <c r="AO108" s="2"/>
      <c r="AS108" s="2"/>
      <c r="AY108" s="2"/>
      <c r="BB108" s="2"/>
    </row>
    <row r="109" spans="1:54" x14ac:dyDescent="0.25">
      <c r="A109" s="2">
        <v>9200000</v>
      </c>
      <c r="B109" s="1"/>
      <c r="C109" s="1"/>
      <c r="D109">
        <f t="shared" si="39"/>
        <v>9.6235578254162055E-2</v>
      </c>
      <c r="E109">
        <f t="shared" si="37"/>
        <v>-0.14018121589217544</v>
      </c>
      <c r="F109">
        <f t="shared" si="40"/>
        <v>4.0161596740703378E-3</v>
      </c>
      <c r="G109" s="2">
        <f t="shared" si="41"/>
        <v>-7.0410774544541728E-3</v>
      </c>
      <c r="H109">
        <f t="shared" si="42"/>
        <v>9.6235032509449674</v>
      </c>
      <c r="I109">
        <f t="shared" si="43"/>
        <v>-7.0410774544541728E-3</v>
      </c>
      <c r="J109">
        <f t="shared" si="44"/>
        <v>9.6235578254162055E-2</v>
      </c>
      <c r="K109">
        <f t="shared" si="44"/>
        <v>-0.14018121589217544</v>
      </c>
      <c r="L109">
        <f t="shared" si="45"/>
        <v>9.7197388291991302</v>
      </c>
      <c r="M109">
        <f t="shared" si="46"/>
        <v>0.14722229334662962</v>
      </c>
      <c r="N109">
        <f t="shared" si="47"/>
        <v>1.057262203149183</v>
      </c>
      <c r="O109">
        <f t="shared" si="48"/>
        <v>0.13738978463134213</v>
      </c>
      <c r="AB109">
        <f t="shared" si="49"/>
        <v>6.6584155158077189E-58</v>
      </c>
      <c r="AC109">
        <f t="shared" si="38"/>
        <v>-1.0869565217391306E-41</v>
      </c>
      <c r="AD109">
        <f t="shared" si="50"/>
        <v>1.1814744801512291E-82</v>
      </c>
      <c r="AE109">
        <f t="shared" si="51"/>
        <v>0</v>
      </c>
      <c r="AM109" s="2"/>
      <c r="AN109" s="2"/>
      <c r="AO109" s="2"/>
      <c r="AS109" s="2"/>
      <c r="AY109" s="2"/>
      <c r="BB109" s="2"/>
    </row>
    <row r="110" spans="1:54" x14ac:dyDescent="0.25">
      <c r="A110" s="2">
        <v>9100000</v>
      </c>
      <c r="B110" s="1"/>
      <c r="C110" s="1"/>
      <c r="D110">
        <f t="shared" si="39"/>
        <v>9.6886711310865584E-2</v>
      </c>
      <c r="E110">
        <f t="shared" si="37"/>
        <v>-0.14112968656437555</v>
      </c>
      <c r="F110">
        <f t="shared" si="40"/>
        <v>4.045675845805864E-3</v>
      </c>
      <c r="G110" s="2">
        <f t="shared" si="41"/>
        <v>-7.0928248121826512E-3</v>
      </c>
      <c r="H110">
        <f t="shared" si="42"/>
        <v>9.6235327671167035</v>
      </c>
      <c r="I110">
        <f t="shared" si="43"/>
        <v>-7.0928248121826512E-3</v>
      </c>
      <c r="J110">
        <f t="shared" si="44"/>
        <v>9.6886711310865584E-2</v>
      </c>
      <c r="K110">
        <f t="shared" si="44"/>
        <v>-0.14112968656437555</v>
      </c>
      <c r="L110">
        <f t="shared" si="45"/>
        <v>9.7204194784275693</v>
      </c>
      <c r="M110">
        <f t="shared" si="46"/>
        <v>0.1482225113765582</v>
      </c>
      <c r="N110">
        <f t="shared" si="47"/>
        <v>1.0579269130339304</v>
      </c>
      <c r="O110">
        <f t="shared" si="48"/>
        <v>0.13830045025704585</v>
      </c>
      <c r="AB110">
        <f t="shared" si="49"/>
        <v>6.7315849170803302E-58</v>
      </c>
      <c r="AC110">
        <f t="shared" si="38"/>
        <v>-1.098901098901099E-41</v>
      </c>
      <c r="AD110">
        <f t="shared" si="50"/>
        <v>1.207583625166043E-82</v>
      </c>
      <c r="AE110">
        <f t="shared" si="51"/>
        <v>0</v>
      </c>
      <c r="AM110" s="2"/>
      <c r="AN110" s="2"/>
      <c r="AO110" s="2"/>
      <c r="AS110" s="2"/>
      <c r="AY110" s="2"/>
      <c r="BB110" s="2"/>
    </row>
    <row r="111" spans="1:54" x14ac:dyDescent="0.25">
      <c r="A111" s="2">
        <v>9000000</v>
      </c>
      <c r="B111" s="1"/>
      <c r="C111" s="1"/>
      <c r="D111">
        <f t="shared" si="39"/>
        <v>9.754951834371961E-2</v>
      </c>
      <c r="E111">
        <f t="shared" si="37"/>
        <v>-0.1420951620927916</v>
      </c>
      <c r="F111">
        <f t="shared" si="40"/>
        <v>4.0757387091392861E-3</v>
      </c>
      <c r="G111" s="2">
        <f t="shared" si="41"/>
        <v>-7.1455306223126474E-3</v>
      </c>
      <c r="H111">
        <f t="shared" si="42"/>
        <v>9.6235628299800364</v>
      </c>
      <c r="I111">
        <f t="shared" si="43"/>
        <v>-7.1455306223126474E-3</v>
      </c>
      <c r="J111">
        <f t="shared" si="44"/>
        <v>9.754951834371961E-2</v>
      </c>
      <c r="K111">
        <f t="shared" si="44"/>
        <v>-0.1420951620927916</v>
      </c>
      <c r="L111">
        <f t="shared" si="45"/>
        <v>9.7211123483237554</v>
      </c>
      <c r="M111">
        <f t="shared" si="46"/>
        <v>0.14924069271510426</v>
      </c>
      <c r="N111">
        <f t="shared" si="47"/>
        <v>1.0586036268691368</v>
      </c>
      <c r="O111">
        <f t="shared" si="48"/>
        <v>0.13922718318978194</v>
      </c>
      <c r="AB111">
        <f t="shared" si="49"/>
        <v>6.8063803050478894E-58</v>
      </c>
      <c r="AC111">
        <f t="shared" si="38"/>
        <v>-1.1111111111111112E-41</v>
      </c>
      <c r="AD111">
        <f t="shared" si="50"/>
        <v>1.2345679012345681E-82</v>
      </c>
      <c r="AE111">
        <f t="shared" si="51"/>
        <v>0</v>
      </c>
      <c r="AM111" s="2"/>
      <c r="AN111" s="2"/>
      <c r="AO111" s="2"/>
      <c r="AS111" s="2"/>
      <c r="AY111" s="2"/>
      <c r="BB111" s="2"/>
    </row>
    <row r="112" spans="1:54" x14ac:dyDescent="0.25">
      <c r="A112" s="2">
        <v>8900000</v>
      </c>
      <c r="B112" s="1"/>
      <c r="C112" s="1"/>
      <c r="D112">
        <f t="shared" si="39"/>
        <v>9.8224341888083724E-2</v>
      </c>
      <c r="E112">
        <f t="shared" si="37"/>
        <v>-0.14307814143034797</v>
      </c>
      <c r="F112">
        <f t="shared" si="40"/>
        <v>4.1063646346736716E-3</v>
      </c>
      <c r="G112" s="2">
        <f t="shared" si="41"/>
        <v>-7.1992235855666215E-3</v>
      </c>
      <c r="H112">
        <f t="shared" si="42"/>
        <v>9.6235934559055707</v>
      </c>
      <c r="I112">
        <f t="shared" si="43"/>
        <v>-7.1992235855666215E-3</v>
      </c>
      <c r="J112">
        <f t="shared" si="44"/>
        <v>9.8224341888083724E-2</v>
      </c>
      <c r="K112">
        <f t="shared" si="44"/>
        <v>-0.14307814143034797</v>
      </c>
      <c r="L112">
        <f t="shared" si="45"/>
        <v>9.7218177977936548</v>
      </c>
      <c r="M112">
        <f t="shared" si="46"/>
        <v>0.1502773650159146</v>
      </c>
      <c r="N112">
        <f t="shared" si="47"/>
        <v>1.0592926989562572</v>
      </c>
      <c r="O112">
        <f t="shared" si="48"/>
        <v>0.14017044833897477</v>
      </c>
      <c r="AB112">
        <f t="shared" si="49"/>
        <v>6.882856488250676E-58</v>
      </c>
      <c r="AC112">
        <f t="shared" si="38"/>
        <v>-1.1235955056179778E-41</v>
      </c>
      <c r="AD112">
        <f t="shared" si="50"/>
        <v>1.2624668602449191E-82</v>
      </c>
      <c r="AE112">
        <f t="shared" si="51"/>
        <v>0</v>
      </c>
      <c r="AM112" s="2"/>
      <c r="AN112" s="2"/>
      <c r="AO112" s="2"/>
      <c r="AS112" s="2"/>
      <c r="AY112" s="2"/>
      <c r="BB112" s="2"/>
    </row>
    <row r="113" spans="1:54" x14ac:dyDescent="0.25">
      <c r="A113" s="2">
        <v>8800000</v>
      </c>
      <c r="B113" s="1"/>
      <c r="C113" s="1"/>
      <c r="D113">
        <f t="shared" si="39"/>
        <v>9.8911538527991796E-2</v>
      </c>
      <c r="E113">
        <f t="shared" si="37"/>
        <v>-0.1440791439939208</v>
      </c>
      <c r="F113">
        <f t="shared" si="40"/>
        <v>4.1375706744740063E-3</v>
      </c>
      <c r="G113" s="2">
        <f t="shared" si="41"/>
        <v>-7.2539335973969658E-3</v>
      </c>
      <c r="H113">
        <f t="shared" si="42"/>
        <v>9.6236246619453727</v>
      </c>
      <c r="I113">
        <f t="shared" si="43"/>
        <v>-7.2539335973969658E-3</v>
      </c>
      <c r="J113">
        <f t="shared" si="44"/>
        <v>9.8911538527991796E-2</v>
      </c>
      <c r="K113">
        <f t="shared" si="44"/>
        <v>-0.1440791439939208</v>
      </c>
      <c r="L113">
        <f t="shared" si="45"/>
        <v>9.722536200473364</v>
      </c>
      <c r="M113">
        <f t="shared" si="46"/>
        <v>0.15133307759131776</v>
      </c>
      <c r="N113">
        <f t="shared" si="47"/>
        <v>1.0599944982017468</v>
      </c>
      <c r="O113">
        <f t="shared" si="48"/>
        <v>0.1411307294409968</v>
      </c>
      <c r="AB113">
        <f t="shared" si="49"/>
        <v>6.9610707665262513E-58</v>
      </c>
      <c r="AC113">
        <f t="shared" si="38"/>
        <v>-1.1363636363636365E-41</v>
      </c>
      <c r="AD113">
        <f t="shared" si="50"/>
        <v>1.2913223140495871E-82</v>
      </c>
      <c r="AE113">
        <f t="shared" si="51"/>
        <v>0</v>
      </c>
      <c r="AM113" s="2"/>
      <c r="AN113" s="2"/>
      <c r="AO113" s="2"/>
      <c r="AS113" s="2"/>
      <c r="AY113" s="2"/>
      <c r="BB113" s="2"/>
    </row>
    <row r="114" spans="1:54" x14ac:dyDescent="0.25">
      <c r="A114" s="2">
        <v>8700000</v>
      </c>
      <c r="B114" s="1"/>
      <c r="C114" s="1"/>
      <c r="D114">
        <f t="shared" si="39"/>
        <v>9.9611479640081504E-2</v>
      </c>
      <c r="E114">
        <f t="shared" si="37"/>
        <v>-0.14509871074798053</v>
      </c>
      <c r="F114">
        <f t="shared" si="40"/>
        <v>4.1693745985782139E-3</v>
      </c>
      <c r="G114" s="2">
        <f t="shared" si="41"/>
        <v>-7.3096918119966237E-3</v>
      </c>
      <c r="H114">
        <f t="shared" si="42"/>
        <v>9.6236564658694768</v>
      </c>
      <c r="I114">
        <f t="shared" si="43"/>
        <v>-7.3096918119966237E-3</v>
      </c>
      <c r="J114">
        <f t="shared" si="44"/>
        <v>9.9611479640081504E-2</v>
      </c>
      <c r="K114">
        <f t="shared" si="44"/>
        <v>-0.14509871074798053</v>
      </c>
      <c r="L114">
        <f t="shared" si="45"/>
        <v>9.7232679455095585</v>
      </c>
      <c r="M114">
        <f t="shared" si="46"/>
        <v>0.15240840255997715</v>
      </c>
      <c r="N114">
        <f t="shared" si="47"/>
        <v>1.0607094088939151</v>
      </c>
      <c r="O114">
        <f t="shared" si="48"/>
        <v>0.1421085300443749</v>
      </c>
      <c r="AB114">
        <f t="shared" si="49"/>
        <v>7.0410830741874732E-58</v>
      </c>
      <c r="AC114">
        <f t="shared" si="38"/>
        <v>-1.1494252873563222E-41</v>
      </c>
      <c r="AD114">
        <f t="shared" si="50"/>
        <v>1.3211784912141638E-82</v>
      </c>
      <c r="AE114">
        <f t="shared" si="51"/>
        <v>0</v>
      </c>
      <c r="AM114" s="2"/>
      <c r="AN114" s="2"/>
      <c r="AO114" s="2"/>
      <c r="AS114" s="2"/>
      <c r="AY114" s="2"/>
      <c r="BB114" s="2"/>
    </row>
    <row r="115" spans="1:54" x14ac:dyDescent="0.25">
      <c r="A115" s="2">
        <v>8600000</v>
      </c>
      <c r="B115" s="1"/>
      <c r="C115" s="1"/>
      <c r="D115">
        <f t="shared" si="39"/>
        <v>0.1003245521860036</v>
      </c>
      <c r="E115">
        <f t="shared" si="37"/>
        <v>-0.14613740535885189</v>
      </c>
      <c r="F115">
        <f t="shared" si="40"/>
        <v>4.2017949339109573E-3</v>
      </c>
      <c r="G115" s="2">
        <f t="shared" si="41"/>
        <v>-7.3665307105222561E-3</v>
      </c>
      <c r="H115">
        <f t="shared" si="42"/>
        <v>9.6236888862048087</v>
      </c>
      <c r="I115">
        <f t="shared" si="43"/>
        <v>-7.3665307105222561E-3</v>
      </c>
      <c r="J115">
        <f t="shared" si="44"/>
        <v>0.1003245521860036</v>
      </c>
      <c r="K115">
        <f t="shared" si="44"/>
        <v>-0.14613740535885189</v>
      </c>
      <c r="L115">
        <f t="shared" si="45"/>
        <v>9.7240134383908128</v>
      </c>
      <c r="M115">
        <f t="shared" si="46"/>
        <v>0.15350393606937415</v>
      </c>
      <c r="N115">
        <f t="shared" si="47"/>
        <v>1.0614378315306083</v>
      </c>
      <c r="O115">
        <f t="shared" si="48"/>
        <v>0.1431043745584826</v>
      </c>
      <c r="AB115">
        <f t="shared" si="49"/>
        <v>7.1229561331896509E-58</v>
      </c>
      <c r="AC115">
        <f t="shared" si="38"/>
        <v>-1.1627906976744186E-41</v>
      </c>
      <c r="AD115">
        <f t="shared" si="50"/>
        <v>1.3520822065981612E-82</v>
      </c>
      <c r="AE115">
        <f t="shared" si="51"/>
        <v>0</v>
      </c>
      <c r="AM115" s="2"/>
      <c r="AN115" s="2"/>
      <c r="AO115" s="2"/>
      <c r="AS115" s="2"/>
      <c r="AY115" s="2"/>
      <c r="BB115" s="2"/>
    </row>
    <row r="116" spans="1:54" x14ac:dyDescent="0.25">
      <c r="A116" s="2">
        <v>8500000</v>
      </c>
      <c r="B116" s="1"/>
      <c r="C116" s="1"/>
      <c r="D116">
        <f t="shared" si="39"/>
        <v>0.10105115955708167</v>
      </c>
      <c r="E116">
        <f t="shared" si="37"/>
        <v>-0.14719581542508473</v>
      </c>
      <c r="F116">
        <f t="shared" si="40"/>
        <v>4.2348510057881421E-3</v>
      </c>
      <c r="G116" s="2">
        <f t="shared" si="41"/>
        <v>-7.4244841738593786E-3</v>
      </c>
      <c r="H116">
        <f t="shared" si="42"/>
        <v>9.6237219422766866</v>
      </c>
      <c r="I116">
        <f t="shared" si="43"/>
        <v>-7.4244841738593786E-3</v>
      </c>
      <c r="J116">
        <f t="shared" si="44"/>
        <v>0.10105115955708167</v>
      </c>
      <c r="K116">
        <f t="shared" si="44"/>
        <v>-0.14719581542508473</v>
      </c>
      <c r="L116">
        <f t="shared" si="45"/>
        <v>9.7247731018337689</v>
      </c>
      <c r="M116">
        <f t="shared" si="46"/>
        <v>0.15462029959894411</v>
      </c>
      <c r="N116">
        <f t="shared" si="47"/>
        <v>1.0621801837016904</v>
      </c>
      <c r="O116">
        <f t="shared" si="48"/>
        <v>0.14411880937060295</v>
      </c>
      <c r="AB116">
        <f t="shared" si="49"/>
        <v>7.2067556171095303E-58</v>
      </c>
      <c r="AC116">
        <f t="shared" si="38"/>
        <v>-1.1764705882352943E-41</v>
      </c>
      <c r="AD116">
        <f t="shared" si="50"/>
        <v>1.3840830449826994E-82</v>
      </c>
      <c r="AE116">
        <f t="shared" si="51"/>
        <v>0</v>
      </c>
      <c r="AM116" s="2"/>
      <c r="AN116" s="2"/>
      <c r="AO116" s="2"/>
      <c r="AS116" s="2"/>
      <c r="AY116" s="2"/>
      <c r="BB116" s="2"/>
    </row>
    <row r="117" spans="1:54" x14ac:dyDescent="0.25">
      <c r="A117" s="2">
        <v>8400000</v>
      </c>
      <c r="B117" s="1"/>
      <c r="C117" s="1"/>
      <c r="D117">
        <f t="shared" si="39"/>
        <v>0.10179172247532593</v>
      </c>
      <c r="E117">
        <f t="shared" si="37"/>
        <v>-0.14827455378991236</v>
      </c>
      <c r="F117">
        <f t="shared" si="40"/>
        <v>4.2685629822176597E-3</v>
      </c>
      <c r="G117" s="2">
        <f t="shared" si="41"/>
        <v>-7.4835875602898274E-3</v>
      </c>
      <c r="H117">
        <f t="shared" si="42"/>
        <v>9.6237556542531149</v>
      </c>
      <c r="I117">
        <f t="shared" si="43"/>
        <v>-7.4835875602898274E-3</v>
      </c>
      <c r="J117">
        <f t="shared" si="44"/>
        <v>0.10179172247532593</v>
      </c>
      <c r="K117">
        <f t="shared" si="44"/>
        <v>-0.14827455378991236</v>
      </c>
      <c r="L117">
        <f t="shared" si="45"/>
        <v>9.7255473767284411</v>
      </c>
      <c r="M117">
        <f t="shared" si="46"/>
        <v>0.15575814135020219</v>
      </c>
      <c r="N117">
        <f t="shared" si="47"/>
        <v>1.0629369010306402</v>
      </c>
      <c r="O117">
        <f t="shared" si="48"/>
        <v>0.14515240403667395</v>
      </c>
      <c r="AB117">
        <f t="shared" si="49"/>
        <v>7.292550326837025E-58</v>
      </c>
      <c r="AC117">
        <f t="shared" si="38"/>
        <v>-1.1904761904761906E-41</v>
      </c>
      <c r="AD117">
        <f t="shared" si="50"/>
        <v>1.4172335600907031E-82</v>
      </c>
      <c r="AE117">
        <f t="shared" si="51"/>
        <v>0</v>
      </c>
      <c r="AM117" s="2"/>
      <c r="AN117" s="2"/>
      <c r="AO117" s="2"/>
      <c r="AS117" s="2"/>
      <c r="AY117" s="2"/>
      <c r="BB117" s="2"/>
    </row>
    <row r="118" spans="1:54" x14ac:dyDescent="0.25">
      <c r="A118" s="2">
        <v>8300000</v>
      </c>
      <c r="B118" s="1"/>
      <c r="C118" s="1"/>
      <c r="D118">
        <f t="shared" si="39"/>
        <v>0.1025466799552829</v>
      </c>
      <c r="E118">
        <f t="shared" si="37"/>
        <v>-0.14937425994232678</v>
      </c>
      <c r="F118">
        <f t="shared" si="40"/>
        <v>4.3029519212204005E-3</v>
      </c>
      <c r="G118" s="2">
        <f t="shared" si="41"/>
        <v>-7.5438777884543357E-3</v>
      </c>
      <c r="H118">
        <f t="shared" si="42"/>
        <v>9.6237900431921179</v>
      </c>
      <c r="I118">
        <f t="shared" si="43"/>
        <v>-7.5438777884543357E-3</v>
      </c>
      <c r="J118">
        <f t="shared" si="44"/>
        <v>0.1025466799552829</v>
      </c>
      <c r="K118">
        <f t="shared" si="44"/>
        <v>-0.14937425994232678</v>
      </c>
      <c r="L118">
        <f t="shared" si="45"/>
        <v>9.7263367231474014</v>
      </c>
      <c r="M118">
        <f t="shared" si="46"/>
        <v>0.15691813773078112</v>
      </c>
      <c r="N118">
        <f t="shared" si="47"/>
        <v>1.0637084381799824</v>
      </c>
      <c r="O118">
        <f t="shared" si="48"/>
        <v>0.14620575255151266</v>
      </c>
      <c r="AB118">
        <f t="shared" si="49"/>
        <v>7.3804123789675919E-58</v>
      </c>
      <c r="AC118">
        <f t="shared" si="38"/>
        <v>-1.2048192771084339E-41</v>
      </c>
      <c r="AD118">
        <f t="shared" si="50"/>
        <v>1.4515894904920893E-82</v>
      </c>
      <c r="AE118">
        <f t="shared" si="51"/>
        <v>0</v>
      </c>
      <c r="AM118" s="2"/>
      <c r="AN118" s="2"/>
      <c r="AO118" s="2"/>
      <c r="AS118" s="2"/>
      <c r="AY118" s="2"/>
      <c r="BB118" s="2"/>
    </row>
    <row r="119" spans="1:54" x14ac:dyDescent="0.25">
      <c r="A119" s="2">
        <v>8200000</v>
      </c>
      <c r="B119" s="1"/>
      <c r="C119" s="1"/>
      <c r="D119">
        <f t="shared" si="39"/>
        <v>0.1033164903316227</v>
      </c>
      <c r="E119">
        <f t="shared" si="37"/>
        <v>-0.15049560151390984</v>
      </c>
      <c r="F119">
        <f t="shared" si="40"/>
        <v>4.3380398214169797E-3</v>
      </c>
      <c r="G119" s="2">
        <f t="shared" si="41"/>
        <v>-7.6053934260404982E-3</v>
      </c>
      <c r="H119">
        <f t="shared" si="42"/>
        <v>9.623825131092314</v>
      </c>
      <c r="I119">
        <f t="shared" si="43"/>
        <v>-7.6053934260404982E-3</v>
      </c>
      <c r="J119">
        <f t="shared" si="44"/>
        <v>0.1033164903316227</v>
      </c>
      <c r="K119">
        <f t="shared" si="44"/>
        <v>-0.15049560151390984</v>
      </c>
      <c r="L119">
        <f t="shared" si="45"/>
        <v>9.7271416214239359</v>
      </c>
      <c r="M119">
        <f t="shared" si="46"/>
        <v>0.15810099493995033</v>
      </c>
      <c r="N119">
        <f t="shared" si="47"/>
        <v>1.0644952699257195</v>
      </c>
      <c r="O119">
        <f t="shared" si="48"/>
        <v>0.14727947470485148</v>
      </c>
      <c r="AB119">
        <f t="shared" si="49"/>
        <v>7.4704174079793907E-58</v>
      </c>
      <c r="AC119">
        <f t="shared" si="38"/>
        <v>-1.2195121951219513E-41</v>
      </c>
      <c r="AD119">
        <f t="shared" si="50"/>
        <v>1.4872099940511601E-82</v>
      </c>
      <c r="AE119">
        <f t="shared" si="51"/>
        <v>0</v>
      </c>
      <c r="AM119" s="2"/>
      <c r="AN119" s="2"/>
      <c r="AO119" s="2"/>
      <c r="AS119" s="2"/>
      <c r="AY119" s="2"/>
      <c r="BB119" s="2"/>
    </row>
    <row r="120" spans="1:54" x14ac:dyDescent="0.25">
      <c r="A120" s="2">
        <v>8100000</v>
      </c>
      <c r="B120" s="1"/>
      <c r="C120" s="1"/>
      <c r="D120">
        <f t="shared" si="39"/>
        <v>0.10410163235781671</v>
      </c>
      <c r="E120">
        <f t="shared" si="37"/>
        <v>-0.1516392758792183</v>
      </c>
      <c r="F120">
        <f t="shared" si="40"/>
        <v>4.3738496761483604E-3</v>
      </c>
      <c r="G120" s="2">
        <f t="shared" si="41"/>
        <v>-7.6681747846663274E-3</v>
      </c>
      <c r="H120">
        <f t="shared" si="42"/>
        <v>9.623860940947047</v>
      </c>
      <c r="I120">
        <f t="shared" si="43"/>
        <v>-7.6681747846663274E-3</v>
      </c>
      <c r="J120">
        <f t="shared" si="44"/>
        <v>0.10410163235781671</v>
      </c>
      <c r="K120">
        <f t="shared" si="44"/>
        <v>-0.1516392758792183</v>
      </c>
      <c r="L120">
        <f t="shared" si="45"/>
        <v>9.7279625733048629</v>
      </c>
      <c r="M120">
        <f t="shared" si="46"/>
        <v>0.15930745066388463</v>
      </c>
      <c r="N120">
        <f t="shared" si="47"/>
        <v>1.0652978923063983</v>
      </c>
      <c r="O120">
        <f t="shared" si="48"/>
        <v>0.14837421753009711</v>
      </c>
      <c r="AB120">
        <f t="shared" si="49"/>
        <v>7.5626447833865452E-58</v>
      </c>
      <c r="AC120">
        <f t="shared" si="38"/>
        <v>-1.2345679012345681E-41</v>
      </c>
      <c r="AD120">
        <f t="shared" si="50"/>
        <v>1.5241579027587263E-82</v>
      </c>
      <c r="AE120">
        <f t="shared" si="51"/>
        <v>0</v>
      </c>
      <c r="AM120" s="2"/>
      <c r="AN120" s="2"/>
      <c r="AO120" s="2"/>
      <c r="AS120" s="2"/>
      <c r="AY120" s="2"/>
      <c r="BB120" s="2"/>
    </row>
    <row r="121" spans="1:54" x14ac:dyDescent="0.25">
      <c r="A121" s="2">
        <v>8000000</v>
      </c>
      <c r="B121" s="1"/>
      <c r="C121" s="1"/>
      <c r="D121">
        <f t="shared" si="39"/>
        <v>0.10490260638177679</v>
      </c>
      <c r="E121">
        <f t="shared" si="37"/>
        <v>-0.15280601186827458</v>
      </c>
      <c r="F121">
        <f t="shared" si="40"/>
        <v>4.4104055314244991E-3</v>
      </c>
      <c r="G121" s="2">
        <f t="shared" si="41"/>
        <v>-7.7322640214750439E-3</v>
      </c>
      <c r="H121">
        <f t="shared" si="42"/>
        <v>9.6238974968023232</v>
      </c>
      <c r="I121">
        <f t="shared" si="43"/>
        <v>-7.7322640214750439E-3</v>
      </c>
      <c r="J121">
        <f t="shared" si="44"/>
        <v>0.10490260638177679</v>
      </c>
      <c r="K121">
        <f t="shared" si="44"/>
        <v>-0.15280601186827458</v>
      </c>
      <c r="L121">
        <f t="shared" si="45"/>
        <v>9.7288001031840992</v>
      </c>
      <c r="M121">
        <f t="shared" si="46"/>
        <v>0.16053827588974962</v>
      </c>
      <c r="N121">
        <f t="shared" si="47"/>
        <v>1.0661168238530021</v>
      </c>
      <c r="O121">
        <f t="shared" si="48"/>
        <v>0.14949065685338403</v>
      </c>
      <c r="AB121">
        <f t="shared" si="49"/>
        <v>7.6571778431788764E-58</v>
      </c>
      <c r="AC121">
        <f t="shared" si="38"/>
        <v>-1.2500000000000002E-41</v>
      </c>
      <c r="AD121">
        <f t="shared" si="50"/>
        <v>1.5625000000000005E-82</v>
      </c>
      <c r="AE121">
        <f t="shared" si="51"/>
        <v>0</v>
      </c>
      <c r="AM121" s="2"/>
      <c r="AN121" s="2"/>
      <c r="AO121" s="2"/>
      <c r="AS121" s="2"/>
      <c r="AY121" s="2"/>
      <c r="BB121" s="2"/>
    </row>
    <row r="122" spans="1:54" x14ac:dyDescent="0.25">
      <c r="A122" s="2">
        <v>7900000</v>
      </c>
      <c r="B122" s="1"/>
      <c r="C122" s="1"/>
      <c r="D122">
        <f t="shared" si="39"/>
        <v>0.10571993560488283</v>
      </c>
      <c r="E122">
        <f t="shared" si="37"/>
        <v>-0.15399657160052471</v>
      </c>
      <c r="F122">
        <f t="shared" si="40"/>
        <v>4.4477325480235591E-3</v>
      </c>
      <c r="G122" s="2">
        <f t="shared" si="41"/>
        <v>-7.797705248006586E-3</v>
      </c>
      <c r="H122">
        <f t="shared" si="42"/>
        <v>9.6239348238189208</v>
      </c>
      <c r="I122">
        <f t="shared" si="43"/>
        <v>-7.797705248006586E-3</v>
      </c>
      <c r="J122">
        <f t="shared" si="44"/>
        <v>0.10571993560488283</v>
      </c>
      <c r="K122">
        <f t="shared" si="44"/>
        <v>-0.15399657160052471</v>
      </c>
      <c r="L122">
        <f t="shared" si="45"/>
        <v>9.7296547594238039</v>
      </c>
      <c r="M122">
        <f t="shared" si="46"/>
        <v>0.16179427684853129</v>
      </c>
      <c r="N122">
        <f t="shared" si="47"/>
        <v>1.0669526069064421</v>
      </c>
      <c r="O122">
        <f t="shared" si="48"/>
        <v>0.15062949895120406</v>
      </c>
      <c r="AB122">
        <f t="shared" si="49"/>
        <v>7.7541041449912678E-58</v>
      </c>
      <c r="AC122">
        <f t="shared" si="38"/>
        <v>-1.2658227848101268E-41</v>
      </c>
      <c r="AD122">
        <f t="shared" si="50"/>
        <v>1.6023073225444646E-82</v>
      </c>
      <c r="AE122">
        <f t="shared" si="51"/>
        <v>0</v>
      </c>
      <c r="AM122" s="2"/>
      <c r="AN122" s="2"/>
      <c r="AO122" s="2"/>
      <c r="AS122" s="2"/>
      <c r="AY122" s="2"/>
      <c r="BB122" s="2"/>
    </row>
    <row r="123" spans="1:54" x14ac:dyDescent="0.25">
      <c r="A123" s="2">
        <v>7800000</v>
      </c>
      <c r="B123" s="1"/>
      <c r="C123" s="1"/>
      <c r="D123">
        <f t="shared" si="39"/>
        <v>0.10655416743145732</v>
      </c>
      <c r="E123">
        <f t="shared" si="37"/>
        <v>-0.1552117524505458</v>
      </c>
      <c r="F123">
        <f t="shared" si="40"/>
        <v>4.4858570680958148E-3</v>
      </c>
      <c r="G123" s="2">
        <f t="shared" si="41"/>
        <v>-7.8645446469666844E-3</v>
      </c>
      <c r="H123">
        <f t="shared" si="42"/>
        <v>9.6239729483389933</v>
      </c>
      <c r="I123">
        <f t="shared" si="43"/>
        <v>-7.8645446469666844E-3</v>
      </c>
      <c r="J123">
        <f t="shared" si="44"/>
        <v>0.10655416743145732</v>
      </c>
      <c r="K123">
        <f t="shared" si="44"/>
        <v>-0.1552117524505458</v>
      </c>
      <c r="L123">
        <f t="shared" si="45"/>
        <v>9.7305271157704514</v>
      </c>
      <c r="M123">
        <f t="shared" si="46"/>
        <v>0.16307629709751248</v>
      </c>
      <c r="N123">
        <f t="shared" si="47"/>
        <v>1.0678058090300904</v>
      </c>
      <c r="O123">
        <f t="shared" si="48"/>
        <v>0.15179148232569822</v>
      </c>
      <c r="AB123">
        <f t="shared" si="49"/>
        <v>7.8535157365937185E-58</v>
      </c>
      <c r="AC123">
        <f t="shared" si="38"/>
        <v>-1.2820512820512822E-41</v>
      </c>
      <c r="AD123">
        <f t="shared" si="50"/>
        <v>1.6436554898093365E-82</v>
      </c>
      <c r="AE123">
        <f t="shared" si="51"/>
        <v>0</v>
      </c>
      <c r="AM123" s="2"/>
      <c r="AN123" s="2"/>
      <c r="AO123" s="2"/>
      <c r="AS123" s="2"/>
      <c r="AY123" s="2"/>
      <c r="BB123" s="2"/>
    </row>
    <row r="124" spans="1:54" x14ac:dyDescent="0.25">
      <c r="A124" s="2">
        <v>7700000</v>
      </c>
      <c r="B124" s="1"/>
      <c r="C124" s="1"/>
      <c r="D124">
        <f t="shared" si="39"/>
        <v>0.10740587491644238</v>
      </c>
      <c r="E124">
        <f t="shared" si="37"/>
        <v>-0.15645238915679957</v>
      </c>
      <c r="F124">
        <f t="shared" si="40"/>
        <v>4.5248066866617684E-3</v>
      </c>
      <c r="G124" s="2">
        <f t="shared" si="41"/>
        <v>-7.9328305975764051E-3</v>
      </c>
      <c r="H124">
        <f t="shared" si="42"/>
        <v>9.6240118979575602</v>
      </c>
      <c r="I124">
        <f t="shared" si="43"/>
        <v>-7.9328305975764051E-3</v>
      </c>
      <c r="J124">
        <f t="shared" si="44"/>
        <v>0.10740587491644238</v>
      </c>
      <c r="K124">
        <f t="shared" si="44"/>
        <v>-0.15645238915679957</v>
      </c>
      <c r="L124">
        <f t="shared" si="45"/>
        <v>9.7314177728740034</v>
      </c>
      <c r="M124">
        <f t="shared" si="46"/>
        <v>0.16438521975437598</v>
      </c>
      <c r="N124">
        <f t="shared" si="47"/>
        <v>1.0686770245255353</v>
      </c>
      <c r="O124">
        <f t="shared" si="48"/>
        <v>0.15297737960758445</v>
      </c>
      <c r="AB124">
        <f t="shared" si="49"/>
        <v>7.9555094474585725E-58</v>
      </c>
      <c r="AC124">
        <f t="shared" si="38"/>
        <v>-1.2987012987012989E-41</v>
      </c>
      <c r="AD124">
        <f t="shared" si="50"/>
        <v>1.6866250632484404E-82</v>
      </c>
      <c r="AE124">
        <f t="shared" si="51"/>
        <v>0</v>
      </c>
      <c r="AM124" s="2"/>
      <c r="AN124" s="2"/>
      <c r="AO124" s="2"/>
      <c r="AS124" s="2"/>
      <c r="AY124" s="2"/>
      <c r="BB124" s="2"/>
    </row>
    <row r="125" spans="1:54" x14ac:dyDescent="0.25">
      <c r="A125" s="2">
        <v>7600000</v>
      </c>
      <c r="B125" s="1"/>
      <c r="C125" s="1"/>
      <c r="D125">
        <f t="shared" si="39"/>
        <v>0.10827565831980419</v>
      </c>
      <c r="E125">
        <f t="shared" si="37"/>
        <v>-0.15771935608585028</v>
      </c>
      <c r="F125">
        <f t="shared" si="40"/>
        <v>4.5646103284328974E-3</v>
      </c>
      <c r="G125" s="2">
        <f t="shared" si="41"/>
        <v>-8.0026138102532625E-3</v>
      </c>
      <c r="H125">
        <f t="shared" si="42"/>
        <v>9.6240517015993312</v>
      </c>
      <c r="I125">
        <f t="shared" si="43"/>
        <v>-8.0026138102532625E-3</v>
      </c>
      <c r="J125">
        <f t="shared" si="44"/>
        <v>0.10827565831980419</v>
      </c>
      <c r="K125">
        <f t="shared" si="44"/>
        <v>-0.15771935608585028</v>
      </c>
      <c r="L125">
        <f t="shared" si="45"/>
        <v>9.732327359919136</v>
      </c>
      <c r="M125">
        <f t="shared" si="46"/>
        <v>0.16572196989610355</v>
      </c>
      <c r="N125">
        <f t="shared" si="47"/>
        <v>1.069566876060555</v>
      </c>
      <c r="O125">
        <f t="shared" si="48"/>
        <v>0.15418799959767415</v>
      </c>
      <c r="AB125">
        <f t="shared" si="49"/>
        <v>8.0601872033461842E-58</v>
      </c>
      <c r="AC125">
        <f t="shared" si="38"/>
        <v>-1.3157894736842105E-41</v>
      </c>
      <c r="AD125">
        <f t="shared" si="50"/>
        <v>1.7313019390581716E-82</v>
      </c>
      <c r="AE125">
        <f t="shared" si="51"/>
        <v>0</v>
      </c>
      <c r="AM125" s="2"/>
      <c r="AN125" s="2"/>
      <c r="AO125" s="2"/>
      <c r="AS125" s="2"/>
      <c r="AY125" s="2"/>
      <c r="BB125" s="2"/>
    </row>
    <row r="126" spans="1:54" x14ac:dyDescent="0.25">
      <c r="A126" s="2">
        <v>7500000</v>
      </c>
      <c r="B126" s="1"/>
      <c r="C126" s="1"/>
      <c r="D126">
        <f t="shared" si="39"/>
        <v>0.10916414677706182</v>
      </c>
      <c r="E126">
        <f t="shared" si="37"/>
        <v>-0.15901356966573441</v>
      </c>
      <c r="F126">
        <f t="shared" si="40"/>
        <v>4.605298330427568E-3</v>
      </c>
      <c r="G126" s="2">
        <f t="shared" si="41"/>
        <v>-8.0739474714523231E-3</v>
      </c>
      <c r="H126">
        <f t="shared" si="42"/>
        <v>9.6240923896013246</v>
      </c>
      <c r="I126">
        <f t="shared" si="43"/>
        <v>-8.0739474714523231E-3</v>
      </c>
      <c r="J126">
        <f t="shared" si="44"/>
        <v>0.10916414677706182</v>
      </c>
      <c r="K126">
        <f t="shared" si="44"/>
        <v>-0.15901356966573441</v>
      </c>
      <c r="L126">
        <f t="shared" si="45"/>
        <v>9.7332565363783861</v>
      </c>
      <c r="M126">
        <f t="shared" si="46"/>
        <v>0.16708751713718673</v>
      </c>
      <c r="N126">
        <f t="shared" si="47"/>
        <v>1.0704760164192266</v>
      </c>
      <c r="O126">
        <f t="shared" si="48"/>
        <v>0.15542418945903685</v>
      </c>
      <c r="AB126">
        <f t="shared" si="49"/>
        <v>8.1676563660574681E-58</v>
      </c>
      <c r="AC126">
        <f t="shared" si="38"/>
        <v>-1.3333333333333336E-41</v>
      </c>
      <c r="AD126">
        <f t="shared" si="50"/>
        <v>1.7777777777777785E-82</v>
      </c>
      <c r="AE126">
        <f t="shared" si="51"/>
        <v>0</v>
      </c>
      <c r="AM126" s="2"/>
      <c r="AN126" s="2"/>
      <c r="AO126" s="2"/>
      <c r="AS126" s="2"/>
      <c r="AY126" s="2"/>
      <c r="BB126" s="2"/>
    </row>
    <row r="127" spans="1:54" x14ac:dyDescent="0.25">
      <c r="A127" s="2">
        <v>7400000</v>
      </c>
      <c r="B127" s="1"/>
      <c r="C127" s="1"/>
      <c r="D127">
        <f t="shared" si="39"/>
        <v>0.11007200009629314</v>
      </c>
      <c r="E127">
        <f t="shared" si="37"/>
        <v>-0.16033599100356316</v>
      </c>
      <c r="F127">
        <f t="shared" si="40"/>
        <v>4.646902530903216E-3</v>
      </c>
      <c r="G127" s="2">
        <f t="shared" si="41"/>
        <v>-8.1468873995809241E-3</v>
      </c>
      <c r="H127">
        <f t="shared" si="42"/>
        <v>9.6241339938018005</v>
      </c>
      <c r="I127">
        <f t="shared" si="43"/>
        <v>-8.1468873995809241E-3</v>
      </c>
      <c r="J127">
        <f t="shared" si="44"/>
        <v>0.11007200009629314</v>
      </c>
      <c r="K127">
        <f t="shared" si="44"/>
        <v>-0.16033599100356316</v>
      </c>
      <c r="L127">
        <f t="shared" si="45"/>
        <v>9.7342059938980938</v>
      </c>
      <c r="M127">
        <f t="shared" si="46"/>
        <v>0.16848287840314408</v>
      </c>
      <c r="N127">
        <f t="shared" si="47"/>
        <v>1.0714051303851002</v>
      </c>
      <c r="O127">
        <f t="shared" si="48"/>
        <v>0.15668683707308556</v>
      </c>
      <c r="AB127">
        <f t="shared" si="49"/>
        <v>8.2780301007339202E-58</v>
      </c>
      <c r="AC127">
        <f t="shared" si="38"/>
        <v>-1.3513513513513516E-41</v>
      </c>
      <c r="AD127">
        <f t="shared" si="50"/>
        <v>1.8261504747991241E-82</v>
      </c>
      <c r="AE127">
        <f t="shared" si="51"/>
        <v>0</v>
      </c>
      <c r="AM127" s="2"/>
      <c r="AN127" s="2"/>
      <c r="AO127" s="2"/>
      <c r="AS127" s="2"/>
      <c r="AY127" s="2"/>
      <c r="BB127" s="2"/>
    </row>
    <row r="128" spans="1:54" x14ac:dyDescent="0.25">
      <c r="A128" s="2">
        <v>7300000</v>
      </c>
      <c r="B128" s="1"/>
      <c r="C128" s="1"/>
      <c r="D128">
        <f t="shared" si="39"/>
        <v>0.11099991069305747</v>
      </c>
      <c r="E128">
        <f t="shared" si="37"/>
        <v>-0.1616876287040207</v>
      </c>
      <c r="F128">
        <f t="shared" si="40"/>
        <v>4.689456365180613E-3</v>
      </c>
      <c r="G128" s="2">
        <f t="shared" si="41"/>
        <v>-8.2214922129964958E-3</v>
      </c>
      <c r="H128">
        <f t="shared" si="42"/>
        <v>9.624176547636079</v>
      </c>
      <c r="I128">
        <f t="shared" si="43"/>
        <v>-8.2214922129964958E-3</v>
      </c>
      <c r="J128">
        <f t="shared" si="44"/>
        <v>0.11099991069305747</v>
      </c>
      <c r="K128">
        <f t="shared" si="44"/>
        <v>-0.1616876287040207</v>
      </c>
      <c r="L128">
        <f t="shared" si="45"/>
        <v>9.7351764583291356</v>
      </c>
      <c r="M128">
        <f t="shared" si="46"/>
        <v>0.16990912091701721</v>
      </c>
      <c r="N128">
        <f t="shared" si="47"/>
        <v>1.0723549367695222</v>
      </c>
      <c r="O128">
        <f t="shared" si="48"/>
        <v>0.15797687357423554</v>
      </c>
      <c r="AB128">
        <f t="shared" si="49"/>
        <v>8.391427773346714E-58</v>
      </c>
      <c r="AC128">
        <f t="shared" si="38"/>
        <v>-1.3698630136986303E-41</v>
      </c>
      <c r="AD128">
        <f t="shared" si="50"/>
        <v>1.8765246762994939E-82</v>
      </c>
      <c r="AE128">
        <f t="shared" si="51"/>
        <v>0</v>
      </c>
      <c r="AM128" s="2"/>
      <c r="AN128" s="2"/>
      <c r="AO128" s="2"/>
      <c r="AS128" s="2"/>
      <c r="AY128" s="2"/>
      <c r="BB128" s="2"/>
    </row>
    <row r="129" spans="1:54" x14ac:dyDescent="0.25">
      <c r="A129" s="2">
        <v>7200000</v>
      </c>
      <c r="B129" s="1"/>
      <c r="C129" s="1"/>
      <c r="D129">
        <f t="shared" si="39"/>
        <v>0.11194860567587403</v>
      </c>
      <c r="E129">
        <f t="shared" si="37"/>
        <v>-0.16306954190716894</v>
      </c>
      <c r="F129">
        <f t="shared" si="40"/>
        <v>4.7329949689973545E-3</v>
      </c>
      <c r="G129" s="2">
        <f t="shared" si="41"/>
        <v>-8.2978235112045121E-3</v>
      </c>
      <c r="H129">
        <f t="shared" si="42"/>
        <v>9.6242200862398946</v>
      </c>
      <c r="I129">
        <f t="shared" si="43"/>
        <v>-8.2978235112045121E-3</v>
      </c>
      <c r="J129">
        <f t="shared" si="44"/>
        <v>0.11194860567587403</v>
      </c>
      <c r="K129">
        <f t="shared" si="44"/>
        <v>-0.16306954190716894</v>
      </c>
      <c r="L129">
        <f t="shared" si="45"/>
        <v>9.7361686919157684</v>
      </c>
      <c r="M129">
        <f t="shared" si="46"/>
        <v>0.17136736541837344</v>
      </c>
      <c r="N129">
        <f t="shared" si="47"/>
        <v>1.0733261905984595</v>
      </c>
      <c r="O129">
        <f t="shared" si="48"/>
        <v>0.15929527607930202</v>
      </c>
      <c r="AB129">
        <f t="shared" si="49"/>
        <v>8.5079753813098607E-58</v>
      </c>
      <c r="AC129">
        <f t="shared" si="38"/>
        <v>-1.3888888888888889E-41</v>
      </c>
      <c r="AD129">
        <f t="shared" si="50"/>
        <v>1.9290123456790124E-82</v>
      </c>
      <c r="AE129">
        <f t="shared" si="51"/>
        <v>0</v>
      </c>
      <c r="AM129" s="2"/>
      <c r="AN129" s="2"/>
      <c r="AO129" s="2"/>
      <c r="AS129" s="2"/>
      <c r="AY129" s="2"/>
      <c r="BB129" s="2"/>
    </row>
    <row r="130" spans="1:54" x14ac:dyDescent="0.25">
      <c r="A130" s="2">
        <v>7100000</v>
      </c>
      <c r="B130" s="1"/>
      <c r="C130" s="1"/>
      <c r="D130">
        <f t="shared" si="39"/>
        <v>0.11291884909624904</v>
      </c>
      <c r="E130">
        <f t="shared" ref="E130:E193" si="52">-($R$2^-1)*A130^(-$S$2)*SIN($S$2*PI()/2)</f>
        <v>-0.16448284356594159</v>
      </c>
      <c r="F130">
        <f t="shared" si="40"/>
        <v>4.7775552900961556E-3</v>
      </c>
      <c r="G130" s="2">
        <f t="shared" si="41"/>
        <v>-8.375946070493601E-3</v>
      </c>
      <c r="H130">
        <f t="shared" si="42"/>
        <v>9.6242646465609933</v>
      </c>
      <c r="I130">
        <f t="shared" si="43"/>
        <v>-8.375946070493601E-3</v>
      </c>
      <c r="J130">
        <f t="shared" si="44"/>
        <v>0.11291884909624904</v>
      </c>
      <c r="K130">
        <f t="shared" si="44"/>
        <v>-0.16448284356594159</v>
      </c>
      <c r="L130">
        <f t="shared" si="45"/>
        <v>9.7371834956572432</v>
      </c>
      <c r="M130">
        <f t="shared" si="46"/>
        <v>0.1728587896364352</v>
      </c>
      <c r="N130">
        <f t="shared" si="47"/>
        <v>1.0743196854726129</v>
      </c>
      <c r="O130">
        <f t="shared" si="48"/>
        <v>0.16064307062952093</v>
      </c>
      <c r="AB130">
        <f t="shared" si="49"/>
        <v>8.6278060204832412E-58</v>
      </c>
      <c r="AC130">
        <f t="shared" ref="AC130:AC193" si="53">-($R$4^-1)*A130^(-$S$4)*SIN($S$4*PI()/2)</f>
        <v>-1.4084507042253524E-41</v>
      </c>
      <c r="AD130">
        <f t="shared" si="50"/>
        <v>1.9837333862328909E-82</v>
      </c>
      <c r="AE130">
        <f t="shared" si="51"/>
        <v>0</v>
      </c>
      <c r="AM130" s="2"/>
      <c r="AN130" s="2"/>
      <c r="AO130" s="2"/>
      <c r="AS130" s="2"/>
      <c r="AY130" s="2"/>
      <c r="BB130" s="2"/>
    </row>
    <row r="131" spans="1:54" x14ac:dyDescent="0.25">
      <c r="A131" s="2">
        <v>7000000</v>
      </c>
      <c r="B131" s="1"/>
      <c r="C131" s="1"/>
      <c r="D131">
        <f t="shared" ref="D131:D194" si="54">($R$2^-1)*A131^(-$S$2)*COS($S$2*PI()/2)</f>
        <v>0.11391144437877003</v>
      </c>
      <c r="E131">
        <f t="shared" si="52"/>
        <v>-0.16592870398593249</v>
      </c>
      <c r="F131">
        <f t="shared" ref="F131:F194" si="55">($T$2^-1)*A131^(-$U$2)*COS($U$2*PI()/2)</f>
        <v>4.8231762088309423E-3</v>
      </c>
      <c r="G131" s="2">
        <f t="shared" ref="G131:G194" si="56">-($T$2^-1)*A131^(-$U$2)*SIN($U$2*PI()/2)</f>
        <v>-8.4559280553805297E-3</v>
      </c>
      <c r="H131">
        <f t="shared" ref="H131:H194" si="57">F131+$P$2</f>
        <v>9.6243102674797285</v>
      </c>
      <c r="I131">
        <f t="shared" ref="I131:I194" si="58">G131</f>
        <v>-8.4559280553805297E-3</v>
      </c>
      <c r="J131">
        <f t="shared" ref="J131:K194" si="59">D131</f>
        <v>0.11391144437877003</v>
      </c>
      <c r="K131">
        <f t="shared" si="59"/>
        <v>-0.16592870398593249</v>
      </c>
      <c r="L131">
        <f t="shared" ref="L131:L194" si="60">F131+$P$2+D131</f>
        <v>9.7382217118584986</v>
      </c>
      <c r="M131">
        <f t="shared" ref="M131:M194" si="61">-G131-E131</f>
        <v>0.17438463204131302</v>
      </c>
      <c r="N131">
        <f t="shared" ref="N131:N194" si="62">$Q$2+(1/((F131+$P$2+D131)^2+(G131+E131)^2))*(L131*(H131*J131-I131*K131)-M131*(H131*K131+I131*J131))+($P$4/(($P$4+AB131)^2+(AC131)^2))*AD131</f>
        <v>1.0753362561172299</v>
      </c>
      <c r="O131">
        <f t="shared" ref="O131:O194" si="63">ABS((1/((F131+$P$2+D131)^2+(G131+E131)^2))*(M131*(H131*J131-I131*K131)+L131*(H131*K131+I131*J131))+($P$4/(($P$4+AB131)^2+(AC131)^2))*AE131)</f>
        <v>0.16202133536499896</v>
      </c>
      <c r="AB131">
        <f t="shared" ref="AB131:AB194" si="64">($R$4^-1)*A131^(-$S$4)*COS($S$4*PI()/2)</f>
        <v>8.7510603922044292E-58</v>
      </c>
      <c r="AC131">
        <f t="shared" si="53"/>
        <v>-1.4285714285714286E-41</v>
      </c>
      <c r="AD131">
        <f t="shared" ref="AD131:AD194" si="65">($P$4+AB131)*AB131+AC131^2</f>
        <v>2.0408163265306122E-82</v>
      </c>
      <c r="AE131">
        <f t="shared" ref="AE131:AE194" si="66">($P$4+AB131)*AC131-AB131*AC131</f>
        <v>0</v>
      </c>
      <c r="AM131" s="2"/>
      <c r="AN131" s="2"/>
      <c r="AO131" s="2"/>
      <c r="AS131" s="2"/>
      <c r="AY131" s="2"/>
      <c r="BB131" s="2"/>
    </row>
    <row r="132" spans="1:54" x14ac:dyDescent="0.25">
      <c r="A132" s="2">
        <v>6900000</v>
      </c>
      <c r="B132" s="1"/>
      <c r="C132" s="1"/>
      <c r="D132">
        <f t="shared" si="54"/>
        <v>0.11492723694848084</v>
      </c>
      <c r="E132">
        <f t="shared" si="52"/>
        <v>-0.16740835465255213</v>
      </c>
      <c r="F132">
        <f t="shared" si="55"/>
        <v>4.8698986686602349E-3</v>
      </c>
      <c r="G132" s="2">
        <f t="shared" si="56"/>
        <v>-8.5378412473894674E-3</v>
      </c>
      <c r="H132">
        <f t="shared" si="57"/>
        <v>9.6243569899395585</v>
      </c>
      <c r="I132">
        <f t="shared" si="58"/>
        <v>-8.5378412473894674E-3</v>
      </c>
      <c r="J132">
        <f t="shared" si="59"/>
        <v>0.11492723694848084</v>
      </c>
      <c r="K132">
        <f t="shared" si="59"/>
        <v>-0.16740835465255213</v>
      </c>
      <c r="L132">
        <f t="shared" si="60"/>
        <v>9.7392842268880386</v>
      </c>
      <c r="M132">
        <f t="shared" si="61"/>
        <v>0.17594619589994159</v>
      </c>
      <c r="N132">
        <f t="shared" si="62"/>
        <v>1.0763767811398162</v>
      </c>
      <c r="O132">
        <f t="shared" si="63"/>
        <v>0.16343120395353725</v>
      </c>
      <c r="AB132">
        <f t="shared" si="64"/>
        <v>8.8778873544102904E-58</v>
      </c>
      <c r="AC132">
        <f t="shared" si="53"/>
        <v>-1.4492753623188407E-41</v>
      </c>
      <c r="AD132">
        <f t="shared" si="65"/>
        <v>2.1003990758244069E-82</v>
      </c>
      <c r="AE132">
        <f t="shared" si="66"/>
        <v>0</v>
      </c>
      <c r="AM132" s="2"/>
      <c r="AN132" s="2"/>
      <c r="AO132" s="2"/>
      <c r="AS132" s="2"/>
      <c r="AY132" s="2"/>
      <c r="BB132" s="2"/>
    </row>
    <row r="133" spans="1:54" x14ac:dyDescent="0.25">
      <c r="A133" s="2">
        <v>6800000</v>
      </c>
      <c r="B133" s="1"/>
      <c r="C133" s="1"/>
      <c r="D133">
        <f t="shared" si="54"/>
        <v>0.1159671170746881</v>
      </c>
      <c r="E133">
        <f t="shared" si="52"/>
        <v>-0.16892309237344841</v>
      </c>
      <c r="F133">
        <f t="shared" si="55"/>
        <v>4.9177658174955688E-3</v>
      </c>
      <c r="G133" s="2">
        <f t="shared" si="56"/>
        <v>-8.6217612928621325E-3</v>
      </c>
      <c r="H133">
        <f t="shared" si="57"/>
        <v>9.6244048570883933</v>
      </c>
      <c r="I133">
        <f t="shared" si="58"/>
        <v>-8.6217612928621325E-3</v>
      </c>
      <c r="J133">
        <f t="shared" si="59"/>
        <v>0.1159671170746881</v>
      </c>
      <c r="K133">
        <f t="shared" si="59"/>
        <v>-0.16892309237344841</v>
      </c>
      <c r="L133">
        <f t="shared" si="60"/>
        <v>9.7403719741630823</v>
      </c>
      <c r="M133">
        <f t="shared" si="61"/>
        <v>0.17754485366631054</v>
      </c>
      <c r="N133">
        <f t="shared" si="62"/>
        <v>1.077442186016013</v>
      </c>
      <c r="O133">
        <f t="shared" si="63"/>
        <v>0.16487386929821732</v>
      </c>
      <c r="AB133">
        <f t="shared" si="64"/>
        <v>9.0084445213869119E-58</v>
      </c>
      <c r="AC133">
        <f t="shared" si="53"/>
        <v>-1.4705882352941177E-41</v>
      </c>
      <c r="AD133">
        <f t="shared" si="65"/>
        <v>2.1626297577854671E-82</v>
      </c>
      <c r="AE133">
        <f t="shared" si="66"/>
        <v>0</v>
      </c>
      <c r="AM133" s="2"/>
      <c r="AN133" s="2"/>
      <c r="AO133" s="2"/>
      <c r="AS133" s="2"/>
      <c r="AY133" s="2"/>
      <c r="BB133" s="2"/>
    </row>
    <row r="134" spans="1:54" x14ac:dyDescent="0.25">
      <c r="A134" s="2">
        <v>6700000</v>
      </c>
      <c r="B134" s="1"/>
      <c r="C134" s="1"/>
      <c r="D134">
        <f t="shared" si="54"/>
        <v>0.11703202295251079</v>
      </c>
      <c r="E134">
        <f t="shared" si="52"/>
        <v>-0.17047428376723475</v>
      </c>
      <c r="F134">
        <f t="shared" si="55"/>
        <v>4.9668231609827805E-3</v>
      </c>
      <c r="G134" s="2">
        <f t="shared" si="56"/>
        <v>-8.7077679716885126E-3</v>
      </c>
      <c r="H134">
        <f t="shared" si="57"/>
        <v>9.6244539144318804</v>
      </c>
      <c r="I134">
        <f t="shared" si="58"/>
        <v>-8.7077679716885126E-3</v>
      </c>
      <c r="J134">
        <f t="shared" si="59"/>
        <v>0.11703202295251079</v>
      </c>
      <c r="K134">
        <f t="shared" si="59"/>
        <v>-0.17047428376723475</v>
      </c>
      <c r="L134">
        <f t="shared" si="60"/>
        <v>9.7414859373843914</v>
      </c>
      <c r="M134">
        <f t="shared" si="61"/>
        <v>0.17918205173892326</v>
      </c>
      <c r="N134">
        <f t="shared" si="62"/>
        <v>1.078533446326194</v>
      </c>
      <c r="O134">
        <f t="shared" si="63"/>
        <v>0.16635058755085125</v>
      </c>
      <c r="AB134">
        <f t="shared" si="64"/>
        <v>9.1428989172285079E-58</v>
      </c>
      <c r="AC134">
        <f t="shared" si="53"/>
        <v>-1.4925373134328359E-41</v>
      </c>
      <c r="AD134">
        <f t="shared" si="65"/>
        <v>2.2276676319893075E-82</v>
      </c>
      <c r="AE134">
        <f t="shared" si="66"/>
        <v>0</v>
      </c>
      <c r="AM134" s="2"/>
      <c r="AN134" s="2"/>
      <c r="AO134" s="2"/>
      <c r="AS134" s="2"/>
      <c r="AY134" s="2"/>
      <c r="BB134" s="2"/>
    </row>
    <row r="135" spans="1:54" x14ac:dyDescent="0.25">
      <c r="A135" s="2">
        <v>6600000</v>
      </c>
      <c r="B135" s="1"/>
      <c r="C135" s="1"/>
      <c r="D135">
        <f t="shared" si="54"/>
        <v>0.11812294404594272</v>
      </c>
      <c r="E135">
        <f t="shared" si="52"/>
        <v>-0.17206337013315054</v>
      </c>
      <c r="F135">
        <f t="shared" si="55"/>
        <v>5.0171187289192775E-3</v>
      </c>
      <c r="G135" s="2">
        <f t="shared" si="56"/>
        <v>-8.7959454890673781E-3</v>
      </c>
      <c r="H135">
        <f t="shared" si="57"/>
        <v>9.6245042099998166</v>
      </c>
      <c r="I135">
        <f t="shared" si="58"/>
        <v>-8.7959454890673781E-3</v>
      </c>
      <c r="J135">
        <f t="shared" si="59"/>
        <v>0.11812294404594272</v>
      </c>
      <c r="K135">
        <f t="shared" si="59"/>
        <v>-0.17206337013315054</v>
      </c>
      <c r="L135">
        <f t="shared" si="60"/>
        <v>9.7426271540457599</v>
      </c>
      <c r="M135">
        <f t="shared" si="61"/>
        <v>0.18085931562221791</v>
      </c>
      <c r="N135">
        <f t="shared" si="62"/>
        <v>1.0796515912679472</v>
      </c>
      <c r="O135">
        <f t="shared" si="63"/>
        <v>0.16786268246148967</v>
      </c>
      <c r="AB135">
        <f t="shared" si="64"/>
        <v>9.2814276887016689E-58</v>
      </c>
      <c r="AC135">
        <f t="shared" si="53"/>
        <v>-1.5151515151515154E-41</v>
      </c>
      <c r="AD135">
        <f t="shared" si="65"/>
        <v>2.2956841138659329E-82</v>
      </c>
      <c r="AE135">
        <f t="shared" si="66"/>
        <v>0</v>
      </c>
      <c r="AM135" s="2"/>
      <c r="AN135" s="2"/>
      <c r="AO135" s="2"/>
      <c r="AS135" s="2"/>
      <c r="AY135" s="2"/>
      <c r="BB135" s="2"/>
    </row>
    <row r="136" spans="1:54" x14ac:dyDescent="0.25">
      <c r="A136" s="2">
        <v>6500000</v>
      </c>
      <c r="B136" s="1"/>
      <c r="C136" s="1"/>
      <c r="D136">
        <f t="shared" si="54"/>
        <v>0.11924092471896972</v>
      </c>
      <c r="E136">
        <f t="shared" si="52"/>
        <v>-0.17369187274031492</v>
      </c>
      <c r="F136">
        <f t="shared" si="55"/>
        <v>5.0687032561518418E-3</v>
      </c>
      <c r="G136" s="2">
        <f t="shared" si="56"/>
        <v>-8.8863827926539112E-3</v>
      </c>
      <c r="H136">
        <f t="shared" si="57"/>
        <v>9.6245557945270495</v>
      </c>
      <c r="I136">
        <f t="shared" si="58"/>
        <v>-8.8863827926539112E-3</v>
      </c>
      <c r="J136">
        <f t="shared" si="59"/>
        <v>0.11924092471896972</v>
      </c>
      <c r="K136">
        <f t="shared" si="59"/>
        <v>-0.17369187274031492</v>
      </c>
      <c r="L136">
        <f t="shared" si="60"/>
        <v>9.7437967192460189</v>
      </c>
      <c r="M136">
        <f t="shared" si="61"/>
        <v>0.18257825553296883</v>
      </c>
      <c r="N136">
        <f t="shared" si="62"/>
        <v>1.0807977074725574</v>
      </c>
      <c r="O136">
        <f t="shared" si="63"/>
        <v>0.16941155009765715</v>
      </c>
      <c r="AB136">
        <f t="shared" si="64"/>
        <v>9.4242188839124636E-58</v>
      </c>
      <c r="AC136">
        <f t="shared" si="53"/>
        <v>-1.5384615384615387E-41</v>
      </c>
      <c r="AD136">
        <f t="shared" si="65"/>
        <v>2.3668639053254444E-82</v>
      </c>
      <c r="AE136">
        <f t="shared" si="66"/>
        <v>0</v>
      </c>
      <c r="AM136" s="2"/>
      <c r="AN136" s="2"/>
      <c r="AO136" s="2"/>
      <c r="AS136" s="2"/>
      <c r="AY136" s="2"/>
      <c r="BB136" s="2"/>
    </row>
    <row r="137" spans="1:54" x14ac:dyDescent="0.25">
      <c r="A137" s="2">
        <v>6400000</v>
      </c>
      <c r="B137" s="1"/>
      <c r="C137" s="1"/>
      <c r="D137">
        <f t="shared" si="54"/>
        <v>0.12038706818444313</v>
      </c>
      <c r="E137">
        <f t="shared" si="52"/>
        <v>-0.17536139857983973</v>
      </c>
      <c r="F137">
        <f t="shared" si="55"/>
        <v>5.1216303794603454E-3</v>
      </c>
      <c r="G137" s="2">
        <f t="shared" si="56"/>
        <v>-8.9791739177335888E-3</v>
      </c>
      <c r="H137">
        <f t="shared" si="57"/>
        <v>9.6246087216503575</v>
      </c>
      <c r="I137">
        <f t="shared" si="58"/>
        <v>-8.9791739177335888E-3</v>
      </c>
      <c r="J137">
        <f t="shared" si="59"/>
        <v>0.12038706818444313</v>
      </c>
      <c r="K137">
        <f t="shared" si="59"/>
        <v>-0.17536139857983973</v>
      </c>
      <c r="L137">
        <f t="shared" si="60"/>
        <v>9.7449957898348014</v>
      </c>
      <c r="M137">
        <f t="shared" si="61"/>
        <v>0.18434057249757332</v>
      </c>
      <c r="N137">
        <f t="shared" si="62"/>
        <v>1.0819729431569591</v>
      </c>
      <c r="O137">
        <f t="shared" si="63"/>
        <v>0.17099866397094515</v>
      </c>
      <c r="AB137">
        <f t="shared" si="64"/>
        <v>9.5714723039735959E-58</v>
      </c>
      <c r="AC137">
        <f t="shared" si="53"/>
        <v>-1.5625000000000004E-41</v>
      </c>
      <c r="AD137">
        <f t="shared" si="65"/>
        <v>2.4414062500000012E-82</v>
      </c>
      <c r="AE137">
        <f t="shared" si="66"/>
        <v>0</v>
      </c>
      <c r="AM137" s="2"/>
      <c r="AN137" s="2"/>
      <c r="AO137" s="2"/>
      <c r="AS137" s="2"/>
      <c r="AY137" s="2"/>
      <c r="BB137" s="2"/>
    </row>
    <row r="138" spans="1:54" x14ac:dyDescent="0.25">
      <c r="A138" s="2">
        <v>6300000</v>
      </c>
      <c r="B138" s="1"/>
      <c r="C138" s="1"/>
      <c r="D138">
        <f t="shared" si="54"/>
        <v>0.12156254080397585</v>
      </c>
      <c r="E138">
        <f t="shared" si="52"/>
        <v>-0.17707364662825764</v>
      </c>
      <c r="F138">
        <f t="shared" si="55"/>
        <v>5.175956852115457E-3</v>
      </c>
      <c r="G138" s="2">
        <f t="shared" si="56"/>
        <v>-9.0744183633818983E-3</v>
      </c>
      <c r="H138">
        <f t="shared" si="57"/>
        <v>9.6246630481230131</v>
      </c>
      <c r="I138">
        <f t="shared" si="58"/>
        <v>-9.0744183633818983E-3</v>
      </c>
      <c r="J138">
        <f t="shared" si="59"/>
        <v>0.12156254080397585</v>
      </c>
      <c r="K138">
        <f t="shared" si="59"/>
        <v>-0.17707364662825764</v>
      </c>
      <c r="L138">
        <f t="shared" si="60"/>
        <v>9.7462255889269898</v>
      </c>
      <c r="M138">
        <f t="shared" si="61"/>
        <v>0.18614806499163955</v>
      </c>
      <c r="N138">
        <f t="shared" si="62"/>
        <v>1.0831785126464211</v>
      </c>
      <c r="O138">
        <f t="shared" si="63"/>
        <v>0.17262558061304878</v>
      </c>
      <c r="AB138">
        <f t="shared" si="64"/>
        <v>9.7234004357827005E-58</v>
      </c>
      <c r="AC138">
        <f t="shared" si="53"/>
        <v>-1.5873015873015877E-41</v>
      </c>
      <c r="AD138">
        <f t="shared" si="65"/>
        <v>2.5195263290501397E-82</v>
      </c>
      <c r="AE138">
        <f t="shared" si="66"/>
        <v>0</v>
      </c>
      <c r="AM138" s="2"/>
      <c r="AN138" s="2"/>
      <c r="AO138" s="2"/>
      <c r="AS138" s="2"/>
      <c r="AY138" s="2"/>
      <c r="BB138" s="2"/>
    </row>
    <row r="139" spans="1:54" x14ac:dyDescent="0.25">
      <c r="A139" s="2">
        <v>6200000</v>
      </c>
      <c r="B139" s="1"/>
      <c r="C139" s="1"/>
      <c r="D139">
        <f t="shared" si="54"/>
        <v>0.12276857677622049</v>
      </c>
      <c r="E139">
        <f t="shared" si="52"/>
        <v>-0.17883041467668617</v>
      </c>
      <c r="F139">
        <f t="shared" si="55"/>
        <v>5.2317427780068249E-3</v>
      </c>
      <c r="G139" s="2">
        <f t="shared" si="56"/>
        <v>-9.1722215029347316E-3</v>
      </c>
      <c r="H139">
        <f t="shared" si="57"/>
        <v>9.6247188340489043</v>
      </c>
      <c r="I139">
        <f t="shared" si="58"/>
        <v>-9.1722215029347316E-3</v>
      </c>
      <c r="J139">
        <f t="shared" si="59"/>
        <v>0.12276857677622049</v>
      </c>
      <c r="K139">
        <f t="shared" si="59"/>
        <v>-0.17883041467668617</v>
      </c>
      <c r="L139">
        <f t="shared" si="60"/>
        <v>9.7474874108251246</v>
      </c>
      <c r="M139">
        <f t="shared" si="61"/>
        <v>0.1880026361796209</v>
      </c>
      <c r="N139">
        <f t="shared" si="62"/>
        <v>1.0844157013075835</v>
      </c>
      <c r="O139">
        <f t="shared" si="63"/>
        <v>0.17429394564845016</v>
      </c>
      <c r="AB139">
        <f t="shared" si="64"/>
        <v>9.8802294750695167E-58</v>
      </c>
      <c r="AC139">
        <f t="shared" si="53"/>
        <v>-1.6129032258064516E-41</v>
      </c>
      <c r="AD139">
        <f t="shared" si="65"/>
        <v>2.6014568158168574E-82</v>
      </c>
      <c r="AE139">
        <f t="shared" si="66"/>
        <v>0</v>
      </c>
      <c r="AM139" s="2"/>
      <c r="AN139" s="2"/>
      <c r="AO139" s="2"/>
      <c r="AS139" s="2"/>
      <c r="AY139" s="2"/>
      <c r="BB139" s="2"/>
    </row>
    <row r="140" spans="1:54" x14ac:dyDescent="0.25">
      <c r="A140" s="2">
        <v>6100000</v>
      </c>
      <c r="B140" s="1"/>
      <c r="C140" s="1"/>
      <c r="D140">
        <f t="shared" si="54"/>
        <v>0.1240064832555224</v>
      </c>
      <c r="E140">
        <f t="shared" si="52"/>
        <v>-0.18063360678689555</v>
      </c>
      <c r="F140">
        <f t="shared" si="55"/>
        <v>5.2890518674759699E-3</v>
      </c>
      <c r="G140" s="2">
        <f t="shared" si="56"/>
        <v>-9.2726950325111909E-3</v>
      </c>
      <c r="H140">
        <f t="shared" si="57"/>
        <v>9.6247761431383747</v>
      </c>
      <c r="I140">
        <f t="shared" si="58"/>
        <v>-9.2726950325111909E-3</v>
      </c>
      <c r="J140">
        <f t="shared" si="59"/>
        <v>0.1240064832555224</v>
      </c>
      <c r="K140">
        <f t="shared" si="59"/>
        <v>-0.18063360678689555</v>
      </c>
      <c r="L140">
        <f t="shared" si="60"/>
        <v>9.748782626393897</v>
      </c>
      <c r="M140">
        <f t="shared" si="61"/>
        <v>0.18990630181940674</v>
      </c>
      <c r="N140">
        <f t="shared" si="62"/>
        <v>1.0856858709363935</v>
      </c>
      <c r="O140">
        <f t="shared" si="63"/>
        <v>0.17600550041672694</v>
      </c>
      <c r="AB140">
        <f t="shared" si="64"/>
        <v>1.0042200450070657E-57</v>
      </c>
      <c r="AC140">
        <f t="shared" si="53"/>
        <v>-1.6393442622950821E-41</v>
      </c>
      <c r="AD140">
        <f t="shared" si="65"/>
        <v>2.6874496103198067E-82</v>
      </c>
      <c r="AE140">
        <f t="shared" si="66"/>
        <v>0</v>
      </c>
      <c r="AM140" s="2"/>
      <c r="AN140" s="2"/>
      <c r="AO140" s="2"/>
      <c r="AS140" s="2"/>
      <c r="AY140" s="2"/>
      <c r="BB140" s="2"/>
    </row>
    <row r="141" spans="1:54" x14ac:dyDescent="0.25">
      <c r="A141" s="2">
        <v>6000000</v>
      </c>
      <c r="B141" s="1"/>
      <c r="C141" s="1"/>
      <c r="D141">
        <f t="shared" si="54"/>
        <v>0.12527764594826724</v>
      </c>
      <c r="E141">
        <f t="shared" si="52"/>
        <v>-0.18248524144320871</v>
      </c>
      <c r="F141">
        <f t="shared" si="55"/>
        <v>5.3479517172602695E-3</v>
      </c>
      <c r="G141" s="2">
        <f t="shared" si="56"/>
        <v>-9.3759574618076484E-3</v>
      </c>
      <c r="H141">
        <f t="shared" si="57"/>
        <v>9.624835042988158</v>
      </c>
      <c r="I141">
        <f t="shared" si="58"/>
        <v>-9.3759574618076484E-3</v>
      </c>
      <c r="J141">
        <f t="shared" si="59"/>
        <v>0.12527764594826724</v>
      </c>
      <c r="K141">
        <f t="shared" si="59"/>
        <v>-0.18248524144320871</v>
      </c>
      <c r="L141">
        <f t="shared" si="60"/>
        <v>9.7501126889364258</v>
      </c>
      <c r="M141">
        <f t="shared" si="61"/>
        <v>0.19186119890501635</v>
      </c>
      <c r="N141">
        <f t="shared" si="62"/>
        <v>1.0869904656511604</v>
      </c>
      <c r="O141">
        <f t="shared" si="63"/>
        <v>0.17776208920409939</v>
      </c>
      <c r="AB141">
        <f t="shared" si="64"/>
        <v>1.0209570457571836E-57</v>
      </c>
      <c r="AC141">
        <f t="shared" si="53"/>
        <v>-1.6666666666666671E-41</v>
      </c>
      <c r="AD141">
        <f t="shared" si="65"/>
        <v>2.7777777777777793E-82</v>
      </c>
      <c r="AE141">
        <f t="shared" si="66"/>
        <v>0</v>
      </c>
      <c r="AM141" s="2"/>
      <c r="AN141" s="2"/>
      <c r="AO141" s="2"/>
      <c r="AS141" s="2"/>
      <c r="AY141" s="2"/>
      <c r="BB141" s="2"/>
    </row>
    <row r="142" spans="1:54" x14ac:dyDescent="0.25">
      <c r="A142" s="2">
        <v>5900000</v>
      </c>
      <c r="B142" s="1"/>
      <c r="C142" s="1"/>
      <c r="D142">
        <f t="shared" si="54"/>
        <v>0.12658353524032856</v>
      </c>
      <c r="E142">
        <f t="shared" si="52"/>
        <v>-0.18438746047802612</v>
      </c>
      <c r="F142">
        <f t="shared" si="55"/>
        <v>5.4085141172663222E-3</v>
      </c>
      <c r="G142" s="2">
        <f t="shared" si="56"/>
        <v>-9.4821346519286982E-3</v>
      </c>
      <c r="H142">
        <f t="shared" si="57"/>
        <v>9.6248956053881649</v>
      </c>
      <c r="I142">
        <f t="shared" si="58"/>
        <v>-9.4821346519286982E-3</v>
      </c>
      <c r="J142">
        <f t="shared" si="59"/>
        <v>0.12658353524032856</v>
      </c>
      <c r="K142">
        <f t="shared" si="59"/>
        <v>-0.18438746047802612</v>
      </c>
      <c r="L142">
        <f t="shared" si="60"/>
        <v>9.7514791406284935</v>
      </c>
      <c r="M142">
        <f t="shared" si="61"/>
        <v>0.19386959512995483</v>
      </c>
      <c r="N142">
        <f t="shared" si="62"/>
        <v>1.0883310183474362</v>
      </c>
      <c r="O142">
        <f t="shared" si="63"/>
        <v>0.17956566715139535</v>
      </c>
      <c r="AB142">
        <f t="shared" si="64"/>
        <v>1.0382614024649324E-57</v>
      </c>
      <c r="AC142">
        <f t="shared" si="53"/>
        <v>-1.6949152542372884E-41</v>
      </c>
      <c r="AD142">
        <f t="shared" si="65"/>
        <v>2.872737719046252E-82</v>
      </c>
      <c r="AE142">
        <f t="shared" si="66"/>
        <v>0</v>
      </c>
      <c r="AM142" s="2"/>
      <c r="AN142" s="2"/>
      <c r="AO142" s="2"/>
      <c r="AS142" s="2"/>
      <c r="AY142" s="2"/>
      <c r="BB142" s="2"/>
    </row>
    <row r="143" spans="1:54" x14ac:dyDescent="0.25">
      <c r="A143" s="2">
        <v>5800000</v>
      </c>
      <c r="B143" s="1"/>
      <c r="C143" s="1"/>
      <c r="D143">
        <f t="shared" si="54"/>
        <v>0.12792571291600421</v>
      </c>
      <c r="E143">
        <f t="shared" si="52"/>
        <v>-0.18634253885894095</v>
      </c>
      <c r="F143">
        <f t="shared" si="55"/>
        <v>5.4708153872495306E-3</v>
      </c>
      <c r="G143" s="2">
        <f t="shared" si="56"/>
        <v>-9.5913604056493008E-3</v>
      </c>
      <c r="H143">
        <f t="shared" si="57"/>
        <v>9.6249579066581479</v>
      </c>
      <c r="I143">
        <f t="shared" si="58"/>
        <v>-9.5913604056493008E-3</v>
      </c>
      <c r="J143">
        <f t="shared" si="59"/>
        <v>0.12792571291600421</v>
      </c>
      <c r="K143">
        <f t="shared" si="59"/>
        <v>-0.18634253885894095</v>
      </c>
      <c r="L143">
        <f t="shared" si="60"/>
        <v>9.7528836195741526</v>
      </c>
      <c r="M143">
        <f t="shared" si="61"/>
        <v>0.19593389926459026</v>
      </c>
      <c r="N143">
        <f t="shared" si="62"/>
        <v>1.0897091577788636</v>
      </c>
      <c r="O143">
        <f t="shared" si="63"/>
        <v>0.18141830891427799</v>
      </c>
      <c r="AB143">
        <f t="shared" si="64"/>
        <v>1.0561624611281208E-57</v>
      </c>
      <c r="AC143">
        <f t="shared" si="53"/>
        <v>-1.7241379310344831E-41</v>
      </c>
      <c r="AD143">
        <f t="shared" si="65"/>
        <v>2.9726516052318677E-82</v>
      </c>
      <c r="AE143">
        <f t="shared" si="66"/>
        <v>0</v>
      </c>
      <c r="AM143" s="2"/>
      <c r="AN143" s="2"/>
      <c r="AO143" s="2"/>
      <c r="AS143" s="2"/>
      <c r="AY143" s="2"/>
      <c r="BB143" s="2"/>
    </row>
    <row r="144" spans="1:54" x14ac:dyDescent="0.25">
      <c r="A144" s="2">
        <v>5700000</v>
      </c>
      <c r="B144" s="1"/>
      <c r="C144" s="1"/>
      <c r="D144">
        <f t="shared" si="54"/>
        <v>0.12930583953689428</v>
      </c>
      <c r="E144">
        <f t="shared" si="52"/>
        <v>-0.18835289543715542</v>
      </c>
      <c r="F144">
        <f t="shared" si="55"/>
        <v>5.5349367468896134E-3</v>
      </c>
      <c r="G144" s="2">
        <f t="shared" si="56"/>
        <v>-9.7037771162262407E-3</v>
      </c>
      <c r="H144">
        <f t="shared" si="57"/>
        <v>9.6250220280177867</v>
      </c>
      <c r="I144">
        <f t="shared" si="58"/>
        <v>-9.7037771162262407E-3</v>
      </c>
      <c r="J144">
        <f t="shared" si="59"/>
        <v>0.12930583953689428</v>
      </c>
      <c r="K144">
        <f t="shared" si="59"/>
        <v>-0.18835289543715542</v>
      </c>
      <c r="L144">
        <f t="shared" si="60"/>
        <v>9.7543278675546805</v>
      </c>
      <c r="M144">
        <f t="shared" si="61"/>
        <v>0.19805667255338166</v>
      </c>
      <c r="N144">
        <f t="shared" si="62"/>
        <v>1.0911266163367395</v>
      </c>
      <c r="O144">
        <f t="shared" si="63"/>
        <v>0.18332221816157662</v>
      </c>
      <c r="AB144">
        <f t="shared" si="64"/>
        <v>1.0746916271128247E-57</v>
      </c>
      <c r="AC144">
        <f t="shared" si="53"/>
        <v>-1.754385964912281E-41</v>
      </c>
      <c r="AD144">
        <f t="shared" si="65"/>
        <v>3.0778701138811949E-82</v>
      </c>
      <c r="AE144">
        <f t="shared" si="66"/>
        <v>0</v>
      </c>
      <c r="AM144" s="2"/>
      <c r="AN144" s="2"/>
      <c r="AO144" s="2"/>
      <c r="AS144" s="2"/>
      <c r="AY144" s="2"/>
      <c r="BB144" s="2"/>
    </row>
    <row r="145" spans="1:54" x14ac:dyDescent="0.25">
      <c r="A145" s="2">
        <v>5600000</v>
      </c>
      <c r="B145" s="1"/>
      <c r="C145" s="1"/>
      <c r="D145">
        <f t="shared" si="54"/>
        <v>0.13072568255842312</v>
      </c>
      <c r="E145">
        <f t="shared" si="52"/>
        <v>-0.19042110477038426</v>
      </c>
      <c r="F145">
        <f t="shared" si="55"/>
        <v>5.6009647232281509E-3</v>
      </c>
      <c r="G145" s="2">
        <f t="shared" si="56"/>
        <v>-9.8195364817121565E-3</v>
      </c>
      <c r="H145">
        <f t="shared" si="57"/>
        <v>9.6250880559941265</v>
      </c>
      <c r="I145">
        <f t="shared" si="58"/>
        <v>-9.8195364817121565E-3</v>
      </c>
      <c r="J145">
        <f t="shared" si="59"/>
        <v>0.13072568255842312</v>
      </c>
      <c r="K145">
        <f t="shared" si="59"/>
        <v>-0.19042110477038426</v>
      </c>
      <c r="L145">
        <f t="shared" si="60"/>
        <v>9.7558137385525505</v>
      </c>
      <c r="M145">
        <f t="shared" si="61"/>
        <v>0.20024064125209642</v>
      </c>
      <c r="N145">
        <f t="shared" si="62"/>
        <v>1.0925852386109034</v>
      </c>
      <c r="O145">
        <f t="shared" si="63"/>
        <v>0.18527973800899819</v>
      </c>
      <c r="AB145">
        <f t="shared" si="64"/>
        <v>1.0938825490255538E-57</v>
      </c>
      <c r="AC145">
        <f t="shared" si="53"/>
        <v>-1.7857142857142859E-41</v>
      </c>
      <c r="AD145">
        <f t="shared" si="65"/>
        <v>3.1887755102040826E-82</v>
      </c>
      <c r="AE145">
        <f t="shared" si="66"/>
        <v>0</v>
      </c>
      <c r="AM145" s="2"/>
      <c r="AN145" s="2"/>
      <c r="AO145" s="2"/>
      <c r="AS145" s="2"/>
      <c r="AY145" s="2"/>
      <c r="BB145" s="2"/>
    </row>
    <row r="146" spans="1:54" x14ac:dyDescent="0.25">
      <c r="A146" s="2">
        <v>5500000</v>
      </c>
      <c r="B146" s="1"/>
      <c r="C146" s="1"/>
      <c r="D146">
        <f t="shared" si="54"/>
        <v>0.13218712527246568</v>
      </c>
      <c r="E146">
        <f t="shared" si="52"/>
        <v>-0.19254991014909967</v>
      </c>
      <c r="F146">
        <f t="shared" si="55"/>
        <v>5.6689915999861163E-3</v>
      </c>
      <c r="G146" s="2">
        <f t="shared" si="56"/>
        <v>-9.9388002926930584E-3</v>
      </c>
      <c r="H146">
        <f t="shared" si="57"/>
        <v>9.625156082870884</v>
      </c>
      <c r="I146">
        <f t="shared" si="58"/>
        <v>-9.9388002926930584E-3</v>
      </c>
      <c r="J146">
        <f t="shared" si="59"/>
        <v>0.13218712527246568</v>
      </c>
      <c r="K146">
        <f t="shared" si="59"/>
        <v>-0.19254991014909967</v>
      </c>
      <c r="L146">
        <f t="shared" si="60"/>
        <v>9.7573432081433502</v>
      </c>
      <c r="M146">
        <f t="shared" si="61"/>
        <v>0.20248871044179273</v>
      </c>
      <c r="N146">
        <f t="shared" si="62"/>
        <v>1.0940869908260384</v>
      </c>
      <c r="O146">
        <f t="shared" si="63"/>
        <v>0.18729336249878109</v>
      </c>
      <c r="AB146">
        <f t="shared" si="64"/>
        <v>1.1137713226442002E-57</v>
      </c>
      <c r="AC146">
        <f t="shared" si="53"/>
        <v>-1.8181818181818185E-41</v>
      </c>
      <c r="AD146">
        <f t="shared" si="65"/>
        <v>3.3057851239669429E-82</v>
      </c>
      <c r="AE146">
        <f t="shared" si="66"/>
        <v>0</v>
      </c>
      <c r="AM146" s="2"/>
      <c r="AN146" s="2"/>
      <c r="AO146" s="2"/>
      <c r="AS146" s="2"/>
      <c r="AY146" s="2"/>
      <c r="BB146" s="2"/>
    </row>
    <row r="147" spans="1:54" x14ac:dyDescent="0.25">
      <c r="A147" s="2">
        <v>5400000</v>
      </c>
      <c r="B147" s="1"/>
      <c r="C147" s="1"/>
      <c r="D147">
        <f t="shared" si="54"/>
        <v>0.13369217667694291</v>
      </c>
      <c r="E147">
        <f t="shared" si="52"/>
        <v>-0.19474223797304269</v>
      </c>
      <c r="F147">
        <f t="shared" si="55"/>
        <v>5.7391159139187501E-3</v>
      </c>
      <c r="G147" s="2">
        <f t="shared" si="56"/>
        <v>-1.0061741302491038E-2</v>
      </c>
      <c r="H147">
        <f t="shared" si="57"/>
        <v>9.6252262071848165</v>
      </c>
      <c r="I147">
        <f t="shared" si="58"/>
        <v>-1.0061741302491038E-2</v>
      </c>
      <c r="J147">
        <f t="shared" si="59"/>
        <v>0.13369217667694291</v>
      </c>
      <c r="K147">
        <f t="shared" si="59"/>
        <v>-0.19474223797304269</v>
      </c>
      <c r="L147">
        <f t="shared" si="60"/>
        <v>9.7589183838617597</v>
      </c>
      <c r="M147">
        <f t="shared" si="61"/>
        <v>0.20480397927553373</v>
      </c>
      <c r="N147">
        <f t="shared" si="62"/>
        <v>1.095633971260725</v>
      </c>
      <c r="O147">
        <f t="shared" si="63"/>
        <v>0.18936574925113964</v>
      </c>
      <c r="AB147">
        <f t="shared" si="64"/>
        <v>1.1343967175079817E-57</v>
      </c>
      <c r="AC147">
        <f t="shared" si="53"/>
        <v>-1.8518518518518521E-41</v>
      </c>
      <c r="AD147">
        <f t="shared" si="65"/>
        <v>3.4293552812071339E-82</v>
      </c>
      <c r="AE147">
        <f t="shared" si="66"/>
        <v>0</v>
      </c>
      <c r="AM147" s="2"/>
      <c r="AN147" s="2"/>
      <c r="AO147" s="2"/>
      <c r="AS147" s="2"/>
      <c r="AY147" s="2"/>
      <c r="BB147" s="2"/>
    </row>
    <row r="148" spans="1:54" x14ac:dyDescent="0.25">
      <c r="A148" s="2">
        <v>5300000</v>
      </c>
      <c r="B148" s="1"/>
      <c r="C148" s="1"/>
      <c r="D148">
        <f t="shared" si="54"/>
        <v>0.13524298238772184</v>
      </c>
      <c r="E148">
        <f t="shared" si="52"/>
        <v>-0.19700121364600404</v>
      </c>
      <c r="F148">
        <f t="shared" si="55"/>
        <v>5.8114430041095637E-3</v>
      </c>
      <c r="G148" s="2">
        <f t="shared" si="56"/>
        <v>-1.0188544190179186E-2</v>
      </c>
      <c r="H148">
        <f t="shared" si="57"/>
        <v>9.6252985342750073</v>
      </c>
      <c r="I148">
        <f t="shared" si="58"/>
        <v>-1.0188544190179186E-2</v>
      </c>
      <c r="J148">
        <f t="shared" si="59"/>
        <v>0.13524298238772184</v>
      </c>
      <c r="K148">
        <f t="shared" si="59"/>
        <v>-0.19700121364600404</v>
      </c>
      <c r="L148">
        <f t="shared" si="60"/>
        <v>9.7605415166627285</v>
      </c>
      <c r="M148">
        <f t="shared" si="61"/>
        <v>0.20718975783618321</v>
      </c>
      <c r="N148">
        <f t="shared" si="62"/>
        <v>1.0972284217720361</v>
      </c>
      <c r="O148">
        <f t="shared" si="63"/>
        <v>0.19149973343114732</v>
      </c>
      <c r="AB148">
        <f t="shared" si="64"/>
        <v>1.1558004291590755E-57</v>
      </c>
      <c r="AC148">
        <f t="shared" si="53"/>
        <v>-1.8867924528301888E-41</v>
      </c>
      <c r="AD148">
        <f t="shared" si="65"/>
        <v>3.5599857600569604E-82</v>
      </c>
      <c r="AE148">
        <f t="shared" si="66"/>
        <v>0</v>
      </c>
      <c r="AM148" s="2"/>
      <c r="AN148" s="2"/>
      <c r="AO148" s="2"/>
      <c r="AS148" s="2"/>
      <c r="AY148" s="2"/>
      <c r="BB148" s="2"/>
    </row>
    <row r="149" spans="1:54" x14ac:dyDescent="0.25">
      <c r="A149" s="2">
        <v>5200000</v>
      </c>
      <c r="B149" s="1"/>
      <c r="C149" s="1"/>
      <c r="D149">
        <f t="shared" si="54"/>
        <v>0.13684183672496769</v>
      </c>
      <c r="E149">
        <f t="shared" si="52"/>
        <v>-0.19933017918136628</v>
      </c>
      <c r="F149">
        <f t="shared" si="55"/>
        <v>5.8860856209728444E-3</v>
      </c>
      <c r="G149" s="2">
        <f t="shared" si="56"/>
        <v>-1.0319406628276637E-2</v>
      </c>
      <c r="H149">
        <f t="shared" si="57"/>
        <v>9.6253731768918716</v>
      </c>
      <c r="I149">
        <f t="shared" si="58"/>
        <v>-1.0319406628276637E-2</v>
      </c>
      <c r="J149">
        <f t="shared" si="59"/>
        <v>0.13684183672496769</v>
      </c>
      <c r="K149">
        <f t="shared" si="59"/>
        <v>-0.19933017918136628</v>
      </c>
      <c r="L149">
        <f t="shared" si="60"/>
        <v>9.7622150136168386</v>
      </c>
      <c r="M149">
        <f t="shared" si="61"/>
        <v>0.20964958580964291</v>
      </c>
      <c r="N149">
        <f t="shared" si="62"/>
        <v>1.098872740566436</v>
      </c>
      <c r="O149">
        <f t="shared" si="63"/>
        <v>0.1936983431953441</v>
      </c>
      <c r="AB149">
        <f t="shared" si="64"/>
        <v>1.1780273604890578E-57</v>
      </c>
      <c r="AC149">
        <f t="shared" si="53"/>
        <v>-1.9230769230769233E-41</v>
      </c>
      <c r="AD149">
        <f t="shared" si="65"/>
        <v>3.6982248520710069E-82</v>
      </c>
      <c r="AE149">
        <f t="shared" si="66"/>
        <v>0</v>
      </c>
      <c r="AM149" s="2"/>
      <c r="AN149" s="2"/>
      <c r="AO149" s="2"/>
      <c r="AS149" s="2"/>
      <c r="AY149" s="2"/>
      <c r="BB149" s="2"/>
    </row>
    <row r="150" spans="1:54" x14ac:dyDescent="0.25">
      <c r="A150" s="2">
        <v>5100000</v>
      </c>
      <c r="B150" s="1"/>
      <c r="C150" s="1"/>
      <c r="D150">
        <f t="shared" si="54"/>
        <v>0.1384911961257789</v>
      </c>
      <c r="E150">
        <f t="shared" si="52"/>
        <v>-0.20173271273957144</v>
      </c>
      <c r="F150">
        <f t="shared" si="55"/>
        <v>5.963164602749072E-3</v>
      </c>
      <c r="G150" s="2">
        <f t="shared" si="56"/>
        <v>-1.0454540468771291E-2</v>
      </c>
      <c r="H150">
        <f t="shared" si="57"/>
        <v>9.6254502558736466</v>
      </c>
      <c r="I150">
        <f t="shared" si="58"/>
        <v>-1.0454540468771291E-2</v>
      </c>
      <c r="J150">
        <f t="shared" si="59"/>
        <v>0.1384911961257789</v>
      </c>
      <c r="K150">
        <f t="shared" si="59"/>
        <v>-0.20173271273957144</v>
      </c>
      <c r="L150">
        <f t="shared" si="60"/>
        <v>9.7639414519994254</v>
      </c>
      <c r="M150">
        <f t="shared" si="61"/>
        <v>0.21218725320834272</v>
      </c>
      <c r="N150">
        <f t="shared" si="62"/>
        <v>1.1005694963787904</v>
      </c>
      <c r="O150">
        <f t="shared" si="63"/>
        <v>0.19596481680646965</v>
      </c>
      <c r="AB150">
        <f t="shared" si="64"/>
        <v>1.2011259361849216E-57</v>
      </c>
      <c r="AC150">
        <f t="shared" si="53"/>
        <v>-1.9607843137254904E-41</v>
      </c>
      <c r="AD150">
        <f t="shared" si="65"/>
        <v>3.8446751249519423E-82</v>
      </c>
      <c r="AE150">
        <f t="shared" si="66"/>
        <v>0</v>
      </c>
      <c r="AM150" s="2"/>
      <c r="AN150" s="2"/>
      <c r="AO150" s="2"/>
      <c r="AS150" s="2"/>
      <c r="AY150" s="2"/>
      <c r="BB150" s="2"/>
    </row>
    <row r="151" spans="1:54" x14ac:dyDescent="0.25">
      <c r="A151" s="2">
        <v>5000000</v>
      </c>
      <c r="B151" s="1"/>
      <c r="C151" s="1"/>
      <c r="D151">
        <f t="shared" si="54"/>
        <v>0.14019369405796686</v>
      </c>
      <c r="E151">
        <f t="shared" si="52"/>
        <v>-0.20421265035222566</v>
      </c>
      <c r="F151">
        <f t="shared" si="55"/>
        <v>6.0428096284678521E-3</v>
      </c>
      <c r="G151" s="2">
        <f t="shared" si="56"/>
        <v>-1.0594173063204364E-2</v>
      </c>
      <c r="H151">
        <f t="shared" si="57"/>
        <v>9.625529900899366</v>
      </c>
      <c r="I151">
        <f t="shared" si="58"/>
        <v>-1.0594173063204364E-2</v>
      </c>
      <c r="J151">
        <f t="shared" si="59"/>
        <v>0.14019369405796686</v>
      </c>
      <c r="K151">
        <f t="shared" si="59"/>
        <v>-0.20421265035222566</v>
      </c>
      <c r="L151">
        <f t="shared" si="60"/>
        <v>9.7657235949573327</v>
      </c>
      <c r="M151">
        <f t="shared" si="61"/>
        <v>0.21480682341543003</v>
      </c>
      <c r="N151">
        <f t="shared" si="62"/>
        <v>1.1023214442459297</v>
      </c>
      <c r="O151">
        <f t="shared" si="63"/>
        <v>0.1983026216328799</v>
      </c>
      <c r="AB151">
        <f t="shared" si="64"/>
        <v>1.2251484549086201E-57</v>
      </c>
      <c r="AC151">
        <f t="shared" si="53"/>
        <v>-2.0000000000000003E-41</v>
      </c>
      <c r="AD151">
        <f t="shared" si="65"/>
        <v>4.000000000000001E-82</v>
      </c>
      <c r="AE151">
        <f t="shared" si="66"/>
        <v>0</v>
      </c>
      <c r="AM151" s="2"/>
      <c r="AN151" s="2"/>
      <c r="AO151" s="2"/>
      <c r="AS151" s="2"/>
      <c r="AY151" s="2"/>
      <c r="BB151" s="2"/>
    </row>
    <row r="152" spans="1:54" x14ac:dyDescent="0.25">
      <c r="A152" s="2">
        <v>4900000</v>
      </c>
      <c r="B152" s="1"/>
      <c r="C152" s="1"/>
      <c r="D152">
        <f t="shared" si="54"/>
        <v>0.14195215763692773</v>
      </c>
      <c r="E152">
        <f t="shared" si="52"/>
        <v>-0.20677411012700686</v>
      </c>
      <c r="F152">
        <f t="shared" si="55"/>
        <v>6.1251600577532659E-3</v>
      </c>
      <c r="G152" s="2">
        <f t="shared" si="56"/>
        <v>-1.07385487350059E-2</v>
      </c>
      <c r="H152">
        <f t="shared" si="57"/>
        <v>9.6256122513286506</v>
      </c>
      <c r="I152">
        <f t="shared" si="58"/>
        <v>-1.07385487350059E-2</v>
      </c>
      <c r="J152">
        <f t="shared" si="59"/>
        <v>0.14195215763692773</v>
      </c>
      <c r="K152">
        <f t="shared" si="59"/>
        <v>-0.20677411012700686</v>
      </c>
      <c r="L152">
        <f t="shared" si="60"/>
        <v>9.767564408965578</v>
      </c>
      <c r="M152">
        <f t="shared" si="61"/>
        <v>0.21751265886201276</v>
      </c>
      <c r="N152">
        <f t="shared" si="62"/>
        <v>1.1041315430902081</v>
      </c>
      <c r="O152">
        <f t="shared" si="63"/>
        <v>0.20071547528224684</v>
      </c>
      <c r="AB152">
        <f t="shared" si="64"/>
        <v>1.2501514846006327E-57</v>
      </c>
      <c r="AC152">
        <f t="shared" si="53"/>
        <v>-2.0408163265306123E-41</v>
      </c>
      <c r="AD152">
        <f t="shared" si="65"/>
        <v>4.1649312786339029E-82</v>
      </c>
      <c r="AE152">
        <f t="shared" si="66"/>
        <v>0</v>
      </c>
      <c r="AM152" s="2"/>
      <c r="AN152" s="2"/>
      <c r="AO152" s="2"/>
      <c r="AS152" s="2"/>
      <c r="AY152" s="2"/>
      <c r="BB152" s="2"/>
    </row>
    <row r="153" spans="1:54" x14ac:dyDescent="0.25">
      <c r="A153" s="2">
        <v>4800000</v>
      </c>
      <c r="B153" s="1"/>
      <c r="C153" s="1"/>
      <c r="D153">
        <f t="shared" si="54"/>
        <v>0.1437696261794742</v>
      </c>
      <c r="E153">
        <f t="shared" si="52"/>
        <v>-0.20942151927403843</v>
      </c>
      <c r="F153">
        <f t="shared" si="55"/>
        <v>6.2103658694987749E-3</v>
      </c>
      <c r="G153" s="2">
        <f t="shared" si="56"/>
        <v>-1.0887930425167072E-2</v>
      </c>
      <c r="H153">
        <f t="shared" si="57"/>
        <v>9.6256974571403973</v>
      </c>
      <c r="I153">
        <f t="shared" si="58"/>
        <v>-1.0887930425167072E-2</v>
      </c>
      <c r="J153">
        <f t="shared" si="59"/>
        <v>0.1437696261794742</v>
      </c>
      <c r="K153">
        <f t="shared" si="59"/>
        <v>-0.20942151927403843</v>
      </c>
      <c r="L153">
        <f t="shared" si="60"/>
        <v>9.7694670833198707</v>
      </c>
      <c r="M153">
        <f t="shared" si="61"/>
        <v>0.22030944969920552</v>
      </c>
      <c r="N153">
        <f t="shared" si="62"/>
        <v>1.1060029753626757</v>
      </c>
      <c r="O153">
        <f t="shared" si="63"/>
        <v>0.20320736915799764</v>
      </c>
      <c r="AB153">
        <f t="shared" si="64"/>
        <v>1.2761963071964795E-57</v>
      </c>
      <c r="AC153">
        <f t="shared" si="53"/>
        <v>-2.0833333333333337E-41</v>
      </c>
      <c r="AD153">
        <f t="shared" si="65"/>
        <v>4.3402777777777795E-82</v>
      </c>
      <c r="AE153">
        <f t="shared" si="66"/>
        <v>0</v>
      </c>
      <c r="AM153" s="2"/>
      <c r="AN153" s="2"/>
      <c r="AO153" s="2"/>
      <c r="AS153" s="2"/>
      <c r="AY153" s="2"/>
      <c r="BB153" s="2"/>
    </row>
    <row r="154" spans="1:54" x14ac:dyDescent="0.25">
      <c r="A154" s="2">
        <v>4700000</v>
      </c>
      <c r="B154" s="1"/>
      <c r="C154" s="1"/>
      <c r="D154">
        <f t="shared" si="54"/>
        <v>0.14564937196624739</v>
      </c>
      <c r="E154">
        <f t="shared" si="52"/>
        <v>-0.21215964434938356</v>
      </c>
      <c r="F154">
        <f t="shared" si="55"/>
        <v>6.2985887133949342E-3</v>
      </c>
      <c r="G154" s="2">
        <f t="shared" si="56"/>
        <v>-1.1042601535764503E-2</v>
      </c>
      <c r="H154">
        <f t="shared" si="57"/>
        <v>9.6257856799842934</v>
      </c>
      <c r="I154">
        <f t="shared" si="58"/>
        <v>-1.1042601535764503E-2</v>
      </c>
      <c r="J154">
        <f t="shared" si="59"/>
        <v>0.14564937196624739</v>
      </c>
      <c r="K154">
        <f t="shared" si="59"/>
        <v>-0.21215964434938356</v>
      </c>
      <c r="L154">
        <f t="shared" si="60"/>
        <v>9.7714350519505402</v>
      </c>
      <c r="M154">
        <f t="shared" si="61"/>
        <v>0.22320224588514806</v>
      </c>
      <c r="N154">
        <f t="shared" si="62"/>
        <v>1.107939169035943</v>
      </c>
      <c r="O154">
        <f t="shared" si="63"/>
        <v>0.20578259477279356</v>
      </c>
      <c r="AB154">
        <f t="shared" si="64"/>
        <v>1.3033494201155535E-57</v>
      </c>
      <c r="AC154">
        <f t="shared" si="53"/>
        <v>-2.1276595744680854E-41</v>
      </c>
      <c r="AD154">
        <f t="shared" si="65"/>
        <v>4.5269352648257142E-82</v>
      </c>
      <c r="AE154">
        <f t="shared" si="66"/>
        <v>0</v>
      </c>
      <c r="AM154" s="2"/>
      <c r="AN154" s="2"/>
      <c r="AO154" s="2"/>
      <c r="AS154" s="2"/>
      <c r="AY154" s="2"/>
      <c r="BB154" s="2"/>
    </row>
    <row r="155" spans="1:54" x14ac:dyDescent="0.25">
      <c r="A155" s="2">
        <v>4600000</v>
      </c>
      <c r="B155" s="1"/>
      <c r="C155" s="1"/>
      <c r="D155">
        <f t="shared" si="54"/>
        <v>0.14759492352912656</v>
      </c>
      <c r="E155">
        <f t="shared" si="52"/>
        <v>-0.21499362517656823</v>
      </c>
      <c r="F155">
        <f t="shared" si="55"/>
        <v>6.3900030906164284E-3</v>
      </c>
      <c r="G155" s="2">
        <f t="shared" si="56"/>
        <v>-1.1202867999925002E-2</v>
      </c>
      <c r="H155">
        <f t="shared" si="57"/>
        <v>9.6258770943615151</v>
      </c>
      <c r="I155">
        <f t="shared" si="58"/>
        <v>-1.1202867999925002E-2</v>
      </c>
      <c r="J155">
        <f t="shared" si="59"/>
        <v>0.14759492352912656</v>
      </c>
      <c r="K155">
        <f t="shared" si="59"/>
        <v>-0.21499362517656823</v>
      </c>
      <c r="L155">
        <f t="shared" si="60"/>
        <v>9.7734720178906418</v>
      </c>
      <c r="M155">
        <f t="shared" si="61"/>
        <v>0.22619649317649324</v>
      </c>
      <c r="N155">
        <f t="shared" si="62"/>
        <v>1.1099438222848357</v>
      </c>
      <c r="O155">
        <f t="shared" si="63"/>
        <v>0.20844577320762683</v>
      </c>
      <c r="AB155">
        <f t="shared" si="64"/>
        <v>1.3316831031615438E-57</v>
      </c>
      <c r="AC155">
        <f t="shared" si="53"/>
        <v>-2.1739130434782612E-41</v>
      </c>
      <c r="AD155">
        <f t="shared" si="65"/>
        <v>4.7258979206049162E-82</v>
      </c>
      <c r="AE155">
        <f t="shared" si="66"/>
        <v>0</v>
      </c>
      <c r="AM155" s="2"/>
      <c r="AN155" s="2"/>
      <c r="AO155" s="2"/>
      <c r="AS155" s="2"/>
      <c r="AY155" s="2"/>
      <c r="BB155" s="2"/>
    </row>
    <row r="156" spans="1:54" x14ac:dyDescent="0.25">
      <c r="A156" s="2">
        <v>4500000</v>
      </c>
      <c r="B156" s="1"/>
      <c r="C156" s="1"/>
      <c r="D156">
        <f t="shared" si="54"/>
        <v>0.14961009183338844</v>
      </c>
      <c r="E156">
        <f t="shared" si="52"/>
        <v>-0.21792901298473147</v>
      </c>
      <c r="F156">
        <f t="shared" si="55"/>
        <v>6.4847976827449427E-3</v>
      </c>
      <c r="G156" s="2">
        <f t="shared" si="56"/>
        <v>-1.1369060611675372E-2</v>
      </c>
      <c r="H156">
        <f t="shared" si="57"/>
        <v>9.625971888953643</v>
      </c>
      <c r="I156">
        <f t="shared" si="58"/>
        <v>-1.1369060611675372E-2</v>
      </c>
      <c r="J156">
        <f t="shared" si="59"/>
        <v>0.14961009183338844</v>
      </c>
      <c r="K156">
        <f t="shared" si="59"/>
        <v>-0.21792901298473147</v>
      </c>
      <c r="L156">
        <f t="shared" si="60"/>
        <v>9.775581980787031</v>
      </c>
      <c r="M156">
        <f t="shared" si="61"/>
        <v>0.22929807359640683</v>
      </c>
      <c r="N156">
        <f t="shared" si="62"/>
        <v>1.1120209312501581</v>
      </c>
      <c r="O156">
        <f t="shared" si="63"/>
        <v>0.21120188816956711</v>
      </c>
      <c r="AB156">
        <f t="shared" si="64"/>
        <v>1.3612760610095779E-57</v>
      </c>
      <c r="AC156">
        <f t="shared" si="53"/>
        <v>-2.2222222222222224E-41</v>
      </c>
      <c r="AD156">
        <f t="shared" si="65"/>
        <v>4.9382716049382725E-82</v>
      </c>
      <c r="AE156">
        <f t="shared" si="66"/>
        <v>0</v>
      </c>
      <c r="AM156" s="2"/>
      <c r="AN156" s="2"/>
      <c r="AO156" s="2"/>
      <c r="AS156" s="2"/>
      <c r="AY156" s="2"/>
      <c r="BB156" s="2"/>
    </row>
    <row r="157" spans="1:54" x14ac:dyDescent="0.25">
      <c r="A157" s="2">
        <v>4400000</v>
      </c>
      <c r="B157" s="1"/>
      <c r="C157" s="1"/>
      <c r="D157">
        <f t="shared" si="54"/>
        <v>0.15169899978811452</v>
      </c>
      <c r="E157">
        <f t="shared" si="52"/>
        <v>-0.22097181339485603</v>
      </c>
      <c r="F157">
        <f t="shared" si="55"/>
        <v>6.5831768513170425E-3</v>
      </c>
      <c r="G157" s="2">
        <f t="shared" si="56"/>
        <v>-1.154153765492971E-2</v>
      </c>
      <c r="H157">
        <f t="shared" si="57"/>
        <v>9.6260702681222146</v>
      </c>
      <c r="I157">
        <f t="shared" si="58"/>
        <v>-1.154153765492971E-2</v>
      </c>
      <c r="J157">
        <f t="shared" si="59"/>
        <v>0.15169899978811452</v>
      </c>
      <c r="K157">
        <f t="shared" si="59"/>
        <v>-0.22097181339485603</v>
      </c>
      <c r="L157">
        <f t="shared" si="60"/>
        <v>9.7777692679103296</v>
      </c>
      <c r="M157">
        <f t="shared" si="61"/>
        <v>0.23251335104978574</v>
      </c>
      <c r="N157">
        <f t="shared" si="62"/>
        <v>1.1141748213493043</v>
      </c>
      <c r="O157">
        <f t="shared" si="63"/>
        <v>0.21405632317803933</v>
      </c>
      <c r="AB157">
        <f t="shared" si="64"/>
        <v>1.3922141533052503E-57</v>
      </c>
      <c r="AC157">
        <f t="shared" si="53"/>
        <v>-2.272727272727273E-41</v>
      </c>
      <c r="AD157">
        <f t="shared" si="65"/>
        <v>5.1652892561983484E-82</v>
      </c>
      <c r="AE157">
        <f t="shared" si="66"/>
        <v>0</v>
      </c>
      <c r="AM157" s="2"/>
      <c r="AN157" s="2"/>
      <c r="AO157" s="2"/>
      <c r="AS157" s="2"/>
      <c r="AY157" s="2"/>
      <c r="BB157" s="2"/>
    </row>
    <row r="158" spans="1:54" x14ac:dyDescent="0.25">
      <c r="A158" s="2">
        <v>4300000</v>
      </c>
      <c r="B158" s="1"/>
      <c r="C158" s="1"/>
      <c r="D158">
        <f t="shared" si="54"/>
        <v>0.1538661155947974</v>
      </c>
      <c r="E158">
        <f t="shared" si="52"/>
        <v>-0.22412853499689844</v>
      </c>
      <c r="F158">
        <f t="shared" si="55"/>
        <v>6.6853623343655017E-3</v>
      </c>
      <c r="G158" s="2">
        <f t="shared" si="56"/>
        <v>-1.1720687877842988E-2</v>
      </c>
      <c r="H158">
        <f t="shared" si="57"/>
        <v>9.626172453605264</v>
      </c>
      <c r="I158">
        <f t="shared" si="58"/>
        <v>-1.1720687877842988E-2</v>
      </c>
      <c r="J158">
        <f t="shared" si="59"/>
        <v>0.1538661155947974</v>
      </c>
      <c r="K158">
        <f t="shared" si="59"/>
        <v>-0.22412853499689844</v>
      </c>
      <c r="L158">
        <f t="shared" si="60"/>
        <v>9.7800385692000606</v>
      </c>
      <c r="M158">
        <f t="shared" si="61"/>
        <v>0.23584922287474144</v>
      </c>
      <c r="N158">
        <f t="shared" si="62"/>
        <v>1.1164101826795592</v>
      </c>
      <c r="O158">
        <f t="shared" si="63"/>
        <v>0.21701490350143254</v>
      </c>
      <c r="AB158">
        <f t="shared" si="64"/>
        <v>1.4245912266379302E-57</v>
      </c>
      <c r="AC158">
        <f t="shared" si="53"/>
        <v>-2.3255813953488372E-41</v>
      </c>
      <c r="AD158">
        <f t="shared" si="65"/>
        <v>5.408328826392645E-82</v>
      </c>
      <c r="AE158">
        <f t="shared" si="66"/>
        <v>0</v>
      </c>
      <c r="AM158" s="2"/>
      <c r="AN158" s="2"/>
      <c r="AO158" s="2"/>
      <c r="AS158" s="2"/>
      <c r="AY158" s="2"/>
      <c r="BB158" s="2"/>
    </row>
    <row r="159" spans="1:54" x14ac:dyDescent="0.25">
      <c r="A159" s="2">
        <v>4200000</v>
      </c>
      <c r="B159" s="1"/>
      <c r="C159" s="1"/>
      <c r="D159">
        <f t="shared" si="54"/>
        <v>0.15611629053617751</v>
      </c>
      <c r="E159">
        <f t="shared" si="52"/>
        <v>-0.22740624439476478</v>
      </c>
      <c r="F159">
        <f t="shared" si="55"/>
        <v>6.7915951711196854E-3</v>
      </c>
      <c r="G159" s="2">
        <f t="shared" si="56"/>
        <v>-1.1906933867170028E-2</v>
      </c>
      <c r="H159">
        <f t="shared" si="57"/>
        <v>9.6262786864420171</v>
      </c>
      <c r="I159">
        <f t="shared" si="58"/>
        <v>-1.1906933867170028E-2</v>
      </c>
      <c r="J159">
        <f t="shared" si="59"/>
        <v>0.15611629053617751</v>
      </c>
      <c r="K159">
        <f t="shared" si="59"/>
        <v>-0.22740624439476478</v>
      </c>
      <c r="L159">
        <f t="shared" si="60"/>
        <v>9.7823949769781944</v>
      </c>
      <c r="M159">
        <f t="shared" si="61"/>
        <v>0.23931317826193482</v>
      </c>
      <c r="N159">
        <f t="shared" si="62"/>
        <v>1.1187321101588881</v>
      </c>
      <c r="O159">
        <f t="shared" si="63"/>
        <v>0.2200839435762442</v>
      </c>
      <c r="AB159">
        <f t="shared" si="64"/>
        <v>1.458510065367405E-57</v>
      </c>
      <c r="AC159">
        <f t="shared" si="53"/>
        <v>-2.3809523809523812E-41</v>
      </c>
      <c r="AD159">
        <f t="shared" si="65"/>
        <v>5.6689342403628125E-82</v>
      </c>
      <c r="AE159">
        <f t="shared" si="66"/>
        <v>0</v>
      </c>
      <c r="AM159" s="2"/>
      <c r="AN159" s="2"/>
      <c r="AO159" s="2"/>
      <c r="AS159" s="2"/>
      <c r="AY159" s="2"/>
      <c r="BB159" s="2"/>
    </row>
    <row r="160" spans="1:54" x14ac:dyDescent="0.25">
      <c r="A160" s="2">
        <v>4100000</v>
      </c>
      <c r="B160" s="1"/>
      <c r="C160" s="1"/>
      <c r="D160">
        <f t="shared" si="54"/>
        <v>0.15845480191868749</v>
      </c>
      <c r="E160">
        <f t="shared" si="52"/>
        <v>-0.23081262875827085</v>
      </c>
      <c r="F160">
        <f t="shared" si="55"/>
        <v>6.9021378918377521E-3</v>
      </c>
      <c r="G160" s="2">
        <f t="shared" si="56"/>
        <v>-1.2100735887450054E-2</v>
      </c>
      <c r="H160">
        <f t="shared" si="57"/>
        <v>9.6263892291627364</v>
      </c>
      <c r="I160">
        <f t="shared" si="58"/>
        <v>-1.2100735887450054E-2</v>
      </c>
      <c r="J160">
        <f t="shared" si="59"/>
        <v>0.15845480191868749</v>
      </c>
      <c r="K160">
        <f t="shared" si="59"/>
        <v>-0.23081262875827085</v>
      </c>
      <c r="L160">
        <f t="shared" si="60"/>
        <v>9.7848440310814233</v>
      </c>
      <c r="M160">
        <f t="shared" si="61"/>
        <v>0.24291336464572091</v>
      </c>
      <c r="N160">
        <f t="shared" si="62"/>
        <v>1.1211461491687473</v>
      </c>
      <c r="O160">
        <f t="shared" si="63"/>
        <v>0.22327030077409837</v>
      </c>
      <c r="AB160">
        <f t="shared" si="64"/>
        <v>1.4940834815958781E-57</v>
      </c>
      <c r="AC160">
        <f t="shared" si="53"/>
        <v>-2.4390243902439026E-41</v>
      </c>
      <c r="AD160">
        <f t="shared" si="65"/>
        <v>5.9488399762046406E-82</v>
      </c>
      <c r="AE160">
        <f t="shared" si="66"/>
        <v>0</v>
      </c>
      <c r="AM160" s="2"/>
      <c r="AN160" s="2"/>
      <c r="AO160" s="2"/>
      <c r="AS160" s="2"/>
      <c r="AY160" s="2"/>
      <c r="BB160" s="2"/>
    </row>
    <row r="161" spans="1:54" x14ac:dyDescent="0.25">
      <c r="A161" s="2">
        <v>4000000</v>
      </c>
      <c r="B161" s="1"/>
      <c r="C161" s="1"/>
      <c r="D161">
        <f t="shared" si="54"/>
        <v>0.16088740201708912</v>
      </c>
      <c r="E161">
        <f t="shared" si="52"/>
        <v>-0.23435606711817511</v>
      </c>
      <c r="F161">
        <f t="shared" si="55"/>
        <v>7.0172770168053736E-3</v>
      </c>
      <c r="G161" s="2">
        <f t="shared" si="56"/>
        <v>-1.2302596262217838E-2</v>
      </c>
      <c r="H161">
        <f t="shared" si="57"/>
        <v>9.6265043682877032</v>
      </c>
      <c r="I161">
        <f t="shared" si="58"/>
        <v>-1.2302596262217838E-2</v>
      </c>
      <c r="J161">
        <f t="shared" si="59"/>
        <v>0.16088740201708912</v>
      </c>
      <c r="K161">
        <f t="shared" si="59"/>
        <v>-0.23435606711817511</v>
      </c>
      <c r="L161">
        <f t="shared" si="60"/>
        <v>9.7873917703047919</v>
      </c>
      <c r="M161">
        <f t="shared" si="61"/>
        <v>0.24665866338039294</v>
      </c>
      <c r="N161">
        <f t="shared" si="62"/>
        <v>1.1236583476089128</v>
      </c>
      <c r="O161">
        <f t="shared" si="63"/>
        <v>0.22658143654315105</v>
      </c>
      <c r="AB161">
        <f t="shared" si="64"/>
        <v>1.5314355686357753E-57</v>
      </c>
      <c r="AC161">
        <f t="shared" si="53"/>
        <v>-2.5000000000000003E-41</v>
      </c>
      <c r="AD161">
        <f t="shared" si="65"/>
        <v>6.2500000000000021E-82</v>
      </c>
      <c r="AE161">
        <f t="shared" si="66"/>
        <v>0</v>
      </c>
      <c r="AM161" s="2"/>
      <c r="AN161" s="2"/>
      <c r="AO161" s="2"/>
      <c r="AS161" s="2"/>
      <c r="AY161" s="2"/>
      <c r="BB161" s="2"/>
    </row>
    <row r="162" spans="1:54" x14ac:dyDescent="0.25">
      <c r="A162" s="2">
        <v>3900000</v>
      </c>
      <c r="B162" s="1"/>
      <c r="C162" s="1"/>
      <c r="D162">
        <f t="shared" si="54"/>
        <v>0.16342037403485468</v>
      </c>
      <c r="E162">
        <f t="shared" si="52"/>
        <v>-0.238045711880671</v>
      </c>
      <c r="F162">
        <f t="shared" si="55"/>
        <v>7.1373259171601949E-3</v>
      </c>
      <c r="G162" s="2">
        <f t="shared" si="56"/>
        <v>-1.2513064389562902E-2</v>
      </c>
      <c r="H162">
        <f t="shared" si="57"/>
        <v>9.6266244171880579</v>
      </c>
      <c r="I162">
        <f t="shared" si="58"/>
        <v>-1.2513064389562902E-2</v>
      </c>
      <c r="J162">
        <f t="shared" si="59"/>
        <v>0.16342037403485468</v>
      </c>
      <c r="K162">
        <f t="shared" si="59"/>
        <v>-0.238045711880671</v>
      </c>
      <c r="L162">
        <f t="shared" si="60"/>
        <v>9.7900447912229129</v>
      </c>
      <c r="M162">
        <f t="shared" si="61"/>
        <v>0.25055877627023393</v>
      </c>
      <c r="N162">
        <f t="shared" si="62"/>
        <v>1.1262753154519527</v>
      </c>
      <c r="O162">
        <f t="shared" si="63"/>
        <v>0.23002548614645874</v>
      </c>
      <c r="AB162">
        <f t="shared" si="64"/>
        <v>1.5707031473187437E-57</v>
      </c>
      <c r="AC162">
        <f t="shared" si="53"/>
        <v>-2.5641025641025644E-41</v>
      </c>
      <c r="AD162">
        <f t="shared" si="65"/>
        <v>6.5746219592373459E-82</v>
      </c>
      <c r="AE162">
        <f t="shared" si="66"/>
        <v>0</v>
      </c>
      <c r="AM162" s="2"/>
      <c r="AN162" s="2"/>
      <c r="AO162" s="2"/>
      <c r="AS162" s="2"/>
      <c r="AY162" s="2"/>
      <c r="BB162" s="2"/>
    </row>
    <row r="163" spans="1:54" x14ac:dyDescent="0.25">
      <c r="A163" s="2">
        <v>3800000</v>
      </c>
      <c r="B163" s="1"/>
      <c r="C163" s="1"/>
      <c r="D163">
        <f t="shared" si="54"/>
        <v>0.16606059629600883</v>
      </c>
      <c r="E163">
        <f t="shared" si="52"/>
        <v>-0.24189158233220714</v>
      </c>
      <c r="F163">
        <f t="shared" si="55"/>
        <v>7.2626281007857766E-3</v>
      </c>
      <c r="G163" s="2">
        <f t="shared" si="56"/>
        <v>-1.2732742502914854E-2</v>
      </c>
      <c r="H163">
        <f t="shared" si="57"/>
        <v>9.6267497193716842</v>
      </c>
      <c r="I163">
        <f t="shared" si="58"/>
        <v>-1.2732742502914854E-2</v>
      </c>
      <c r="J163">
        <f t="shared" si="59"/>
        <v>0.16606059629600883</v>
      </c>
      <c r="K163">
        <f t="shared" si="59"/>
        <v>-0.24189158233220714</v>
      </c>
      <c r="L163">
        <f t="shared" si="60"/>
        <v>9.7928103156676922</v>
      </c>
      <c r="M163">
        <f t="shared" si="61"/>
        <v>0.25462432483512198</v>
      </c>
      <c r="N163">
        <f t="shared" si="62"/>
        <v>1.1290042931027653</v>
      </c>
      <c r="O163">
        <f t="shared" si="63"/>
        <v>0.23361133845937829</v>
      </c>
      <c r="AB163">
        <f t="shared" si="64"/>
        <v>1.6120374406692368E-57</v>
      </c>
      <c r="AC163">
        <f t="shared" si="53"/>
        <v>-2.6315789473684209E-41</v>
      </c>
      <c r="AD163">
        <f t="shared" si="65"/>
        <v>6.9252077562326865E-82</v>
      </c>
      <c r="AE163">
        <f t="shared" si="66"/>
        <v>0</v>
      </c>
      <c r="AM163" s="2"/>
      <c r="AN163" s="2"/>
      <c r="AO163" s="2"/>
      <c r="AS163" s="2"/>
      <c r="AY163" s="2"/>
      <c r="BB163" s="2"/>
    </row>
    <row r="164" spans="1:54" x14ac:dyDescent="0.25">
      <c r="A164" s="2">
        <v>3700000</v>
      </c>
      <c r="B164" s="1"/>
      <c r="C164" s="1"/>
      <c r="D164">
        <f t="shared" si="54"/>
        <v>0.16881561613319218</v>
      </c>
      <c r="E164">
        <f t="shared" si="52"/>
        <v>-0.24590467226827478</v>
      </c>
      <c r="F164">
        <f t="shared" si="55"/>
        <v>7.393560999573146E-3</v>
      </c>
      <c r="G164" s="2">
        <f t="shared" si="56"/>
        <v>-1.2962292310819711E-2</v>
      </c>
      <c r="H164">
        <f t="shared" si="57"/>
        <v>9.6268806522704704</v>
      </c>
      <c r="I164">
        <f t="shared" si="58"/>
        <v>-1.2962292310819711E-2</v>
      </c>
      <c r="J164">
        <f t="shared" si="59"/>
        <v>0.16881561613319218</v>
      </c>
      <c r="K164">
        <f t="shared" si="59"/>
        <v>-0.24590467226827478</v>
      </c>
      <c r="L164">
        <f t="shared" si="60"/>
        <v>9.7956962684036633</v>
      </c>
      <c r="M164">
        <f t="shared" si="61"/>
        <v>0.25886696457909447</v>
      </c>
      <c r="N164">
        <f t="shared" si="62"/>
        <v>1.1318532301370998</v>
      </c>
      <c r="O164">
        <f t="shared" si="63"/>
        <v>0.23734872758212822</v>
      </c>
      <c r="AB164">
        <f t="shared" si="64"/>
        <v>1.655606020146784E-57</v>
      </c>
      <c r="AC164">
        <f t="shared" si="53"/>
        <v>-2.7027027027027033E-41</v>
      </c>
      <c r="AD164">
        <f t="shared" si="65"/>
        <v>7.3046018991964965E-82</v>
      </c>
      <c r="AE164">
        <f t="shared" si="66"/>
        <v>0</v>
      </c>
      <c r="AM164" s="2"/>
      <c r="AN164" s="2"/>
      <c r="AO164" s="2"/>
      <c r="AS164" s="2"/>
      <c r="AY164" s="2"/>
      <c r="BB164" s="2"/>
    </row>
    <row r="165" spans="1:54" x14ac:dyDescent="0.25">
      <c r="A165" s="2">
        <v>3600000</v>
      </c>
      <c r="B165" s="1"/>
      <c r="C165" s="1"/>
      <c r="D165">
        <f t="shared" si="54"/>
        <v>0.17169373524503526</v>
      </c>
      <c r="E165">
        <f t="shared" si="52"/>
        <v>-0.25009707432892558</v>
      </c>
      <c r="F165">
        <f t="shared" si="55"/>
        <v>7.5305403505317474E-3</v>
      </c>
      <c r="G165" s="2">
        <f t="shared" si="56"/>
        <v>-1.3202442677845053E-2</v>
      </c>
      <c r="H165">
        <f t="shared" si="57"/>
        <v>9.6270176316214293</v>
      </c>
      <c r="I165">
        <f t="shared" si="58"/>
        <v>-1.3202442677845053E-2</v>
      </c>
      <c r="J165">
        <f t="shared" si="59"/>
        <v>0.17169373524503526</v>
      </c>
      <c r="K165">
        <f t="shared" si="59"/>
        <v>-0.25009707432892558</v>
      </c>
      <c r="L165">
        <f t="shared" si="60"/>
        <v>9.7987113668664652</v>
      </c>
      <c r="M165">
        <f t="shared" si="61"/>
        <v>0.26329951700677062</v>
      </c>
      <c r="N165">
        <f t="shared" si="62"/>
        <v>1.1348308763256125</v>
      </c>
      <c r="O165">
        <f t="shared" si="63"/>
        <v>0.24124833838643575</v>
      </c>
      <c r="AB165">
        <f t="shared" si="64"/>
        <v>1.7015950762619721E-57</v>
      </c>
      <c r="AC165">
        <f t="shared" si="53"/>
        <v>-2.7777777777777778E-41</v>
      </c>
      <c r="AD165">
        <f t="shared" si="65"/>
        <v>7.7160493827160495E-82</v>
      </c>
      <c r="AE165">
        <f t="shared" si="66"/>
        <v>0</v>
      </c>
      <c r="AM165" s="2"/>
      <c r="AN165" s="2"/>
      <c r="AO165" s="2"/>
      <c r="AS165" s="2"/>
      <c r="AY165" s="2"/>
      <c r="BB165" s="2"/>
    </row>
    <row r="166" spans="1:54" x14ac:dyDescent="0.25">
      <c r="A166" s="2">
        <v>3500000</v>
      </c>
      <c r="B166" s="1"/>
      <c r="C166" s="1"/>
      <c r="D166">
        <f t="shared" si="54"/>
        <v>0.17470410867978334</v>
      </c>
      <c r="E166">
        <f t="shared" si="52"/>
        <v>-0.2544821241829201</v>
      </c>
      <c r="F166">
        <f t="shared" si="55"/>
        <v>7.6740252834074903E-3</v>
      </c>
      <c r="G166" s="2">
        <f t="shared" si="56"/>
        <v>-1.3453998544123982E-2</v>
      </c>
      <c r="H166">
        <f t="shared" si="57"/>
        <v>9.627161116554305</v>
      </c>
      <c r="I166">
        <f t="shared" si="58"/>
        <v>-1.3453998544123982E-2</v>
      </c>
      <c r="J166">
        <f t="shared" si="59"/>
        <v>0.17470410867978334</v>
      </c>
      <c r="K166">
        <f t="shared" si="59"/>
        <v>-0.2544821241829201</v>
      </c>
      <c r="L166">
        <f t="shared" si="60"/>
        <v>9.8018652252340885</v>
      </c>
      <c r="M166">
        <f t="shared" si="61"/>
        <v>0.26793612272704409</v>
      </c>
      <c r="N166">
        <f t="shared" si="62"/>
        <v>1.1379468872644141</v>
      </c>
      <c r="O166">
        <f t="shared" si="63"/>
        <v>0.24532192856522181</v>
      </c>
      <c r="AB166">
        <f t="shared" si="64"/>
        <v>1.7502120784408858E-57</v>
      </c>
      <c r="AC166">
        <f t="shared" si="53"/>
        <v>-2.8571428571428572E-41</v>
      </c>
      <c r="AD166">
        <f t="shared" si="65"/>
        <v>8.1632653061224488E-82</v>
      </c>
      <c r="AE166">
        <f t="shared" si="66"/>
        <v>0</v>
      </c>
      <c r="AM166" s="2"/>
      <c r="AN166" s="2"/>
      <c r="AO166" s="2"/>
      <c r="AS166" s="2"/>
      <c r="AY166" s="2"/>
      <c r="BB166" s="2"/>
    </row>
    <row r="167" spans="1:54" x14ac:dyDescent="0.25">
      <c r="A167" s="2">
        <v>3400000</v>
      </c>
      <c r="B167" s="1"/>
      <c r="C167" s="1"/>
      <c r="D167">
        <f t="shared" si="54"/>
        <v>0.17785686008273777</v>
      </c>
      <c r="E167">
        <f t="shared" si="52"/>
        <v>-0.25907456840250681</v>
      </c>
      <c r="F167">
        <f t="shared" si="55"/>
        <v>7.8245242527611239E-3</v>
      </c>
      <c r="G167" s="2">
        <f t="shared" si="56"/>
        <v>-1.3717851325395622E-2</v>
      </c>
      <c r="H167">
        <f t="shared" si="57"/>
        <v>9.6273116155236593</v>
      </c>
      <c r="I167">
        <f t="shared" si="58"/>
        <v>-1.3717851325395622E-2</v>
      </c>
      <c r="J167">
        <f t="shared" si="59"/>
        <v>0.17785686008273777</v>
      </c>
      <c r="K167">
        <f t="shared" si="59"/>
        <v>-0.25907456840250681</v>
      </c>
      <c r="L167">
        <f t="shared" si="60"/>
        <v>9.805168475606397</v>
      </c>
      <c r="M167">
        <f t="shared" si="61"/>
        <v>0.27279241972790241</v>
      </c>
      <c r="N167">
        <f t="shared" si="62"/>
        <v>1.141211947452311</v>
      </c>
      <c r="O167">
        <f t="shared" si="63"/>
        <v>0.24958247031564462</v>
      </c>
      <c r="AB167">
        <f t="shared" si="64"/>
        <v>1.8016889042773824E-57</v>
      </c>
      <c r="AC167">
        <f t="shared" si="53"/>
        <v>-2.9411764705882353E-41</v>
      </c>
      <c r="AD167">
        <f t="shared" si="65"/>
        <v>8.6505190311418685E-82</v>
      </c>
      <c r="AE167">
        <f t="shared" si="66"/>
        <v>0</v>
      </c>
      <c r="AM167" s="2"/>
      <c r="AN167" s="2"/>
      <c r="AO167" s="2"/>
      <c r="AS167" s="2"/>
      <c r="AY167" s="2"/>
      <c r="BB167" s="2"/>
    </row>
    <row r="168" spans="1:54" x14ac:dyDescent="0.25">
      <c r="A168" s="2">
        <v>3300000</v>
      </c>
      <c r="B168" s="1"/>
      <c r="C168" s="1"/>
      <c r="D168">
        <f t="shared" si="54"/>
        <v>0.18116321645048361</v>
      </c>
      <c r="E168">
        <f t="shared" si="52"/>
        <v>-0.26389076075269313</v>
      </c>
      <c r="F168">
        <f t="shared" si="55"/>
        <v>7.9826019843707713E-3</v>
      </c>
      <c r="G168" s="2">
        <f t="shared" si="56"/>
        <v>-1.399499109134519E-2</v>
      </c>
      <c r="H168">
        <f t="shared" si="57"/>
        <v>9.6274696932552679</v>
      </c>
      <c r="I168">
        <f t="shared" si="58"/>
        <v>-1.399499109134519E-2</v>
      </c>
      <c r="J168">
        <f t="shared" si="59"/>
        <v>0.18116321645048361</v>
      </c>
      <c r="K168">
        <f t="shared" si="59"/>
        <v>-0.26389076075269313</v>
      </c>
      <c r="L168">
        <f t="shared" si="60"/>
        <v>9.8086329097057519</v>
      </c>
      <c r="M168">
        <f t="shared" si="61"/>
        <v>0.2778857518440383</v>
      </c>
      <c r="N168">
        <f t="shared" si="62"/>
        <v>1.1446379143094938</v>
      </c>
      <c r="O168">
        <f t="shared" si="63"/>
        <v>0.25404431549012646</v>
      </c>
      <c r="AB168">
        <f t="shared" si="64"/>
        <v>1.8562855377403338E-57</v>
      </c>
      <c r="AC168">
        <f t="shared" si="53"/>
        <v>-3.0303030303030308E-41</v>
      </c>
      <c r="AD168">
        <f t="shared" si="65"/>
        <v>9.1827364554637315E-82</v>
      </c>
      <c r="AE168">
        <f t="shared" si="66"/>
        <v>0</v>
      </c>
      <c r="AM168" s="2"/>
      <c r="AN168" s="2"/>
      <c r="AO168" s="2"/>
      <c r="AS168" s="2"/>
      <c r="AY168" s="2"/>
      <c r="BB168" s="2"/>
    </row>
    <row r="169" spans="1:54" x14ac:dyDescent="0.25">
      <c r="A169" s="2">
        <v>3200000</v>
      </c>
      <c r="B169" s="1"/>
      <c r="C169" s="1"/>
      <c r="D169">
        <f t="shared" si="54"/>
        <v>0.1846356664024115</v>
      </c>
      <c r="E169">
        <f t="shared" si="52"/>
        <v>-0.26894889273689954</v>
      </c>
      <c r="F169">
        <f t="shared" si="55"/>
        <v>8.1488876463364987E-3</v>
      </c>
      <c r="G169" s="2">
        <f t="shared" si="56"/>
        <v>-1.4286520891075301E-2</v>
      </c>
      <c r="H169">
        <f t="shared" si="57"/>
        <v>9.627635978917235</v>
      </c>
      <c r="I169">
        <f t="shared" si="58"/>
        <v>-1.4286520891075301E-2</v>
      </c>
      <c r="J169">
        <f t="shared" si="59"/>
        <v>0.1846356664024115</v>
      </c>
      <c r="K169">
        <f t="shared" si="59"/>
        <v>-0.26894889273689954</v>
      </c>
      <c r="L169">
        <f t="shared" si="60"/>
        <v>9.8122716453196457</v>
      </c>
      <c r="M169">
        <f t="shared" si="61"/>
        <v>0.28323541362797483</v>
      </c>
      <c r="N169">
        <f t="shared" si="62"/>
        <v>1.1482379874628681</v>
      </c>
      <c r="O169">
        <f t="shared" si="63"/>
        <v>0.25872338893923669</v>
      </c>
      <c r="AB169">
        <f t="shared" si="64"/>
        <v>1.9142944607947192E-57</v>
      </c>
      <c r="AC169">
        <f t="shared" si="53"/>
        <v>-3.1250000000000008E-41</v>
      </c>
      <c r="AD169">
        <f t="shared" si="65"/>
        <v>9.7656250000000047E-82</v>
      </c>
      <c r="AE169">
        <f t="shared" si="66"/>
        <v>0</v>
      </c>
      <c r="AM169" s="2"/>
      <c r="AN169" s="2"/>
      <c r="AO169" s="2"/>
      <c r="AS169" s="2"/>
      <c r="AY169" s="2"/>
      <c r="BB169" s="2"/>
    </row>
    <row r="170" spans="1:54" x14ac:dyDescent="0.25">
      <c r="A170" s="2">
        <v>3100000</v>
      </c>
      <c r="B170" s="1"/>
      <c r="C170" s="1"/>
      <c r="D170">
        <f t="shared" si="54"/>
        <v>0.18828814695964383</v>
      </c>
      <c r="E170">
        <f t="shared" si="52"/>
        <v>-0.27426926566782456</v>
      </c>
      <c r="F170">
        <f t="shared" si="55"/>
        <v>8.32408450705149E-3</v>
      </c>
      <c r="G170" s="2">
        <f t="shared" si="56"/>
        <v>-1.4593673685331921E-2</v>
      </c>
      <c r="H170">
        <f t="shared" si="57"/>
        <v>9.6278111757779499</v>
      </c>
      <c r="I170">
        <f t="shared" si="58"/>
        <v>-1.4593673685331921E-2</v>
      </c>
      <c r="J170">
        <f t="shared" si="59"/>
        <v>0.18828814695964383</v>
      </c>
      <c r="K170">
        <f t="shared" si="59"/>
        <v>-0.27426926566782456</v>
      </c>
      <c r="L170">
        <f t="shared" si="60"/>
        <v>9.8160993227375943</v>
      </c>
      <c r="M170">
        <f t="shared" si="61"/>
        <v>0.28886293935315649</v>
      </c>
      <c r="N170">
        <f t="shared" si="62"/>
        <v>1.1520269086839525</v>
      </c>
      <c r="O170">
        <f t="shared" si="63"/>
        <v>0.26363741590030682</v>
      </c>
      <c r="AB170">
        <f t="shared" si="64"/>
        <v>1.9760458950139033E-57</v>
      </c>
      <c r="AC170">
        <f t="shared" si="53"/>
        <v>-3.2258064516129032E-41</v>
      </c>
      <c r="AD170">
        <f t="shared" si="65"/>
        <v>1.040582726326743E-81</v>
      </c>
      <c r="AE170">
        <f t="shared" si="66"/>
        <v>0</v>
      </c>
      <c r="AM170" s="2"/>
      <c r="AN170" s="2"/>
      <c r="AO170" s="2"/>
      <c r="AS170" s="2"/>
      <c r="AY170" s="2"/>
      <c r="BB170" s="2"/>
    </row>
    <row r="171" spans="1:54" x14ac:dyDescent="0.25">
      <c r="A171" s="2">
        <v>3000000</v>
      </c>
      <c r="B171" s="1"/>
      <c r="C171" s="1"/>
      <c r="D171">
        <f t="shared" si="54"/>
        <v>0.19213626508077658</v>
      </c>
      <c r="E171">
        <f t="shared" si="52"/>
        <v>-0.27987461336670194</v>
      </c>
      <c r="F171">
        <f t="shared" si="55"/>
        <v>8.5089814088806209E-3</v>
      </c>
      <c r="G171" s="2">
        <f t="shared" si="56"/>
        <v>-1.4917832462004286E-2</v>
      </c>
      <c r="H171">
        <f t="shared" si="57"/>
        <v>9.6279960726797782</v>
      </c>
      <c r="I171">
        <f t="shared" si="58"/>
        <v>-1.4917832462004286E-2</v>
      </c>
      <c r="J171">
        <f t="shared" si="59"/>
        <v>0.19213626508077658</v>
      </c>
      <c r="K171">
        <f t="shared" si="59"/>
        <v>-0.27987461336670194</v>
      </c>
      <c r="L171">
        <f t="shared" si="60"/>
        <v>9.8201323377605547</v>
      </c>
      <c r="M171">
        <f t="shared" si="61"/>
        <v>0.29479244582870623</v>
      </c>
      <c r="N171">
        <f t="shared" si="62"/>
        <v>1.1560211992299052</v>
      </c>
      <c r="O171">
        <f t="shared" si="63"/>
        <v>0.26880619073168666</v>
      </c>
      <c r="AB171">
        <f t="shared" si="64"/>
        <v>2.0419140915143672E-57</v>
      </c>
      <c r="AC171">
        <f t="shared" si="53"/>
        <v>-3.3333333333333341E-41</v>
      </c>
      <c r="AD171">
        <f t="shared" si="65"/>
        <v>1.1111111111111117E-81</v>
      </c>
      <c r="AE171">
        <f t="shared" si="66"/>
        <v>0</v>
      </c>
      <c r="AM171" s="2"/>
      <c r="AN171" s="2"/>
      <c r="AO171" s="2"/>
      <c r="AS171" s="2"/>
      <c r="AY171" s="2"/>
      <c r="BB171" s="2"/>
    </row>
    <row r="172" spans="1:54" x14ac:dyDescent="0.25">
      <c r="A172" s="2">
        <v>2900000</v>
      </c>
      <c r="B172" s="1"/>
      <c r="C172" s="1"/>
      <c r="D172">
        <f t="shared" si="54"/>
        <v>0.19619756183498652</v>
      </c>
      <c r="E172">
        <f t="shared" si="52"/>
        <v>-0.28579048697012649</v>
      </c>
      <c r="F172">
        <f t="shared" si="55"/>
        <v>8.7044664728895983E-3</v>
      </c>
      <c r="G172" s="2">
        <f t="shared" si="56"/>
        <v>-1.5260554263072806E-2</v>
      </c>
      <c r="H172">
        <f t="shared" si="57"/>
        <v>9.6281915577437882</v>
      </c>
      <c r="I172">
        <f t="shared" si="58"/>
        <v>-1.5260554263072806E-2</v>
      </c>
      <c r="J172">
        <f t="shared" si="59"/>
        <v>0.19619756183498652</v>
      </c>
      <c r="K172">
        <f t="shared" si="59"/>
        <v>-0.28579048697012649</v>
      </c>
      <c r="L172">
        <f t="shared" si="60"/>
        <v>9.8243891195787754</v>
      </c>
      <c r="M172">
        <f t="shared" si="61"/>
        <v>0.30105104123319931</v>
      </c>
      <c r="N172">
        <f t="shared" si="62"/>
        <v>1.1602394431072489</v>
      </c>
      <c r="O172">
        <f t="shared" si="63"/>
        <v>0.27425189615657763</v>
      </c>
      <c r="AB172">
        <f t="shared" si="64"/>
        <v>2.1123249222562417E-57</v>
      </c>
      <c r="AC172">
        <f t="shared" si="53"/>
        <v>-3.4482758620689662E-41</v>
      </c>
      <c r="AD172">
        <f t="shared" si="65"/>
        <v>1.1890606420927471E-81</v>
      </c>
      <c r="AE172">
        <f t="shared" si="66"/>
        <v>0</v>
      </c>
      <c r="AM172" s="2"/>
      <c r="AN172" s="2"/>
      <c r="AO172" s="2"/>
      <c r="AS172" s="2"/>
      <c r="AY172" s="2"/>
      <c r="BB172" s="2"/>
    </row>
    <row r="173" spans="1:54" x14ac:dyDescent="0.25">
      <c r="A173" s="2">
        <v>2800000</v>
      </c>
      <c r="B173" s="1"/>
      <c r="C173" s="1"/>
      <c r="D173">
        <f t="shared" si="54"/>
        <v>0.2004918292229296</v>
      </c>
      <c r="E173">
        <f t="shared" si="52"/>
        <v>-0.29204571642609894</v>
      </c>
      <c r="F173">
        <f t="shared" si="55"/>
        <v>8.9115435631045223E-3</v>
      </c>
      <c r="G173" s="2">
        <f t="shared" si="56"/>
        <v>-1.5623599049528859E-2</v>
      </c>
      <c r="H173">
        <f t="shared" si="57"/>
        <v>9.6283986348340029</v>
      </c>
      <c r="I173">
        <f t="shared" si="58"/>
        <v>-1.5623599049528859E-2</v>
      </c>
      <c r="J173">
        <f t="shared" si="59"/>
        <v>0.2004918292229296</v>
      </c>
      <c r="K173">
        <f t="shared" si="59"/>
        <v>-0.29204571642609894</v>
      </c>
      <c r="L173">
        <f t="shared" si="60"/>
        <v>9.8288904640569328</v>
      </c>
      <c r="M173">
        <f t="shared" si="61"/>
        <v>0.30766931547562781</v>
      </c>
      <c r="N173">
        <f t="shared" si="62"/>
        <v>1.1647026270896532</v>
      </c>
      <c r="O173">
        <f t="shared" si="63"/>
        <v>0.27999948460204732</v>
      </c>
      <c r="AB173">
        <f t="shared" si="64"/>
        <v>2.1877650980511075E-57</v>
      </c>
      <c r="AC173">
        <f t="shared" si="53"/>
        <v>-3.5714285714285718E-41</v>
      </c>
      <c r="AD173">
        <f t="shared" si="65"/>
        <v>1.2755102040816331E-81</v>
      </c>
      <c r="AE173">
        <f t="shared" si="66"/>
        <v>0</v>
      </c>
      <c r="AM173" s="2"/>
      <c r="AN173" s="2"/>
      <c r="AO173" s="2"/>
      <c r="AS173" s="2"/>
      <c r="AY173" s="2"/>
      <c r="BB173" s="2"/>
    </row>
    <row r="174" spans="1:54" x14ac:dyDescent="0.25">
      <c r="A174" s="2">
        <v>2700000</v>
      </c>
      <c r="B174" s="1"/>
      <c r="C174" s="1"/>
      <c r="D174">
        <f t="shared" si="54"/>
        <v>0.20504149246094969</v>
      </c>
      <c r="E174">
        <f t="shared" si="52"/>
        <v>-0.29867296734697141</v>
      </c>
      <c r="F174">
        <f t="shared" si="55"/>
        <v>9.1313521880416314E-3</v>
      </c>
      <c r="G174" s="2">
        <f t="shared" si="56"/>
        <v>-1.6008964592470701E-2</v>
      </c>
      <c r="H174">
        <f t="shared" si="57"/>
        <v>9.6286184434589401</v>
      </c>
      <c r="I174">
        <f t="shared" si="58"/>
        <v>-1.6008964592470701E-2</v>
      </c>
      <c r="J174">
        <f t="shared" si="59"/>
        <v>0.20504149246094969</v>
      </c>
      <c r="K174">
        <f t="shared" si="59"/>
        <v>-0.29867296734697141</v>
      </c>
      <c r="L174">
        <f t="shared" si="60"/>
        <v>9.83365993591989</v>
      </c>
      <c r="M174">
        <f t="shared" si="61"/>
        <v>0.31468193193944211</v>
      </c>
      <c r="N174">
        <f t="shared" si="62"/>
        <v>1.1694345513683351</v>
      </c>
      <c r="O174">
        <f t="shared" si="63"/>
        <v>0.28607713639121646</v>
      </c>
      <c r="AB174">
        <f t="shared" si="64"/>
        <v>2.2687934350159634E-57</v>
      </c>
      <c r="AC174">
        <f t="shared" si="53"/>
        <v>-3.7037037037037042E-41</v>
      </c>
      <c r="AD174">
        <f t="shared" si="65"/>
        <v>1.3717421124828536E-81</v>
      </c>
      <c r="AE174">
        <f t="shared" si="66"/>
        <v>0</v>
      </c>
      <c r="AM174" s="2"/>
      <c r="AN174" s="2"/>
      <c r="AO174" s="2"/>
      <c r="AS174" s="2"/>
      <c r="AY174" s="2"/>
      <c r="BB174" s="2"/>
    </row>
    <row r="175" spans="1:54" x14ac:dyDescent="0.25">
      <c r="A175" s="2">
        <v>2600000</v>
      </c>
      <c r="B175" s="1"/>
      <c r="C175" s="1"/>
      <c r="D175">
        <f t="shared" si="54"/>
        <v>0.20987207427242049</v>
      </c>
      <c r="E175">
        <f t="shared" si="52"/>
        <v>-0.30570941731779411</v>
      </c>
      <c r="F175">
        <f t="shared" si="55"/>
        <v>9.3651917159782577E-3</v>
      </c>
      <c r="G175" s="2">
        <f t="shared" si="56"/>
        <v>-1.6418928926992812E-2</v>
      </c>
      <c r="H175">
        <f t="shared" si="57"/>
        <v>9.6288522829868768</v>
      </c>
      <c r="I175">
        <f t="shared" si="58"/>
        <v>-1.6418928926992812E-2</v>
      </c>
      <c r="J175">
        <f t="shared" si="59"/>
        <v>0.20987207427242049</v>
      </c>
      <c r="K175">
        <f t="shared" si="59"/>
        <v>-0.30570941731779411</v>
      </c>
      <c r="L175">
        <f t="shared" si="60"/>
        <v>9.8387243572592968</v>
      </c>
      <c r="M175">
        <f t="shared" si="61"/>
        <v>0.32212834624478692</v>
      </c>
      <c r="N175">
        <f t="shared" si="62"/>
        <v>1.1744623287672169</v>
      </c>
      <c r="O175">
        <f t="shared" si="63"/>
        <v>0.29251681373929472</v>
      </c>
      <c r="AB175">
        <f t="shared" si="64"/>
        <v>2.3560547209781157E-57</v>
      </c>
      <c r="AC175">
        <f t="shared" si="53"/>
        <v>-3.8461538461538466E-41</v>
      </c>
      <c r="AD175">
        <f t="shared" si="65"/>
        <v>1.4792899408284028E-81</v>
      </c>
      <c r="AE175">
        <f t="shared" si="66"/>
        <v>0</v>
      </c>
      <c r="AM175" s="2"/>
      <c r="AN175" s="2"/>
      <c r="AO175" s="2"/>
      <c r="AS175" s="2"/>
      <c r="AY175" s="2"/>
      <c r="BB175" s="2"/>
    </row>
    <row r="176" spans="1:54" x14ac:dyDescent="0.25">
      <c r="A176" s="2">
        <v>2500000</v>
      </c>
      <c r="B176" s="1"/>
      <c r="C176" s="1"/>
      <c r="D176">
        <f t="shared" si="54"/>
        <v>0.2150127627342073</v>
      </c>
      <c r="E176">
        <f t="shared" si="52"/>
        <v>-0.31319758304786272</v>
      </c>
      <c r="F176">
        <f t="shared" si="55"/>
        <v>9.6145510476633531E-3</v>
      </c>
      <c r="G176" s="2">
        <f t="shared" si="56"/>
        <v>-1.6856102373985334E-2</v>
      </c>
      <c r="H176">
        <f t="shared" si="57"/>
        <v>9.6291016423185614</v>
      </c>
      <c r="I176">
        <f t="shared" si="58"/>
        <v>-1.6856102373985334E-2</v>
      </c>
      <c r="J176">
        <f t="shared" si="59"/>
        <v>0.2150127627342073</v>
      </c>
      <c r="K176">
        <f t="shared" si="59"/>
        <v>-0.31319758304786272</v>
      </c>
      <c r="L176">
        <f t="shared" si="60"/>
        <v>9.8441144050527694</v>
      </c>
      <c r="M176">
        <f t="shared" si="61"/>
        <v>0.33005368542184804</v>
      </c>
      <c r="N176">
        <f t="shared" si="62"/>
        <v>1.1798169959004012</v>
      </c>
      <c r="O176">
        <f t="shared" si="63"/>
        <v>0.2993549350979588</v>
      </c>
      <c r="AB176">
        <f t="shared" si="64"/>
        <v>2.4502969098172403E-57</v>
      </c>
      <c r="AC176">
        <f t="shared" si="53"/>
        <v>-4.0000000000000005E-41</v>
      </c>
      <c r="AD176">
        <f t="shared" si="65"/>
        <v>1.6000000000000004E-81</v>
      </c>
      <c r="AE176">
        <f t="shared" si="66"/>
        <v>0</v>
      </c>
      <c r="AM176" s="2"/>
      <c r="AN176" s="2"/>
      <c r="AO176" s="2"/>
      <c r="AS176" s="2"/>
      <c r="AY176" s="2"/>
      <c r="BB176" s="2"/>
    </row>
    <row r="177" spans="1:54" x14ac:dyDescent="0.25">
      <c r="A177" s="2">
        <v>2400000</v>
      </c>
      <c r="B177" s="1"/>
      <c r="C177" s="1"/>
      <c r="D177">
        <f t="shared" si="54"/>
        <v>0.2204971110136483</v>
      </c>
      <c r="E177">
        <f t="shared" si="52"/>
        <v>-0.32118633964012588</v>
      </c>
      <c r="F177">
        <f t="shared" si="55"/>
        <v>9.8811452533052388E-3</v>
      </c>
      <c r="G177" s="2">
        <f t="shared" si="56"/>
        <v>-1.732349177161124E-2</v>
      </c>
      <c r="H177">
        <f t="shared" si="57"/>
        <v>9.6293682365242024</v>
      </c>
      <c r="I177">
        <f t="shared" si="58"/>
        <v>-1.732349177161124E-2</v>
      </c>
      <c r="J177">
        <f t="shared" si="59"/>
        <v>0.2204971110136483</v>
      </c>
      <c r="K177">
        <f t="shared" si="59"/>
        <v>-0.32118633964012588</v>
      </c>
      <c r="L177">
        <f t="shared" si="60"/>
        <v>9.8498653475378504</v>
      </c>
      <c r="M177">
        <f t="shared" si="61"/>
        <v>0.33850983141173713</v>
      </c>
      <c r="N177">
        <f t="shared" si="62"/>
        <v>1.1855342670420024</v>
      </c>
      <c r="O177">
        <f t="shared" si="63"/>
        <v>0.30663320193158072</v>
      </c>
      <c r="AB177">
        <f t="shared" si="64"/>
        <v>2.5523926143929589E-57</v>
      </c>
      <c r="AC177">
        <f t="shared" si="53"/>
        <v>-4.1666666666666674E-41</v>
      </c>
      <c r="AD177">
        <f t="shared" si="65"/>
        <v>1.7361111111111118E-81</v>
      </c>
      <c r="AE177">
        <f t="shared" si="66"/>
        <v>0</v>
      </c>
      <c r="AM177" s="2"/>
      <c r="AN177" s="2"/>
      <c r="AO177" s="2"/>
      <c r="AS177" s="2"/>
      <c r="AY177" s="2"/>
      <c r="BB177" s="2"/>
    </row>
    <row r="178" spans="1:54" x14ac:dyDescent="0.25">
      <c r="A178" s="2">
        <v>2300000</v>
      </c>
      <c r="B178" s="1"/>
      <c r="C178" s="1"/>
      <c r="D178">
        <f t="shared" si="54"/>
        <v>0.22636390664204875</v>
      </c>
      <c r="E178">
        <f t="shared" si="52"/>
        <v>-0.32973218681535715</v>
      </c>
      <c r="F178">
        <f t="shared" si="55"/>
        <v>1.0166961179784106E-2</v>
      </c>
      <c r="G178" s="2">
        <f t="shared" si="56"/>
        <v>-1.7824580433261659E-2</v>
      </c>
      <c r="H178">
        <f t="shared" si="57"/>
        <v>9.6296540524506824</v>
      </c>
      <c r="I178">
        <f t="shared" si="58"/>
        <v>-1.7824580433261659E-2</v>
      </c>
      <c r="J178">
        <f t="shared" si="59"/>
        <v>0.22636390664204875</v>
      </c>
      <c r="K178">
        <f t="shared" si="59"/>
        <v>-0.32973218681535715</v>
      </c>
      <c r="L178">
        <f t="shared" si="60"/>
        <v>9.8560179590927319</v>
      </c>
      <c r="M178">
        <f t="shared" si="61"/>
        <v>0.34755676724861884</v>
      </c>
      <c r="N178">
        <f t="shared" si="62"/>
        <v>1.1916554716280068</v>
      </c>
      <c r="O178">
        <f t="shared" si="63"/>
        <v>0.31439962028050311</v>
      </c>
      <c r="AB178">
        <f t="shared" si="64"/>
        <v>2.6633662063230876E-57</v>
      </c>
      <c r="AC178">
        <f t="shared" si="53"/>
        <v>-4.3478260869565225E-41</v>
      </c>
      <c r="AD178">
        <f t="shared" si="65"/>
        <v>1.8903591682419665E-81</v>
      </c>
      <c r="AE178">
        <f t="shared" si="66"/>
        <v>0</v>
      </c>
      <c r="AM178" s="2"/>
      <c r="AN178" s="2"/>
      <c r="AO178" s="2"/>
      <c r="AS178" s="2"/>
      <c r="AY178" s="2"/>
      <c r="BB178" s="2"/>
    </row>
    <row r="179" spans="1:54" x14ac:dyDescent="0.25">
      <c r="A179" s="2">
        <v>2200000</v>
      </c>
      <c r="B179" s="1"/>
      <c r="C179" s="1"/>
      <c r="D179">
        <f t="shared" si="54"/>
        <v>0.23265826089846786</v>
      </c>
      <c r="E179">
        <f t="shared" si="52"/>
        <v>-0.33890083575920821</v>
      </c>
      <c r="F179">
        <f t="shared" si="55"/>
        <v>1.047431472846707E-2</v>
      </c>
      <c r="G179" s="2">
        <f t="shared" si="56"/>
        <v>-1.8363428566255537E-2</v>
      </c>
      <c r="H179">
        <f t="shared" si="57"/>
        <v>9.6299614059993655</v>
      </c>
      <c r="I179">
        <f t="shared" si="58"/>
        <v>-1.8363428566255537E-2</v>
      </c>
      <c r="J179">
        <f t="shared" si="59"/>
        <v>0.23265826089846786</v>
      </c>
      <c r="K179">
        <f t="shared" si="59"/>
        <v>-0.33890083575920821</v>
      </c>
      <c r="L179">
        <f t="shared" si="60"/>
        <v>9.8626196668978334</v>
      </c>
      <c r="M179">
        <f t="shared" si="61"/>
        <v>0.35726426432546377</v>
      </c>
      <c r="N179">
        <f t="shared" si="62"/>
        <v>1.1982287304154762</v>
      </c>
      <c r="O179">
        <f t="shared" si="63"/>
        <v>0.3227097736259445</v>
      </c>
      <c r="AB179">
        <f t="shared" si="64"/>
        <v>2.7844283066105005E-57</v>
      </c>
      <c r="AC179">
        <f t="shared" si="53"/>
        <v>-4.5454545454545459E-41</v>
      </c>
      <c r="AD179">
        <f t="shared" si="65"/>
        <v>2.0661157024793394E-81</v>
      </c>
      <c r="AE179">
        <f t="shared" si="66"/>
        <v>0</v>
      </c>
      <c r="AM179" s="2"/>
      <c r="AN179" s="2"/>
      <c r="AO179" s="2"/>
      <c r="AS179" s="2"/>
      <c r="AY179" s="2"/>
      <c r="BB179" s="2"/>
    </row>
    <row r="180" spans="1:54" x14ac:dyDescent="0.25">
      <c r="A180" s="2">
        <v>2100000</v>
      </c>
      <c r="B180" s="1"/>
      <c r="C180" s="1"/>
      <c r="D180">
        <f t="shared" si="54"/>
        <v>0.23943298706517088</v>
      </c>
      <c r="E180">
        <f t="shared" si="52"/>
        <v>-0.3487692167531562</v>
      </c>
      <c r="F180">
        <f t="shared" si="55"/>
        <v>1.0805923483038894E-2</v>
      </c>
      <c r="G180" s="2">
        <f t="shared" si="56"/>
        <v>-1.8944800601981622E-2</v>
      </c>
      <c r="H180">
        <f t="shared" si="57"/>
        <v>9.6302930147539367</v>
      </c>
      <c r="I180">
        <f t="shared" si="58"/>
        <v>-1.8944800601981622E-2</v>
      </c>
      <c r="J180">
        <f t="shared" si="59"/>
        <v>0.23943298706517088</v>
      </c>
      <c r="K180">
        <f t="shared" si="59"/>
        <v>-0.3487692167531562</v>
      </c>
      <c r="L180">
        <f t="shared" si="60"/>
        <v>9.8697260018191084</v>
      </c>
      <c r="M180">
        <f t="shared" si="61"/>
        <v>0.36771401735513781</v>
      </c>
      <c r="N180">
        <f t="shared" si="62"/>
        <v>1.2053104451872594</v>
      </c>
      <c r="O180">
        <f t="shared" si="63"/>
        <v>0.33162842333762416</v>
      </c>
      <c r="AB180">
        <f t="shared" si="64"/>
        <v>2.91702013073481E-57</v>
      </c>
      <c r="AC180">
        <f t="shared" si="53"/>
        <v>-4.7619047619047624E-41</v>
      </c>
      <c r="AD180">
        <f t="shared" si="65"/>
        <v>2.267573696145125E-81</v>
      </c>
      <c r="AE180">
        <f t="shared" si="66"/>
        <v>0</v>
      </c>
      <c r="AM180" s="2"/>
      <c r="AN180" s="2"/>
      <c r="AO180" s="2"/>
      <c r="AS180" s="2"/>
      <c r="AY180" s="2"/>
      <c r="BB180" s="2"/>
    </row>
    <row r="181" spans="1:54" x14ac:dyDescent="0.25">
      <c r="A181" s="2">
        <v>2000000</v>
      </c>
      <c r="B181" s="1"/>
      <c r="C181" s="1"/>
      <c r="D181">
        <f t="shared" si="54"/>
        <v>0.24675036227036101</v>
      </c>
      <c r="E181">
        <f t="shared" si="52"/>
        <v>-0.35942804555650937</v>
      </c>
      <c r="F181">
        <f t="shared" si="55"/>
        <v>1.1164999766967117E-2</v>
      </c>
      <c r="G181" s="2">
        <f t="shared" si="56"/>
        <v>-1.9574328343002389E-2</v>
      </c>
      <c r="H181">
        <f t="shared" si="57"/>
        <v>9.6306520910378648</v>
      </c>
      <c r="I181">
        <f t="shared" si="58"/>
        <v>-1.9574328343002389E-2</v>
      </c>
      <c r="J181">
        <f t="shared" si="59"/>
        <v>0.24675036227036101</v>
      </c>
      <c r="K181">
        <f t="shared" si="59"/>
        <v>-0.35942804555650937</v>
      </c>
      <c r="L181">
        <f t="shared" si="60"/>
        <v>9.8774024533082265</v>
      </c>
      <c r="M181">
        <f t="shared" si="61"/>
        <v>0.37900237389951175</v>
      </c>
      <c r="N181">
        <f t="shared" si="62"/>
        <v>1.2129672052615339</v>
      </c>
      <c r="O181">
        <f t="shared" si="63"/>
        <v>0.34123154095888508</v>
      </c>
      <c r="AB181">
        <f t="shared" si="64"/>
        <v>3.0628711372715506E-57</v>
      </c>
      <c r="AC181">
        <f t="shared" si="53"/>
        <v>-5.0000000000000007E-41</v>
      </c>
      <c r="AD181">
        <f t="shared" si="65"/>
        <v>2.5000000000000008E-81</v>
      </c>
      <c r="AE181">
        <f t="shared" si="66"/>
        <v>0</v>
      </c>
      <c r="AM181" s="2"/>
      <c r="AN181" s="2"/>
      <c r="AO181" s="2"/>
      <c r="AS181" s="2"/>
      <c r="AY181" s="2"/>
      <c r="BB181" s="2"/>
    </row>
    <row r="182" spans="1:54" x14ac:dyDescent="0.25">
      <c r="A182" s="2">
        <v>1900000</v>
      </c>
      <c r="B182" s="1"/>
      <c r="C182" s="1"/>
      <c r="D182">
        <f t="shared" si="54"/>
        <v>0.25468440524957897</v>
      </c>
      <c r="E182">
        <f t="shared" si="52"/>
        <v>-0.3709851412995222</v>
      </c>
      <c r="F182">
        <f t="shared" si="55"/>
        <v>1.1555371244237571E-2</v>
      </c>
      <c r="G182" s="2">
        <f t="shared" si="56"/>
        <v>-2.0258722398651393E-2</v>
      </c>
      <c r="H182">
        <f t="shared" si="57"/>
        <v>9.6310424625151363</v>
      </c>
      <c r="I182">
        <f t="shared" si="58"/>
        <v>-2.0258722398651393E-2</v>
      </c>
      <c r="J182">
        <f t="shared" si="59"/>
        <v>0.25468440524957897</v>
      </c>
      <c r="K182">
        <f t="shared" si="59"/>
        <v>-0.3709851412995222</v>
      </c>
      <c r="L182">
        <f t="shared" si="60"/>
        <v>9.8857268677647152</v>
      </c>
      <c r="M182">
        <f t="shared" si="61"/>
        <v>0.3912438636981736</v>
      </c>
      <c r="N182">
        <f t="shared" si="62"/>
        <v>1.221278255222259</v>
      </c>
      <c r="O182">
        <f t="shared" si="63"/>
        <v>0.35160891676502126</v>
      </c>
      <c r="AB182">
        <f t="shared" si="64"/>
        <v>3.2240748813384737E-57</v>
      </c>
      <c r="AC182">
        <f t="shared" si="53"/>
        <v>-5.2631578947368418E-41</v>
      </c>
      <c r="AD182">
        <f t="shared" si="65"/>
        <v>2.7700831024930746E-81</v>
      </c>
      <c r="AE182">
        <f t="shared" si="66"/>
        <v>0</v>
      </c>
      <c r="AM182" s="2"/>
      <c r="AN182" s="2"/>
      <c r="AO182" s="2"/>
      <c r="AS182" s="2"/>
      <c r="AY182" s="2"/>
      <c r="BB182" s="2"/>
    </row>
    <row r="183" spans="1:54" x14ac:dyDescent="0.25">
      <c r="A183" s="2">
        <v>1800000</v>
      </c>
      <c r="B183" s="1"/>
      <c r="C183" s="1"/>
      <c r="D183">
        <f t="shared" si="54"/>
        <v>0.26332385780437823</v>
      </c>
      <c r="E183">
        <f t="shared" si="52"/>
        <v>-0.38356976941466675</v>
      </c>
      <c r="F183">
        <f t="shared" si="55"/>
        <v>1.1981639182473131E-2</v>
      </c>
      <c r="G183" s="2">
        <f t="shared" si="56"/>
        <v>-2.1006049649817473E-2</v>
      </c>
      <c r="H183">
        <f t="shared" si="57"/>
        <v>9.6314687304533706</v>
      </c>
      <c r="I183">
        <f t="shared" si="58"/>
        <v>-2.1006049649817473E-2</v>
      </c>
      <c r="J183">
        <f t="shared" si="59"/>
        <v>0.26332385780437823</v>
      </c>
      <c r="K183">
        <f t="shared" si="59"/>
        <v>-0.38356976941466675</v>
      </c>
      <c r="L183">
        <f t="shared" si="60"/>
        <v>9.894792588257749</v>
      </c>
      <c r="M183">
        <f t="shared" si="61"/>
        <v>0.4045758190644842</v>
      </c>
      <c r="N183">
        <f t="shared" si="62"/>
        <v>1.2303387290095269</v>
      </c>
      <c r="O183">
        <f t="shared" si="63"/>
        <v>0.36286754768792162</v>
      </c>
      <c r="AB183">
        <f t="shared" si="64"/>
        <v>3.4031901525239443E-57</v>
      </c>
      <c r="AC183">
        <f t="shared" si="53"/>
        <v>-5.5555555555555555E-41</v>
      </c>
      <c r="AD183">
        <f t="shared" si="65"/>
        <v>3.0864197530864198E-81</v>
      </c>
      <c r="AE183">
        <f t="shared" si="66"/>
        <v>0</v>
      </c>
      <c r="AM183" s="2"/>
      <c r="AN183" s="2"/>
      <c r="AO183" s="2"/>
      <c r="AS183" s="2"/>
      <c r="AY183" s="2"/>
      <c r="BB183" s="2"/>
    </row>
    <row r="184" spans="1:54" x14ac:dyDescent="0.25">
      <c r="A184" s="2">
        <v>1700000</v>
      </c>
      <c r="B184" s="1"/>
      <c r="C184" s="1"/>
      <c r="D184">
        <f t="shared" si="54"/>
        <v>0.27277614099967168</v>
      </c>
      <c r="E184">
        <f t="shared" si="52"/>
        <v>-0.39733840441755464</v>
      </c>
      <c r="F184">
        <f t="shared" si="55"/>
        <v>1.2449389022193327E-2</v>
      </c>
      <c r="G184" s="2">
        <f t="shared" si="56"/>
        <v>-2.1826102416155953E-2</v>
      </c>
      <c r="H184">
        <f t="shared" si="57"/>
        <v>9.631936480293092</v>
      </c>
      <c r="I184">
        <f t="shared" si="58"/>
        <v>-2.1826102416155953E-2</v>
      </c>
      <c r="J184">
        <f t="shared" si="59"/>
        <v>0.27277614099967168</v>
      </c>
      <c r="K184">
        <f t="shared" si="59"/>
        <v>-0.39733840441755464</v>
      </c>
      <c r="L184">
        <f t="shared" si="60"/>
        <v>9.904712621292763</v>
      </c>
      <c r="M184">
        <f t="shared" si="61"/>
        <v>0.41916450683371059</v>
      </c>
      <c r="N184">
        <f t="shared" si="62"/>
        <v>1.2402639467772725</v>
      </c>
      <c r="O184">
        <f t="shared" si="63"/>
        <v>0.37513609486247868</v>
      </c>
      <c r="AB184">
        <f t="shared" si="64"/>
        <v>3.6033778085547647E-57</v>
      </c>
      <c r="AC184">
        <f t="shared" si="53"/>
        <v>-5.8823529411764707E-41</v>
      </c>
      <c r="AD184">
        <f t="shared" si="65"/>
        <v>3.4602076124567474E-81</v>
      </c>
      <c r="AE184">
        <f t="shared" si="66"/>
        <v>0</v>
      </c>
      <c r="AM184" s="2"/>
      <c r="AN184" s="2"/>
      <c r="AO184" s="2"/>
      <c r="AS184" s="2"/>
      <c r="AY184" s="2"/>
      <c r="BB184" s="2"/>
    </row>
    <row r="185" spans="1:54" x14ac:dyDescent="0.25">
      <c r="A185" s="2">
        <v>1600000</v>
      </c>
      <c r="B185" s="1"/>
      <c r="C185" s="1"/>
      <c r="D185">
        <f t="shared" si="54"/>
        <v>0.2831726847574137</v>
      </c>
      <c r="E185">
        <f t="shared" si="52"/>
        <v>-0.41248249324079034</v>
      </c>
      <c r="F185">
        <f t="shared" si="55"/>
        <v>1.296547484936088E-2</v>
      </c>
      <c r="G185" s="2">
        <f t="shared" si="56"/>
        <v>-2.2730897189554487E-2</v>
      </c>
      <c r="H185">
        <f t="shared" si="57"/>
        <v>9.6324525661202589</v>
      </c>
      <c r="I185">
        <f t="shared" si="58"/>
        <v>-2.2730897189554487E-2</v>
      </c>
      <c r="J185">
        <f t="shared" si="59"/>
        <v>0.2831726847574137</v>
      </c>
      <c r="K185">
        <f t="shared" si="59"/>
        <v>-0.41248249324079034</v>
      </c>
      <c r="L185">
        <f t="shared" si="60"/>
        <v>9.9156252508776728</v>
      </c>
      <c r="M185">
        <f t="shared" si="61"/>
        <v>0.43521339043034485</v>
      </c>
      <c r="N185">
        <f t="shared" si="62"/>
        <v>1.2511952109373885</v>
      </c>
      <c r="O185">
        <f t="shared" si="63"/>
        <v>0.3885708331212766</v>
      </c>
      <c r="AB185">
        <f t="shared" si="64"/>
        <v>3.8285889215894384E-57</v>
      </c>
      <c r="AC185">
        <f t="shared" si="53"/>
        <v>-6.2500000000000016E-41</v>
      </c>
      <c r="AD185">
        <f t="shared" si="65"/>
        <v>3.9062500000000019E-81</v>
      </c>
      <c r="AE185">
        <f t="shared" si="66"/>
        <v>0</v>
      </c>
      <c r="AM185" s="2"/>
      <c r="AN185" s="2"/>
      <c r="AO185" s="2"/>
      <c r="AS185" s="2"/>
      <c r="AY185" s="2"/>
      <c r="BB185" s="2"/>
    </row>
    <row r="186" spans="1:54" x14ac:dyDescent="0.25">
      <c r="A186" s="2">
        <v>1500000</v>
      </c>
      <c r="B186" s="1"/>
      <c r="C186" s="1"/>
      <c r="D186">
        <f t="shared" si="54"/>
        <v>0.29467622958396633</v>
      </c>
      <c r="E186">
        <f t="shared" si="52"/>
        <v>-0.42923909126940513</v>
      </c>
      <c r="F186">
        <f t="shared" si="55"/>
        <v>1.3538410300713741E-2</v>
      </c>
      <c r="G186" s="2">
        <f t="shared" si="56"/>
        <v>-2.3735359964135769E-2</v>
      </c>
      <c r="H186">
        <f t="shared" si="57"/>
        <v>9.6330255015716109</v>
      </c>
      <c r="I186">
        <f t="shared" si="58"/>
        <v>-2.3735359964135769E-2</v>
      </c>
      <c r="J186">
        <f t="shared" si="59"/>
        <v>0.29467622958396633</v>
      </c>
      <c r="K186">
        <f t="shared" si="59"/>
        <v>-0.42923909126940513</v>
      </c>
      <c r="L186">
        <f t="shared" si="60"/>
        <v>9.9277017311555777</v>
      </c>
      <c r="M186">
        <f t="shared" si="61"/>
        <v>0.45297445123354091</v>
      </c>
      <c r="N186">
        <f t="shared" si="62"/>
        <v>1.2633077575115237</v>
      </c>
      <c r="O186">
        <f t="shared" si="63"/>
        <v>0.40336371924540854</v>
      </c>
      <c r="AB186">
        <f t="shared" si="64"/>
        <v>4.0838281830287345E-57</v>
      </c>
      <c r="AC186">
        <f t="shared" si="53"/>
        <v>-6.6666666666666682E-41</v>
      </c>
      <c r="AD186">
        <f t="shared" si="65"/>
        <v>4.4444444444444469E-81</v>
      </c>
      <c r="AE186">
        <f t="shared" si="66"/>
        <v>0</v>
      </c>
      <c r="AM186" s="2"/>
      <c r="AN186" s="2"/>
      <c r="AO186" s="2"/>
      <c r="AS186" s="2"/>
      <c r="AY186" s="2"/>
      <c r="BB186" s="2"/>
    </row>
    <row r="187" spans="1:54" x14ac:dyDescent="0.25">
      <c r="A187" s="2">
        <v>1400000</v>
      </c>
      <c r="B187" s="1"/>
      <c r="C187" s="1"/>
      <c r="D187">
        <f t="shared" si="54"/>
        <v>0.30749102088024505</v>
      </c>
      <c r="E187">
        <f t="shared" si="52"/>
        <v>-0.44790571184680184</v>
      </c>
      <c r="F187">
        <f t="shared" si="55"/>
        <v>1.4178916062041916E-2</v>
      </c>
      <c r="G187" s="2">
        <f t="shared" si="56"/>
        <v>-2.4858286102917779E-2</v>
      </c>
      <c r="H187">
        <f t="shared" si="57"/>
        <v>9.6336660073329394</v>
      </c>
      <c r="I187">
        <f t="shared" si="58"/>
        <v>-2.4858286102917779E-2</v>
      </c>
      <c r="J187">
        <f t="shared" si="59"/>
        <v>0.30749102088024505</v>
      </c>
      <c r="K187">
        <f t="shared" si="59"/>
        <v>-0.44790571184680184</v>
      </c>
      <c r="L187">
        <f t="shared" si="60"/>
        <v>9.9411570282131851</v>
      </c>
      <c r="M187">
        <f t="shared" si="61"/>
        <v>0.47276399794971963</v>
      </c>
      <c r="N187">
        <f t="shared" si="62"/>
        <v>1.276821872460657</v>
      </c>
      <c r="O187">
        <f t="shared" si="63"/>
        <v>0.41975353005439076</v>
      </c>
      <c r="AB187">
        <f t="shared" si="64"/>
        <v>4.375530196102215E-57</v>
      </c>
      <c r="AC187">
        <f t="shared" si="53"/>
        <v>-7.1428571428571437E-41</v>
      </c>
      <c r="AD187">
        <f t="shared" si="65"/>
        <v>5.1020408163265322E-81</v>
      </c>
      <c r="AE187">
        <f t="shared" si="66"/>
        <v>0</v>
      </c>
      <c r="AM187" s="2"/>
      <c r="AN187" s="2"/>
      <c r="AO187" s="2"/>
      <c r="AS187" s="2"/>
      <c r="AY187" s="2"/>
      <c r="BB187" s="2"/>
    </row>
    <row r="188" spans="1:54" x14ac:dyDescent="0.25">
      <c r="A188" s="2">
        <v>1300000</v>
      </c>
      <c r="B188" s="1"/>
      <c r="C188" s="1"/>
      <c r="D188">
        <f t="shared" si="54"/>
        <v>0.32187734843061966</v>
      </c>
      <c r="E188">
        <f t="shared" si="52"/>
        <v>-0.46886150517002007</v>
      </c>
      <c r="F188">
        <f t="shared" si="55"/>
        <v>1.4900703374840061E-2</v>
      </c>
      <c r="G188" s="2">
        <f t="shared" si="56"/>
        <v>-2.6123713971203541E-2</v>
      </c>
      <c r="H188">
        <f t="shared" si="57"/>
        <v>9.6343877946457379</v>
      </c>
      <c r="I188">
        <f t="shared" si="58"/>
        <v>-2.6123713971203541E-2</v>
      </c>
      <c r="J188">
        <f t="shared" si="59"/>
        <v>0.32187734843061966</v>
      </c>
      <c r="K188">
        <f t="shared" si="59"/>
        <v>-0.46886150517002007</v>
      </c>
      <c r="L188">
        <f t="shared" si="60"/>
        <v>9.956265143076358</v>
      </c>
      <c r="M188">
        <f t="shared" si="61"/>
        <v>0.49498521914122362</v>
      </c>
      <c r="N188">
        <f t="shared" si="62"/>
        <v>1.2920187678995561</v>
      </c>
      <c r="O188">
        <f t="shared" si="63"/>
        <v>0.43804154964862135</v>
      </c>
      <c r="AB188">
        <f t="shared" si="64"/>
        <v>4.7121094419562314E-57</v>
      </c>
      <c r="AC188">
        <f t="shared" si="53"/>
        <v>-7.6923076923076932E-41</v>
      </c>
      <c r="AD188">
        <f t="shared" si="65"/>
        <v>5.9171597633136111E-81</v>
      </c>
      <c r="AE188">
        <f t="shared" si="66"/>
        <v>0</v>
      </c>
      <c r="AM188" s="2"/>
      <c r="AN188" s="2"/>
      <c r="AO188" s="2"/>
      <c r="AS188" s="2"/>
      <c r="AY188" s="2"/>
      <c r="BB188" s="2"/>
    </row>
    <row r="189" spans="1:54" x14ac:dyDescent="0.25">
      <c r="A189" s="2">
        <v>1200000</v>
      </c>
      <c r="B189" s="1"/>
      <c r="C189" s="1"/>
      <c r="D189">
        <f t="shared" si="54"/>
        <v>0.33817279252484006</v>
      </c>
      <c r="E189">
        <f t="shared" si="52"/>
        <v>-0.49259820637835927</v>
      </c>
      <c r="F189">
        <f t="shared" si="55"/>
        <v>1.5721623100572096E-2</v>
      </c>
      <c r="G189" s="2">
        <f t="shared" si="56"/>
        <v>-2.7562939460689724E-2</v>
      </c>
      <c r="H189">
        <f t="shared" si="57"/>
        <v>9.6352087143714691</v>
      </c>
      <c r="I189">
        <f t="shared" si="58"/>
        <v>-2.7562939460689724E-2</v>
      </c>
      <c r="J189">
        <f t="shared" si="59"/>
        <v>0.33817279252484006</v>
      </c>
      <c r="K189">
        <f t="shared" si="59"/>
        <v>-0.49259820637835927</v>
      </c>
      <c r="L189">
        <f t="shared" si="60"/>
        <v>9.9733815068963096</v>
      </c>
      <c r="M189">
        <f t="shared" si="61"/>
        <v>0.52016114583904904</v>
      </c>
      <c r="N189">
        <f t="shared" si="62"/>
        <v>1.3092638132560559</v>
      </c>
      <c r="O189">
        <f t="shared" si="63"/>
        <v>0.45861417198590121</v>
      </c>
      <c r="AB189">
        <f t="shared" si="64"/>
        <v>5.1047852287859178E-57</v>
      </c>
      <c r="AC189">
        <f t="shared" si="53"/>
        <v>-8.3333333333333348E-41</v>
      </c>
      <c r="AD189">
        <f t="shared" si="65"/>
        <v>6.9444444444444472E-81</v>
      </c>
      <c r="AE189">
        <f t="shared" si="66"/>
        <v>0</v>
      </c>
      <c r="AM189" s="2"/>
      <c r="AN189" s="2"/>
      <c r="AO189" s="2"/>
      <c r="AS189" s="2"/>
      <c r="AY189" s="2"/>
      <c r="BB189" s="2"/>
    </row>
    <row r="190" spans="1:54" x14ac:dyDescent="0.25">
      <c r="A190" s="2">
        <v>1100000</v>
      </c>
      <c r="B190" s="1"/>
      <c r="C190" s="1"/>
      <c r="D190">
        <f t="shared" si="54"/>
        <v>0.35682414808209267</v>
      </c>
      <c r="E190">
        <f t="shared" si="52"/>
        <v>-0.51976663771617249</v>
      </c>
      <c r="F190">
        <f t="shared" si="55"/>
        <v>1.6665399017654108E-2</v>
      </c>
      <c r="G190" s="2">
        <f t="shared" si="56"/>
        <v>-2.9217554782567136E-2</v>
      </c>
      <c r="H190">
        <f t="shared" si="57"/>
        <v>9.636152490288552</v>
      </c>
      <c r="I190">
        <f t="shared" si="58"/>
        <v>-2.9217554782567136E-2</v>
      </c>
      <c r="J190">
        <f t="shared" si="59"/>
        <v>0.35682414808209267</v>
      </c>
      <c r="K190">
        <f t="shared" si="59"/>
        <v>-0.51976663771617249</v>
      </c>
      <c r="L190">
        <f t="shared" si="60"/>
        <v>9.992976638370644</v>
      </c>
      <c r="M190">
        <f t="shared" si="61"/>
        <v>0.54898419249873964</v>
      </c>
      <c r="N190">
        <f t="shared" si="62"/>
        <v>1.3290414888876343</v>
      </c>
      <c r="O190">
        <f t="shared" si="63"/>
        <v>0.48197632597505363</v>
      </c>
      <c r="AB190">
        <f t="shared" si="64"/>
        <v>5.568856613221001E-57</v>
      </c>
      <c r="AC190">
        <f t="shared" si="53"/>
        <v>-9.0909090909090918E-41</v>
      </c>
      <c r="AD190">
        <f t="shared" si="65"/>
        <v>8.2644628099173574E-81</v>
      </c>
      <c r="AE190">
        <f t="shared" si="66"/>
        <v>0</v>
      </c>
      <c r="AM190" s="2"/>
      <c r="AN190" s="2"/>
      <c r="AO190" s="2"/>
      <c r="AS190" s="2"/>
      <c r="AY190" s="2"/>
      <c r="BB190" s="2"/>
    </row>
    <row r="191" spans="1:54" x14ac:dyDescent="0.25">
      <c r="A191" s="2">
        <v>1000000</v>
      </c>
      <c r="B191" s="1"/>
      <c r="C191" s="1"/>
      <c r="D191">
        <f t="shared" si="54"/>
        <v>0.37843697217565309</v>
      </c>
      <c r="E191">
        <f t="shared" si="52"/>
        <v>-0.55124888176002718</v>
      </c>
      <c r="F191">
        <f t="shared" si="55"/>
        <v>1.7764329311474997E-2</v>
      </c>
      <c r="G191" s="2">
        <f t="shared" si="56"/>
        <v>-3.1144184683712703E-2</v>
      </c>
      <c r="H191">
        <f t="shared" si="57"/>
        <v>9.6372514205823734</v>
      </c>
      <c r="I191">
        <f t="shared" si="58"/>
        <v>-3.1144184683712703E-2</v>
      </c>
      <c r="J191">
        <f t="shared" si="59"/>
        <v>0.37843697217565309</v>
      </c>
      <c r="K191">
        <f t="shared" si="59"/>
        <v>-0.55124888176002718</v>
      </c>
      <c r="L191">
        <f t="shared" si="60"/>
        <v>10.015688392758026</v>
      </c>
      <c r="M191">
        <f t="shared" si="61"/>
        <v>0.58239306644373989</v>
      </c>
      <c r="N191">
        <f t="shared" si="62"/>
        <v>1.3520097047405422</v>
      </c>
      <c r="O191">
        <f t="shared" si="63"/>
        <v>0.50880241536408366</v>
      </c>
      <c r="AB191">
        <f t="shared" si="64"/>
        <v>6.1257422745431011E-57</v>
      </c>
      <c r="AC191">
        <f t="shared" si="53"/>
        <v>-1.0000000000000001E-40</v>
      </c>
      <c r="AD191">
        <f t="shared" si="65"/>
        <v>1.0000000000000003E-80</v>
      </c>
      <c r="AE191">
        <f t="shared" si="66"/>
        <v>0</v>
      </c>
      <c r="AM191" s="2"/>
      <c r="AN191" s="2"/>
      <c r="AO191" s="2"/>
      <c r="AS191" s="2"/>
      <c r="AY191" s="2"/>
      <c r="BB191" s="2"/>
    </row>
    <row r="192" spans="1:54" x14ac:dyDescent="0.25">
      <c r="A192" s="2">
        <v>900000</v>
      </c>
      <c r="B192" s="1"/>
      <c r="C192" s="1"/>
      <c r="D192">
        <f t="shared" si="54"/>
        <v>0.40385546968281327</v>
      </c>
      <c r="E192">
        <f t="shared" si="52"/>
        <v>-0.58827464656912298</v>
      </c>
      <c r="F192">
        <f t="shared" si="55"/>
        <v>1.9063662209689618E-2</v>
      </c>
      <c r="G192" s="2">
        <f t="shared" si="56"/>
        <v>-3.3422157751993982E-2</v>
      </c>
      <c r="H192">
        <f t="shared" si="57"/>
        <v>9.6385507534805868</v>
      </c>
      <c r="I192">
        <f t="shared" si="58"/>
        <v>-3.3422157751993982E-2</v>
      </c>
      <c r="J192">
        <f t="shared" si="59"/>
        <v>0.40385546968281327</v>
      </c>
      <c r="K192">
        <f t="shared" si="59"/>
        <v>-0.58827464656912298</v>
      </c>
      <c r="L192">
        <f t="shared" si="60"/>
        <v>10.0424062231634</v>
      </c>
      <c r="M192">
        <f t="shared" si="61"/>
        <v>0.62169680432111696</v>
      </c>
      <c r="N192">
        <f t="shared" si="62"/>
        <v>1.3790874794343482</v>
      </c>
      <c r="O192">
        <f t="shared" si="63"/>
        <v>0.54001673423199514</v>
      </c>
      <c r="AB192">
        <f t="shared" si="64"/>
        <v>6.8063803050478885E-57</v>
      </c>
      <c r="AC192">
        <f t="shared" si="53"/>
        <v>-1.1111111111111111E-40</v>
      </c>
      <c r="AD192">
        <f t="shared" si="65"/>
        <v>1.2345679012345679E-80</v>
      </c>
      <c r="AE192">
        <f t="shared" si="66"/>
        <v>0</v>
      </c>
      <c r="AM192" s="2"/>
      <c r="AN192" s="2"/>
      <c r="AO192" s="2"/>
      <c r="AS192" s="2"/>
      <c r="AY192" s="2"/>
      <c r="BB192" s="2"/>
    </row>
    <row r="193" spans="1:54" x14ac:dyDescent="0.25">
      <c r="A193" s="2">
        <v>800000</v>
      </c>
      <c r="B193" s="1"/>
      <c r="C193" s="1"/>
      <c r="D193">
        <f t="shared" si="54"/>
        <v>0.43429728911615262</v>
      </c>
      <c r="E193">
        <f t="shared" si="52"/>
        <v>-0.63261761555784013</v>
      </c>
      <c r="F193">
        <f t="shared" si="55"/>
        <v>2.0629016543746763E-2</v>
      </c>
      <c r="G193" s="2">
        <f t="shared" si="56"/>
        <v>-3.6166516045545452E-2</v>
      </c>
      <c r="H193">
        <f t="shared" si="57"/>
        <v>9.6401161078146451</v>
      </c>
      <c r="I193">
        <f t="shared" si="58"/>
        <v>-3.6166516045545452E-2</v>
      </c>
      <c r="J193">
        <f t="shared" si="59"/>
        <v>0.43429728911615262</v>
      </c>
      <c r="K193">
        <f t="shared" si="59"/>
        <v>-0.63261761555784013</v>
      </c>
      <c r="L193">
        <f t="shared" si="60"/>
        <v>10.074413396930797</v>
      </c>
      <c r="M193">
        <f t="shared" si="61"/>
        <v>0.66878413160338557</v>
      </c>
      <c r="N193">
        <f t="shared" si="62"/>
        <v>1.4116030244890723</v>
      </c>
      <c r="O193">
        <f t="shared" si="63"/>
        <v>0.57692583380686968</v>
      </c>
      <c r="AB193">
        <f t="shared" si="64"/>
        <v>7.6571778431788767E-57</v>
      </c>
      <c r="AC193">
        <f t="shared" si="53"/>
        <v>-1.2500000000000003E-40</v>
      </c>
      <c r="AD193">
        <f t="shared" si="65"/>
        <v>1.5625000000000007E-80</v>
      </c>
      <c r="AE193">
        <f t="shared" si="66"/>
        <v>0</v>
      </c>
      <c r="AM193" s="2"/>
      <c r="AN193" s="2"/>
      <c r="AO193" s="2"/>
      <c r="AS193" s="2"/>
      <c r="AY193" s="2"/>
      <c r="BB193" s="2"/>
    </row>
    <row r="194" spans="1:54" x14ac:dyDescent="0.25">
      <c r="A194" s="2">
        <v>700000</v>
      </c>
      <c r="B194" s="1"/>
      <c r="C194" s="1"/>
      <c r="D194">
        <f t="shared" si="54"/>
        <v>0.47159392125074107</v>
      </c>
      <c r="E194">
        <f t="shared" ref="E194:E257" si="67">-($R$2^-1)*A194^(-$S$2)*SIN($S$2*PI()/2)</f>
        <v>-0.68694562330879561</v>
      </c>
      <c r="F194">
        <f t="shared" si="55"/>
        <v>2.255969005490592E-2</v>
      </c>
      <c r="G194" s="2">
        <f t="shared" si="56"/>
        <v>-3.9551347036977921E-2</v>
      </c>
      <c r="H194">
        <f t="shared" si="57"/>
        <v>9.6420467813258046</v>
      </c>
      <c r="I194">
        <f t="shared" si="58"/>
        <v>-3.9551347036977921E-2</v>
      </c>
      <c r="J194">
        <f t="shared" si="59"/>
        <v>0.47159392125074107</v>
      </c>
      <c r="K194">
        <f t="shared" si="59"/>
        <v>-0.68694562330879561</v>
      </c>
      <c r="L194">
        <f t="shared" si="60"/>
        <v>10.113640702576546</v>
      </c>
      <c r="M194">
        <f t="shared" si="61"/>
        <v>0.72649697034577354</v>
      </c>
      <c r="N194">
        <f t="shared" si="62"/>
        <v>1.4515579892277719</v>
      </c>
      <c r="O194">
        <f t="shared" si="63"/>
        <v>0.62144768693294716</v>
      </c>
      <c r="AB194">
        <f t="shared" si="64"/>
        <v>8.7510603922044301E-57</v>
      </c>
      <c r="AC194">
        <f t="shared" ref="AC194:AC257" si="68">-($R$4^-1)*A194^(-$S$4)*SIN($S$4*PI()/2)</f>
        <v>-1.4285714285714287E-40</v>
      </c>
      <c r="AD194">
        <f t="shared" si="65"/>
        <v>2.0408163265306129E-80</v>
      </c>
      <c r="AE194">
        <f t="shared" si="66"/>
        <v>0</v>
      </c>
      <c r="AM194" s="2"/>
      <c r="AN194" s="2"/>
      <c r="AO194" s="2"/>
      <c r="AS194" s="2"/>
      <c r="AY194" s="2"/>
      <c r="BB194" s="2"/>
    </row>
    <row r="195" spans="1:54" x14ac:dyDescent="0.25">
      <c r="A195" s="2">
        <v>600000</v>
      </c>
      <c r="B195" s="1"/>
      <c r="C195" s="1"/>
      <c r="D195">
        <f t="shared" ref="D195:D258" si="69">($R$2^-1)*A195^(-$S$2)*COS($S$2*PI()/2)</f>
        <v>0.51865004978214801</v>
      </c>
      <c r="E195">
        <f t="shared" si="67"/>
        <v>-0.75548976708990112</v>
      </c>
      <c r="F195">
        <f t="shared" ref="F195:F258" si="70">($T$2^-1)*A195^(-$U$2)*COS($U$2*PI()/2)</f>
        <v>2.5014249520698487E-2</v>
      </c>
      <c r="G195" s="2">
        <f t="shared" ref="G195:G258" si="71">-($T$2^-1)*A195^(-$U$2)*SIN($U$2*PI()/2)</f>
        <v>-4.3854647881013648E-2</v>
      </c>
      <c r="H195">
        <f t="shared" ref="H195:H258" si="72">F195+$P$2</f>
        <v>9.6445013407915958</v>
      </c>
      <c r="I195">
        <f t="shared" ref="I195:I258" si="73">G195</f>
        <v>-4.3854647881013648E-2</v>
      </c>
      <c r="J195">
        <f t="shared" ref="J195:K258" si="74">D195</f>
        <v>0.51865004978214801</v>
      </c>
      <c r="K195">
        <f t="shared" si="74"/>
        <v>-0.75548976708990112</v>
      </c>
      <c r="L195">
        <f t="shared" ref="L195:L258" si="75">F195+$P$2+D195</f>
        <v>10.163151390573743</v>
      </c>
      <c r="M195">
        <f t="shared" ref="M195:M258" si="76">-G195-E195</f>
        <v>0.7993444149709148</v>
      </c>
      <c r="N195">
        <f t="shared" ref="N195:N258" si="77">$Q$2+(1/((F195+$P$2+D195)^2+(G195+E195)^2))*(L195*(H195*J195-I195*K195)-M195*(H195*K195+I195*J195))+($P$4/(($P$4+AB195)^2+(AC195)^2))*AD195</f>
        <v>1.5021323343510831</v>
      </c>
      <c r="O195">
        <f t="shared" ref="O195:O258" si="78">ABS((1/((F195+$P$2+D195)^2+(G195+E195)^2))*(M195*(H195*J195-I195*K195)+L195*(H195*K195+I195*J195))+($P$4/(($P$4+AB195)^2+(AC195)^2))*AE195)</f>
        <v>0.67653393805567519</v>
      </c>
      <c r="AB195">
        <f t="shared" ref="AB195:AB258" si="79">($R$4^-1)*A195^(-$S$4)*COS($S$4*PI()/2)</f>
        <v>1.0209570457571836E-56</v>
      </c>
      <c r="AC195">
        <f t="shared" si="68"/>
        <v>-1.666666666666667E-40</v>
      </c>
      <c r="AD195">
        <f t="shared" ref="AD195:AD258" si="80">($P$4+AB195)*AB195+AC195^2</f>
        <v>2.7777777777777789E-80</v>
      </c>
      <c r="AE195">
        <f t="shared" ref="AE195:AE258" si="81">($P$4+AB195)*AC195-AB195*AC195</f>
        <v>0</v>
      </c>
      <c r="AM195" s="2"/>
      <c r="AN195" s="2"/>
      <c r="AO195" s="2"/>
      <c r="AS195" s="2"/>
      <c r="AY195" s="2"/>
      <c r="BB195" s="2"/>
    </row>
    <row r="196" spans="1:54" x14ac:dyDescent="0.25">
      <c r="A196" s="2">
        <v>500000</v>
      </c>
      <c r="B196" s="1"/>
      <c r="C196" s="1"/>
      <c r="D196">
        <f t="shared" si="69"/>
        <v>0.58040255986557721</v>
      </c>
      <c r="E196">
        <f t="shared" si="67"/>
        <v>-0.84544134326297338</v>
      </c>
      <c r="F196">
        <f t="shared" si="70"/>
        <v>2.8264344153430543E-2</v>
      </c>
      <c r="G196" s="2">
        <f t="shared" si="71"/>
        <v>-4.9552670345389252E-2</v>
      </c>
      <c r="H196">
        <f t="shared" si="72"/>
        <v>9.647751435424329</v>
      </c>
      <c r="I196">
        <f t="shared" si="73"/>
        <v>-4.9552670345389252E-2</v>
      </c>
      <c r="J196">
        <f t="shared" si="74"/>
        <v>0.58040255986557721</v>
      </c>
      <c r="K196">
        <f t="shared" si="74"/>
        <v>-0.84544134326297338</v>
      </c>
      <c r="L196">
        <f t="shared" si="75"/>
        <v>10.228153995289906</v>
      </c>
      <c r="M196">
        <f t="shared" si="76"/>
        <v>0.89499401360836262</v>
      </c>
      <c r="N196">
        <f t="shared" si="77"/>
        <v>1.5687371094866471</v>
      </c>
      <c r="O196">
        <f t="shared" si="78"/>
        <v>0.7470118620051821</v>
      </c>
      <c r="AB196">
        <f t="shared" si="79"/>
        <v>1.2251484549086202E-56</v>
      </c>
      <c r="AC196">
        <f t="shared" si="68"/>
        <v>-2.0000000000000003E-40</v>
      </c>
      <c r="AD196">
        <f t="shared" si="80"/>
        <v>4.0000000000000013E-80</v>
      </c>
      <c r="AE196">
        <f t="shared" si="81"/>
        <v>0</v>
      </c>
      <c r="AM196" s="2"/>
      <c r="AN196" s="2"/>
      <c r="AO196" s="2"/>
      <c r="AS196" s="2"/>
      <c r="AY196" s="2"/>
      <c r="BB196" s="2"/>
    </row>
    <row r="197" spans="1:54" x14ac:dyDescent="0.25">
      <c r="A197" s="2">
        <v>400000</v>
      </c>
      <c r="B197" s="1"/>
      <c r="C197" s="1"/>
      <c r="D197">
        <f t="shared" si="69"/>
        <v>0.66607460919198336</v>
      </c>
      <c r="E197">
        <f t="shared" si="67"/>
        <v>-0.97023523197253336</v>
      </c>
      <c r="F197">
        <f t="shared" si="70"/>
        <v>3.282227056906873E-2</v>
      </c>
      <c r="G197" s="2">
        <f t="shared" si="71"/>
        <v>-5.7543566009078215E-2</v>
      </c>
      <c r="H197">
        <f t="shared" si="72"/>
        <v>9.6523093618399667</v>
      </c>
      <c r="I197">
        <f t="shared" si="73"/>
        <v>-5.7543566009078215E-2</v>
      </c>
      <c r="J197">
        <f t="shared" si="74"/>
        <v>0.66607460919198336</v>
      </c>
      <c r="K197">
        <f t="shared" si="74"/>
        <v>-0.97023523197253336</v>
      </c>
      <c r="L197">
        <f t="shared" si="75"/>
        <v>10.318383971031951</v>
      </c>
      <c r="M197">
        <f t="shared" si="76"/>
        <v>1.0277787979816115</v>
      </c>
      <c r="N197">
        <f t="shared" si="77"/>
        <v>1.6614808378067294</v>
      </c>
      <c r="O197">
        <f t="shared" si="78"/>
        <v>0.84144685961323062</v>
      </c>
      <c r="AB197">
        <f t="shared" si="79"/>
        <v>1.5314355686357753E-56</v>
      </c>
      <c r="AC197">
        <f t="shared" si="68"/>
        <v>-2.5000000000000006E-40</v>
      </c>
      <c r="AD197">
        <f t="shared" si="80"/>
        <v>6.250000000000003E-80</v>
      </c>
      <c r="AE197">
        <f t="shared" si="81"/>
        <v>0</v>
      </c>
      <c r="AM197" s="2"/>
      <c r="AN197" s="2"/>
      <c r="AO197" s="2"/>
      <c r="AS197" s="2"/>
      <c r="AY197" s="2"/>
      <c r="BB197" s="2"/>
    </row>
    <row r="198" spans="1:54" x14ac:dyDescent="0.25">
      <c r="A198" s="2">
        <v>300000</v>
      </c>
      <c r="B198" s="1"/>
      <c r="C198" s="1"/>
      <c r="D198">
        <f t="shared" si="69"/>
        <v>0.79544505082935091</v>
      </c>
      <c r="E198">
        <f t="shared" si="67"/>
        <v>-1.1586822298316601</v>
      </c>
      <c r="F198">
        <f t="shared" si="70"/>
        <v>3.9799496214929238E-2</v>
      </c>
      <c r="G198" s="2">
        <f t="shared" si="71"/>
        <v>-6.9775944743143331E-2</v>
      </c>
      <c r="H198">
        <f t="shared" si="72"/>
        <v>9.6592865874858269</v>
      </c>
      <c r="I198">
        <f t="shared" si="73"/>
        <v>-6.9775944743143331E-2</v>
      </c>
      <c r="J198">
        <f t="shared" si="74"/>
        <v>0.79544505082935091</v>
      </c>
      <c r="K198">
        <f t="shared" si="74"/>
        <v>-1.1586822298316601</v>
      </c>
      <c r="L198">
        <f t="shared" si="75"/>
        <v>10.454731638315177</v>
      </c>
      <c r="M198">
        <f t="shared" si="76"/>
        <v>1.2284581745748036</v>
      </c>
      <c r="N198">
        <f t="shared" si="77"/>
        <v>1.8019788023465204</v>
      </c>
      <c r="O198">
        <f t="shared" si="78"/>
        <v>0.97689842862084364</v>
      </c>
      <c r="AB198">
        <f t="shared" si="79"/>
        <v>2.0419140915143671E-56</v>
      </c>
      <c r="AC198">
        <f t="shared" si="68"/>
        <v>-3.3333333333333339E-40</v>
      </c>
      <c r="AD198">
        <f t="shared" si="80"/>
        <v>1.1111111111111116E-79</v>
      </c>
      <c r="AE198">
        <f t="shared" si="81"/>
        <v>0</v>
      </c>
      <c r="AM198" s="2"/>
      <c r="AN198" s="2"/>
      <c r="AO198" s="2"/>
      <c r="AS198" s="2"/>
      <c r="AY198" s="2"/>
      <c r="BB198" s="2"/>
    </row>
    <row r="199" spans="1:54" x14ac:dyDescent="0.25">
      <c r="A199" s="2">
        <v>200000</v>
      </c>
      <c r="B199" s="1"/>
      <c r="C199" s="1"/>
      <c r="D199">
        <f t="shared" si="69"/>
        <v>1.0215476728237138</v>
      </c>
      <c r="E199">
        <f t="shared" si="67"/>
        <v>-1.4880338172858349</v>
      </c>
      <c r="F199">
        <f t="shared" si="70"/>
        <v>5.2222627434738933E-2</v>
      </c>
      <c r="G199" s="2">
        <f t="shared" si="71"/>
        <v>-9.1556012331162215E-2</v>
      </c>
      <c r="H199">
        <f t="shared" si="72"/>
        <v>9.6717097187056371</v>
      </c>
      <c r="I199">
        <f t="shared" si="73"/>
        <v>-9.1556012331162215E-2</v>
      </c>
      <c r="J199">
        <f t="shared" si="74"/>
        <v>1.0215476728237138</v>
      </c>
      <c r="K199">
        <f t="shared" si="74"/>
        <v>-1.4880338172858349</v>
      </c>
      <c r="L199">
        <f t="shared" si="75"/>
        <v>10.69325739152935</v>
      </c>
      <c r="M199">
        <f t="shared" si="76"/>
        <v>1.5795898296169972</v>
      </c>
      <c r="N199">
        <f t="shared" si="77"/>
        <v>2.047587712800242</v>
      </c>
      <c r="O199">
        <f t="shared" si="78"/>
        <v>1.1939689662659758</v>
      </c>
      <c r="AB199">
        <f t="shared" si="79"/>
        <v>3.0628711372715507E-56</v>
      </c>
      <c r="AC199">
        <f t="shared" si="68"/>
        <v>-5.0000000000000013E-40</v>
      </c>
      <c r="AD199">
        <f t="shared" si="80"/>
        <v>2.5000000000000012E-79</v>
      </c>
      <c r="AE199">
        <f t="shared" si="81"/>
        <v>0</v>
      </c>
      <c r="AM199" s="2"/>
      <c r="AN199" s="2"/>
      <c r="AO199" s="2"/>
      <c r="AS199" s="2"/>
      <c r="AY199" s="2"/>
      <c r="BB199" s="2"/>
    </row>
    <row r="200" spans="1:54" x14ac:dyDescent="0.25">
      <c r="A200" s="2">
        <v>100000</v>
      </c>
      <c r="B200" s="1"/>
      <c r="C200" s="1"/>
      <c r="D200">
        <f t="shared" si="69"/>
        <v>1.5667308638554627</v>
      </c>
      <c r="E200">
        <f t="shared" si="67"/>
        <v>-2.2821729910638182</v>
      </c>
      <c r="F200">
        <f t="shared" si="70"/>
        <v>8.3090010803750725E-2</v>
      </c>
      <c r="G200" s="2">
        <f t="shared" si="71"/>
        <v>-0.14567229623310954</v>
      </c>
      <c r="H200">
        <f t="shared" si="72"/>
        <v>9.702577102074649</v>
      </c>
      <c r="I200">
        <f t="shared" si="73"/>
        <v>-0.14567229623310954</v>
      </c>
      <c r="J200">
        <f t="shared" si="74"/>
        <v>1.5667308638554627</v>
      </c>
      <c r="K200">
        <f t="shared" si="74"/>
        <v>-2.2821729910638182</v>
      </c>
      <c r="L200">
        <f t="shared" si="75"/>
        <v>11.269307965930112</v>
      </c>
      <c r="M200">
        <f t="shared" si="76"/>
        <v>2.4278452872969276</v>
      </c>
      <c r="N200">
        <f t="shared" si="77"/>
        <v>2.6295977855492172</v>
      </c>
      <c r="O200">
        <f t="shared" si="78"/>
        <v>1.6254470663715881</v>
      </c>
      <c r="AB200">
        <f t="shared" si="79"/>
        <v>6.1257422745431014E-56</v>
      </c>
      <c r="AC200">
        <f t="shared" si="68"/>
        <v>-1.0000000000000003E-39</v>
      </c>
      <c r="AD200">
        <f t="shared" si="80"/>
        <v>1.0000000000000005E-78</v>
      </c>
      <c r="AE200">
        <f t="shared" si="81"/>
        <v>0</v>
      </c>
      <c r="AM200" s="2"/>
      <c r="AN200" s="2"/>
      <c r="AO200" s="2"/>
      <c r="AS200" s="2"/>
      <c r="AY200" s="2"/>
      <c r="BB200" s="2"/>
    </row>
    <row r="201" spans="1:54" x14ac:dyDescent="0.25">
      <c r="A201" s="2">
        <v>99000</v>
      </c>
      <c r="B201" s="1"/>
      <c r="C201" s="1"/>
      <c r="D201">
        <f t="shared" si="69"/>
        <v>1.5764764500979704</v>
      </c>
      <c r="E201">
        <f t="shared" si="67"/>
        <v>-2.2963688649167167</v>
      </c>
      <c r="F201">
        <f t="shared" si="70"/>
        <v>8.3651404101340698E-2</v>
      </c>
      <c r="G201" s="2">
        <f t="shared" si="71"/>
        <v>-0.14665652345800378</v>
      </c>
      <c r="H201">
        <f t="shared" si="72"/>
        <v>9.7031384953722384</v>
      </c>
      <c r="I201">
        <f t="shared" si="73"/>
        <v>-0.14665652345800378</v>
      </c>
      <c r="J201">
        <f t="shared" si="74"/>
        <v>1.5764764500979704</v>
      </c>
      <c r="K201">
        <f t="shared" si="74"/>
        <v>-2.2963688649167167</v>
      </c>
      <c r="L201">
        <f t="shared" si="75"/>
        <v>11.279614945470209</v>
      </c>
      <c r="M201">
        <f t="shared" si="76"/>
        <v>2.4430253883747204</v>
      </c>
      <c r="N201">
        <f t="shared" si="77"/>
        <v>2.6397781261942308</v>
      </c>
      <c r="O201">
        <f t="shared" si="78"/>
        <v>1.6320987168534928</v>
      </c>
      <c r="AB201">
        <f t="shared" si="79"/>
        <v>6.1876184591344458E-56</v>
      </c>
      <c r="AC201">
        <f t="shared" si="68"/>
        <v>-1.0101010101010103E-39</v>
      </c>
      <c r="AD201">
        <f t="shared" si="80"/>
        <v>1.0203040506070814E-78</v>
      </c>
      <c r="AE201">
        <f t="shared" si="81"/>
        <v>0</v>
      </c>
    </row>
    <row r="202" spans="1:54" x14ac:dyDescent="0.25">
      <c r="A202" s="2">
        <v>98000</v>
      </c>
      <c r="B202" s="1"/>
      <c r="C202" s="1"/>
      <c r="D202">
        <f t="shared" si="69"/>
        <v>1.5863825263687907</v>
      </c>
      <c r="E202">
        <f t="shared" si="67"/>
        <v>-2.3107985160037265</v>
      </c>
      <c r="F202">
        <f t="shared" si="70"/>
        <v>8.4222347991204621E-2</v>
      </c>
      <c r="G202" s="2">
        <f t="shared" si="71"/>
        <v>-0.14765749465360489</v>
      </c>
      <c r="H202">
        <f t="shared" si="72"/>
        <v>9.7037094392621022</v>
      </c>
      <c r="I202">
        <f t="shared" si="73"/>
        <v>-0.14765749465360489</v>
      </c>
      <c r="J202">
        <f t="shared" si="74"/>
        <v>1.5863825263687907</v>
      </c>
      <c r="K202">
        <f t="shared" si="74"/>
        <v>-2.3107985160037265</v>
      </c>
      <c r="L202">
        <f t="shared" si="75"/>
        <v>11.290091965630893</v>
      </c>
      <c r="M202">
        <f t="shared" si="76"/>
        <v>2.4584560106573314</v>
      </c>
      <c r="N202">
        <f t="shared" si="77"/>
        <v>2.6501161694604036</v>
      </c>
      <c r="O202">
        <f t="shared" si="78"/>
        <v>1.6388247715067299</v>
      </c>
      <c r="AB202">
        <f t="shared" si="79"/>
        <v>6.2507574230031642E-56</v>
      </c>
      <c r="AC202">
        <f t="shared" si="68"/>
        <v>-1.0204081632653063E-39</v>
      </c>
      <c r="AD202">
        <f t="shared" si="80"/>
        <v>1.0412328196584759E-78</v>
      </c>
      <c r="AE202">
        <f t="shared" si="81"/>
        <v>0</v>
      </c>
    </row>
    <row r="203" spans="1:54" x14ac:dyDescent="0.25">
      <c r="A203" s="2">
        <v>97000</v>
      </c>
      <c r="B203" s="1"/>
      <c r="C203" s="1"/>
      <c r="D203">
        <f t="shared" si="69"/>
        <v>1.5964534141117297</v>
      </c>
      <c r="E203">
        <f t="shared" si="67"/>
        <v>-2.3254682391407382</v>
      </c>
      <c r="F203">
        <f t="shared" si="70"/>
        <v>8.4803104917126684E-2</v>
      </c>
      <c r="G203" s="2">
        <f t="shared" si="71"/>
        <v>-0.14867566993284712</v>
      </c>
      <c r="H203">
        <f t="shared" si="72"/>
        <v>9.7042901961880244</v>
      </c>
      <c r="I203">
        <f t="shared" si="73"/>
        <v>-0.14867566993284712</v>
      </c>
      <c r="J203">
        <f t="shared" si="74"/>
        <v>1.5964534141117297</v>
      </c>
      <c r="K203">
        <f t="shared" si="74"/>
        <v>-2.3254682391407382</v>
      </c>
      <c r="L203">
        <f t="shared" si="75"/>
        <v>11.300743610299754</v>
      </c>
      <c r="M203">
        <f t="shared" si="76"/>
        <v>2.4741439090735855</v>
      </c>
      <c r="N203">
        <f t="shared" si="77"/>
        <v>2.6606158456129001</v>
      </c>
      <c r="O203">
        <f t="shared" si="78"/>
        <v>1.6456265818165274</v>
      </c>
      <c r="AB203">
        <f t="shared" si="79"/>
        <v>6.315198221178455E-56</v>
      </c>
      <c r="AC203">
        <f t="shared" si="68"/>
        <v>-1.0309278350515466E-39</v>
      </c>
      <c r="AD203">
        <f t="shared" si="80"/>
        <v>1.0628122010840689E-78</v>
      </c>
      <c r="AE203">
        <f t="shared" si="81"/>
        <v>0</v>
      </c>
    </row>
    <row r="204" spans="1:54" x14ac:dyDescent="0.25">
      <c r="A204" s="2">
        <v>96000</v>
      </c>
      <c r="B204" s="1"/>
      <c r="C204" s="1"/>
      <c r="D204">
        <f t="shared" si="69"/>
        <v>1.6066935972684313</v>
      </c>
      <c r="E204">
        <f t="shared" si="67"/>
        <v>-2.3403845658455444</v>
      </c>
      <c r="F204">
        <f t="shared" si="70"/>
        <v>8.5393947338820136E-2</v>
      </c>
      <c r="G204" s="2">
        <f t="shared" si="71"/>
        <v>-0.1497115269684576</v>
      </c>
      <c r="H204">
        <f t="shared" si="72"/>
        <v>9.7048810386097184</v>
      </c>
      <c r="I204">
        <f t="shared" si="73"/>
        <v>-0.1497115269684576</v>
      </c>
      <c r="J204">
        <f t="shared" si="74"/>
        <v>1.6066935972684313</v>
      </c>
      <c r="K204">
        <f t="shared" si="74"/>
        <v>-2.3403845658455444</v>
      </c>
      <c r="L204">
        <f t="shared" si="75"/>
        <v>11.31157463587815</v>
      </c>
      <c r="M204">
        <f t="shared" si="76"/>
        <v>2.4900960928140021</v>
      </c>
      <c r="N204">
        <f t="shared" si="77"/>
        <v>2.6712812205935021</v>
      </c>
      <c r="O204">
        <f t="shared" si="78"/>
        <v>1.652505532479277</v>
      </c>
      <c r="AB204">
        <f t="shared" si="79"/>
        <v>6.3809815359823962E-56</v>
      </c>
      <c r="AC204">
        <f t="shared" si="68"/>
        <v>-1.0416666666666667E-39</v>
      </c>
      <c r="AD204">
        <f t="shared" si="80"/>
        <v>1.0850694444444445E-78</v>
      </c>
      <c r="AE204">
        <f t="shared" si="81"/>
        <v>0</v>
      </c>
    </row>
    <row r="205" spans="1:54" x14ac:dyDescent="0.25">
      <c r="A205" s="2">
        <v>95000</v>
      </c>
      <c r="B205" s="1"/>
      <c r="C205" s="1"/>
      <c r="D205">
        <f t="shared" si="69"/>
        <v>1.6171077301600261</v>
      </c>
      <c r="E205">
        <f t="shared" si="67"/>
        <v>-2.3555542758186157</v>
      </c>
      <c r="F205">
        <f t="shared" si="70"/>
        <v>8.5995158223443807E-2</v>
      </c>
      <c r="G205" s="2">
        <f t="shared" si="71"/>
        <v>-0.15076556185467663</v>
      </c>
      <c r="H205">
        <f t="shared" si="72"/>
        <v>9.7054822494943416</v>
      </c>
      <c r="I205">
        <f t="shared" si="73"/>
        <v>-0.15076556185467663</v>
      </c>
      <c r="J205">
        <f t="shared" si="74"/>
        <v>1.6171077301600261</v>
      </c>
      <c r="K205">
        <f t="shared" si="74"/>
        <v>-2.3555542758186157</v>
      </c>
      <c r="L205">
        <f t="shared" si="75"/>
        <v>11.322589979654367</v>
      </c>
      <c r="M205">
        <f t="shared" si="76"/>
        <v>2.5063198376732925</v>
      </c>
      <c r="N205">
        <f t="shared" si="77"/>
        <v>2.6821165020351279</v>
      </c>
      <c r="O205">
        <f t="shared" si="78"/>
        <v>1.6594630423889618</v>
      </c>
      <c r="AB205">
        <f t="shared" si="79"/>
        <v>6.4481497626769483E-56</v>
      </c>
      <c r="AC205">
        <f t="shared" si="68"/>
        <v>-1.0526315789473686E-39</v>
      </c>
      <c r="AD205">
        <f t="shared" si="80"/>
        <v>1.1080332409972303E-78</v>
      </c>
      <c r="AE205">
        <f t="shared" si="81"/>
        <v>0</v>
      </c>
    </row>
    <row r="206" spans="1:54" x14ac:dyDescent="0.25">
      <c r="A206" s="2">
        <v>94000</v>
      </c>
      <c r="B206" s="1"/>
      <c r="C206" s="1"/>
      <c r="D206">
        <f t="shared" si="69"/>
        <v>1.6277006458388326</v>
      </c>
      <c r="E206">
        <f t="shared" si="67"/>
        <v>-2.3709844091085786</v>
      </c>
      <c r="F206">
        <f t="shared" si="70"/>
        <v>8.6607031566715495E-2</v>
      </c>
      <c r="G206" s="2">
        <f t="shared" si="71"/>
        <v>-0.15183829002086666</v>
      </c>
      <c r="H206">
        <f t="shared" si="72"/>
        <v>9.7060941228376141</v>
      </c>
      <c r="I206">
        <f t="shared" si="73"/>
        <v>-0.15183829002086666</v>
      </c>
      <c r="J206">
        <f t="shared" si="74"/>
        <v>1.6277006458388326</v>
      </c>
      <c r="K206">
        <f t="shared" si="74"/>
        <v>-2.3709844091085786</v>
      </c>
      <c r="L206">
        <f t="shared" si="75"/>
        <v>11.333794768676446</v>
      </c>
      <c r="M206">
        <f t="shared" si="76"/>
        <v>2.5228226991294451</v>
      </c>
      <c r="N206">
        <f t="shared" si="77"/>
        <v>2.6931260456034041</v>
      </c>
      <c r="O206">
        <f t="shared" si="78"/>
        <v>1.6665005656550638</v>
      </c>
      <c r="AB206">
        <f t="shared" si="79"/>
        <v>6.5167471005777667E-56</v>
      </c>
      <c r="AC206">
        <f t="shared" si="68"/>
        <v>-1.0638297872340427E-39</v>
      </c>
      <c r="AD206">
        <f t="shared" si="80"/>
        <v>1.1317338162064285E-78</v>
      </c>
      <c r="AE206">
        <f t="shared" si="81"/>
        <v>0</v>
      </c>
    </row>
    <row r="207" spans="1:54" x14ac:dyDescent="0.25">
      <c r="A207" s="2">
        <v>93000</v>
      </c>
      <c r="B207" s="1"/>
      <c r="C207" s="1"/>
      <c r="D207">
        <f t="shared" si="69"/>
        <v>1.6384773649434292</v>
      </c>
      <c r="E207">
        <f t="shared" si="67"/>
        <v>-2.3866822790109237</v>
      </c>
      <c r="F207">
        <f t="shared" si="70"/>
        <v>8.7229872945739806E-2</v>
      </c>
      <c r="G207" s="2">
        <f t="shared" si="71"/>
        <v>-0.15293024720072265</v>
      </c>
      <c r="H207">
        <f t="shared" si="72"/>
        <v>9.7067169642166373</v>
      </c>
      <c r="I207">
        <f t="shared" si="73"/>
        <v>-0.15293024720072265</v>
      </c>
      <c r="J207">
        <f t="shared" si="74"/>
        <v>1.6384773649434292</v>
      </c>
      <c r="K207">
        <f t="shared" si="74"/>
        <v>-2.3866822790109237</v>
      </c>
      <c r="L207">
        <f t="shared" si="75"/>
        <v>11.345194329160066</v>
      </c>
      <c r="M207">
        <f t="shared" si="76"/>
        <v>2.5396125262116462</v>
      </c>
      <c r="N207">
        <f t="shared" si="77"/>
        <v>2.7043143616863694</v>
      </c>
      <c r="O207">
        <f t="shared" si="78"/>
        <v>1.6736195926526982</v>
      </c>
      <c r="AB207">
        <f t="shared" si="79"/>
        <v>6.5868196500463443E-56</v>
      </c>
      <c r="AC207">
        <f t="shared" si="68"/>
        <v>-1.0752688172043011E-39</v>
      </c>
      <c r="AD207">
        <f t="shared" si="80"/>
        <v>1.1562030292519368E-78</v>
      </c>
      <c r="AE207">
        <f t="shared" si="81"/>
        <v>0</v>
      </c>
    </row>
    <row r="208" spans="1:54" x14ac:dyDescent="0.25">
      <c r="A208" s="2">
        <v>92000</v>
      </c>
      <c r="B208" s="1"/>
      <c r="C208" s="1"/>
      <c r="D208">
        <f t="shared" si="69"/>
        <v>1.6494431050932743</v>
      </c>
      <c r="E208">
        <f t="shared" si="67"/>
        <v>-2.4026554857526463</v>
      </c>
      <c r="F208">
        <f t="shared" si="70"/>
        <v>8.7864000105848244E-2</v>
      </c>
      <c r="G208" s="2">
        <f t="shared" si="71"/>
        <v>-0.15404199046111236</v>
      </c>
      <c r="H208">
        <f t="shared" si="72"/>
        <v>9.7073510913767453</v>
      </c>
      <c r="I208">
        <f t="shared" si="73"/>
        <v>-0.15404199046111236</v>
      </c>
      <c r="J208">
        <f t="shared" si="74"/>
        <v>1.6494431050932743</v>
      </c>
      <c r="K208">
        <f t="shared" si="74"/>
        <v>-2.4026554857526463</v>
      </c>
      <c r="L208">
        <f t="shared" si="75"/>
        <v>11.35679419647002</v>
      </c>
      <c r="M208">
        <f t="shared" si="76"/>
        <v>2.5566974762137589</v>
      </c>
      <c r="N208">
        <f t="shared" si="77"/>
        <v>2.7156861224551045</v>
      </c>
      <c r="O208">
        <f t="shared" si="78"/>
        <v>1.6808216511058187</v>
      </c>
      <c r="AB208">
        <f t="shared" si="79"/>
        <v>6.6584155158077189E-56</v>
      </c>
      <c r="AC208">
        <f t="shared" si="68"/>
        <v>-1.0869565217391306E-39</v>
      </c>
      <c r="AD208">
        <f t="shared" si="80"/>
        <v>1.181474480151229E-78</v>
      </c>
      <c r="AE208">
        <f t="shared" si="81"/>
        <v>0</v>
      </c>
    </row>
    <row r="209" spans="1:31" x14ac:dyDescent="0.25">
      <c r="A209" s="2">
        <v>91000</v>
      </c>
      <c r="B209" s="1"/>
      <c r="C209" s="1"/>
      <c r="D209">
        <f t="shared" si="69"/>
        <v>1.6606032908620081</v>
      </c>
      <c r="E209">
        <f t="shared" si="67"/>
        <v>-2.4189119310198204</v>
      </c>
      <c r="F209">
        <f t="shared" si="70"/>
        <v>8.8509743583937123E-2</v>
      </c>
      <c r="G209" s="2">
        <f t="shared" si="71"/>
        <v>-0.15517409929490389</v>
      </c>
      <c r="H209">
        <f t="shared" si="72"/>
        <v>9.7079968348548356</v>
      </c>
      <c r="I209">
        <f t="shared" si="73"/>
        <v>-0.15517409929490389</v>
      </c>
      <c r="J209">
        <f t="shared" si="74"/>
        <v>1.6606032908620081</v>
      </c>
      <c r="K209">
        <f t="shared" si="74"/>
        <v>-2.4189119310198204</v>
      </c>
      <c r="L209">
        <f t="shared" si="75"/>
        <v>11.368600125716844</v>
      </c>
      <c r="M209">
        <f t="shared" si="76"/>
        <v>2.5740860303147244</v>
      </c>
      <c r="N209">
        <f t="shared" si="77"/>
        <v>2.7272461693197241</v>
      </c>
      <c r="O209">
        <f t="shared" si="78"/>
        <v>1.6881083072042224</v>
      </c>
      <c r="AB209">
        <f t="shared" si="79"/>
        <v>6.7315849170803296E-56</v>
      </c>
      <c r="AC209">
        <f t="shared" si="68"/>
        <v>-1.0989010989010989E-39</v>
      </c>
      <c r="AD209">
        <f t="shared" si="80"/>
        <v>1.2075836251660427E-78</v>
      </c>
      <c r="AE209">
        <f t="shared" si="81"/>
        <v>0</v>
      </c>
    </row>
    <row r="210" spans="1:31" x14ac:dyDescent="0.25">
      <c r="A210" s="2">
        <v>90000</v>
      </c>
      <c r="B210" s="1"/>
      <c r="C210" s="1"/>
      <c r="D210">
        <f t="shared" si="69"/>
        <v>1.6719635643718844</v>
      </c>
      <c r="E210">
        <f t="shared" si="67"/>
        <v>-2.4354598333899427</v>
      </c>
      <c r="F210">
        <f t="shared" si="70"/>
        <v>8.9167447371006084E-2</v>
      </c>
      <c r="G210" s="2">
        <f t="shared" si="71"/>
        <v>-0.15632717678251959</v>
      </c>
      <c r="H210">
        <f t="shared" si="72"/>
        <v>9.7086545386419036</v>
      </c>
      <c r="I210">
        <f t="shared" si="73"/>
        <v>-0.15632717678251959</v>
      </c>
      <c r="J210">
        <f t="shared" si="74"/>
        <v>1.6719635643718844</v>
      </c>
      <c r="K210">
        <f t="shared" si="74"/>
        <v>-2.4354598333899427</v>
      </c>
      <c r="L210">
        <f t="shared" si="75"/>
        <v>11.380618103013788</v>
      </c>
      <c r="M210">
        <f t="shared" si="76"/>
        <v>2.591787010172462</v>
      </c>
      <c r="N210">
        <f t="shared" si="77"/>
        <v>2.7389995208070728</v>
      </c>
      <c r="O210">
        <f t="shared" si="78"/>
        <v>1.6954811667550982</v>
      </c>
      <c r="AB210">
        <f t="shared" si="79"/>
        <v>6.8063803050478901E-56</v>
      </c>
      <c r="AC210">
        <f t="shared" si="68"/>
        <v>-1.1111111111111113E-39</v>
      </c>
      <c r="AD210">
        <f t="shared" si="80"/>
        <v>1.2345679012345683E-78</v>
      </c>
      <c r="AE210">
        <f t="shared" si="81"/>
        <v>0</v>
      </c>
    </row>
    <row r="211" spans="1:31" x14ac:dyDescent="0.25">
      <c r="A211" s="2">
        <v>89000</v>
      </c>
      <c r="B211" s="1"/>
      <c r="C211" s="1"/>
      <c r="D211">
        <f t="shared" si="69"/>
        <v>1.6835297965554363</v>
      </c>
      <c r="E211">
        <f t="shared" si="67"/>
        <v>-2.4523077447361956</v>
      </c>
      <c r="F211">
        <f t="shared" si="70"/>
        <v>8.9837469616826968E-2</v>
      </c>
      <c r="G211" s="2">
        <f t="shared" si="71"/>
        <v>-0.15750185082735177</v>
      </c>
      <c r="H211">
        <f t="shared" si="72"/>
        <v>9.7093245608877243</v>
      </c>
      <c r="I211">
        <f t="shared" si="73"/>
        <v>-0.15750185082735177</v>
      </c>
      <c r="J211">
        <f t="shared" si="74"/>
        <v>1.6835297965554363</v>
      </c>
      <c r="K211">
        <f t="shared" si="74"/>
        <v>-2.4523077447361956</v>
      </c>
      <c r="L211">
        <f t="shared" si="75"/>
        <v>11.392854357443161</v>
      </c>
      <c r="M211">
        <f t="shared" si="76"/>
        <v>2.6098095955635472</v>
      </c>
      <c r="N211">
        <f t="shared" si="77"/>
        <v>2.7509513808885284</v>
      </c>
      <c r="O211">
        <f t="shared" si="78"/>
        <v>1.7029418763698028</v>
      </c>
      <c r="AB211">
        <f t="shared" si="79"/>
        <v>6.8828564882506759E-56</v>
      </c>
      <c r="AC211">
        <f t="shared" si="68"/>
        <v>-1.1235955056179778E-39</v>
      </c>
      <c r="AD211">
        <f t="shared" si="80"/>
        <v>1.2624668602449191E-78</v>
      </c>
      <c r="AE211">
        <f t="shared" si="81"/>
        <v>0</v>
      </c>
    </row>
    <row r="212" spans="1:31" x14ac:dyDescent="0.25">
      <c r="A212" s="2">
        <v>88000</v>
      </c>
      <c r="B212" s="1"/>
      <c r="C212" s="1"/>
      <c r="D212">
        <f t="shared" si="69"/>
        <v>1.6953080991344076</v>
      </c>
      <c r="E212">
        <f t="shared" si="67"/>
        <v>-2.4694645676765177</v>
      </c>
      <c r="F212">
        <f t="shared" si="70"/>
        <v>9.0520183379933034E-2</v>
      </c>
      <c r="G212" s="2">
        <f t="shared" si="71"/>
        <v>-0.15869877547063413</v>
      </c>
      <c r="H212">
        <f t="shared" si="72"/>
        <v>9.710007274650831</v>
      </c>
      <c r="I212">
        <f t="shared" si="73"/>
        <v>-0.15869877547063413</v>
      </c>
      <c r="J212">
        <f t="shared" si="74"/>
        <v>1.6953080991344076</v>
      </c>
      <c r="K212">
        <f t="shared" si="74"/>
        <v>-2.4694645676765177</v>
      </c>
      <c r="L212">
        <f t="shared" si="75"/>
        <v>11.405315373785239</v>
      </c>
      <c r="M212">
        <f t="shared" si="76"/>
        <v>2.6281633431471518</v>
      </c>
      <c r="N212">
        <f t="shared" si="77"/>
        <v>2.7631071477884852</v>
      </c>
      <c r="O212">
        <f t="shared" si="78"/>
        <v>1.7104921246864739</v>
      </c>
      <c r="AB212">
        <f t="shared" si="79"/>
        <v>6.9610707665262503E-56</v>
      </c>
      <c r="AC212">
        <f t="shared" si="68"/>
        <v>-1.1363636363636364E-39</v>
      </c>
      <c r="AD212">
        <f t="shared" si="80"/>
        <v>1.291322314049587E-78</v>
      </c>
      <c r="AE212">
        <f t="shared" si="81"/>
        <v>0</v>
      </c>
    </row>
    <row r="213" spans="1:31" x14ac:dyDescent="0.25">
      <c r="A213" s="2">
        <v>87000</v>
      </c>
      <c r="B213" s="1"/>
      <c r="C213" s="1"/>
      <c r="D213">
        <f t="shared" si="69"/>
        <v>1.7073048373704309</v>
      </c>
      <c r="E213">
        <f t="shared" si="67"/>
        <v>-2.4869395741468319</v>
      </c>
      <c r="F213">
        <f t="shared" si="70"/>
        <v>9.121597742639502E-2</v>
      </c>
      <c r="G213" s="2">
        <f t="shared" si="71"/>
        <v>-0.15991863229184505</v>
      </c>
      <c r="H213">
        <f t="shared" si="72"/>
        <v>9.7107030686972937</v>
      </c>
      <c r="I213">
        <f t="shared" si="73"/>
        <v>-0.15991863229184505</v>
      </c>
      <c r="J213">
        <f t="shared" si="74"/>
        <v>1.7073048373704309</v>
      </c>
      <c r="K213">
        <f t="shared" si="74"/>
        <v>-2.4869395741468319</v>
      </c>
      <c r="L213">
        <f t="shared" si="75"/>
        <v>11.418007906067725</v>
      </c>
      <c r="M213">
        <f t="shared" si="76"/>
        <v>2.6468582064386768</v>
      </c>
      <c r="N213">
        <f t="shared" si="77"/>
        <v>2.7754724233066055</v>
      </c>
      <c r="O213">
        <f t="shared" si="78"/>
        <v>1.7181336436290739</v>
      </c>
      <c r="AB213">
        <f t="shared" si="79"/>
        <v>7.0410830741874728E-56</v>
      </c>
      <c r="AC213">
        <f t="shared" si="68"/>
        <v>-1.1494252873563221E-39</v>
      </c>
      <c r="AD213">
        <f t="shared" si="80"/>
        <v>1.3211784912141635E-78</v>
      </c>
      <c r="AE213">
        <f t="shared" si="81"/>
        <v>0</v>
      </c>
    </row>
    <row r="214" spans="1:31" x14ac:dyDescent="0.25">
      <c r="A214" s="2">
        <v>86000</v>
      </c>
      <c r="B214" s="1"/>
      <c r="C214" s="1"/>
      <c r="D214">
        <f t="shared" si="69"/>
        <v>1.7195266436466525</v>
      </c>
      <c r="E214">
        <f t="shared" si="67"/>
        <v>-2.504742425184673</v>
      </c>
      <c r="F214">
        <f t="shared" si="70"/>
        <v>9.1925257081160408E-2</v>
      </c>
      <c r="G214" s="2">
        <f t="shared" si="71"/>
        <v>-0.16116213190126427</v>
      </c>
      <c r="H214">
        <f t="shared" si="72"/>
        <v>9.7114123483520576</v>
      </c>
      <c r="I214">
        <f t="shared" si="73"/>
        <v>-0.16116213190126427</v>
      </c>
      <c r="J214">
        <f t="shared" si="74"/>
        <v>1.7195266436466525</v>
      </c>
      <c r="K214">
        <f t="shared" si="74"/>
        <v>-2.504742425184673</v>
      </c>
      <c r="L214">
        <f t="shared" si="75"/>
        <v>11.43093899199871</v>
      </c>
      <c r="M214">
        <f t="shared" si="76"/>
        <v>2.6659045570859372</v>
      </c>
      <c r="N214">
        <f t="shared" si="77"/>
        <v>2.7880530226894473</v>
      </c>
      <c r="O214">
        <f t="shared" si="78"/>
        <v>1.7258682097032871</v>
      </c>
      <c r="AB214">
        <f t="shared" si="79"/>
        <v>7.1229561331896516E-56</v>
      </c>
      <c r="AC214">
        <f t="shared" si="68"/>
        <v>-1.1627906976744187E-39</v>
      </c>
      <c r="AD214">
        <f t="shared" si="80"/>
        <v>1.3520822065981613E-78</v>
      </c>
      <c r="AE214">
        <f t="shared" si="81"/>
        <v>0</v>
      </c>
    </row>
    <row r="215" spans="1:31" x14ac:dyDescent="0.25">
      <c r="A215" s="2">
        <v>85000</v>
      </c>
      <c r="B215" s="1"/>
      <c r="C215" s="1"/>
      <c r="D215">
        <f t="shared" si="69"/>
        <v>1.7319804319448799</v>
      </c>
      <c r="E215">
        <f t="shared" si="67"/>
        <v>-2.5228831920172738</v>
      </c>
      <c r="F215">
        <f t="shared" si="70"/>
        <v>9.2648445136074731E-2</v>
      </c>
      <c r="G215" s="2">
        <f t="shared" si="71"/>
        <v>-0.16243001553190367</v>
      </c>
      <c r="H215">
        <f t="shared" si="72"/>
        <v>9.7121355364069721</v>
      </c>
      <c r="I215">
        <f t="shared" si="73"/>
        <v>-0.16243001553190367</v>
      </c>
      <c r="J215">
        <f t="shared" si="74"/>
        <v>1.7319804319448799</v>
      </c>
      <c r="K215">
        <f t="shared" si="74"/>
        <v>-2.5228831920172738</v>
      </c>
      <c r="L215">
        <f t="shared" si="75"/>
        <v>11.444115968351852</v>
      </c>
      <c r="M215">
        <f t="shared" si="76"/>
        <v>2.6853132075491777</v>
      </c>
      <c r="N215">
        <f t="shared" si="77"/>
        <v>2.8008549850900826</v>
      </c>
      <c r="O215">
        <f t="shared" si="78"/>
        <v>1.7336976453296833</v>
      </c>
      <c r="AB215">
        <f t="shared" si="79"/>
        <v>7.2067556171095302E-56</v>
      </c>
      <c r="AC215">
        <f t="shared" si="68"/>
        <v>-1.1764705882352943E-39</v>
      </c>
      <c r="AD215">
        <f t="shared" si="80"/>
        <v>1.3840830449826993E-78</v>
      </c>
      <c r="AE215">
        <f t="shared" si="81"/>
        <v>0</v>
      </c>
    </row>
    <row r="216" spans="1:31" x14ac:dyDescent="0.25">
      <c r="A216" s="2">
        <v>84000</v>
      </c>
      <c r="B216" s="1"/>
      <c r="C216" s="1"/>
      <c r="D216">
        <f t="shared" si="69"/>
        <v>1.7446734132886355</v>
      </c>
      <c r="E216">
        <f t="shared" si="67"/>
        <v>-2.5413723785566336</v>
      </c>
      <c r="F216">
        <f t="shared" si="70"/>
        <v>9.3385982819074564E-2</v>
      </c>
      <c r="G216" s="2">
        <f t="shared" si="71"/>
        <v>-0.16372305673868351</v>
      </c>
      <c r="H216">
        <f t="shared" si="72"/>
        <v>9.7128730740899716</v>
      </c>
      <c r="I216">
        <f t="shared" si="73"/>
        <v>-0.16372305673868351</v>
      </c>
      <c r="J216">
        <f t="shared" si="74"/>
        <v>1.7446734132886355</v>
      </c>
      <c r="K216">
        <f t="shared" si="74"/>
        <v>-2.5413723785566336</v>
      </c>
      <c r="L216">
        <f t="shared" si="75"/>
        <v>11.457546487378607</v>
      </c>
      <c r="M216">
        <f t="shared" si="76"/>
        <v>2.7050954352953172</v>
      </c>
      <c r="N216">
        <f t="shared" si="77"/>
        <v>2.8138845846573997</v>
      </c>
      <c r="O216">
        <f t="shared" si="78"/>
        <v>1.7416238202143599</v>
      </c>
      <c r="AB216">
        <f t="shared" si="79"/>
        <v>7.2925503268370249E-56</v>
      </c>
      <c r="AC216">
        <f t="shared" si="68"/>
        <v>-1.1904761904761907E-39</v>
      </c>
      <c r="AD216">
        <f t="shared" si="80"/>
        <v>1.4172335600907035E-78</v>
      </c>
      <c r="AE216">
        <f t="shared" si="81"/>
        <v>0</v>
      </c>
    </row>
    <row r="217" spans="1:31" x14ac:dyDescent="0.25">
      <c r="A217" s="2">
        <v>83000</v>
      </c>
      <c r="B217" s="1"/>
      <c r="C217" s="1"/>
      <c r="D217">
        <f t="shared" si="69"/>
        <v>1.7576131122289254</v>
      </c>
      <c r="E217">
        <f t="shared" si="67"/>
        <v>-2.5602209454134557</v>
      </c>
      <c r="F217">
        <f t="shared" si="70"/>
        <v>9.413833082945984E-2</v>
      </c>
      <c r="G217" s="2">
        <f t="shared" si="71"/>
        <v>-0.16504206321345807</v>
      </c>
      <c r="H217">
        <f t="shared" si="72"/>
        <v>9.7136254221003568</v>
      </c>
      <c r="I217">
        <f t="shared" si="73"/>
        <v>-0.16504206321345807</v>
      </c>
      <c r="J217">
        <f t="shared" si="74"/>
        <v>1.7576131122289254</v>
      </c>
      <c r="K217">
        <f t="shared" si="74"/>
        <v>-2.5602209454134557</v>
      </c>
      <c r="L217">
        <f t="shared" si="75"/>
        <v>11.471238534329283</v>
      </c>
      <c r="M217">
        <f t="shared" si="76"/>
        <v>2.7252630086269138</v>
      </c>
      <c r="N217">
        <f t="shared" si="77"/>
        <v>2.8271483423002346</v>
      </c>
      <c r="O217">
        <f t="shared" si="78"/>
        <v>1.7496486527571684</v>
      </c>
      <c r="AB217">
        <f t="shared" si="79"/>
        <v>7.380412378967591E-56</v>
      </c>
      <c r="AC217">
        <f t="shared" si="68"/>
        <v>-1.2048192771084338E-39</v>
      </c>
      <c r="AD217">
        <f t="shared" si="80"/>
        <v>1.451589490492089E-78</v>
      </c>
      <c r="AE217">
        <f t="shared" si="81"/>
        <v>0</v>
      </c>
    </row>
    <row r="218" spans="1:31" x14ac:dyDescent="0.25">
      <c r="A218" s="2">
        <v>82000</v>
      </c>
      <c r="B218" s="1"/>
      <c r="C218" s="1"/>
      <c r="D218">
        <f t="shared" si="69"/>
        <v>1.7708073844567012</v>
      </c>
      <c r="E218">
        <f t="shared" si="67"/>
        <v>-2.5794403355522788</v>
      </c>
      <c r="F218">
        <f t="shared" si="70"/>
        <v>9.4905970444610271E-2</v>
      </c>
      <c r="G218" s="2">
        <f t="shared" si="71"/>
        <v>-0.16638787872529592</v>
      </c>
      <c r="H218">
        <f t="shared" si="72"/>
        <v>9.7143930617155085</v>
      </c>
      <c r="I218">
        <f t="shared" si="73"/>
        <v>-0.16638787872529592</v>
      </c>
      <c r="J218">
        <f t="shared" si="74"/>
        <v>1.7708073844567012</v>
      </c>
      <c r="K218">
        <f t="shared" si="74"/>
        <v>-2.5794403355522788</v>
      </c>
      <c r="L218">
        <f t="shared" si="75"/>
        <v>11.485200446172209</v>
      </c>
      <c r="M218">
        <f t="shared" si="76"/>
        <v>2.7458282142775747</v>
      </c>
      <c r="N218">
        <f t="shared" si="77"/>
        <v>2.8406530381753052</v>
      </c>
      <c r="O218">
        <f t="shared" si="78"/>
        <v>1.7577741114974463</v>
      </c>
      <c r="AB218">
        <f t="shared" si="79"/>
        <v>7.4704174079793918E-56</v>
      </c>
      <c r="AC218">
        <f t="shared" si="68"/>
        <v>-1.2195121951219515E-39</v>
      </c>
      <c r="AD218">
        <f t="shared" si="80"/>
        <v>1.4872099940511608E-78</v>
      </c>
      <c r="AE218">
        <f t="shared" si="81"/>
        <v>0</v>
      </c>
    </row>
    <row r="219" spans="1:31" x14ac:dyDescent="0.25">
      <c r="A219" s="2">
        <v>81000</v>
      </c>
      <c r="B219" s="1"/>
      <c r="C219" s="1"/>
      <c r="D219">
        <f t="shared" si="69"/>
        <v>1.7842644356338104</v>
      </c>
      <c r="E219">
        <f t="shared" si="67"/>
        <v>-2.5990425017215126</v>
      </c>
      <c r="F219">
        <f t="shared" si="70"/>
        <v>9.5689404704015574E-2</v>
      </c>
      <c r="G219" s="2">
        <f t="shared" si="71"/>
        <v>-0.1677613851963061</v>
      </c>
      <c r="H219">
        <f t="shared" si="72"/>
        <v>9.7151764959749141</v>
      </c>
      <c r="I219">
        <f t="shared" si="73"/>
        <v>-0.1677613851963061</v>
      </c>
      <c r="J219">
        <f t="shared" si="74"/>
        <v>1.7842644356338104</v>
      </c>
      <c r="K219">
        <f t="shared" si="74"/>
        <v>-2.5990425017215126</v>
      </c>
      <c r="L219">
        <f t="shared" si="75"/>
        <v>11.499440931608724</v>
      </c>
      <c r="M219">
        <f t="shared" si="76"/>
        <v>2.7668038869178186</v>
      </c>
      <c r="N219">
        <f t="shared" si="77"/>
        <v>2.8544057249519694</v>
      </c>
      <c r="O219">
        <f t="shared" si="78"/>
        <v>1.7660022165969442</v>
      </c>
      <c r="AB219">
        <f t="shared" si="79"/>
        <v>7.5626447833865439E-56</v>
      </c>
      <c r="AC219">
        <f t="shared" si="68"/>
        <v>-1.234567901234568E-39</v>
      </c>
      <c r="AD219">
        <f t="shared" si="80"/>
        <v>1.5241579027587259E-78</v>
      </c>
      <c r="AE219">
        <f t="shared" si="81"/>
        <v>0</v>
      </c>
    </row>
    <row r="220" spans="1:31" x14ac:dyDescent="0.25">
      <c r="A220" s="2">
        <v>80000</v>
      </c>
      <c r="B220" s="1"/>
      <c r="C220" s="1"/>
      <c r="D220">
        <f t="shared" si="69"/>
        <v>1.7979928415430113</v>
      </c>
      <c r="E220">
        <f t="shared" si="67"/>
        <v>-2.6190399358048881</v>
      </c>
      <c r="F220">
        <f t="shared" si="70"/>
        <v>9.6489159677053571E-2</v>
      </c>
      <c r="G220" s="2">
        <f t="shared" si="71"/>
        <v>-0.1691635049242895</v>
      </c>
      <c r="H220">
        <f t="shared" si="72"/>
        <v>9.7159762509479517</v>
      </c>
      <c r="I220">
        <f t="shared" si="73"/>
        <v>-0.1691635049242895</v>
      </c>
      <c r="J220">
        <f t="shared" si="74"/>
        <v>1.7979928415430113</v>
      </c>
      <c r="K220">
        <f t="shared" si="74"/>
        <v>-2.6190399358048881</v>
      </c>
      <c r="L220">
        <f t="shared" si="75"/>
        <v>11.513969092490964</v>
      </c>
      <c r="M220">
        <f t="shared" si="76"/>
        <v>2.7882034407291778</v>
      </c>
      <c r="N220">
        <f t="shared" si="77"/>
        <v>2.868413741911465</v>
      </c>
      <c r="O220">
        <f t="shared" si="78"/>
        <v>1.774335041359447</v>
      </c>
      <c r="AB220">
        <f t="shared" si="79"/>
        <v>7.6571778431788769E-56</v>
      </c>
      <c r="AC220">
        <f t="shared" si="68"/>
        <v>-1.2500000000000003E-39</v>
      </c>
      <c r="AD220">
        <f t="shared" si="80"/>
        <v>1.5625000000000006E-78</v>
      </c>
      <c r="AE220">
        <f t="shared" si="81"/>
        <v>0</v>
      </c>
    </row>
    <row r="221" spans="1:31" x14ac:dyDescent="0.25">
      <c r="A221" s="2">
        <v>79000</v>
      </c>
      <c r="B221" s="1"/>
      <c r="C221" s="1"/>
      <c r="D221">
        <f t="shared" si="69"/>
        <v>1.8120015696672693</v>
      </c>
      <c r="E221">
        <f t="shared" si="67"/>
        <v>-2.6394457002548615</v>
      </c>
      <c r="F221">
        <f t="shared" si="70"/>
        <v>9.7305785821572885E-2</v>
      </c>
      <c r="G221" s="2">
        <f t="shared" si="71"/>
        <v>-0.17059520296458811</v>
      </c>
      <c r="H221">
        <f t="shared" si="72"/>
        <v>9.7167928770924714</v>
      </c>
      <c r="I221">
        <f t="shared" si="73"/>
        <v>-0.17059520296458811</v>
      </c>
      <c r="J221">
        <f t="shared" si="74"/>
        <v>1.8120015696672693</v>
      </c>
      <c r="K221">
        <f t="shared" si="74"/>
        <v>-2.6394457002548615</v>
      </c>
      <c r="L221">
        <f t="shared" si="75"/>
        <v>11.52879444675974</v>
      </c>
      <c r="M221">
        <f t="shared" si="76"/>
        <v>2.8100409032194498</v>
      </c>
      <c r="N221">
        <f t="shared" si="77"/>
        <v>2.8826847299432066</v>
      </c>
      <c r="O221">
        <f t="shared" si="78"/>
        <v>1.7827747137862389</v>
      </c>
      <c r="AB221">
        <f t="shared" si="79"/>
        <v>7.7541041449912677E-56</v>
      </c>
      <c r="AC221">
        <f t="shared" si="68"/>
        <v>-1.2658227848101269E-39</v>
      </c>
      <c r="AD221">
        <f t="shared" si="80"/>
        <v>1.6023073225444646E-78</v>
      </c>
      <c r="AE221">
        <f t="shared" si="81"/>
        <v>0</v>
      </c>
    </row>
    <row r="222" spans="1:31" x14ac:dyDescent="0.25">
      <c r="A222" s="2">
        <v>78000</v>
      </c>
      <c r="B222" s="1"/>
      <c r="C222" s="1"/>
      <c r="D222">
        <f t="shared" si="69"/>
        <v>1.826300002319261</v>
      </c>
      <c r="E222">
        <f t="shared" si="67"/>
        <v>-2.6602734617841262</v>
      </c>
      <c r="F222">
        <f t="shared" si="70"/>
        <v>9.8139859441028848E-2</v>
      </c>
      <c r="G222" s="2">
        <f t="shared" si="71"/>
        <v>-0.17205748968471604</v>
      </c>
      <c r="H222">
        <f t="shared" si="72"/>
        <v>9.7176269507119262</v>
      </c>
      <c r="I222">
        <f t="shared" si="73"/>
        <v>-0.17205748968471604</v>
      </c>
      <c r="J222">
        <f t="shared" si="74"/>
        <v>1.826300002319261</v>
      </c>
      <c r="K222">
        <f t="shared" si="74"/>
        <v>-2.6602734617841262</v>
      </c>
      <c r="L222">
        <f t="shared" si="75"/>
        <v>11.543926953031187</v>
      </c>
      <c r="M222">
        <f t="shared" si="76"/>
        <v>2.8323309514688422</v>
      </c>
      <c r="N222">
        <f t="shared" si="77"/>
        <v>2.8972266475061699</v>
      </c>
      <c r="O222">
        <f t="shared" si="78"/>
        <v>1.7913234181662592</v>
      </c>
      <c r="AB222">
        <f t="shared" si="79"/>
        <v>7.8535157365937194E-56</v>
      </c>
      <c r="AC222">
        <f t="shared" si="68"/>
        <v>-1.2820512820512822E-39</v>
      </c>
      <c r="AD222">
        <f t="shared" si="80"/>
        <v>1.6436554898093365E-78</v>
      </c>
      <c r="AE222">
        <f t="shared" si="81"/>
        <v>0</v>
      </c>
    </row>
    <row r="223" spans="1:31" x14ac:dyDescent="0.25">
      <c r="A223" s="2">
        <v>77000</v>
      </c>
      <c r="B223" s="1"/>
      <c r="C223" s="1"/>
      <c r="D223">
        <f t="shared" si="69"/>
        <v>1.8408979614540286</v>
      </c>
      <c r="E223">
        <f t="shared" si="67"/>
        <v>-2.681537527508878</v>
      </c>
      <c r="F223">
        <f t="shared" si="70"/>
        <v>9.8991984248689505E-2</v>
      </c>
      <c r="G223" s="2">
        <f t="shared" si="71"/>
        <v>-0.17355142350670466</v>
      </c>
      <c r="H223">
        <f t="shared" si="72"/>
        <v>9.7184790755195873</v>
      </c>
      <c r="I223">
        <f t="shared" si="73"/>
        <v>-0.17355142350670466</v>
      </c>
      <c r="J223">
        <f t="shared" si="74"/>
        <v>1.8408979614540286</v>
      </c>
      <c r="K223">
        <f t="shared" si="74"/>
        <v>-2.681537527508878</v>
      </c>
      <c r="L223">
        <f t="shared" si="75"/>
        <v>11.559377036973617</v>
      </c>
      <c r="M223">
        <f t="shared" si="76"/>
        <v>2.8550889510155826</v>
      </c>
      <c r="N223">
        <f t="shared" si="77"/>
        <v>2.9120477876295214</v>
      </c>
      <c r="O223">
        <f t="shared" si="78"/>
        <v>1.7999833966994194</v>
      </c>
      <c r="AB223">
        <f t="shared" si="79"/>
        <v>7.9555094474585733E-56</v>
      </c>
      <c r="AC223">
        <f t="shared" si="68"/>
        <v>-1.298701298701299E-39</v>
      </c>
      <c r="AD223">
        <f t="shared" si="80"/>
        <v>1.6866250632484406E-78</v>
      </c>
      <c r="AE223">
        <f t="shared" si="81"/>
        <v>0</v>
      </c>
    </row>
    <row r="224" spans="1:31" x14ac:dyDescent="0.25">
      <c r="A224" s="2">
        <v>76000</v>
      </c>
      <c r="B224" s="1"/>
      <c r="C224" s="1"/>
      <c r="D224">
        <f t="shared" si="69"/>
        <v>1.8558057353109179</v>
      </c>
      <c r="E224">
        <f t="shared" si="67"/>
        <v>-2.7032528837567007</v>
      </c>
      <c r="F224">
        <f t="shared" si="70"/>
        <v>9.9862793048292611E-2</v>
      </c>
      <c r="G224" s="2">
        <f t="shared" si="71"/>
        <v>-0.17507811385360803</v>
      </c>
      <c r="H224">
        <f t="shared" si="72"/>
        <v>9.7193498843191897</v>
      </c>
      <c r="I224">
        <f t="shared" si="73"/>
        <v>-0.17507811385360803</v>
      </c>
      <c r="J224">
        <f t="shared" si="74"/>
        <v>1.8558057353109179</v>
      </c>
      <c r="K224">
        <f t="shared" si="74"/>
        <v>-2.7032528837567007</v>
      </c>
      <c r="L224">
        <f t="shared" si="75"/>
        <v>11.575155619630108</v>
      </c>
      <c r="M224">
        <f t="shared" si="76"/>
        <v>2.8783309976103086</v>
      </c>
      <c r="N224">
        <f t="shared" si="77"/>
        <v>2.9271567960331604</v>
      </c>
      <c r="O224">
        <f t="shared" si="78"/>
        <v>1.808756951151052</v>
      </c>
      <c r="AB224">
        <f t="shared" si="79"/>
        <v>8.0601872033461856E-56</v>
      </c>
      <c r="AC224">
        <f t="shared" si="68"/>
        <v>-1.3157894736842107E-39</v>
      </c>
      <c r="AD224">
        <f t="shared" si="80"/>
        <v>1.7313019390581722E-78</v>
      </c>
      <c r="AE224">
        <f t="shared" si="81"/>
        <v>0</v>
      </c>
    </row>
    <row r="225" spans="1:31" x14ac:dyDescent="0.25">
      <c r="A225" s="2">
        <v>75000</v>
      </c>
      <c r="B225" s="1"/>
      <c r="C225" s="1"/>
      <c r="D225">
        <f t="shared" si="69"/>
        <v>1.8710341070458278</v>
      </c>
      <c r="E225">
        <f t="shared" si="67"/>
        <v>-2.7254352377736297</v>
      </c>
      <c r="F225">
        <f t="shared" si="70"/>
        <v>0.10075294954148377</v>
      </c>
      <c r="G225" s="2">
        <f t="shared" si="71"/>
        <v>-0.17663872431827915</v>
      </c>
      <c r="H225">
        <f t="shared" si="72"/>
        <v>9.7202400408123815</v>
      </c>
      <c r="I225">
        <f t="shared" si="73"/>
        <v>-0.17663872431827915</v>
      </c>
      <c r="J225">
        <f t="shared" si="74"/>
        <v>1.8710341070458278</v>
      </c>
      <c r="K225">
        <f t="shared" si="74"/>
        <v>-2.7254352377736297</v>
      </c>
      <c r="L225">
        <f t="shared" si="75"/>
        <v>11.59127414785821</v>
      </c>
      <c r="M225">
        <f t="shared" si="76"/>
        <v>2.9020739620919089</v>
      </c>
      <c r="N225">
        <f t="shared" si="77"/>
        <v>2.9425626904562714</v>
      </c>
      <c r="O225">
        <f t="shared" si="78"/>
        <v>1.8176464445349871</v>
      </c>
      <c r="AB225">
        <f t="shared" si="79"/>
        <v>8.1676563660574685E-56</v>
      </c>
      <c r="AC225">
        <f t="shared" si="68"/>
        <v>-1.3333333333333336E-39</v>
      </c>
      <c r="AD225">
        <f t="shared" si="80"/>
        <v>1.7777777777777785E-78</v>
      </c>
      <c r="AE225">
        <f t="shared" si="81"/>
        <v>0</v>
      </c>
    </row>
    <row r="226" spans="1:31" x14ac:dyDescent="0.25">
      <c r="A226" s="2">
        <v>74000</v>
      </c>
      <c r="B226" s="1"/>
      <c r="C226" s="1"/>
      <c r="D226">
        <f t="shared" si="69"/>
        <v>1.8865943855312666</v>
      </c>
      <c r="E226">
        <f t="shared" si="67"/>
        <v>-2.7481010625889479</v>
      </c>
      <c r="F226">
        <f t="shared" si="70"/>
        <v>0.101663150273441</v>
      </c>
      <c r="G226" s="2">
        <f t="shared" si="71"/>
        <v>-0.17823447607441301</v>
      </c>
      <c r="H226">
        <f t="shared" si="72"/>
        <v>9.721150241544338</v>
      </c>
      <c r="I226">
        <f t="shared" si="73"/>
        <v>-0.17823447607441301</v>
      </c>
      <c r="J226">
        <f t="shared" si="74"/>
        <v>1.8865943855312666</v>
      </c>
      <c r="K226">
        <f t="shared" si="74"/>
        <v>-2.7481010625889479</v>
      </c>
      <c r="L226">
        <f t="shared" si="75"/>
        <v>11.607744627075604</v>
      </c>
      <c r="M226">
        <f t="shared" si="76"/>
        <v>2.9263355386633609</v>
      </c>
      <c r="N226">
        <f t="shared" si="77"/>
        <v>2.9582748812899897</v>
      </c>
      <c r="O226">
        <f t="shared" si="78"/>
        <v>1.8266543028220934</v>
      </c>
      <c r="AB226">
        <f t="shared" si="79"/>
        <v>8.2780301007339193E-56</v>
      </c>
      <c r="AC226">
        <f t="shared" si="68"/>
        <v>-1.3513513513513515E-39</v>
      </c>
      <c r="AD226">
        <f t="shared" si="80"/>
        <v>1.8261504747991239E-78</v>
      </c>
      <c r="AE226">
        <f t="shared" si="81"/>
        <v>0</v>
      </c>
    </row>
    <row r="227" spans="1:31" x14ac:dyDescent="0.25">
      <c r="A227" s="2">
        <v>73000</v>
      </c>
      <c r="B227" s="1"/>
      <c r="C227" s="1"/>
      <c r="D227">
        <f t="shared" si="69"/>
        <v>1.9024984385202124</v>
      </c>
      <c r="E227">
        <f t="shared" si="67"/>
        <v>-2.7712676453232037</v>
      </c>
      <c r="F227">
        <f t="shared" si="70"/>
        <v>0.102594126729281</v>
      </c>
      <c r="G227" s="2">
        <f t="shared" si="71"/>
        <v>-0.17986665155193807</v>
      </c>
      <c r="H227">
        <f t="shared" si="72"/>
        <v>9.722081218000179</v>
      </c>
      <c r="I227">
        <f t="shared" si="73"/>
        <v>-0.17986665155193807</v>
      </c>
      <c r="J227">
        <f t="shared" si="74"/>
        <v>1.9024984385202124</v>
      </c>
      <c r="K227">
        <f t="shared" si="74"/>
        <v>-2.7712676453232037</v>
      </c>
      <c r="L227">
        <f t="shared" si="75"/>
        <v>11.624579656520391</v>
      </c>
      <c r="M227">
        <f t="shared" si="76"/>
        <v>2.9511342968751419</v>
      </c>
      <c r="N227">
        <f t="shared" si="77"/>
        <v>2.9743031936192641</v>
      </c>
      <c r="O227">
        <f t="shared" si="78"/>
        <v>1.8357830166704359</v>
      </c>
      <c r="AB227">
        <f t="shared" si="79"/>
        <v>8.3914277733467128E-56</v>
      </c>
      <c r="AC227">
        <f t="shared" si="68"/>
        <v>-1.3698630136986303E-39</v>
      </c>
      <c r="AD227">
        <f t="shared" si="80"/>
        <v>1.8765246762994939E-78</v>
      </c>
      <c r="AE227">
        <f t="shared" si="81"/>
        <v>0</v>
      </c>
    </row>
    <row r="228" spans="1:31" x14ac:dyDescent="0.25">
      <c r="A228" s="2">
        <v>72000</v>
      </c>
      <c r="B228" s="1"/>
      <c r="C228" s="1"/>
      <c r="D228">
        <f t="shared" si="69"/>
        <v>1.9187587283904548</v>
      </c>
      <c r="E228">
        <f t="shared" si="67"/>
        <v>-2.7949531392550826</v>
      </c>
      <c r="F228">
        <f t="shared" si="70"/>
        <v>0.10354664759518703</v>
      </c>
      <c r="G228" s="2">
        <f t="shared" si="71"/>
        <v>-0.1815365984011954</v>
      </c>
      <c r="H228">
        <f t="shared" si="72"/>
        <v>9.7230337388660857</v>
      </c>
      <c r="I228">
        <f t="shared" si="73"/>
        <v>-0.1815365984011954</v>
      </c>
      <c r="J228">
        <f t="shared" si="74"/>
        <v>1.9187587283904548</v>
      </c>
      <c r="K228">
        <f t="shared" si="74"/>
        <v>-2.7949531392550826</v>
      </c>
      <c r="L228">
        <f t="shared" si="75"/>
        <v>11.64179246725654</v>
      </c>
      <c r="M228">
        <f t="shared" si="76"/>
        <v>2.9764897376562782</v>
      </c>
      <c r="N228">
        <f t="shared" si="77"/>
        <v>2.9906578907888601</v>
      </c>
      <c r="O228">
        <f t="shared" si="78"/>
        <v>1.8450351431723682</v>
      </c>
      <c r="AB228">
        <f t="shared" si="79"/>
        <v>8.5079753813098629E-56</v>
      </c>
      <c r="AC228">
        <f t="shared" si="68"/>
        <v>-1.3888888888888891E-39</v>
      </c>
      <c r="AD228">
        <f t="shared" si="80"/>
        <v>1.929012345679013E-78</v>
      </c>
      <c r="AE228">
        <f t="shared" si="81"/>
        <v>0</v>
      </c>
    </row>
    <row r="229" spans="1:31" x14ac:dyDescent="0.25">
      <c r="A229" s="2">
        <v>71000</v>
      </c>
      <c r="B229" s="1"/>
      <c r="C229" s="1"/>
      <c r="D229">
        <f t="shared" si="69"/>
        <v>1.9353883507092733</v>
      </c>
      <c r="E229">
        <f t="shared" si="67"/>
        <v>-2.819176619996508</v>
      </c>
      <c r="F229">
        <f t="shared" si="70"/>
        <v>0.10452152119969539</v>
      </c>
      <c r="G229" s="2">
        <f t="shared" si="71"/>
        <v>-0.18324573377296949</v>
      </c>
      <c r="H229">
        <f t="shared" si="72"/>
        <v>9.7240086124705929</v>
      </c>
      <c r="I229">
        <f t="shared" si="73"/>
        <v>-0.18324573377296949</v>
      </c>
      <c r="J229">
        <f t="shared" si="74"/>
        <v>1.9353883507092733</v>
      </c>
      <c r="K229">
        <f t="shared" si="74"/>
        <v>-2.819176619996508</v>
      </c>
      <c r="L229">
        <f t="shared" si="75"/>
        <v>11.659396963179866</v>
      </c>
      <c r="M229">
        <f t="shared" si="76"/>
        <v>3.0024223537694774</v>
      </c>
      <c r="N229">
        <f t="shared" si="77"/>
        <v>3.0073496996194335</v>
      </c>
      <c r="O229">
        <f t="shared" si="78"/>
        <v>1.8544133076129319</v>
      </c>
      <c r="AB229">
        <f t="shared" si="79"/>
        <v>8.6278060204832405E-56</v>
      </c>
      <c r="AC229">
        <f t="shared" si="68"/>
        <v>-1.4084507042253524E-39</v>
      </c>
      <c r="AD229">
        <f t="shared" si="80"/>
        <v>1.983733386232891E-78</v>
      </c>
      <c r="AE229">
        <f t="shared" si="81"/>
        <v>0</v>
      </c>
    </row>
    <row r="230" spans="1:31" x14ac:dyDescent="0.25">
      <c r="A230" s="2">
        <v>70000</v>
      </c>
      <c r="B230" s="1"/>
      <c r="C230" s="1"/>
      <c r="D230">
        <f t="shared" si="69"/>
        <v>1.9524010758843491</v>
      </c>
      <c r="E230">
        <f t="shared" si="67"/>
        <v>-2.8439581461632968</v>
      </c>
      <c r="F230">
        <f t="shared" si="70"/>
        <v>0.10551959815226825</v>
      </c>
      <c r="G230" s="2">
        <f t="shared" si="71"/>
        <v>-0.18499554894439885</v>
      </c>
      <c r="H230">
        <f t="shared" si="72"/>
        <v>9.7250066894231662</v>
      </c>
      <c r="I230">
        <f t="shared" si="73"/>
        <v>-0.18499554894439885</v>
      </c>
      <c r="J230">
        <f t="shared" si="74"/>
        <v>1.9524010758843491</v>
      </c>
      <c r="K230">
        <f t="shared" si="74"/>
        <v>-2.8439581461632968</v>
      </c>
      <c r="L230">
        <f t="shared" si="75"/>
        <v>11.677407765307516</v>
      </c>
      <c r="M230">
        <f t="shared" si="76"/>
        <v>3.0289536951076954</v>
      </c>
      <c r="N230">
        <f t="shared" si="77"/>
        <v>3.0243898374117393</v>
      </c>
      <c r="O230">
        <f t="shared" si="78"/>
        <v>1.8639202052328245</v>
      </c>
      <c r="AB230">
        <f t="shared" si="79"/>
        <v>8.7510603922044303E-56</v>
      </c>
      <c r="AC230">
        <f t="shared" si="68"/>
        <v>-1.4285714285714288E-39</v>
      </c>
      <c r="AD230">
        <f t="shared" si="80"/>
        <v>2.0408163265306129E-78</v>
      </c>
      <c r="AE230">
        <f t="shared" si="81"/>
        <v>0</v>
      </c>
    </row>
    <row r="231" spans="1:31" x14ac:dyDescent="0.25">
      <c r="A231" s="2">
        <v>69000</v>
      </c>
      <c r="B231" s="1"/>
      <c r="C231" s="1"/>
      <c r="D231">
        <f t="shared" si="69"/>
        <v>1.969811394196038</v>
      </c>
      <c r="E231">
        <f t="shared" si="67"/>
        <v>-2.8693188249712591</v>
      </c>
      <c r="F231">
        <f t="shared" si="70"/>
        <v>0.10654177419817887</v>
      </c>
      <c r="G231" s="2">
        <f t="shared" si="71"/>
        <v>-0.18678761432412266</v>
      </c>
      <c r="H231">
        <f t="shared" si="72"/>
        <v>9.7260288654690772</v>
      </c>
      <c r="I231">
        <f t="shared" si="73"/>
        <v>-0.18678761432412266</v>
      </c>
      <c r="J231">
        <f t="shared" si="74"/>
        <v>1.969811394196038</v>
      </c>
      <c r="K231">
        <f t="shared" si="74"/>
        <v>-2.8693188249712591</v>
      </c>
      <c r="L231">
        <f t="shared" si="75"/>
        <v>11.695840259665115</v>
      </c>
      <c r="M231">
        <f t="shared" si="76"/>
        <v>3.0561064392953816</v>
      </c>
      <c r="N231">
        <f t="shared" si="77"/>
        <v>3.0417900408905449</v>
      </c>
      <c r="O231">
        <f t="shared" si="78"/>
        <v>1.8735586029879208</v>
      </c>
      <c r="AB231">
        <f t="shared" si="79"/>
        <v>8.87788735441029E-56</v>
      </c>
      <c r="AC231">
        <f t="shared" si="68"/>
        <v>-1.4492753623188407E-39</v>
      </c>
      <c r="AD231">
        <f t="shared" si="80"/>
        <v>2.1003990758244069E-78</v>
      </c>
      <c r="AE231">
        <f t="shared" si="81"/>
        <v>0</v>
      </c>
    </row>
    <row r="232" spans="1:31" x14ac:dyDescent="0.25">
      <c r="A232" s="2">
        <v>68000</v>
      </c>
      <c r="B232" s="1"/>
      <c r="C232" s="1"/>
      <c r="D232">
        <f t="shared" si="69"/>
        <v>1.9876345645391931</v>
      </c>
      <c r="E232">
        <f t="shared" si="67"/>
        <v>-2.895280883235805</v>
      </c>
      <c r="F232">
        <f t="shared" si="70"/>
        <v>0.1075889933108771</v>
      </c>
      <c r="G232" s="2">
        <f t="shared" si="71"/>
        <v>-0.18862358487377465</v>
      </c>
      <c r="H232">
        <f t="shared" si="72"/>
        <v>9.7270760845817748</v>
      </c>
      <c r="I232">
        <f t="shared" si="73"/>
        <v>-0.18862358487377465</v>
      </c>
      <c r="J232">
        <f t="shared" si="74"/>
        <v>1.9876345645391931</v>
      </c>
      <c r="K232">
        <f t="shared" si="74"/>
        <v>-2.895280883235805</v>
      </c>
      <c r="L232">
        <f t="shared" si="75"/>
        <v>11.714710649120967</v>
      </c>
      <c r="M232">
        <f t="shared" si="76"/>
        <v>3.0839044681095795</v>
      </c>
      <c r="N232">
        <f t="shared" si="77"/>
        <v>3.0595625972548963</v>
      </c>
      <c r="O232">
        <f t="shared" si="78"/>
        <v>1.8833313412958761</v>
      </c>
      <c r="AB232">
        <f t="shared" si="79"/>
        <v>9.0084445213869118E-56</v>
      </c>
      <c r="AC232">
        <f t="shared" si="68"/>
        <v>-1.4705882352941177E-39</v>
      </c>
      <c r="AD232">
        <f t="shared" si="80"/>
        <v>2.1626297577854676E-78</v>
      </c>
      <c r="AE232">
        <f t="shared" si="81"/>
        <v>0</v>
      </c>
    </row>
    <row r="233" spans="1:31" x14ac:dyDescent="0.25">
      <c r="A233" s="2">
        <v>67000</v>
      </c>
      <c r="B233" s="1"/>
      <c r="C233" s="1"/>
      <c r="D233">
        <f t="shared" si="69"/>
        <v>2.0058866672398086</v>
      </c>
      <c r="E233">
        <f t="shared" si="67"/>
        <v>-2.9218677443071206</v>
      </c>
      <c r="F233">
        <f t="shared" si="70"/>
        <v>0.10866225104541935</v>
      </c>
      <c r="G233" s="2">
        <f t="shared" si="71"/>
        <v>-0.19050520598717155</v>
      </c>
      <c r="H233">
        <f t="shared" si="72"/>
        <v>9.7281493423163177</v>
      </c>
      <c r="I233">
        <f t="shared" si="73"/>
        <v>-0.19050520598717155</v>
      </c>
      <c r="J233">
        <f t="shared" si="74"/>
        <v>2.0058866672398086</v>
      </c>
      <c r="K233">
        <f t="shared" si="74"/>
        <v>-2.9218677443071206</v>
      </c>
      <c r="L233">
        <f t="shared" si="75"/>
        <v>11.734036009556126</v>
      </c>
      <c r="M233">
        <f t="shared" si="76"/>
        <v>3.1123729502942923</v>
      </c>
      <c r="N233">
        <f t="shared" si="77"/>
        <v>3.0777203775180579</v>
      </c>
      <c r="O233">
        <f t="shared" si="78"/>
        <v>1.8932413357586213</v>
      </c>
      <c r="AB233">
        <f t="shared" si="79"/>
        <v>9.1428989172285107E-56</v>
      </c>
      <c r="AC233">
        <f t="shared" si="68"/>
        <v>-1.4925373134328362E-39</v>
      </c>
      <c r="AD233">
        <f t="shared" si="80"/>
        <v>2.2276676319893083E-78</v>
      </c>
      <c r="AE233">
        <f t="shared" si="81"/>
        <v>0</v>
      </c>
    </row>
    <row r="234" spans="1:31" x14ac:dyDescent="0.25">
      <c r="A234" s="2">
        <v>66000</v>
      </c>
      <c r="B234" s="1"/>
      <c r="C234" s="1"/>
      <c r="D234">
        <f t="shared" si="69"/>
        <v>2.0245846613538943</v>
      </c>
      <c r="E234">
        <f t="shared" si="67"/>
        <v>-2.949104111534373</v>
      </c>
      <c r="F234">
        <f t="shared" si="70"/>
        <v>0.1097625981792815</v>
      </c>
      <c r="G234" s="2">
        <f t="shared" si="71"/>
        <v>-0.19243431987333781</v>
      </c>
      <c r="H234">
        <f t="shared" si="72"/>
        <v>9.7292496894501799</v>
      </c>
      <c r="I234">
        <f t="shared" si="73"/>
        <v>-0.19243431987333781</v>
      </c>
      <c r="J234">
        <f t="shared" si="74"/>
        <v>2.0245846613538943</v>
      </c>
      <c r="K234">
        <f t="shared" si="74"/>
        <v>-2.949104111534373</v>
      </c>
      <c r="L234">
        <f t="shared" si="75"/>
        <v>11.753834350804073</v>
      </c>
      <c r="M234">
        <f t="shared" si="76"/>
        <v>3.1415384314077111</v>
      </c>
      <c r="N234">
        <f t="shared" si="77"/>
        <v>3.0962768723391756</v>
      </c>
      <c r="O234">
        <f t="shared" si="78"/>
        <v>1.9032915788475702</v>
      </c>
      <c r="AB234">
        <f t="shared" si="79"/>
        <v>9.2814276887016683E-56</v>
      </c>
      <c r="AC234">
        <f t="shared" si="68"/>
        <v>-1.5151515151515153E-39</v>
      </c>
      <c r="AD234">
        <f t="shared" si="80"/>
        <v>2.2956841138659328E-78</v>
      </c>
      <c r="AE234">
        <f t="shared" si="81"/>
        <v>0</v>
      </c>
    </row>
    <row r="235" spans="1:31" x14ac:dyDescent="0.25">
      <c r="A235" s="2">
        <v>65000</v>
      </c>
      <c r="B235" s="1"/>
      <c r="C235" s="1"/>
      <c r="D235">
        <f t="shared" si="69"/>
        <v>2.0437464469035369</v>
      </c>
      <c r="E235">
        <f t="shared" si="67"/>
        <v>-2.9770160589216461</v>
      </c>
      <c r="F235">
        <f t="shared" si="70"/>
        <v>0.11089114466997134</v>
      </c>
      <c r="G235" s="2">
        <f t="shared" si="71"/>
        <v>-0.19441287249493869</v>
      </c>
      <c r="H235">
        <f t="shared" si="72"/>
        <v>9.7303782359408686</v>
      </c>
      <c r="I235">
        <f t="shared" si="73"/>
        <v>-0.19441287249493869</v>
      </c>
      <c r="J235">
        <f t="shared" si="74"/>
        <v>2.0437464469035369</v>
      </c>
      <c r="K235">
        <f t="shared" si="74"/>
        <v>-2.9770160589216461</v>
      </c>
      <c r="L235">
        <f t="shared" si="75"/>
        <v>11.774124682844405</v>
      </c>
      <c r="M235">
        <f t="shared" si="76"/>
        <v>3.1714289314165849</v>
      </c>
      <c r="N235">
        <f t="shared" si="77"/>
        <v>3.1152462305695741</v>
      </c>
      <c r="O235">
        <f t="shared" si="78"/>
        <v>1.9134851415361325</v>
      </c>
      <c r="AB235">
        <f t="shared" si="79"/>
        <v>9.4242188839124614E-56</v>
      </c>
      <c r="AC235">
        <f t="shared" si="68"/>
        <v>-1.5384615384615386E-39</v>
      </c>
      <c r="AD235">
        <f t="shared" si="80"/>
        <v>2.3668639053254441E-78</v>
      </c>
      <c r="AE235">
        <f t="shared" si="81"/>
        <v>0</v>
      </c>
    </row>
    <row r="236" spans="1:31" x14ac:dyDescent="0.25">
      <c r="A236" s="2">
        <v>64000</v>
      </c>
      <c r="B236" s="1"/>
      <c r="C236" s="1"/>
      <c r="D236">
        <f t="shared" si="69"/>
        <v>2.0633909325591406</v>
      </c>
      <c r="E236">
        <f t="shared" si="67"/>
        <v>-3.0056311297170444</v>
      </c>
      <c r="F236">
        <f t="shared" si="70"/>
        <v>0.11204906396237532</v>
      </c>
      <c r="G236" s="2">
        <f t="shared" si="71"/>
        <v>-0.19644292111986308</v>
      </c>
      <c r="H236">
        <f t="shared" si="72"/>
        <v>9.7315361552332735</v>
      </c>
      <c r="I236">
        <f t="shared" si="73"/>
        <v>-0.19644292111986308</v>
      </c>
      <c r="J236">
        <f t="shared" si="74"/>
        <v>2.0633909325591406</v>
      </c>
      <c r="K236">
        <f t="shared" si="74"/>
        <v>-3.0056311297170444</v>
      </c>
      <c r="L236">
        <f t="shared" si="75"/>
        <v>11.794927087792415</v>
      </c>
      <c r="M236">
        <f t="shared" si="76"/>
        <v>3.2020740508369077</v>
      </c>
      <c r="N236">
        <f t="shared" si="77"/>
        <v>3.1346433007599654</v>
      </c>
      <c r="O236">
        <f t="shared" si="78"/>
        <v>1.9238251748614592</v>
      </c>
      <c r="AB236">
        <f t="shared" si="79"/>
        <v>9.5714723039735939E-56</v>
      </c>
      <c r="AC236">
        <f t="shared" si="68"/>
        <v>-1.5625000000000001E-39</v>
      </c>
      <c r="AD236">
        <f t="shared" si="80"/>
        <v>2.4414062500000004E-78</v>
      </c>
      <c r="AE236">
        <f t="shared" si="81"/>
        <v>0</v>
      </c>
    </row>
    <row r="237" spans="1:31" x14ac:dyDescent="0.25">
      <c r="A237" s="2">
        <v>63000</v>
      </c>
      <c r="B237" s="1"/>
      <c r="C237" s="1"/>
      <c r="D237">
        <f t="shared" si="69"/>
        <v>2.0835381093381233</v>
      </c>
      <c r="E237">
        <f t="shared" si="67"/>
        <v>-3.0349784437656329</v>
      </c>
      <c r="F237">
        <f t="shared" si="70"/>
        <v>0.11323759768276931</v>
      </c>
      <c r="G237" s="2">
        <f t="shared" si="71"/>
        <v>-0.19852664255070032</v>
      </c>
      <c r="H237">
        <f t="shared" si="72"/>
        <v>9.7327246889536667</v>
      </c>
      <c r="I237">
        <f t="shared" si="73"/>
        <v>-0.19852664255070032</v>
      </c>
      <c r="J237">
        <f t="shared" si="74"/>
        <v>2.0835381093381233</v>
      </c>
      <c r="K237">
        <f t="shared" si="74"/>
        <v>-3.0349784437656329</v>
      </c>
      <c r="L237">
        <f t="shared" si="75"/>
        <v>11.81626279829179</v>
      </c>
      <c r="M237">
        <f t="shared" si="76"/>
        <v>3.2335050863163333</v>
      </c>
      <c r="N237">
        <f t="shared" si="77"/>
        <v>3.1544836759009818</v>
      </c>
      <c r="O237">
        <f t="shared" si="78"/>
        <v>1.9343149113942792</v>
      </c>
      <c r="AB237">
        <f t="shared" si="79"/>
        <v>9.7234004357826981E-56</v>
      </c>
      <c r="AC237">
        <f t="shared" si="68"/>
        <v>-1.5873015873015873E-39</v>
      </c>
      <c r="AD237">
        <f t="shared" si="80"/>
        <v>2.5195263290501386E-78</v>
      </c>
      <c r="AE237">
        <f t="shared" si="81"/>
        <v>0</v>
      </c>
    </row>
    <row r="238" spans="1:31" x14ac:dyDescent="0.25">
      <c r="A238" s="2">
        <v>62000</v>
      </c>
      <c r="B238" s="1"/>
      <c r="C238" s="1"/>
      <c r="D238">
        <f t="shared" si="69"/>
        <v>2.1042091309602888</v>
      </c>
      <c r="E238">
        <f t="shared" si="67"/>
        <v>-3.0650888145588095</v>
      </c>
      <c r="F238">
        <f t="shared" si="70"/>
        <v>0.1144580607609855</v>
      </c>
      <c r="G238" s="2">
        <f t="shared" si="71"/>
        <v>-0.20066634210485484</v>
      </c>
      <c r="H238">
        <f t="shared" si="72"/>
        <v>9.7339451520318825</v>
      </c>
      <c r="I238">
        <f t="shared" si="73"/>
        <v>-0.20066634210485484</v>
      </c>
      <c r="J238">
        <f t="shared" si="74"/>
        <v>2.1042091309602888</v>
      </c>
      <c r="K238">
        <f t="shared" si="74"/>
        <v>-3.0650888145588095</v>
      </c>
      <c r="L238">
        <f t="shared" si="75"/>
        <v>11.838154282992171</v>
      </c>
      <c r="M238">
        <f t="shared" si="76"/>
        <v>3.2657551566636642</v>
      </c>
      <c r="N238">
        <f t="shared" si="77"/>
        <v>3.1747837416988967</v>
      </c>
      <c r="O238">
        <f t="shared" si="78"/>
        <v>1.9449576665922326</v>
      </c>
      <c r="AB238">
        <f t="shared" si="79"/>
        <v>9.8802294750695186E-56</v>
      </c>
      <c r="AC238">
        <f t="shared" si="68"/>
        <v>-1.612903225806452E-39</v>
      </c>
      <c r="AD238">
        <f t="shared" si="80"/>
        <v>2.6014568158168587E-78</v>
      </c>
      <c r="AE238">
        <f t="shared" si="81"/>
        <v>0</v>
      </c>
    </row>
    <row r="239" spans="1:31" x14ac:dyDescent="0.25">
      <c r="A239" s="2">
        <v>61000</v>
      </c>
      <c r="B239" s="1"/>
      <c r="C239" s="1"/>
      <c r="D239">
        <f t="shared" si="69"/>
        <v>2.1254264015797055</v>
      </c>
      <c r="E239">
        <f t="shared" si="67"/>
        <v>-3.0959948770286378</v>
      </c>
      <c r="F239">
        <f t="shared" si="70"/>
        <v>0.11571184702742637</v>
      </c>
      <c r="G239" s="2">
        <f t="shared" si="71"/>
        <v>-0.20286446342715628</v>
      </c>
      <c r="H239">
        <f t="shared" si="72"/>
        <v>9.7351989382983248</v>
      </c>
      <c r="I239">
        <f t="shared" si="73"/>
        <v>-0.20286446342715628</v>
      </c>
      <c r="J239">
        <f t="shared" si="74"/>
        <v>2.1254264015797055</v>
      </c>
      <c r="K239">
        <f t="shared" si="74"/>
        <v>-3.0959948770286378</v>
      </c>
      <c r="L239">
        <f t="shared" si="75"/>
        <v>11.86062533987803</v>
      </c>
      <c r="M239">
        <f t="shared" si="76"/>
        <v>3.298859340455794</v>
      </c>
      <c r="N239">
        <f t="shared" si="77"/>
        <v>3.1955607287213672</v>
      </c>
      <c r="O239">
        <f t="shared" si="78"/>
        <v>1.9557568400079421</v>
      </c>
      <c r="AB239">
        <f t="shared" si="79"/>
        <v>1.0042200450070659E-55</v>
      </c>
      <c r="AC239">
        <f t="shared" si="68"/>
        <v>-1.6393442622950825E-39</v>
      </c>
      <c r="AD239">
        <f t="shared" si="80"/>
        <v>2.6874496103198083E-78</v>
      </c>
      <c r="AE239">
        <f t="shared" si="81"/>
        <v>0</v>
      </c>
    </row>
    <row r="240" spans="1:31" x14ac:dyDescent="0.25">
      <c r="A240" s="2">
        <v>60000</v>
      </c>
      <c r="B240" s="1"/>
      <c r="C240" s="1"/>
      <c r="D240">
        <f t="shared" si="69"/>
        <v>2.1472136717040944</v>
      </c>
      <c r="E240">
        <f t="shared" si="67"/>
        <v>-3.1277312272684825</v>
      </c>
      <c r="F240">
        <f t="shared" si="70"/>
        <v>0.11700043533757133</v>
      </c>
      <c r="G240" s="2">
        <f t="shared" si="71"/>
        <v>-0.20512359922726239</v>
      </c>
      <c r="H240">
        <f t="shared" si="72"/>
        <v>9.7364875266084692</v>
      </c>
      <c r="I240">
        <f t="shared" si="73"/>
        <v>-0.20512359922726239</v>
      </c>
      <c r="J240">
        <f t="shared" si="74"/>
        <v>2.1472136717040944</v>
      </c>
      <c r="K240">
        <f t="shared" si="74"/>
        <v>-3.1277312272684825</v>
      </c>
      <c r="L240">
        <f t="shared" si="75"/>
        <v>11.883701198312563</v>
      </c>
      <c r="M240">
        <f t="shared" si="76"/>
        <v>3.3328548264957449</v>
      </c>
      <c r="N240">
        <f t="shared" si="77"/>
        <v>3.216832768785312</v>
      </c>
      <c r="O240">
        <f t="shared" si="78"/>
        <v>1.9667159163184054</v>
      </c>
      <c r="AB240">
        <f t="shared" si="79"/>
        <v>1.0209570457571837E-55</v>
      </c>
      <c r="AC240">
        <f t="shared" si="68"/>
        <v>-1.666666666666667E-39</v>
      </c>
      <c r="AD240">
        <f t="shared" si="80"/>
        <v>2.7777777777777789E-78</v>
      </c>
      <c r="AE240">
        <f t="shared" si="81"/>
        <v>0</v>
      </c>
    </row>
    <row r="241" spans="1:31" x14ac:dyDescent="0.25">
      <c r="A241" s="2">
        <v>59000</v>
      </c>
      <c r="B241" s="1"/>
      <c r="C241" s="1"/>
      <c r="D241">
        <f t="shared" si="69"/>
        <v>2.1695961432170381</v>
      </c>
      <c r="E241">
        <f t="shared" si="67"/>
        <v>-3.1603345755132444</v>
      </c>
      <c r="F241">
        <f t="shared" si="70"/>
        <v>0.11832539628344658</v>
      </c>
      <c r="G241" s="2">
        <f t="shared" si="71"/>
        <v>-0.20744650304611864</v>
      </c>
      <c r="H241">
        <f t="shared" si="72"/>
        <v>9.7378124875543453</v>
      </c>
      <c r="I241">
        <f t="shared" si="73"/>
        <v>-0.20744650304611864</v>
      </c>
      <c r="J241">
        <f t="shared" si="74"/>
        <v>2.1695961432170381</v>
      </c>
      <c r="K241">
        <f t="shared" si="74"/>
        <v>-3.1603345755132444</v>
      </c>
      <c r="L241">
        <f t="shared" si="75"/>
        <v>11.907408630771384</v>
      </c>
      <c r="M241">
        <f t="shared" si="76"/>
        <v>3.3677810785593629</v>
      </c>
      <c r="N241">
        <f t="shared" si="77"/>
        <v>3.2386189560009475</v>
      </c>
      <c r="O241">
        <f t="shared" si="78"/>
        <v>1.9778384661367754</v>
      </c>
      <c r="AB241">
        <f t="shared" si="79"/>
        <v>1.0382614024649323E-55</v>
      </c>
      <c r="AC241">
        <f t="shared" si="68"/>
        <v>-1.6949152542372882E-39</v>
      </c>
      <c r="AD241">
        <f t="shared" si="80"/>
        <v>2.8727377190462513E-78</v>
      </c>
      <c r="AE241">
        <f t="shared" si="81"/>
        <v>0</v>
      </c>
    </row>
    <row r="242" spans="1:31" x14ac:dyDescent="0.25">
      <c r="A242" s="2">
        <v>58000</v>
      </c>
      <c r="B242" s="1"/>
      <c r="C242" s="1"/>
      <c r="D242">
        <f t="shared" si="69"/>
        <v>2.1926005845381753</v>
      </c>
      <c r="E242">
        <f t="shared" si="67"/>
        <v>-3.1938439138870458</v>
      </c>
      <c r="F242">
        <f t="shared" si="70"/>
        <v>0.11968839955937241</v>
      </c>
      <c r="G242" s="2">
        <f t="shared" si="71"/>
        <v>-0.20983610216948767</v>
      </c>
      <c r="H242">
        <f t="shared" si="72"/>
        <v>9.7391754908302701</v>
      </c>
      <c r="I242">
        <f t="shared" si="73"/>
        <v>-0.20983610216948767</v>
      </c>
      <c r="J242">
        <f t="shared" si="74"/>
        <v>2.1926005845381753</v>
      </c>
      <c r="K242">
        <f t="shared" si="74"/>
        <v>-3.1938439138870458</v>
      </c>
      <c r="L242">
        <f t="shared" si="75"/>
        <v>11.931776075368445</v>
      </c>
      <c r="M242">
        <f t="shared" si="76"/>
        <v>3.4036800160565335</v>
      </c>
      <c r="N242">
        <f t="shared" si="77"/>
        <v>3.2609394129335301</v>
      </c>
      <c r="O242">
        <f t="shared" si="78"/>
        <v>1.9891281465612471</v>
      </c>
      <c r="AB242">
        <f t="shared" si="79"/>
        <v>1.0561624611281208E-55</v>
      </c>
      <c r="AC242">
        <f t="shared" si="68"/>
        <v>-1.7241379310344829E-39</v>
      </c>
      <c r="AD242">
        <f t="shared" si="80"/>
        <v>2.9726516052318674E-78</v>
      </c>
      <c r="AE242">
        <f t="shared" si="81"/>
        <v>0</v>
      </c>
    </row>
    <row r="243" spans="1:31" x14ac:dyDescent="0.25">
      <c r="A243" s="2">
        <v>57000</v>
      </c>
      <c r="B243" s="1"/>
      <c r="C243" s="1"/>
      <c r="D243">
        <f t="shared" si="69"/>
        <v>2.2162554570944577</v>
      </c>
      <c r="E243">
        <f t="shared" si="67"/>
        <v>-3.2283007006271491</v>
      </c>
      <c r="F243">
        <f t="shared" si="70"/>
        <v>0.1210912220583327</v>
      </c>
      <c r="G243" s="2">
        <f t="shared" si="71"/>
        <v>-0.21229551182239617</v>
      </c>
      <c r="H243">
        <f t="shared" si="72"/>
        <v>9.7405783133292303</v>
      </c>
      <c r="I243">
        <f t="shared" si="73"/>
        <v>-0.21229551182239617</v>
      </c>
      <c r="J243">
        <f t="shared" si="74"/>
        <v>2.2162554570944577</v>
      </c>
      <c r="K243">
        <f t="shared" si="74"/>
        <v>-3.2283007006271491</v>
      </c>
      <c r="L243">
        <f t="shared" si="75"/>
        <v>11.956833770423689</v>
      </c>
      <c r="M243">
        <f t="shared" si="76"/>
        <v>3.4405962124495453</v>
      </c>
      <c r="N243">
        <f t="shared" si="77"/>
        <v>3.2838153623980881</v>
      </c>
      <c r="O243">
        <f t="shared" si="78"/>
        <v>2.000588701408438</v>
      </c>
      <c r="AB243">
        <f t="shared" si="79"/>
        <v>1.0746916271128246E-55</v>
      </c>
      <c r="AC243">
        <f t="shared" si="68"/>
        <v>-1.7543859649122807E-39</v>
      </c>
      <c r="AD243">
        <f t="shared" si="80"/>
        <v>3.0778701138811945E-78</v>
      </c>
      <c r="AE243">
        <f t="shared" si="81"/>
        <v>0</v>
      </c>
    </row>
    <row r="244" spans="1:31" x14ac:dyDescent="0.25">
      <c r="A244" s="2">
        <v>56000</v>
      </c>
      <c r="B244" s="1"/>
      <c r="C244" s="1"/>
      <c r="D244">
        <f t="shared" si="69"/>
        <v>2.2405910544344638</v>
      </c>
      <c r="E244">
        <f t="shared" si="67"/>
        <v>-3.2637490627243224</v>
      </c>
      <c r="F244">
        <f t="shared" si="70"/>
        <v>0.12253575678573772</v>
      </c>
      <c r="G244" s="2">
        <f t="shared" si="71"/>
        <v>-0.21482805079662459</v>
      </c>
      <c r="H244">
        <f t="shared" si="72"/>
        <v>9.7420228480566351</v>
      </c>
      <c r="I244">
        <f t="shared" si="73"/>
        <v>-0.21482805079662459</v>
      </c>
      <c r="J244">
        <f t="shared" si="74"/>
        <v>2.2405910544344638</v>
      </c>
      <c r="K244">
        <f t="shared" si="74"/>
        <v>-3.2637490627243224</v>
      </c>
      <c r="L244">
        <f t="shared" si="75"/>
        <v>11.982613902491099</v>
      </c>
      <c r="M244">
        <f t="shared" si="76"/>
        <v>3.4785771135209469</v>
      </c>
      <c r="N244">
        <f t="shared" si="77"/>
        <v>3.3072692054633221</v>
      </c>
      <c r="O244">
        <f t="shared" si="78"/>
        <v>2.0122239610699992</v>
      </c>
      <c r="AB244">
        <f t="shared" si="79"/>
        <v>1.0938825490255539E-55</v>
      </c>
      <c r="AC244">
        <f t="shared" si="68"/>
        <v>-1.7857142857142863E-39</v>
      </c>
      <c r="AD244">
        <f t="shared" si="80"/>
        <v>3.1887755102040835E-78</v>
      </c>
      <c r="AE244">
        <f t="shared" si="81"/>
        <v>0</v>
      </c>
    </row>
    <row r="245" spans="1:31" x14ac:dyDescent="0.25">
      <c r="A245" s="2">
        <v>55000</v>
      </c>
      <c r="B245" s="1"/>
      <c r="C245" s="1"/>
      <c r="D245">
        <f t="shared" si="69"/>
        <v>2.2656396555017317</v>
      </c>
      <c r="E245">
        <f t="shared" si="67"/>
        <v>-3.3002360191879085</v>
      </c>
      <c r="F245">
        <f t="shared" si="70"/>
        <v>0.12402402268941994</v>
      </c>
      <c r="G245" s="2">
        <f t="shared" si="71"/>
        <v>-0.21743725868452443</v>
      </c>
      <c r="H245">
        <f t="shared" si="72"/>
        <v>9.7435111139603183</v>
      </c>
      <c r="I245">
        <f t="shared" si="73"/>
        <v>-0.21743725868452443</v>
      </c>
      <c r="J245">
        <f t="shared" si="74"/>
        <v>2.2656396555017317</v>
      </c>
      <c r="K245">
        <f t="shared" si="74"/>
        <v>-3.3002360191879085</v>
      </c>
      <c r="L245">
        <f t="shared" si="75"/>
        <v>12.00915076946205</v>
      </c>
      <c r="M245">
        <f t="shared" si="76"/>
        <v>3.5176732778724329</v>
      </c>
      <c r="N245">
        <f t="shared" si="77"/>
        <v>3.3313246063102819</v>
      </c>
      <c r="O245">
        <f t="shared" si="78"/>
        <v>2.0240378419213214</v>
      </c>
      <c r="AB245">
        <f t="shared" si="79"/>
        <v>1.1137713226442001E-55</v>
      </c>
      <c r="AC245">
        <f t="shared" si="68"/>
        <v>-1.8181818181818184E-39</v>
      </c>
      <c r="AD245">
        <f t="shared" si="80"/>
        <v>3.3057851239669428E-78</v>
      </c>
      <c r="AE245">
        <f t="shared" si="81"/>
        <v>0</v>
      </c>
    </row>
    <row r="246" spans="1:31" x14ac:dyDescent="0.25">
      <c r="A246" s="2">
        <v>54000</v>
      </c>
      <c r="B246" s="1"/>
      <c r="C246" s="1"/>
      <c r="D246">
        <f t="shared" si="69"/>
        <v>2.2914356937961111</v>
      </c>
      <c r="E246">
        <f t="shared" si="67"/>
        <v>-3.3378117274541061</v>
      </c>
      <c r="F246">
        <f t="shared" si="70"/>
        <v>0.125558175518696</v>
      </c>
      <c r="G246" s="2">
        <f t="shared" si="71"/>
        <v>-0.22012691491698069</v>
      </c>
      <c r="H246">
        <f t="shared" si="72"/>
        <v>9.7450452667895942</v>
      </c>
      <c r="I246">
        <f t="shared" si="73"/>
        <v>-0.22012691491698069</v>
      </c>
      <c r="J246">
        <f t="shared" si="74"/>
        <v>2.2914356937961111</v>
      </c>
      <c r="K246">
        <f t="shared" si="74"/>
        <v>-3.3378117274541061</v>
      </c>
      <c r="L246">
        <f t="shared" si="75"/>
        <v>12.036480960585706</v>
      </c>
      <c r="M246">
        <f t="shared" si="76"/>
        <v>3.557938642371087</v>
      </c>
      <c r="N246">
        <f t="shared" si="77"/>
        <v>3.3560065846703457</v>
      </c>
      <c r="O246">
        <f t="shared" si="78"/>
        <v>2.0360343451995719</v>
      </c>
      <c r="AB246">
        <f t="shared" si="79"/>
        <v>1.1343967175079817E-55</v>
      </c>
      <c r="AC246">
        <f t="shared" si="68"/>
        <v>-1.8518518518518521E-39</v>
      </c>
      <c r="AD246">
        <f t="shared" si="80"/>
        <v>3.4293552812071341E-78</v>
      </c>
      <c r="AE246">
        <f t="shared" si="81"/>
        <v>0</v>
      </c>
    </row>
    <row r="247" spans="1:31" x14ac:dyDescent="0.25">
      <c r="A247" s="2">
        <v>53000</v>
      </c>
      <c r="B247" s="1"/>
      <c r="C247" s="1"/>
      <c r="D247">
        <f t="shared" si="69"/>
        <v>2.3180159443997672</v>
      </c>
      <c r="E247">
        <f t="shared" si="67"/>
        <v>-3.3765297558167418</v>
      </c>
      <c r="F247">
        <f t="shared" si="70"/>
        <v>0.12714051984161001</v>
      </c>
      <c r="G247" s="2">
        <f t="shared" si="71"/>
        <v>-0.22290105983188188</v>
      </c>
      <c r="H247">
        <f t="shared" si="72"/>
        <v>9.7466276111125083</v>
      </c>
      <c r="I247">
        <f t="shared" si="73"/>
        <v>-0.22290105983188188</v>
      </c>
      <c r="J247">
        <f t="shared" si="74"/>
        <v>2.3180159443997672</v>
      </c>
      <c r="K247">
        <f t="shared" si="74"/>
        <v>-3.3765297558167418</v>
      </c>
      <c r="L247">
        <f t="shared" si="75"/>
        <v>12.064643555512276</v>
      </c>
      <c r="M247">
        <f t="shared" si="76"/>
        <v>3.5994308156486237</v>
      </c>
      <c r="N247">
        <f t="shared" si="77"/>
        <v>3.3813416166572021</v>
      </c>
      <c r="O247">
        <f t="shared" si="78"/>
        <v>2.048217555254801</v>
      </c>
      <c r="AB247">
        <f t="shared" si="79"/>
        <v>1.1558004291590757E-55</v>
      </c>
      <c r="AC247">
        <f t="shared" si="68"/>
        <v>-1.8867924528301889E-39</v>
      </c>
      <c r="AD247">
        <f t="shared" si="80"/>
        <v>3.559985760056961E-78</v>
      </c>
      <c r="AE247">
        <f t="shared" si="81"/>
        <v>0</v>
      </c>
    </row>
    <row r="248" spans="1:31" x14ac:dyDescent="0.25">
      <c r="A248" s="2">
        <v>52000</v>
      </c>
      <c r="B248" s="1"/>
      <c r="C248" s="1"/>
      <c r="D248">
        <f t="shared" si="69"/>
        <v>2.3454197311329179</v>
      </c>
      <c r="E248">
        <f t="shared" si="67"/>
        <v>-3.4164473851799424</v>
      </c>
      <c r="F248">
        <f t="shared" si="70"/>
        <v>0.12877352236845679</v>
      </c>
      <c r="G248" s="2">
        <f t="shared" si="71"/>
        <v>-0.22576401803274307</v>
      </c>
      <c r="H248">
        <f t="shared" si="72"/>
        <v>9.7482606136393546</v>
      </c>
      <c r="I248">
        <f t="shared" si="73"/>
        <v>-0.22576401803274307</v>
      </c>
      <c r="J248">
        <f t="shared" si="74"/>
        <v>2.3454197311329179</v>
      </c>
      <c r="K248">
        <f t="shared" si="74"/>
        <v>-3.4164473851799424</v>
      </c>
      <c r="L248">
        <f t="shared" si="75"/>
        <v>12.093680344772272</v>
      </c>
      <c r="M248">
        <f t="shared" si="76"/>
        <v>3.6422114032126855</v>
      </c>
      <c r="N248">
        <f t="shared" si="77"/>
        <v>3.4073577449106605</v>
      </c>
      <c r="O248">
        <f t="shared" si="78"/>
        <v>2.0605916370621085</v>
      </c>
      <c r="AB248">
        <f t="shared" si="79"/>
        <v>1.1780273604890579E-55</v>
      </c>
      <c r="AC248">
        <f t="shared" si="68"/>
        <v>-1.9230769230769234E-39</v>
      </c>
      <c r="AD248">
        <f t="shared" si="80"/>
        <v>3.6982248520710069E-78</v>
      </c>
      <c r="AE248">
        <f t="shared" si="81"/>
        <v>0</v>
      </c>
    </row>
    <row r="249" spans="1:31" x14ac:dyDescent="0.25">
      <c r="A249" s="2">
        <v>51000</v>
      </c>
      <c r="B249" s="1"/>
      <c r="C249" s="1"/>
      <c r="D249">
        <f t="shared" si="69"/>
        <v>2.3736891564415465</v>
      </c>
      <c r="E249">
        <f t="shared" si="67"/>
        <v>-3.4576259439232646</v>
      </c>
      <c r="F249">
        <f t="shared" si="70"/>
        <v>0.13045982675188803</v>
      </c>
      <c r="G249" s="2">
        <f t="shared" si="71"/>
        <v>-0.22872042433605402</v>
      </c>
      <c r="H249">
        <f t="shared" si="72"/>
        <v>9.7499469180227862</v>
      </c>
      <c r="I249">
        <f t="shared" si="73"/>
        <v>-0.22872042433605402</v>
      </c>
      <c r="J249">
        <f t="shared" si="74"/>
        <v>2.3736891564415465</v>
      </c>
      <c r="K249">
        <f t="shared" si="74"/>
        <v>-3.4576259439232646</v>
      </c>
      <c r="L249">
        <f t="shared" si="75"/>
        <v>12.123636074464333</v>
      </c>
      <c r="M249">
        <f t="shared" si="76"/>
        <v>3.6863463682593185</v>
      </c>
      <c r="N249">
        <f t="shared" si="77"/>
        <v>3.4340846990884883</v>
      </c>
      <c r="O249">
        <f t="shared" si="78"/>
        <v>2.0731608328645081</v>
      </c>
      <c r="AB249">
        <f t="shared" si="79"/>
        <v>1.2011259361849218E-55</v>
      </c>
      <c r="AC249">
        <f t="shared" si="68"/>
        <v>-1.9607843137254907E-39</v>
      </c>
      <c r="AD249">
        <f t="shared" si="80"/>
        <v>3.8446751249519435E-78</v>
      </c>
      <c r="AE249">
        <f t="shared" si="81"/>
        <v>0</v>
      </c>
    </row>
    <row r="250" spans="1:31" x14ac:dyDescent="0.25">
      <c r="A250" s="2">
        <v>50000</v>
      </c>
      <c r="B250" s="1"/>
      <c r="C250" s="1"/>
      <c r="D250">
        <f t="shared" si="69"/>
        <v>2.4028693570142137</v>
      </c>
      <c r="E250">
        <f t="shared" si="67"/>
        <v>-3.5001311802450212</v>
      </c>
      <c r="F250">
        <f t="shared" si="70"/>
        <v>0.13220227005994817</v>
      </c>
      <c r="G250" s="2">
        <f t="shared" si="71"/>
        <v>-0.23177525265158574</v>
      </c>
      <c r="H250">
        <f t="shared" si="72"/>
        <v>9.7516893613308469</v>
      </c>
      <c r="I250">
        <f t="shared" si="73"/>
        <v>-0.23177525265158574</v>
      </c>
      <c r="J250">
        <f t="shared" si="74"/>
        <v>2.4028693570142137</v>
      </c>
      <c r="K250">
        <f t="shared" si="74"/>
        <v>-3.5001311802450212</v>
      </c>
      <c r="L250">
        <f t="shared" si="75"/>
        <v>12.154558718345061</v>
      </c>
      <c r="M250">
        <f t="shared" si="76"/>
        <v>3.731906432896607</v>
      </c>
      <c r="N250">
        <f t="shared" si="77"/>
        <v>3.461554027878412</v>
      </c>
      <c r="O250">
        <f t="shared" si="78"/>
        <v>2.0859294577946392</v>
      </c>
      <c r="AB250">
        <f t="shared" si="79"/>
        <v>1.2251484549086203E-55</v>
      </c>
      <c r="AC250">
        <f t="shared" si="68"/>
        <v>-2.0000000000000005E-39</v>
      </c>
      <c r="AD250">
        <f t="shared" si="80"/>
        <v>4.0000000000000019E-78</v>
      </c>
      <c r="AE250">
        <f t="shared" si="81"/>
        <v>0</v>
      </c>
    </row>
    <row r="251" spans="1:31" x14ac:dyDescent="0.25">
      <c r="A251" s="2">
        <v>49000</v>
      </c>
      <c r="B251" s="1"/>
      <c r="C251" s="1"/>
      <c r="D251">
        <f t="shared" si="69"/>
        <v>2.4330087885892446</v>
      </c>
      <c r="E251">
        <f t="shared" si="67"/>
        <v>-3.5440336770256664</v>
      </c>
      <c r="F251">
        <f t="shared" si="70"/>
        <v>0.13400390114901214</v>
      </c>
      <c r="G251" s="2">
        <f t="shared" si="71"/>
        <v>-0.23493384819357915</v>
      </c>
      <c r="H251">
        <f t="shared" si="72"/>
        <v>9.7534909924199091</v>
      </c>
      <c r="I251">
        <f t="shared" si="73"/>
        <v>-0.23493384819357915</v>
      </c>
      <c r="J251">
        <f t="shared" si="74"/>
        <v>2.4330087885892446</v>
      </c>
      <c r="K251">
        <f t="shared" si="74"/>
        <v>-3.5440336770256664</v>
      </c>
      <c r="L251">
        <f t="shared" si="75"/>
        <v>12.186499781009154</v>
      </c>
      <c r="M251">
        <f t="shared" si="76"/>
        <v>3.7789675252192456</v>
      </c>
      <c r="N251">
        <f t="shared" si="77"/>
        <v>3.4897992438591827</v>
      </c>
      <c r="O251">
        <f t="shared" si="78"/>
        <v>2.0989018942983599</v>
      </c>
      <c r="AB251">
        <f t="shared" si="79"/>
        <v>1.2501514846006328E-55</v>
      </c>
      <c r="AC251">
        <f t="shared" si="68"/>
        <v>-2.0408163265306125E-39</v>
      </c>
      <c r="AD251">
        <f t="shared" si="80"/>
        <v>4.1649312786339038E-78</v>
      </c>
      <c r="AE251">
        <f t="shared" si="81"/>
        <v>0</v>
      </c>
    </row>
    <row r="252" spans="1:31" x14ac:dyDescent="0.25">
      <c r="A252" s="2">
        <v>48000</v>
      </c>
      <c r="B252" s="1"/>
      <c r="C252" s="1"/>
      <c r="D252">
        <f t="shared" si="69"/>
        <v>2.4641595439607129</v>
      </c>
      <c r="E252">
        <f t="shared" si="67"/>
        <v>-3.5894093150500912</v>
      </c>
      <c r="F252">
        <f t="shared" si="70"/>
        <v>0.13586800119975537</v>
      </c>
      <c r="G252" s="2">
        <f t="shared" si="71"/>
        <v>-0.23820196348413294</v>
      </c>
      <c r="H252">
        <f t="shared" si="72"/>
        <v>9.7553550924706531</v>
      </c>
      <c r="I252">
        <f t="shared" si="73"/>
        <v>-0.23820196348413294</v>
      </c>
      <c r="J252">
        <f t="shared" si="74"/>
        <v>2.4641595439607129</v>
      </c>
      <c r="K252">
        <f t="shared" si="74"/>
        <v>-3.5894093150500912</v>
      </c>
      <c r="L252">
        <f t="shared" si="75"/>
        <v>12.219514636431366</v>
      </c>
      <c r="M252">
        <f t="shared" si="76"/>
        <v>3.8276112785342242</v>
      </c>
      <c r="N252">
        <f t="shared" si="77"/>
        <v>3.5188559827206221</v>
      </c>
      <c r="O252">
        <f t="shared" si="78"/>
        <v>2.1120825851538187</v>
      </c>
      <c r="AB252">
        <f t="shared" si="79"/>
        <v>1.2761963071964792E-55</v>
      </c>
      <c r="AC252">
        <f t="shared" si="68"/>
        <v>-2.0833333333333335E-39</v>
      </c>
      <c r="AD252">
        <f t="shared" si="80"/>
        <v>4.340277777777778E-78</v>
      </c>
      <c r="AE252">
        <f t="shared" si="81"/>
        <v>0</v>
      </c>
    </row>
    <row r="253" spans="1:31" x14ac:dyDescent="0.25">
      <c r="A253" s="2">
        <v>47000</v>
      </c>
      <c r="B253" s="1"/>
      <c r="C253" s="1"/>
      <c r="D253">
        <f t="shared" si="69"/>
        <v>2.4963777088386996</v>
      </c>
      <c r="E253">
        <f t="shared" si="67"/>
        <v>-3.6363397913702191</v>
      </c>
      <c r="F253">
        <f t="shared" si="70"/>
        <v>0.13779810672207218</v>
      </c>
      <c r="G253" s="2">
        <f t="shared" si="71"/>
        <v>-0.24158579868511965</v>
      </c>
      <c r="H253">
        <f t="shared" si="72"/>
        <v>9.7572851979929709</v>
      </c>
      <c r="I253">
        <f t="shared" si="73"/>
        <v>-0.24158579868511965</v>
      </c>
      <c r="J253">
        <f t="shared" si="74"/>
        <v>2.4963777088386996</v>
      </c>
      <c r="K253">
        <f t="shared" si="74"/>
        <v>-3.6363397913702191</v>
      </c>
      <c r="L253">
        <f t="shared" si="75"/>
        <v>12.253662906831671</v>
      </c>
      <c r="M253">
        <f t="shared" si="76"/>
        <v>3.8779255900553387</v>
      </c>
      <c r="N253">
        <f t="shared" si="77"/>
        <v>3.5487621785623911</v>
      </c>
      <c r="O253">
        <f t="shared" si="78"/>
        <v>2.1254760248451054</v>
      </c>
      <c r="AB253">
        <f t="shared" si="79"/>
        <v>1.3033494201155533E-55</v>
      </c>
      <c r="AC253">
        <f t="shared" si="68"/>
        <v>-2.1276595744680854E-39</v>
      </c>
      <c r="AD253">
        <f t="shared" si="80"/>
        <v>4.526935264825714E-78</v>
      </c>
      <c r="AE253">
        <f t="shared" si="81"/>
        <v>0</v>
      </c>
    </row>
    <row r="254" spans="1:31" x14ac:dyDescent="0.25">
      <c r="A254" s="2">
        <v>46000</v>
      </c>
      <c r="B254" s="1"/>
      <c r="C254" s="1"/>
      <c r="D254">
        <f t="shared" si="69"/>
        <v>2.5297237609870966</v>
      </c>
      <c r="E254">
        <f t="shared" si="67"/>
        <v>-3.6849132007076753</v>
      </c>
      <c r="F254">
        <f t="shared" si="70"/>
        <v>0.13979803538569652</v>
      </c>
      <c r="G254" s="2">
        <f t="shared" si="71"/>
        <v>-0.2450920468840839</v>
      </c>
      <c r="H254">
        <f t="shared" si="72"/>
        <v>9.7592851266565948</v>
      </c>
      <c r="I254">
        <f t="shared" si="73"/>
        <v>-0.2450920468840839</v>
      </c>
      <c r="J254">
        <f t="shared" si="74"/>
        <v>2.5297237609870966</v>
      </c>
      <c r="K254">
        <f t="shared" si="74"/>
        <v>-3.6849132007076753</v>
      </c>
      <c r="L254">
        <f t="shared" si="75"/>
        <v>12.289008887643691</v>
      </c>
      <c r="M254">
        <f t="shared" si="76"/>
        <v>3.9300052475917591</v>
      </c>
      <c r="N254">
        <f t="shared" si="77"/>
        <v>3.5795582572348263</v>
      </c>
      <c r="O254">
        <f t="shared" si="78"/>
        <v>2.1390867490090781</v>
      </c>
      <c r="AB254">
        <f t="shared" si="79"/>
        <v>1.3316831031615438E-55</v>
      </c>
      <c r="AC254">
        <f t="shared" si="68"/>
        <v>-2.1739130434782612E-39</v>
      </c>
      <c r="AD254">
        <f t="shared" si="80"/>
        <v>4.725897920604916E-78</v>
      </c>
      <c r="AE254">
        <f t="shared" si="81"/>
        <v>0</v>
      </c>
    </row>
    <row r="255" spans="1:31" x14ac:dyDescent="0.25">
      <c r="A255" s="2">
        <v>45000</v>
      </c>
      <c r="B255" s="1"/>
      <c r="C255" s="1"/>
      <c r="D255">
        <f t="shared" si="69"/>
        <v>2.5642630189763689</v>
      </c>
      <c r="E255">
        <f t="shared" si="67"/>
        <v>-3.7352246891279188</v>
      </c>
      <c r="F255">
        <f t="shared" si="70"/>
        <v>0.1418719150938639</v>
      </c>
      <c r="G255" s="2">
        <f t="shared" si="71"/>
        <v>-0.2487279450657984</v>
      </c>
      <c r="H255">
        <f t="shared" si="72"/>
        <v>9.7613590063647617</v>
      </c>
      <c r="I255">
        <f t="shared" si="73"/>
        <v>-0.2487279450657984</v>
      </c>
      <c r="J255">
        <f t="shared" si="74"/>
        <v>2.5642630189763689</v>
      </c>
      <c r="K255">
        <f t="shared" si="74"/>
        <v>-3.7352246891279188</v>
      </c>
      <c r="L255">
        <f t="shared" si="75"/>
        <v>12.325622025341131</v>
      </c>
      <c r="M255">
        <f t="shared" si="76"/>
        <v>3.983952634193717</v>
      </c>
      <c r="N255">
        <f t="shared" si="77"/>
        <v>3.6112873499690483</v>
      </c>
      <c r="O255">
        <f t="shared" si="78"/>
        <v>2.152919321626281</v>
      </c>
      <c r="AB255">
        <f t="shared" si="79"/>
        <v>1.361276061009578E-55</v>
      </c>
      <c r="AC255">
        <f t="shared" si="68"/>
        <v>-2.2222222222222226E-39</v>
      </c>
      <c r="AD255">
        <f t="shared" si="80"/>
        <v>4.9382716049382731E-78</v>
      </c>
      <c r="AE255">
        <f t="shared" si="81"/>
        <v>0</v>
      </c>
    </row>
    <row r="256" spans="1:31" x14ac:dyDescent="0.25">
      <c r="A256" s="2">
        <v>44000</v>
      </c>
      <c r="B256" s="1"/>
      <c r="C256" s="1"/>
      <c r="D256">
        <f t="shared" si="69"/>
        <v>2.6000661479812974</v>
      </c>
      <c r="E256">
        <f t="shared" si="67"/>
        <v>-3.7873771908087432</v>
      </c>
      <c r="F256">
        <f t="shared" si="70"/>
        <v>0.1440242167898447</v>
      </c>
      <c r="G256" s="2">
        <f t="shared" si="71"/>
        <v>-0.25250133162823923</v>
      </c>
      <c r="H256">
        <f t="shared" si="72"/>
        <v>9.7635113080607425</v>
      </c>
      <c r="I256">
        <f t="shared" si="73"/>
        <v>-0.25250133162823923</v>
      </c>
      <c r="J256">
        <f t="shared" si="74"/>
        <v>2.6000661479812974</v>
      </c>
      <c r="K256">
        <f t="shared" si="74"/>
        <v>-3.7873771908087432</v>
      </c>
      <c r="L256">
        <f t="shared" si="75"/>
        <v>12.363577456042041</v>
      </c>
      <c r="M256">
        <f t="shared" si="76"/>
        <v>4.0398785224369824</v>
      </c>
      <c r="N256">
        <f t="shared" si="77"/>
        <v>3.6439955298753781</v>
      </c>
      <c r="O256">
        <f t="shared" si="78"/>
        <v>2.1669783195709176</v>
      </c>
      <c r="AB256">
        <f t="shared" si="79"/>
        <v>1.3922141533052501E-55</v>
      </c>
      <c r="AC256">
        <f t="shared" si="68"/>
        <v>-2.2727272727272728E-39</v>
      </c>
      <c r="AD256">
        <f t="shared" si="80"/>
        <v>5.165289256198348E-78</v>
      </c>
      <c r="AE256">
        <f t="shared" si="81"/>
        <v>0</v>
      </c>
    </row>
    <row r="257" spans="1:31" x14ac:dyDescent="0.25">
      <c r="A257" s="2">
        <v>43000</v>
      </c>
      <c r="B257" s="1"/>
      <c r="C257" s="1"/>
      <c r="D257">
        <f t="shared" si="69"/>
        <v>2.6372097313640568</v>
      </c>
      <c r="E257">
        <f t="shared" si="67"/>
        <v>-3.8414822606347503</v>
      </c>
      <c r="F257">
        <f t="shared" si="70"/>
        <v>0.14625979157322663</v>
      </c>
      <c r="G257" s="2">
        <f t="shared" si="71"/>
        <v>-0.25642071145435646</v>
      </c>
      <c r="H257">
        <f t="shared" si="72"/>
        <v>9.765746882844125</v>
      </c>
      <c r="I257">
        <f t="shared" si="73"/>
        <v>-0.25642071145435646</v>
      </c>
      <c r="J257">
        <f t="shared" si="74"/>
        <v>2.6372097313640568</v>
      </c>
      <c r="K257">
        <f t="shared" si="74"/>
        <v>-3.8414822606347503</v>
      </c>
      <c r="L257">
        <f t="shared" si="75"/>
        <v>12.402956614208183</v>
      </c>
      <c r="M257">
        <f t="shared" si="76"/>
        <v>4.0979029720891065</v>
      </c>
      <c r="N257">
        <f t="shared" si="77"/>
        <v>3.677732074277777</v>
      </c>
      <c r="O257">
        <f t="shared" si="78"/>
        <v>2.1812683140686704</v>
      </c>
      <c r="AB257">
        <f t="shared" si="79"/>
        <v>1.4245912266379303E-55</v>
      </c>
      <c r="AC257">
        <f t="shared" si="68"/>
        <v>-2.3255813953488373E-39</v>
      </c>
      <c r="AD257">
        <f t="shared" si="80"/>
        <v>5.4083288263926453E-78</v>
      </c>
      <c r="AE257">
        <f t="shared" si="81"/>
        <v>0</v>
      </c>
    </row>
    <row r="258" spans="1:31" x14ac:dyDescent="0.25">
      <c r="A258" s="2">
        <v>42000</v>
      </c>
      <c r="B258" s="1"/>
      <c r="C258" s="1"/>
      <c r="D258">
        <f t="shared" si="69"/>
        <v>2.6757769183612679</v>
      </c>
      <c r="E258">
        <f t="shared" ref="E258:E309" si="82">-($R$2^-1)*A258^(-$S$2)*SIN($S$2*PI()/2)</f>
        <v>-3.8976610176484137</v>
      </c>
      <c r="F258">
        <f t="shared" si="70"/>
        <v>0.14858391280776764</v>
      </c>
      <c r="G258" s="2">
        <f t="shared" si="71"/>
        <v>-0.26049532973499867</v>
      </c>
      <c r="H258">
        <f t="shared" si="72"/>
        <v>9.7680710040786654</v>
      </c>
      <c r="I258">
        <f t="shared" si="73"/>
        <v>-0.26049532973499867</v>
      </c>
      <c r="J258">
        <f t="shared" si="74"/>
        <v>2.6757769183612679</v>
      </c>
      <c r="K258">
        <f t="shared" si="74"/>
        <v>-3.8976610176484137</v>
      </c>
      <c r="L258">
        <f t="shared" si="75"/>
        <v>12.443847922439932</v>
      </c>
      <c r="M258">
        <f t="shared" si="76"/>
        <v>4.1581563473834127</v>
      </c>
      <c r="N258">
        <f t="shared" si="77"/>
        <v>3.712549756309496</v>
      </c>
      <c r="O258">
        <f t="shared" si="78"/>
        <v>2.1957938485333437</v>
      </c>
      <c r="AB258">
        <f t="shared" si="79"/>
        <v>1.458510065367405E-55</v>
      </c>
      <c r="AC258">
        <f t="shared" ref="AC258:AC309" si="83">-($R$4^-1)*A258^(-$S$4)*SIN($S$4*PI()/2)</f>
        <v>-2.3809523809523813E-39</v>
      </c>
      <c r="AD258">
        <f t="shared" si="80"/>
        <v>5.6689342403628139E-78</v>
      </c>
      <c r="AE258">
        <f t="shared" si="81"/>
        <v>0</v>
      </c>
    </row>
    <row r="259" spans="1:31" x14ac:dyDescent="0.25">
      <c r="A259" s="2">
        <v>41000</v>
      </c>
      <c r="B259" s="1"/>
      <c r="C259" s="1"/>
      <c r="D259">
        <f t="shared" ref="D259:D309" si="84">($R$2^-1)*A259^(-$S$2)*COS($S$2*PI()/2)</f>
        <v>2.715858160101988</v>
      </c>
      <c r="E259">
        <f t="shared" si="82"/>
        <v>-3.9560452171680898</v>
      </c>
      <c r="F259">
        <f t="shared" ref="F259:F309" si="85">($T$2^-1)*A259^(-$U$2)*COS($U$2*PI()/2)</f>
        <v>0.15100232402970698</v>
      </c>
      <c r="G259" s="2">
        <f t="shared" ref="G259:G309" si="86">-($T$2^-1)*A259^(-$U$2)*SIN($U$2*PI()/2)</f>
        <v>-0.26473525596112357</v>
      </c>
      <c r="H259">
        <f t="shared" ref="H259:H309" si="87">F259+$P$2</f>
        <v>9.7704894153006041</v>
      </c>
      <c r="I259">
        <f t="shared" ref="I259:I309" si="88">G259</f>
        <v>-0.26473525596112357</v>
      </c>
      <c r="J259">
        <f t="shared" ref="J259:K309" si="89">D259</f>
        <v>2.715858160101988</v>
      </c>
      <c r="K259">
        <f t="shared" si="89"/>
        <v>-3.9560452171680898</v>
      </c>
      <c r="L259">
        <f t="shared" ref="L259:L309" si="90">F259+$P$2+D259</f>
        <v>12.486347575402592</v>
      </c>
      <c r="M259">
        <f t="shared" ref="M259:M309" si="91">-G259-E259</f>
        <v>4.2207804731292136</v>
      </c>
      <c r="N259">
        <f t="shared" ref="N259:N309" si="92">$Q$2+(1/((F259+$P$2+D259)^2+(G259+E259)^2))*(L259*(H259*J259-I259*K259)-M259*(H259*K259+I259*J259))+($P$4/(($P$4+AB259)^2+(AC259)^2))*AD259</f>
        <v>3.7485051697348113</v>
      </c>
      <c r="O259">
        <f t="shared" ref="O259:O309" si="93">ABS((1/((F259+$P$2+D259)^2+(G259+E259)^2))*(M259*(H259*J259-I259*K259)+L259*(H259*K259+I259*J259))+($P$4/(($P$4+AB259)^2+(AC259)^2))*AE259)</f>
        <v>2.2105594121612939</v>
      </c>
      <c r="AB259">
        <f t="shared" ref="AB259:AB309" si="94">($R$4^-1)*A259^(-$S$4)*COS($S$4*PI()/2)</f>
        <v>1.4940834815958784E-55</v>
      </c>
      <c r="AC259">
        <f t="shared" si="83"/>
        <v>-2.4390243902439031E-39</v>
      </c>
      <c r="AD259">
        <f t="shared" ref="AD259:AD309" si="95">($P$4+AB259)*AB259+AC259^2</f>
        <v>5.9488399762046433E-78</v>
      </c>
      <c r="AE259">
        <f t="shared" ref="AE259:AE309" si="96">($P$4+AB259)*AC259-AB259*AC259</f>
        <v>0</v>
      </c>
    </row>
    <row r="260" spans="1:31" x14ac:dyDescent="0.25">
      <c r="A260" s="2">
        <v>40000</v>
      </c>
      <c r="B260" s="1"/>
      <c r="C260" s="1"/>
      <c r="D260">
        <f t="shared" si="84"/>
        <v>2.7575520485011569</v>
      </c>
      <c r="E260">
        <f t="shared" si="82"/>
        <v>-4.0167784727591984</v>
      </c>
      <c r="F260">
        <f t="shared" si="85"/>
        <v>0.15352129361990019</v>
      </c>
      <c r="G260" s="2">
        <f t="shared" si="86"/>
        <v>-0.26915147977425435</v>
      </c>
      <c r="H260">
        <f t="shared" si="87"/>
        <v>9.7730083848907974</v>
      </c>
      <c r="I260">
        <f t="shared" si="88"/>
        <v>-0.26915147977425435</v>
      </c>
      <c r="J260">
        <f t="shared" si="89"/>
        <v>2.7575520485011569</v>
      </c>
      <c r="K260">
        <f t="shared" si="89"/>
        <v>-4.0167784727591984</v>
      </c>
      <c r="L260">
        <f t="shared" si="90"/>
        <v>12.530560433391955</v>
      </c>
      <c r="M260">
        <f t="shared" si="91"/>
        <v>4.2859299525334524</v>
      </c>
      <c r="N260">
        <f t="shared" si="92"/>
        <v>3.7856590916009494</v>
      </c>
      <c r="O260">
        <f t="shared" si="93"/>
        <v>2.2255694085538291</v>
      </c>
      <c r="AB260">
        <f t="shared" si="94"/>
        <v>1.5314355686357754E-55</v>
      </c>
      <c r="AC260">
        <f t="shared" si="83"/>
        <v>-2.5000000000000006E-39</v>
      </c>
      <c r="AD260">
        <f t="shared" si="95"/>
        <v>6.2500000000000024E-78</v>
      </c>
      <c r="AE260">
        <f t="shared" si="96"/>
        <v>0</v>
      </c>
    </row>
    <row r="261" spans="1:31" x14ac:dyDescent="0.25">
      <c r="A261" s="2">
        <v>39000</v>
      </c>
      <c r="B261" s="1"/>
      <c r="C261" s="1"/>
      <c r="D261">
        <f t="shared" si="84"/>
        <v>2.8009662754003064</v>
      </c>
      <c r="E261">
        <f t="shared" si="82"/>
        <v>-4.0800176533631589</v>
      </c>
      <c r="F261">
        <f t="shared" si="85"/>
        <v>0.15614767739183599</v>
      </c>
      <c r="G261" s="2">
        <f t="shared" si="86"/>
        <v>-0.27375602069495419</v>
      </c>
      <c r="H261">
        <f t="shared" si="87"/>
        <v>9.7756347686627336</v>
      </c>
      <c r="I261">
        <f t="shared" si="88"/>
        <v>-0.27375602069495419</v>
      </c>
      <c r="J261">
        <f t="shared" si="89"/>
        <v>2.8009662754003064</v>
      </c>
      <c r="K261">
        <f t="shared" si="89"/>
        <v>-4.0800176533631589</v>
      </c>
      <c r="L261">
        <f t="shared" si="90"/>
        <v>12.57660104406304</v>
      </c>
      <c r="M261">
        <f t="shared" si="91"/>
        <v>4.3537736740581128</v>
      </c>
      <c r="N261">
        <f t="shared" si="92"/>
        <v>3.8240768880844458</v>
      </c>
      <c r="O261">
        <f t="shared" si="93"/>
        <v>2.240828118509202</v>
      </c>
      <c r="AB261">
        <f t="shared" si="94"/>
        <v>1.5707031473187439E-55</v>
      </c>
      <c r="AC261">
        <f t="shared" si="83"/>
        <v>-2.5641025641025645E-39</v>
      </c>
      <c r="AD261">
        <f t="shared" si="95"/>
        <v>6.5746219592373462E-78</v>
      </c>
      <c r="AE261">
        <f t="shared" si="96"/>
        <v>0</v>
      </c>
    </row>
    <row r="262" spans="1:31" x14ac:dyDescent="0.25">
      <c r="A262" s="2">
        <v>38000</v>
      </c>
      <c r="B262" s="1"/>
      <c r="C262" s="1"/>
      <c r="D262">
        <f t="shared" si="84"/>
        <v>2.8462187327926549</v>
      </c>
      <c r="E262">
        <f t="shared" si="82"/>
        <v>-4.1459344859363965</v>
      </c>
      <c r="F262">
        <f t="shared" si="85"/>
        <v>0.15888899047916769</v>
      </c>
      <c r="G262" s="2">
        <f t="shared" si="86"/>
        <v>-0.27856205415508534</v>
      </c>
      <c r="H262">
        <f t="shared" si="87"/>
        <v>9.778376081750066</v>
      </c>
      <c r="I262">
        <f t="shared" si="88"/>
        <v>-0.27856205415508534</v>
      </c>
      <c r="J262">
        <f t="shared" si="89"/>
        <v>2.8462187327926549</v>
      </c>
      <c r="K262">
        <f t="shared" si="89"/>
        <v>-4.1459344859363965</v>
      </c>
      <c r="L262">
        <f t="shared" si="90"/>
        <v>12.624594814542721</v>
      </c>
      <c r="M262">
        <f t="shared" si="91"/>
        <v>4.4244965400914822</v>
      </c>
      <c r="N262">
        <f t="shared" si="92"/>
        <v>3.8638289698035071</v>
      </c>
      <c r="O262">
        <f t="shared" si="93"/>
        <v>2.2563396559736133</v>
      </c>
      <c r="AB262">
        <f t="shared" si="94"/>
        <v>1.6120374406692371E-55</v>
      </c>
      <c r="AC262">
        <f t="shared" si="83"/>
        <v>-2.6315789473684215E-39</v>
      </c>
      <c r="AD262">
        <f t="shared" si="95"/>
        <v>6.925207756232689E-78</v>
      </c>
      <c r="AE262">
        <f t="shared" si="96"/>
        <v>0</v>
      </c>
    </row>
    <row r="263" spans="1:31" x14ac:dyDescent="0.25">
      <c r="A263" s="2">
        <v>37000</v>
      </c>
      <c r="B263" s="1"/>
      <c r="C263" s="1"/>
      <c r="D263">
        <f t="shared" si="84"/>
        <v>2.8934387792378038</v>
      </c>
      <c r="E263">
        <f t="shared" si="82"/>
        <v>-4.2147174001688432</v>
      </c>
      <c r="F263">
        <f t="shared" si="85"/>
        <v>0.16175349019196233</v>
      </c>
      <c r="G263" s="2">
        <f t="shared" si="86"/>
        <v>-0.28358405676027748</v>
      </c>
      <c r="H263">
        <f t="shared" si="87"/>
        <v>9.7812405814628605</v>
      </c>
      <c r="I263">
        <f t="shared" si="88"/>
        <v>-0.28358405676027748</v>
      </c>
      <c r="J263">
        <f t="shared" si="89"/>
        <v>2.8934387792378038</v>
      </c>
      <c r="K263">
        <f t="shared" si="89"/>
        <v>-4.2147174001688432</v>
      </c>
      <c r="L263">
        <f t="shared" si="90"/>
        <v>12.674679360700665</v>
      </c>
      <c r="M263">
        <f t="shared" si="91"/>
        <v>4.4983014569291209</v>
      </c>
      <c r="N263">
        <f t="shared" si="92"/>
        <v>3.9049913039553403</v>
      </c>
      <c r="O263">
        <f t="shared" si="93"/>
        <v>2.2721079159603295</v>
      </c>
      <c r="AB263">
        <f t="shared" si="94"/>
        <v>1.6556060201467839E-55</v>
      </c>
      <c r="AC263">
        <f t="shared" si="83"/>
        <v>-2.702702702702703E-39</v>
      </c>
      <c r="AD263">
        <f t="shared" si="95"/>
        <v>7.3046018991964955E-78</v>
      </c>
      <c r="AE263">
        <f t="shared" si="96"/>
        <v>0</v>
      </c>
    </row>
    <row r="264" spans="1:31" x14ac:dyDescent="0.25">
      <c r="A264" s="2">
        <v>36000</v>
      </c>
      <c r="B264" s="1"/>
      <c r="C264" s="1"/>
      <c r="D264">
        <f t="shared" si="84"/>
        <v>2.9427687028563718</v>
      </c>
      <c r="E264">
        <f t="shared" si="82"/>
        <v>-4.2865736595499202</v>
      </c>
      <c r="F264">
        <f t="shared" si="85"/>
        <v>0.16475027186496963</v>
      </c>
      <c r="G264" s="2">
        <f t="shared" si="86"/>
        <v>-0.2888379743298316</v>
      </c>
      <c r="H264">
        <f t="shared" si="87"/>
        <v>9.7842373631358672</v>
      </c>
      <c r="I264">
        <f t="shared" si="88"/>
        <v>-0.2888379743298316</v>
      </c>
      <c r="J264">
        <f t="shared" si="89"/>
        <v>2.9427687028563718</v>
      </c>
      <c r="K264">
        <f t="shared" si="89"/>
        <v>-4.2865736595499202</v>
      </c>
      <c r="L264">
        <f t="shared" si="90"/>
        <v>12.727006065992239</v>
      </c>
      <c r="M264">
        <f t="shared" si="91"/>
        <v>4.5754116338797521</v>
      </c>
      <c r="N264">
        <f t="shared" si="92"/>
        <v>3.9476459919472164</v>
      </c>
      <c r="O264">
        <f t="shared" si="93"/>
        <v>2.2881365130328279</v>
      </c>
      <c r="AB264">
        <f t="shared" si="94"/>
        <v>1.7015950762619726E-55</v>
      </c>
      <c r="AC264">
        <f t="shared" si="83"/>
        <v>-2.7777777777777782E-39</v>
      </c>
      <c r="AD264">
        <f t="shared" si="95"/>
        <v>7.7160493827160519E-78</v>
      </c>
      <c r="AE264">
        <f t="shared" si="96"/>
        <v>0</v>
      </c>
    </row>
    <row r="265" spans="1:31" x14ac:dyDescent="0.25">
      <c r="A265" s="2">
        <v>35000</v>
      </c>
      <c r="B265" s="1"/>
      <c r="C265" s="1"/>
      <c r="D265">
        <f t="shared" si="84"/>
        <v>2.9943654178736359</v>
      </c>
      <c r="E265">
        <f t="shared" si="82"/>
        <v>-4.3617318326328505</v>
      </c>
      <c r="F265">
        <f t="shared" si="85"/>
        <v>0.16788938016257504</v>
      </c>
      <c r="G265" s="2">
        <f t="shared" si="86"/>
        <v>-0.2943414170350761</v>
      </c>
      <c r="H265">
        <f t="shared" si="87"/>
        <v>9.7873764714334737</v>
      </c>
      <c r="I265">
        <f t="shared" si="88"/>
        <v>-0.2943414170350761</v>
      </c>
      <c r="J265">
        <f t="shared" si="89"/>
        <v>2.9943654178736359</v>
      </c>
      <c r="K265">
        <f t="shared" si="89"/>
        <v>-4.3617318326328505</v>
      </c>
      <c r="L265">
        <f t="shared" si="90"/>
        <v>12.78174188930711</v>
      </c>
      <c r="M265">
        <f t="shared" si="91"/>
        <v>4.6560732496679265</v>
      </c>
      <c r="N265">
        <f t="shared" si="92"/>
        <v>3.9918819227736799</v>
      </c>
      <c r="O265">
        <f t="shared" si="93"/>
        <v>2.3044287086953021</v>
      </c>
      <c r="AB265">
        <f t="shared" si="94"/>
        <v>1.7502120784408861E-55</v>
      </c>
      <c r="AC265">
        <f t="shared" si="83"/>
        <v>-2.8571428571428575E-39</v>
      </c>
      <c r="AD265">
        <f t="shared" si="95"/>
        <v>8.1632653061224517E-78</v>
      </c>
      <c r="AE265">
        <f t="shared" si="96"/>
        <v>0</v>
      </c>
    </row>
    <row r="266" spans="1:31" x14ac:dyDescent="0.25">
      <c r="A266" s="2">
        <v>34000</v>
      </c>
      <c r="B266" s="1"/>
      <c r="C266" s="1"/>
      <c r="D266">
        <f t="shared" si="84"/>
        <v>3.0484024399190757</v>
      </c>
      <c r="E266">
        <f t="shared" si="82"/>
        <v>-4.4404446703477776</v>
      </c>
      <c r="F266">
        <f t="shared" si="85"/>
        <v>0.17118193885853317</v>
      </c>
      <c r="G266" s="2">
        <f t="shared" si="86"/>
        <v>-0.30011388692746011</v>
      </c>
      <c r="H266">
        <f t="shared" si="87"/>
        <v>9.7906690301294308</v>
      </c>
      <c r="I266">
        <f t="shared" si="88"/>
        <v>-0.30011388692746011</v>
      </c>
      <c r="J266">
        <f t="shared" si="89"/>
        <v>3.0484024399190757</v>
      </c>
      <c r="K266">
        <f t="shared" si="89"/>
        <v>-4.4404446703477776</v>
      </c>
      <c r="L266">
        <f t="shared" si="90"/>
        <v>12.839071470048506</v>
      </c>
      <c r="M266">
        <f t="shared" si="91"/>
        <v>4.7405585572752376</v>
      </c>
      <c r="N266">
        <f t="shared" si="92"/>
        <v>4.0377955143181632</v>
      </c>
      <c r="O266">
        <f t="shared" si="93"/>
        <v>2.3209873257356088</v>
      </c>
      <c r="AB266">
        <f t="shared" si="94"/>
        <v>1.8016889042773824E-55</v>
      </c>
      <c r="AC266">
        <f t="shared" si="83"/>
        <v>-2.9411764705882355E-39</v>
      </c>
      <c r="AD266">
        <f t="shared" si="95"/>
        <v>8.6505190311418705E-78</v>
      </c>
      <c r="AE266">
        <f t="shared" si="96"/>
        <v>0</v>
      </c>
    </row>
    <row r="267" spans="1:31" x14ac:dyDescent="0.25">
      <c r="A267" s="2">
        <v>33000</v>
      </c>
      <c r="B267" s="1"/>
      <c r="C267" s="1"/>
      <c r="D267">
        <f t="shared" si="84"/>
        <v>3.1050721956652989</v>
      </c>
      <c r="E267">
        <f t="shared" si="82"/>
        <v>-4.5229924703291697</v>
      </c>
      <c r="F267">
        <f t="shared" si="85"/>
        <v>0.17464030280669932</v>
      </c>
      <c r="G267" s="2">
        <f t="shared" si="86"/>
        <v>-0.30617704437160892</v>
      </c>
      <c r="H267">
        <f t="shared" si="87"/>
        <v>9.7941273940775968</v>
      </c>
      <c r="I267">
        <f t="shared" si="88"/>
        <v>-0.30617704437160892</v>
      </c>
      <c r="J267">
        <f t="shared" si="89"/>
        <v>3.1050721956652989</v>
      </c>
      <c r="K267">
        <f t="shared" si="89"/>
        <v>-4.5229924703291697</v>
      </c>
      <c r="L267">
        <f t="shared" si="90"/>
        <v>12.899199589742896</v>
      </c>
      <c r="M267">
        <f t="shared" si="91"/>
        <v>4.8291695147007783</v>
      </c>
      <c r="N267">
        <f t="shared" si="92"/>
        <v>4.0854915571101316</v>
      </c>
      <c r="O267">
        <f t="shared" si="93"/>
        <v>2.3378146472138619</v>
      </c>
      <c r="AB267">
        <f t="shared" si="94"/>
        <v>1.8562855377403337E-55</v>
      </c>
      <c r="AC267">
        <f t="shared" si="83"/>
        <v>-3.0303030303030307E-39</v>
      </c>
      <c r="AD267">
        <f t="shared" si="95"/>
        <v>9.1827364554637312E-78</v>
      </c>
      <c r="AE267">
        <f t="shared" si="96"/>
        <v>0</v>
      </c>
    </row>
    <row r="268" spans="1:31" x14ac:dyDescent="0.25">
      <c r="A268" s="2">
        <v>32000</v>
      </c>
      <c r="B268" s="1"/>
      <c r="C268" s="1"/>
      <c r="D268">
        <f t="shared" si="84"/>
        <v>3.1645887355447817</v>
      </c>
      <c r="E268">
        <f t="shared" si="82"/>
        <v>-4.6096870283850953</v>
      </c>
      <c r="F268">
        <f t="shared" si="85"/>
        <v>0.17827823670531612</v>
      </c>
      <c r="G268" s="2">
        <f t="shared" si="86"/>
        <v>-0.31255502145248154</v>
      </c>
      <c r="H268">
        <f t="shared" si="87"/>
        <v>9.7977653279762134</v>
      </c>
      <c r="I268">
        <f t="shared" si="88"/>
        <v>-0.31255502145248154</v>
      </c>
      <c r="J268">
        <f t="shared" si="89"/>
        <v>3.1645887355447817</v>
      </c>
      <c r="K268">
        <f t="shared" si="89"/>
        <v>-4.6096870283850953</v>
      </c>
      <c r="L268">
        <f t="shared" si="90"/>
        <v>12.962354063520994</v>
      </c>
      <c r="M268">
        <f t="shared" si="91"/>
        <v>4.9222420498375765</v>
      </c>
      <c r="N268">
        <f t="shared" si="92"/>
        <v>4.1350841779601843</v>
      </c>
      <c r="O268">
        <f t="shared" si="93"/>
        <v>2.35491229737621</v>
      </c>
      <c r="AB268">
        <f t="shared" si="94"/>
        <v>1.9142944607947188E-55</v>
      </c>
      <c r="AC268">
        <f t="shared" si="83"/>
        <v>-3.1250000000000002E-39</v>
      </c>
      <c r="AD268">
        <f t="shared" si="95"/>
        <v>9.7656250000000015E-78</v>
      </c>
      <c r="AE268">
        <f t="shared" si="96"/>
        <v>0</v>
      </c>
    </row>
    <row r="269" spans="1:31" x14ac:dyDescent="0.25">
      <c r="A269" s="2">
        <v>31000</v>
      </c>
      <c r="B269" s="1"/>
      <c r="C269" s="1"/>
      <c r="D269">
        <f t="shared" si="84"/>
        <v>3.2271909350733492</v>
      </c>
      <c r="E269">
        <f t="shared" si="82"/>
        <v>-4.7008763016937909</v>
      </c>
      <c r="F269">
        <f t="shared" si="85"/>
        <v>0.1821111263904025</v>
      </c>
      <c r="G269" s="2">
        <f t="shared" si="86"/>
        <v>-0.3192747924121157</v>
      </c>
      <c r="H269">
        <f t="shared" si="87"/>
        <v>9.8015982176613008</v>
      </c>
      <c r="I269">
        <f t="shared" si="88"/>
        <v>-0.3192747924121157</v>
      </c>
      <c r="J269">
        <f t="shared" si="89"/>
        <v>3.2271909350733492</v>
      </c>
      <c r="K269">
        <f t="shared" si="89"/>
        <v>-4.7008763016937909</v>
      </c>
      <c r="L269">
        <f t="shared" si="90"/>
        <v>13.02878915273465</v>
      </c>
      <c r="M269">
        <f t="shared" si="91"/>
        <v>5.0201510941059064</v>
      </c>
      <c r="N269">
        <f t="shared" si="92"/>
        <v>4.1866979444694969</v>
      </c>
      <c r="O269">
        <f t="shared" si="93"/>
        <v>2.3722811012896572</v>
      </c>
      <c r="AB269">
        <f t="shared" si="94"/>
        <v>1.9760458950139037E-55</v>
      </c>
      <c r="AC269">
        <f t="shared" si="83"/>
        <v>-3.225806451612904E-39</v>
      </c>
      <c r="AD269">
        <f t="shared" si="95"/>
        <v>1.0405827263267435E-77</v>
      </c>
      <c r="AE269">
        <f t="shared" si="96"/>
        <v>0</v>
      </c>
    </row>
    <row r="270" spans="1:31" x14ac:dyDescent="0.25">
      <c r="A270" s="2">
        <v>30000</v>
      </c>
      <c r="B270" s="1"/>
      <c r="C270" s="1"/>
      <c r="D270">
        <f t="shared" si="84"/>
        <v>3.2931462918928807</v>
      </c>
      <c r="E270">
        <f t="shared" si="82"/>
        <v>-4.7969499397525341</v>
      </c>
      <c r="F270">
        <f t="shared" si="85"/>
        <v>0.18615622985249231</v>
      </c>
      <c r="G270" s="2">
        <f t="shared" si="86"/>
        <v>-0.3263666137288187</v>
      </c>
      <c r="H270">
        <f t="shared" si="87"/>
        <v>9.8056433211233909</v>
      </c>
      <c r="I270">
        <f t="shared" si="88"/>
        <v>-0.3263666137288187</v>
      </c>
      <c r="J270">
        <f t="shared" si="89"/>
        <v>3.2931462918928807</v>
      </c>
      <c r="K270">
        <f t="shared" si="89"/>
        <v>-4.7969499397525341</v>
      </c>
      <c r="L270">
        <f t="shared" si="90"/>
        <v>13.098789613016272</v>
      </c>
      <c r="M270">
        <f t="shared" si="91"/>
        <v>5.1233165534813532</v>
      </c>
      <c r="N270">
        <f t="shared" si="92"/>
        <v>4.2404691358548181</v>
      </c>
      <c r="O270">
        <f t="shared" si="93"/>
        <v>2.3899209194320425</v>
      </c>
      <c r="AB270">
        <f t="shared" si="94"/>
        <v>2.0419140915143673E-55</v>
      </c>
      <c r="AC270">
        <f t="shared" si="83"/>
        <v>-3.3333333333333341E-39</v>
      </c>
      <c r="AD270">
        <f t="shared" si="95"/>
        <v>1.1111111111111115E-77</v>
      </c>
      <c r="AE270">
        <f t="shared" si="96"/>
        <v>0</v>
      </c>
    </row>
    <row r="271" spans="1:31" x14ac:dyDescent="0.25">
      <c r="A271" s="2">
        <v>29000</v>
      </c>
      <c r="B271" s="1"/>
      <c r="C271" s="1"/>
      <c r="D271">
        <f t="shared" si="84"/>
        <v>3.3627554536030879</v>
      </c>
      <c r="E271">
        <f t="shared" si="82"/>
        <v>-4.8983458798278452</v>
      </c>
      <c r="F271">
        <f t="shared" si="85"/>
        <v>0.19043297706343382</v>
      </c>
      <c r="G271" s="2">
        <f t="shared" si="86"/>
        <v>-0.33386454976950425</v>
      </c>
      <c r="H271">
        <f t="shared" si="87"/>
        <v>9.8099200683343319</v>
      </c>
      <c r="I271">
        <f t="shared" si="88"/>
        <v>-0.33386454976950425</v>
      </c>
      <c r="J271">
        <f t="shared" si="89"/>
        <v>3.3627554536030879</v>
      </c>
      <c r="K271">
        <f t="shared" si="89"/>
        <v>-4.8983458798278452</v>
      </c>
      <c r="L271">
        <f t="shared" si="90"/>
        <v>13.172675521937419</v>
      </c>
      <c r="M271">
        <f t="shared" si="91"/>
        <v>5.2322104295973491</v>
      </c>
      <c r="N271">
        <f t="shared" si="92"/>
        <v>4.2965472110964917</v>
      </c>
      <c r="O271">
        <f t="shared" si="93"/>
        <v>2.4078304528266492</v>
      </c>
      <c r="AB271">
        <f t="shared" si="94"/>
        <v>2.1123249222562417E-55</v>
      </c>
      <c r="AC271">
        <f t="shared" si="83"/>
        <v>-3.4482758620689659E-39</v>
      </c>
      <c r="AD271">
        <f t="shared" si="95"/>
        <v>1.189060642092747E-77</v>
      </c>
      <c r="AE271">
        <f t="shared" si="96"/>
        <v>0</v>
      </c>
    </row>
    <row r="272" spans="1:31" x14ac:dyDescent="0.25">
      <c r="A272" s="2">
        <v>28000</v>
      </c>
      <c r="B272" s="1"/>
      <c r="C272" s="1"/>
      <c r="D272">
        <f t="shared" si="84"/>
        <v>3.436357647957474</v>
      </c>
      <c r="E272">
        <f t="shared" si="82"/>
        <v>-5.0055582568312937</v>
      </c>
      <c r="F272">
        <f t="shared" si="85"/>
        <v>0.19496333017514744</v>
      </c>
      <c r="G272" s="2">
        <f t="shared" si="86"/>
        <v>-0.34180710428533961</v>
      </c>
      <c r="H272">
        <f t="shared" si="87"/>
        <v>9.8144504214460451</v>
      </c>
      <c r="I272">
        <f t="shared" si="88"/>
        <v>-0.34180710428533961</v>
      </c>
      <c r="J272">
        <f t="shared" si="89"/>
        <v>3.436357647957474</v>
      </c>
      <c r="K272">
        <f t="shared" si="89"/>
        <v>-5.0055582568312937</v>
      </c>
      <c r="L272">
        <f t="shared" si="90"/>
        <v>13.250808069403519</v>
      </c>
      <c r="M272">
        <f t="shared" si="91"/>
        <v>5.3473653611166334</v>
      </c>
      <c r="N272">
        <f t="shared" si="92"/>
        <v>4.3550965124364769</v>
      </c>
      <c r="O272">
        <f t="shared" si="93"/>
        <v>2.4260070135831433</v>
      </c>
      <c r="AB272">
        <f t="shared" si="94"/>
        <v>2.1877650980511078E-55</v>
      </c>
      <c r="AC272">
        <f t="shared" si="83"/>
        <v>-3.5714285714285725E-39</v>
      </c>
      <c r="AD272">
        <f t="shared" si="95"/>
        <v>1.2755102040816334E-77</v>
      </c>
      <c r="AE272">
        <f t="shared" si="96"/>
        <v>0</v>
      </c>
    </row>
    <row r="273" spans="1:31" x14ac:dyDescent="0.25">
      <c r="A273" s="2">
        <v>27000</v>
      </c>
      <c r="B273" s="1"/>
      <c r="C273" s="1"/>
      <c r="D273">
        <f t="shared" si="84"/>
        <v>3.5143372350767916</v>
      </c>
      <c r="E273">
        <f t="shared" si="82"/>
        <v>-5.1191469475781375</v>
      </c>
      <c r="F273">
        <f t="shared" si="85"/>
        <v>0.19977221891765268</v>
      </c>
      <c r="G273" s="2">
        <f t="shared" si="86"/>
        <v>-0.35023798374574605</v>
      </c>
      <c r="H273">
        <f t="shared" si="87"/>
        <v>9.819259310188551</v>
      </c>
      <c r="I273">
        <f t="shared" si="88"/>
        <v>-0.35023798374574605</v>
      </c>
      <c r="J273">
        <f t="shared" si="89"/>
        <v>3.5143372350767916</v>
      </c>
      <c r="K273">
        <f t="shared" si="89"/>
        <v>-5.1191469475781375</v>
      </c>
      <c r="L273">
        <f t="shared" si="90"/>
        <v>13.333596545265342</v>
      </c>
      <c r="M273">
        <f t="shared" si="91"/>
        <v>5.4693849313238836</v>
      </c>
      <c r="N273">
        <f t="shared" si="92"/>
        <v>4.4162982511746938</v>
      </c>
      <c r="O273">
        <f t="shared" si="93"/>
        <v>2.444446254906631</v>
      </c>
      <c r="AB273">
        <f t="shared" si="94"/>
        <v>2.2687934350159634E-55</v>
      </c>
      <c r="AC273">
        <f t="shared" si="83"/>
        <v>-3.7037037037037042E-39</v>
      </c>
      <c r="AD273">
        <f t="shared" si="95"/>
        <v>1.3717421124828537E-77</v>
      </c>
      <c r="AE273">
        <f t="shared" si="96"/>
        <v>0</v>
      </c>
    </row>
    <row r="274" spans="1:31" x14ac:dyDescent="0.25">
      <c r="A274" s="2">
        <v>26000</v>
      </c>
      <c r="B274" s="1"/>
      <c r="C274" s="1"/>
      <c r="D274">
        <f t="shared" si="84"/>
        <v>3.5971316652352163</v>
      </c>
      <c r="E274">
        <f t="shared" si="82"/>
        <v>-5.2397491624685104</v>
      </c>
      <c r="F274">
        <f t="shared" si="85"/>
        <v>0.204888070371475</v>
      </c>
      <c r="G274" s="2">
        <f t="shared" si="86"/>
        <v>-0.35920702612830097</v>
      </c>
      <c r="H274">
        <f t="shared" si="87"/>
        <v>9.8243751616423722</v>
      </c>
      <c r="I274">
        <f t="shared" si="88"/>
        <v>-0.35920702612830097</v>
      </c>
      <c r="J274">
        <f t="shared" si="89"/>
        <v>3.5971316652352163</v>
      </c>
      <c r="K274">
        <f t="shared" si="89"/>
        <v>-5.2397491624685104</v>
      </c>
      <c r="L274">
        <f t="shared" si="90"/>
        <v>13.421506826877589</v>
      </c>
      <c r="M274">
        <f t="shared" si="91"/>
        <v>5.5989561885968113</v>
      </c>
      <c r="N274">
        <f t="shared" si="92"/>
        <v>4.4803528341441048</v>
      </c>
      <c r="O274">
        <f t="shared" si="93"/>
        <v>2.4631418537950136</v>
      </c>
      <c r="AB274">
        <f t="shared" si="94"/>
        <v>2.3560547209781159E-55</v>
      </c>
      <c r="AC274">
        <f t="shared" si="83"/>
        <v>-3.8461538461538467E-39</v>
      </c>
      <c r="AD274">
        <f t="shared" si="95"/>
        <v>1.4792899408284027E-77</v>
      </c>
      <c r="AE274">
        <f t="shared" si="96"/>
        <v>0</v>
      </c>
    </row>
    <row r="275" spans="1:31" x14ac:dyDescent="0.25">
      <c r="A275" s="2">
        <v>25000</v>
      </c>
      <c r="B275" s="1"/>
      <c r="C275" s="1"/>
      <c r="D275">
        <f t="shared" si="84"/>
        <v>3.6852412115438837</v>
      </c>
      <c r="E275">
        <f t="shared" si="82"/>
        <v>-5.3680936225665912</v>
      </c>
      <c r="F275">
        <f t="shared" si="85"/>
        <v>0.21034345813581867</v>
      </c>
      <c r="G275" s="2">
        <f t="shared" si="86"/>
        <v>-0.3687713390317009</v>
      </c>
      <c r="H275">
        <f t="shared" si="87"/>
        <v>9.8298305494067169</v>
      </c>
      <c r="I275">
        <f t="shared" si="88"/>
        <v>-0.3687713390317009</v>
      </c>
      <c r="J275">
        <f t="shared" si="89"/>
        <v>3.6852412115438837</v>
      </c>
      <c r="K275">
        <f t="shared" si="89"/>
        <v>-5.3680936225665912</v>
      </c>
      <c r="L275">
        <f t="shared" si="90"/>
        <v>13.515071760950601</v>
      </c>
      <c r="M275">
        <f t="shared" si="91"/>
        <v>5.7368649615982923</v>
      </c>
      <c r="N275">
        <f t="shared" si="92"/>
        <v>4.5474826040255287</v>
      </c>
      <c r="O275">
        <f t="shared" si="93"/>
        <v>2.4820851388272143</v>
      </c>
      <c r="AB275">
        <f t="shared" si="94"/>
        <v>2.4502969098172406E-55</v>
      </c>
      <c r="AC275">
        <f t="shared" si="83"/>
        <v>-4.000000000000001E-39</v>
      </c>
      <c r="AD275">
        <f t="shared" si="95"/>
        <v>1.6000000000000008E-77</v>
      </c>
      <c r="AE275">
        <f t="shared" si="96"/>
        <v>0</v>
      </c>
    </row>
    <row r="276" spans="1:31" x14ac:dyDescent="0.25">
      <c r="A276" s="2">
        <v>24000</v>
      </c>
      <c r="B276" s="1"/>
      <c r="C276" s="1"/>
      <c r="D276">
        <f t="shared" si="84"/>
        <v>3.7792409631904449</v>
      </c>
      <c r="E276">
        <f t="shared" si="82"/>
        <v>-5.5050180295107305</v>
      </c>
      <c r="F276">
        <f t="shared" si="85"/>
        <v>0.21617590385852492</v>
      </c>
      <c r="G276" s="2">
        <f t="shared" si="86"/>
        <v>-0.37899670490736936</v>
      </c>
      <c r="H276">
        <f t="shared" si="87"/>
        <v>9.8356629951294234</v>
      </c>
      <c r="I276">
        <f t="shared" si="88"/>
        <v>-0.37899670490736936</v>
      </c>
      <c r="J276">
        <f t="shared" si="89"/>
        <v>3.7792409631904449</v>
      </c>
      <c r="K276">
        <f t="shared" si="89"/>
        <v>-5.5050180295107305</v>
      </c>
      <c r="L276">
        <f t="shared" si="90"/>
        <v>13.614903958319868</v>
      </c>
      <c r="M276">
        <f t="shared" si="91"/>
        <v>5.8840147344181002</v>
      </c>
      <c r="N276">
        <f t="shared" si="92"/>
        <v>4.617935085958119</v>
      </c>
      <c r="O276">
        <f t="shared" si="93"/>
        <v>2.50126465477903</v>
      </c>
      <c r="AB276">
        <f t="shared" si="94"/>
        <v>2.5523926143929585E-55</v>
      </c>
      <c r="AC276">
        <f t="shared" si="83"/>
        <v>-4.1666666666666669E-39</v>
      </c>
      <c r="AD276">
        <f t="shared" si="95"/>
        <v>1.7361111111111112E-77</v>
      </c>
      <c r="AE276">
        <f t="shared" si="96"/>
        <v>0</v>
      </c>
    </row>
    <row r="277" spans="1:31" x14ac:dyDescent="0.25">
      <c r="A277" s="2">
        <v>23000</v>
      </c>
      <c r="B277" s="1"/>
      <c r="C277" s="1"/>
      <c r="D277">
        <f t="shared" si="84"/>
        <v>3.8797957244732117</v>
      </c>
      <c r="E277">
        <f t="shared" si="82"/>
        <v>-5.6514907681390358</v>
      </c>
      <c r="F277">
        <f t="shared" si="85"/>
        <v>0.22242887501316544</v>
      </c>
      <c r="G277" s="2">
        <f t="shared" si="86"/>
        <v>-0.38995933034891961</v>
      </c>
      <c r="H277">
        <f t="shared" si="87"/>
        <v>9.8419159662840627</v>
      </c>
      <c r="I277">
        <f t="shared" si="88"/>
        <v>-0.38995933034891961</v>
      </c>
      <c r="J277">
        <f t="shared" si="89"/>
        <v>3.8797957244732117</v>
      </c>
      <c r="K277">
        <f t="shared" si="89"/>
        <v>-5.6514907681390358</v>
      </c>
      <c r="L277">
        <f t="shared" si="90"/>
        <v>13.721711690757274</v>
      </c>
      <c r="M277">
        <f t="shared" si="91"/>
        <v>6.0414500984879558</v>
      </c>
      <c r="N277">
        <f t="shared" si="92"/>
        <v>4.69198685835355</v>
      </c>
      <c r="O277">
        <f t="shared" si="93"/>
        <v>2.5206656555247946</v>
      </c>
      <c r="AB277">
        <f t="shared" si="94"/>
        <v>2.6633662063230876E-55</v>
      </c>
      <c r="AC277">
        <f t="shared" si="83"/>
        <v>-4.3478260869565225E-39</v>
      </c>
      <c r="AD277">
        <f t="shared" si="95"/>
        <v>1.8903591682419664E-77</v>
      </c>
      <c r="AE277">
        <f t="shared" si="96"/>
        <v>0</v>
      </c>
    </row>
    <row r="278" spans="1:31" x14ac:dyDescent="0.25">
      <c r="A278" s="2">
        <v>22000</v>
      </c>
      <c r="B278" s="1"/>
      <c r="C278" s="1"/>
      <c r="D278">
        <f t="shared" si="84"/>
        <v>3.9876786864464373</v>
      </c>
      <c r="E278">
        <f t="shared" si="82"/>
        <v>-5.8086381044756576</v>
      </c>
      <c r="F278">
        <f t="shared" si="85"/>
        <v>0.2291530380010984</v>
      </c>
      <c r="G278" s="2">
        <f t="shared" si="86"/>
        <v>-0.40174804301392825</v>
      </c>
      <c r="H278">
        <f t="shared" si="87"/>
        <v>9.8486401292719954</v>
      </c>
      <c r="I278">
        <f t="shared" si="88"/>
        <v>-0.40174804301392825</v>
      </c>
      <c r="J278">
        <f t="shared" si="89"/>
        <v>3.9876786864464373</v>
      </c>
      <c r="K278">
        <f t="shared" si="89"/>
        <v>-5.8086381044756576</v>
      </c>
      <c r="L278">
        <f t="shared" si="90"/>
        <v>13.836318815718432</v>
      </c>
      <c r="M278">
        <f t="shared" si="91"/>
        <v>6.2103861474895856</v>
      </c>
      <c r="N278">
        <f t="shared" si="92"/>
        <v>4.7699481997802282</v>
      </c>
      <c r="O278">
        <f t="shared" si="93"/>
        <v>2.5402695172149774</v>
      </c>
      <c r="AB278">
        <f t="shared" si="94"/>
        <v>2.7844283066105001E-55</v>
      </c>
      <c r="AC278">
        <f t="shared" si="83"/>
        <v>-4.5454545454545457E-39</v>
      </c>
      <c r="AD278">
        <f t="shared" si="95"/>
        <v>2.0661157024793392E-77</v>
      </c>
      <c r="AE278">
        <f t="shared" si="96"/>
        <v>0</v>
      </c>
    </row>
    <row r="279" spans="1:31" x14ac:dyDescent="0.25">
      <c r="A279" s="2">
        <v>21000</v>
      </c>
      <c r="B279" s="1"/>
      <c r="C279" s="1"/>
      <c r="D279">
        <f t="shared" si="84"/>
        <v>4.1037950497216764</v>
      </c>
      <c r="E279">
        <f t="shared" si="82"/>
        <v>-5.9777785958011362</v>
      </c>
      <c r="F279">
        <f t="shared" si="85"/>
        <v>0.2364078470752779</v>
      </c>
      <c r="G279" s="2">
        <f t="shared" si="86"/>
        <v>-0.41446707730391802</v>
      </c>
      <c r="H279">
        <f t="shared" si="87"/>
        <v>9.8558949383461751</v>
      </c>
      <c r="I279">
        <f t="shared" si="88"/>
        <v>-0.41446707730391802</v>
      </c>
      <c r="J279">
        <f t="shared" si="89"/>
        <v>4.1037950497216764</v>
      </c>
      <c r="K279">
        <f t="shared" si="89"/>
        <v>-5.9777785958011362</v>
      </c>
      <c r="L279">
        <f t="shared" si="90"/>
        <v>13.959689988067851</v>
      </c>
      <c r="M279">
        <f t="shared" si="91"/>
        <v>6.3922456731050543</v>
      </c>
      <c r="N279">
        <f t="shared" si="92"/>
        <v>4.8521687096552073</v>
      </c>
      <c r="O279">
        <f t="shared" si="93"/>
        <v>2.5600530658117413</v>
      </c>
      <c r="AB279">
        <f t="shared" si="94"/>
        <v>2.91702013073481E-55</v>
      </c>
      <c r="AC279">
        <f t="shared" si="83"/>
        <v>-4.7619047619047627E-39</v>
      </c>
      <c r="AD279">
        <f t="shared" si="95"/>
        <v>2.2675736961451256E-77</v>
      </c>
      <c r="AE279">
        <f t="shared" si="96"/>
        <v>0</v>
      </c>
    </row>
    <row r="280" spans="1:31" x14ac:dyDescent="0.25">
      <c r="A280" s="2">
        <v>20000</v>
      </c>
      <c r="B280" s="1"/>
      <c r="C280" s="1"/>
      <c r="D280">
        <f t="shared" si="84"/>
        <v>4.229212221816856</v>
      </c>
      <c r="E280">
        <f t="shared" si="82"/>
        <v>-6.1604670775145012</v>
      </c>
      <c r="F280">
        <f t="shared" si="85"/>
        <v>0.24426358021576366</v>
      </c>
      <c r="G280" s="2">
        <f t="shared" si="86"/>
        <v>-0.42823964363408684</v>
      </c>
      <c r="H280">
        <f t="shared" si="87"/>
        <v>9.8637506714866614</v>
      </c>
      <c r="I280">
        <f t="shared" si="88"/>
        <v>-0.42823964363408684</v>
      </c>
      <c r="J280">
        <f t="shared" si="89"/>
        <v>4.229212221816856</v>
      </c>
      <c r="K280">
        <f t="shared" si="89"/>
        <v>-6.1604670775145012</v>
      </c>
      <c r="L280">
        <f t="shared" si="90"/>
        <v>14.092962893303518</v>
      </c>
      <c r="M280">
        <f t="shared" si="91"/>
        <v>6.5887067211485881</v>
      </c>
      <c r="N280">
        <f t="shared" si="92"/>
        <v>4.9390441632929729</v>
      </c>
      <c r="O280">
        <f t="shared" si="93"/>
        <v>2.5799878180386226</v>
      </c>
      <c r="AB280">
        <f t="shared" si="94"/>
        <v>3.0628711372715508E-55</v>
      </c>
      <c r="AC280">
        <f t="shared" si="83"/>
        <v>-5.0000000000000011E-39</v>
      </c>
      <c r="AD280">
        <f t="shared" si="95"/>
        <v>2.500000000000001E-77</v>
      </c>
      <c r="AE280">
        <f t="shared" si="96"/>
        <v>0</v>
      </c>
    </row>
    <row r="281" spans="1:31" x14ac:dyDescent="0.25">
      <c r="A281" s="2">
        <v>19000</v>
      </c>
      <c r="B281" s="1"/>
      <c r="C281" s="1"/>
      <c r="D281">
        <f t="shared" si="84"/>
        <v>4.3651988571651907</v>
      </c>
      <c r="E281">
        <f t="shared" si="82"/>
        <v>-6.3585515306246574</v>
      </c>
      <c r="F281">
        <f t="shared" si="85"/>
        <v>0.25280397758633144</v>
      </c>
      <c r="G281" s="2">
        <f t="shared" si="86"/>
        <v>-0.4432125541401673</v>
      </c>
      <c r="H281">
        <f t="shared" si="87"/>
        <v>9.8722910688572298</v>
      </c>
      <c r="I281">
        <f t="shared" si="88"/>
        <v>-0.4432125541401673</v>
      </c>
      <c r="J281">
        <f t="shared" si="89"/>
        <v>4.3651988571651907</v>
      </c>
      <c r="K281">
        <f t="shared" si="89"/>
        <v>-6.3585515306246574</v>
      </c>
      <c r="L281">
        <f t="shared" si="90"/>
        <v>14.23748992602242</v>
      </c>
      <c r="M281">
        <f t="shared" si="91"/>
        <v>6.8017640847648249</v>
      </c>
      <c r="N281">
        <f t="shared" si="92"/>
        <v>5.0310249491598116</v>
      </c>
      <c r="O281">
        <f t="shared" si="93"/>
        <v>2.6000391449922735</v>
      </c>
      <c r="AB281">
        <f t="shared" si="94"/>
        <v>3.2240748813384742E-55</v>
      </c>
      <c r="AC281">
        <f t="shared" si="83"/>
        <v>-5.2631578947368429E-39</v>
      </c>
      <c r="AD281">
        <f t="shared" si="95"/>
        <v>2.7700831024930756E-77</v>
      </c>
      <c r="AE281">
        <f t="shared" si="96"/>
        <v>0</v>
      </c>
    </row>
    <row r="282" spans="1:31" x14ac:dyDescent="0.25">
      <c r="A282" s="2">
        <v>18000</v>
      </c>
      <c r="B282" s="1"/>
      <c r="C282" s="1"/>
      <c r="D282">
        <f t="shared" si="84"/>
        <v>4.5132759582416559</v>
      </c>
      <c r="E282">
        <f t="shared" si="82"/>
        <v>-6.5742475180261746</v>
      </c>
      <c r="F282">
        <f t="shared" si="85"/>
        <v>0.26212970395424967</v>
      </c>
      <c r="G282" s="2">
        <f t="shared" si="86"/>
        <v>-0.45956229294649542</v>
      </c>
      <c r="H282">
        <f t="shared" si="87"/>
        <v>9.8816167952251472</v>
      </c>
      <c r="I282">
        <f t="shared" si="88"/>
        <v>-0.45956229294649542</v>
      </c>
      <c r="J282">
        <f t="shared" si="89"/>
        <v>4.5132759582416559</v>
      </c>
      <c r="K282">
        <f t="shared" si="89"/>
        <v>-6.5742475180261746</v>
      </c>
      <c r="L282">
        <f t="shared" si="90"/>
        <v>14.394892753466802</v>
      </c>
      <c r="M282">
        <f t="shared" si="91"/>
        <v>7.0338098109726701</v>
      </c>
      <c r="N282">
        <f t="shared" si="92"/>
        <v>5.1286265595309466</v>
      </c>
      <c r="O282">
        <f t="shared" si="93"/>
        <v>2.6201653872253337</v>
      </c>
      <c r="AB282">
        <f t="shared" si="94"/>
        <v>3.4031901525239451E-55</v>
      </c>
      <c r="AC282">
        <f t="shared" si="83"/>
        <v>-5.5555555555555564E-39</v>
      </c>
      <c r="AD282">
        <f t="shared" si="95"/>
        <v>3.0864197530864208E-77</v>
      </c>
      <c r="AE282">
        <f t="shared" si="96"/>
        <v>0</v>
      </c>
    </row>
    <row r="283" spans="1:31" x14ac:dyDescent="0.25">
      <c r="A283" s="2">
        <v>17000</v>
      </c>
      <c r="B283" s="1"/>
      <c r="C283" s="1"/>
      <c r="D283">
        <f t="shared" si="84"/>
        <v>4.675284683358778</v>
      </c>
      <c r="E283">
        <f t="shared" si="82"/>
        <v>-6.8102369564860323</v>
      </c>
      <c r="F283">
        <f t="shared" si="85"/>
        <v>0.27236295544373396</v>
      </c>
      <c r="G283" s="2">
        <f t="shared" si="86"/>
        <v>-0.47750309266458579</v>
      </c>
      <c r="H283">
        <f t="shared" si="87"/>
        <v>9.891850046714632</v>
      </c>
      <c r="I283">
        <f t="shared" si="88"/>
        <v>-0.47750309266458579</v>
      </c>
      <c r="J283">
        <f t="shared" si="89"/>
        <v>4.675284683358778</v>
      </c>
      <c r="K283">
        <f t="shared" si="89"/>
        <v>-6.8102369564860323</v>
      </c>
      <c r="L283">
        <f t="shared" si="90"/>
        <v>14.567134730073409</v>
      </c>
      <c r="M283">
        <f t="shared" si="91"/>
        <v>7.2877400491506181</v>
      </c>
      <c r="N283">
        <f t="shared" si="92"/>
        <v>5.2324427832375635</v>
      </c>
      <c r="O283">
        <f t="shared" si="93"/>
        <v>2.6403169864995473</v>
      </c>
      <c r="AB283">
        <f t="shared" si="94"/>
        <v>3.6033778085547647E-55</v>
      </c>
      <c r="AC283">
        <f t="shared" si="83"/>
        <v>-5.882352941176471E-39</v>
      </c>
      <c r="AD283">
        <f t="shared" si="95"/>
        <v>3.4602076124567482E-77</v>
      </c>
      <c r="AE283">
        <f t="shared" si="96"/>
        <v>0</v>
      </c>
    </row>
    <row r="284" spans="1:31" x14ac:dyDescent="0.25">
      <c r="A284" s="2">
        <v>16000</v>
      </c>
      <c r="B284" s="1"/>
      <c r="C284" s="1"/>
      <c r="D284">
        <f t="shared" si="84"/>
        <v>4.8534776939802615</v>
      </c>
      <c r="E284">
        <f t="shared" si="82"/>
        <v>-7.0698011773860783</v>
      </c>
      <c r="F284">
        <f t="shared" si="85"/>
        <v>0.28365368311714856</v>
      </c>
      <c r="G284" s="2">
        <f t="shared" si="86"/>
        <v>-0.49729784549250067</v>
      </c>
      <c r="H284">
        <f t="shared" si="87"/>
        <v>9.9031407743880457</v>
      </c>
      <c r="I284">
        <f t="shared" si="88"/>
        <v>-0.49729784549250067</v>
      </c>
      <c r="J284">
        <f t="shared" si="89"/>
        <v>4.8534776939802615</v>
      </c>
      <c r="K284">
        <f t="shared" si="89"/>
        <v>-7.0698011773860783</v>
      </c>
      <c r="L284">
        <f t="shared" si="90"/>
        <v>14.756618468368307</v>
      </c>
      <c r="M284">
        <f t="shared" si="91"/>
        <v>7.5670990228785788</v>
      </c>
      <c r="N284">
        <f t="shared" si="92"/>
        <v>5.3431625098212105</v>
      </c>
      <c r="O284">
        <f t="shared" si="93"/>
        <v>2.6604357662237423</v>
      </c>
      <c r="AB284">
        <f t="shared" si="94"/>
        <v>3.8285889215894376E-55</v>
      </c>
      <c r="AC284">
        <f t="shared" si="83"/>
        <v>-6.2500000000000004E-39</v>
      </c>
      <c r="AD284">
        <f t="shared" si="95"/>
        <v>3.9062500000000006E-77</v>
      </c>
      <c r="AE284">
        <f t="shared" si="96"/>
        <v>0</v>
      </c>
    </row>
    <row r="285" spans="1:31" x14ac:dyDescent="0.25">
      <c r="A285" s="2">
        <v>15000</v>
      </c>
      <c r="B285" s="1"/>
      <c r="C285" s="1"/>
      <c r="D285">
        <f t="shared" si="84"/>
        <v>5.0506443036947806</v>
      </c>
      <c r="E285">
        <f t="shared" si="82"/>
        <v>-7.3570032245346226</v>
      </c>
      <c r="F285">
        <f t="shared" si="85"/>
        <v>0.29618814505184837</v>
      </c>
      <c r="G285" s="2">
        <f t="shared" si="86"/>
        <v>-0.51927309660164844</v>
      </c>
      <c r="H285">
        <f t="shared" si="87"/>
        <v>9.9156752363227465</v>
      </c>
      <c r="I285">
        <f t="shared" si="88"/>
        <v>-0.51927309660164844</v>
      </c>
      <c r="J285">
        <f t="shared" si="89"/>
        <v>5.0506443036947806</v>
      </c>
      <c r="K285">
        <f t="shared" si="89"/>
        <v>-7.3570032245346226</v>
      </c>
      <c r="L285">
        <f t="shared" si="90"/>
        <v>14.966319540017526</v>
      </c>
      <c r="M285">
        <f t="shared" si="91"/>
        <v>7.8762763211362712</v>
      </c>
      <c r="N285">
        <f t="shared" si="92"/>
        <v>5.4615914459075361</v>
      </c>
      <c r="O285">
        <f t="shared" si="93"/>
        <v>2.6804546150696127</v>
      </c>
      <c r="AB285">
        <f t="shared" si="94"/>
        <v>4.0838281830287346E-55</v>
      </c>
      <c r="AC285">
        <f t="shared" si="83"/>
        <v>-6.6666666666666682E-39</v>
      </c>
      <c r="AD285">
        <f t="shared" si="95"/>
        <v>4.4444444444444462E-77</v>
      </c>
      <c r="AE285">
        <f t="shared" si="96"/>
        <v>0</v>
      </c>
    </row>
    <row r="286" spans="1:31" x14ac:dyDescent="0.25">
      <c r="A286" s="2">
        <v>14000</v>
      </c>
      <c r="B286" s="1"/>
      <c r="C286" s="1"/>
      <c r="D286">
        <f t="shared" si="84"/>
        <v>5.2702852050154121</v>
      </c>
      <c r="E286">
        <f t="shared" si="82"/>
        <v>-7.6769423693430321</v>
      </c>
      <c r="F286">
        <f t="shared" si="85"/>
        <v>0.31020088429737208</v>
      </c>
      <c r="G286" s="2">
        <f t="shared" si="86"/>
        <v>-0.54384004373121986</v>
      </c>
      <c r="H286">
        <f t="shared" si="87"/>
        <v>9.9296879755682692</v>
      </c>
      <c r="I286">
        <f t="shared" si="88"/>
        <v>-0.54384004373121986</v>
      </c>
      <c r="J286">
        <f t="shared" si="89"/>
        <v>5.2702852050154121</v>
      </c>
      <c r="K286">
        <f t="shared" si="89"/>
        <v>-7.6769423693430321</v>
      </c>
      <c r="L286">
        <f t="shared" si="90"/>
        <v>15.199973180583681</v>
      </c>
      <c r="M286">
        <f t="shared" si="91"/>
        <v>8.2207824130742519</v>
      </c>
      <c r="N286">
        <f t="shared" si="92"/>
        <v>5.5886806478575197</v>
      </c>
      <c r="O286">
        <f t="shared" si="93"/>
        <v>2.700298054285601</v>
      </c>
      <c r="AB286">
        <f t="shared" si="94"/>
        <v>4.3755301961022155E-55</v>
      </c>
      <c r="AC286">
        <f t="shared" si="83"/>
        <v>-7.142857142857145E-39</v>
      </c>
      <c r="AD286">
        <f t="shared" si="95"/>
        <v>5.1020408163265336E-77</v>
      </c>
      <c r="AE286">
        <f t="shared" si="96"/>
        <v>0</v>
      </c>
    </row>
    <row r="287" spans="1:31" x14ac:dyDescent="0.25">
      <c r="A287" s="2">
        <v>13000</v>
      </c>
      <c r="B287" s="1"/>
      <c r="C287" s="1"/>
      <c r="D287">
        <f t="shared" si="84"/>
        <v>5.5168616709759322</v>
      </c>
      <c r="E287">
        <f t="shared" si="82"/>
        <v>-8.0361171094526895</v>
      </c>
      <c r="F287">
        <f t="shared" si="85"/>
        <v>0.32599187013330694</v>
      </c>
      <c r="G287" s="2">
        <f t="shared" si="86"/>
        <v>-0.57152458901233916</v>
      </c>
      <c r="H287">
        <f t="shared" si="87"/>
        <v>9.9454789614042056</v>
      </c>
      <c r="I287">
        <f t="shared" si="88"/>
        <v>-0.57152458901233916</v>
      </c>
      <c r="J287">
        <f t="shared" si="89"/>
        <v>5.5168616709759322</v>
      </c>
      <c r="K287">
        <f t="shared" si="89"/>
        <v>-8.0361171094526895</v>
      </c>
      <c r="L287">
        <f t="shared" si="90"/>
        <v>15.462340632380137</v>
      </c>
      <c r="M287">
        <f t="shared" si="91"/>
        <v>8.607641698465029</v>
      </c>
      <c r="N287">
        <f t="shared" si="92"/>
        <v>5.7255647314426446</v>
      </c>
      <c r="O287">
        <f t="shared" si="93"/>
        <v>2.7198845920787891</v>
      </c>
      <c r="AB287">
        <f t="shared" si="94"/>
        <v>4.7121094419562318E-55</v>
      </c>
      <c r="AC287">
        <f t="shared" si="83"/>
        <v>-7.6923076923076934E-39</v>
      </c>
      <c r="AD287">
        <f t="shared" si="95"/>
        <v>5.917159763313611E-77</v>
      </c>
      <c r="AE287">
        <f t="shared" si="96"/>
        <v>0</v>
      </c>
    </row>
    <row r="288" spans="1:31" x14ac:dyDescent="0.25">
      <c r="A288" s="2">
        <v>12000</v>
      </c>
      <c r="B288" s="1"/>
      <c r="C288" s="1"/>
      <c r="D288">
        <f t="shared" si="84"/>
        <v>5.7961597059984671</v>
      </c>
      <c r="E288">
        <f t="shared" si="82"/>
        <v>-8.442955607812948</v>
      </c>
      <c r="F288">
        <f t="shared" si="85"/>
        <v>0.34395163685630459</v>
      </c>
      <c r="G288" s="2">
        <f t="shared" si="86"/>
        <v>-0.60301141195341834</v>
      </c>
      <c r="H288">
        <f t="shared" si="87"/>
        <v>9.963438728127203</v>
      </c>
      <c r="I288">
        <f t="shared" si="88"/>
        <v>-0.60301141195341834</v>
      </c>
      <c r="J288">
        <f t="shared" si="89"/>
        <v>5.7961597059984671</v>
      </c>
      <c r="K288">
        <f t="shared" si="89"/>
        <v>-8.442955607812948</v>
      </c>
      <c r="L288">
        <f t="shared" si="90"/>
        <v>15.759598434125671</v>
      </c>
      <c r="M288">
        <f t="shared" si="91"/>
        <v>9.0459670197663655</v>
      </c>
      <c r="N288">
        <f t="shared" si="92"/>
        <v>5.8736141870146739</v>
      </c>
      <c r="O288">
        <f t="shared" si="93"/>
        <v>2.7391325754784681</v>
      </c>
      <c r="AB288">
        <f t="shared" si="94"/>
        <v>5.104785228785917E-55</v>
      </c>
      <c r="AC288">
        <f t="shared" si="83"/>
        <v>-8.3333333333333339E-39</v>
      </c>
      <c r="AD288">
        <f t="shared" si="95"/>
        <v>6.9444444444444448E-77</v>
      </c>
      <c r="AE288">
        <f t="shared" si="96"/>
        <v>0</v>
      </c>
    </row>
    <row r="289" spans="1:31" x14ac:dyDescent="0.25">
      <c r="A289" s="2">
        <v>11000</v>
      </c>
      <c r="B289" s="1"/>
      <c r="C289" s="1"/>
      <c r="D289">
        <f t="shared" si="84"/>
        <v>6.1158372138667492</v>
      </c>
      <c r="E289">
        <f t="shared" si="82"/>
        <v>-8.9086127229809353</v>
      </c>
      <c r="F289">
        <f t="shared" si="85"/>
        <v>0.36459920418630221</v>
      </c>
      <c r="G289" s="2">
        <f t="shared" si="86"/>
        <v>-0.63921045098944063</v>
      </c>
      <c r="H289">
        <f t="shared" si="87"/>
        <v>9.9840862954571996</v>
      </c>
      <c r="I289">
        <f t="shared" si="88"/>
        <v>-0.63921045098944063</v>
      </c>
      <c r="J289">
        <f t="shared" si="89"/>
        <v>6.1158372138667492</v>
      </c>
      <c r="K289">
        <f t="shared" si="89"/>
        <v>-8.9086127229809353</v>
      </c>
      <c r="L289">
        <f t="shared" si="90"/>
        <v>16.099923509323951</v>
      </c>
      <c r="M289">
        <f t="shared" si="91"/>
        <v>9.5478231739703752</v>
      </c>
      <c r="N289">
        <f t="shared" si="92"/>
        <v>6.0345088958740911</v>
      </c>
      <c r="O289">
        <f t="shared" si="93"/>
        <v>2.7579728316375358</v>
      </c>
      <c r="AB289">
        <f t="shared" si="94"/>
        <v>5.5688566132210002E-55</v>
      </c>
      <c r="AC289">
        <f t="shared" si="83"/>
        <v>-9.0909090909090914E-39</v>
      </c>
      <c r="AD289">
        <f t="shared" si="95"/>
        <v>8.2644628099173568E-77</v>
      </c>
      <c r="AE289">
        <f t="shared" si="96"/>
        <v>0</v>
      </c>
    </row>
    <row r="290" spans="1:31" x14ac:dyDescent="0.25">
      <c r="A290" s="2">
        <v>10000</v>
      </c>
      <c r="B290" s="1"/>
      <c r="C290" s="1"/>
      <c r="D290">
        <f t="shared" si="84"/>
        <v>6.4862732244299632</v>
      </c>
      <c r="E290">
        <f t="shared" si="82"/>
        <v>-9.4482070322067173</v>
      </c>
      <c r="F290">
        <f t="shared" si="85"/>
        <v>0.38864117942847165</v>
      </c>
      <c r="G290" s="2">
        <f t="shared" si="86"/>
        <v>-0.68136052060224062</v>
      </c>
      <c r="H290">
        <f t="shared" si="87"/>
        <v>10.00812827069937</v>
      </c>
      <c r="I290">
        <f t="shared" si="88"/>
        <v>-0.68136052060224062</v>
      </c>
      <c r="J290">
        <f t="shared" si="89"/>
        <v>6.4862732244299632</v>
      </c>
      <c r="K290">
        <f t="shared" si="89"/>
        <v>-9.4482070322067173</v>
      </c>
      <c r="L290">
        <f t="shared" si="90"/>
        <v>16.494401495129331</v>
      </c>
      <c r="M290">
        <f t="shared" si="91"/>
        <v>10.129567552808957</v>
      </c>
      <c r="N290">
        <f t="shared" si="92"/>
        <v>6.210344682388607</v>
      </c>
      <c r="O290">
        <f t="shared" si="93"/>
        <v>2.7763745950497651</v>
      </c>
      <c r="AB290">
        <f t="shared" si="94"/>
        <v>6.1257422745431016E-55</v>
      </c>
      <c r="AC290">
        <f t="shared" si="83"/>
        <v>-1.0000000000000002E-38</v>
      </c>
      <c r="AD290">
        <f t="shared" si="95"/>
        <v>1.0000000000000004E-76</v>
      </c>
      <c r="AE290">
        <f t="shared" si="96"/>
        <v>0</v>
      </c>
    </row>
    <row r="291" spans="1:31" x14ac:dyDescent="0.25">
      <c r="A291" s="2">
        <v>9000</v>
      </c>
      <c r="B291" s="1"/>
      <c r="C291" s="1"/>
      <c r="D291">
        <f t="shared" si="84"/>
        <v>6.9219371048327796</v>
      </c>
      <c r="E291">
        <f t="shared" si="82"/>
        <v>-10.082815288145873</v>
      </c>
      <c r="F291">
        <f t="shared" si="85"/>
        <v>0.41706748594296328</v>
      </c>
      <c r="G291" s="2">
        <f t="shared" si="86"/>
        <v>-0.73119714119400581</v>
      </c>
      <c r="H291">
        <f t="shared" si="87"/>
        <v>10.036554577213861</v>
      </c>
      <c r="I291">
        <f t="shared" si="88"/>
        <v>-0.73119714119400581</v>
      </c>
      <c r="J291">
        <f t="shared" si="89"/>
        <v>6.9219371048327796</v>
      </c>
      <c r="K291">
        <f t="shared" si="89"/>
        <v>-10.082815288145873</v>
      </c>
      <c r="L291">
        <f t="shared" si="90"/>
        <v>16.958491682046642</v>
      </c>
      <c r="M291">
        <f t="shared" si="91"/>
        <v>10.814012429339879</v>
      </c>
      <c r="N291">
        <f t="shared" si="92"/>
        <v>6.4037935925853082</v>
      </c>
      <c r="O291">
        <f t="shared" si="93"/>
        <v>2.7943979847695601</v>
      </c>
      <c r="AB291">
        <f t="shared" si="94"/>
        <v>6.8063803050478903E-55</v>
      </c>
      <c r="AC291">
        <f t="shared" si="83"/>
        <v>-1.1111111111111113E-38</v>
      </c>
      <c r="AD291">
        <f t="shared" si="95"/>
        <v>1.2345679012345683E-76</v>
      </c>
      <c r="AE291">
        <f t="shared" si="96"/>
        <v>0</v>
      </c>
    </row>
    <row r="292" spans="1:31" x14ac:dyDescent="0.25">
      <c r="A292" s="2">
        <v>8000</v>
      </c>
      <c r="B292" s="1"/>
      <c r="C292" s="1"/>
      <c r="D292">
        <f t="shared" si="84"/>
        <v>7.4436989114507366</v>
      </c>
      <c r="E292">
        <f t="shared" si="82"/>
        <v>-10.84283778486361</v>
      </c>
      <c r="F292">
        <f t="shared" si="85"/>
        <v>0.45131370734229626</v>
      </c>
      <c r="G292" s="2">
        <f t="shared" si="86"/>
        <v>-0.79123715876400103</v>
      </c>
      <c r="H292">
        <f t="shared" si="87"/>
        <v>10.070800798613194</v>
      </c>
      <c r="I292">
        <f t="shared" si="88"/>
        <v>-0.79123715876400103</v>
      </c>
      <c r="J292">
        <f t="shared" si="89"/>
        <v>7.4436989114507366</v>
      </c>
      <c r="K292">
        <f t="shared" si="89"/>
        <v>-10.84283778486361</v>
      </c>
      <c r="L292">
        <f t="shared" si="90"/>
        <v>17.51449971006393</v>
      </c>
      <c r="M292">
        <f t="shared" si="91"/>
        <v>11.634074943627612</v>
      </c>
      <c r="N292">
        <f t="shared" si="92"/>
        <v>6.6183561596953524</v>
      </c>
      <c r="O292">
        <f t="shared" si="93"/>
        <v>2.8123013386727385</v>
      </c>
      <c r="AB292">
        <f t="shared" si="94"/>
        <v>7.6571778431788751E-55</v>
      </c>
      <c r="AC292">
        <f t="shared" si="83"/>
        <v>-1.2500000000000001E-38</v>
      </c>
      <c r="AD292">
        <f t="shared" si="95"/>
        <v>1.5625000000000002E-76</v>
      </c>
      <c r="AE292">
        <f t="shared" si="96"/>
        <v>0</v>
      </c>
    </row>
    <row r="293" spans="1:31" x14ac:dyDescent="0.25">
      <c r="A293" s="2">
        <v>7000</v>
      </c>
      <c r="B293" s="1"/>
      <c r="C293" s="1"/>
      <c r="D293">
        <f t="shared" si="84"/>
        <v>8.0829497356638491</v>
      </c>
      <c r="E293">
        <f t="shared" si="82"/>
        <v>-11.774000244984162</v>
      </c>
      <c r="F293">
        <f t="shared" si="85"/>
        <v>0.4935522415031956</v>
      </c>
      <c r="G293" s="2">
        <f t="shared" si="86"/>
        <v>-0.8652891922301118</v>
      </c>
      <c r="H293">
        <f t="shared" si="87"/>
        <v>10.113039332774093</v>
      </c>
      <c r="I293">
        <f t="shared" si="88"/>
        <v>-0.8652891922301118</v>
      </c>
      <c r="J293">
        <f t="shared" si="89"/>
        <v>8.0829497356638491</v>
      </c>
      <c r="K293">
        <f t="shared" si="89"/>
        <v>-11.774000244984162</v>
      </c>
      <c r="L293">
        <f t="shared" si="90"/>
        <v>18.195989068437942</v>
      </c>
      <c r="M293">
        <f t="shared" si="91"/>
        <v>12.639289437214273</v>
      </c>
      <c r="N293">
        <f t="shared" si="92"/>
        <v>6.8587813644209508</v>
      </c>
      <c r="O293">
        <f t="shared" si="93"/>
        <v>2.8307673434915679</v>
      </c>
      <c r="AB293">
        <f t="shared" si="94"/>
        <v>8.751060392204431E-55</v>
      </c>
      <c r="AC293">
        <f t="shared" si="83"/>
        <v>-1.428571428571429E-38</v>
      </c>
      <c r="AD293">
        <f t="shared" si="95"/>
        <v>2.0408163265306134E-76</v>
      </c>
      <c r="AE293">
        <f t="shared" si="96"/>
        <v>0</v>
      </c>
    </row>
    <row r="294" spans="1:31" x14ac:dyDescent="0.25">
      <c r="A294" s="2">
        <v>6000</v>
      </c>
      <c r="B294" s="1"/>
      <c r="C294" s="1"/>
      <c r="D294">
        <f t="shared" si="84"/>
        <v>8.8894748084755228</v>
      </c>
      <c r="E294">
        <f t="shared" si="82"/>
        <v>-12.94882214978605</v>
      </c>
      <c r="F294">
        <f t="shared" si="85"/>
        <v>0.54725215153282658</v>
      </c>
      <c r="G294" s="2">
        <f t="shared" si="86"/>
        <v>-0.95943515665902257</v>
      </c>
      <c r="H294">
        <f t="shared" si="87"/>
        <v>10.166739242803725</v>
      </c>
      <c r="I294">
        <f t="shared" si="88"/>
        <v>-0.95943515665902257</v>
      </c>
      <c r="J294">
        <f t="shared" si="89"/>
        <v>8.8894748084755228</v>
      </c>
      <c r="K294">
        <f t="shared" si="89"/>
        <v>-12.94882214978605</v>
      </c>
      <c r="L294">
        <f t="shared" si="90"/>
        <v>19.056214051279248</v>
      </c>
      <c r="M294">
        <f t="shared" si="91"/>
        <v>13.908257306445073</v>
      </c>
      <c r="N294">
        <f t="shared" si="92"/>
        <v>7.1318171334758</v>
      </c>
      <c r="O294">
        <f t="shared" si="93"/>
        <v>2.8514033305291697</v>
      </c>
      <c r="AB294">
        <f t="shared" si="94"/>
        <v>1.0209570457571834E-54</v>
      </c>
      <c r="AC294">
        <f t="shared" si="83"/>
        <v>-1.6666666666666668E-38</v>
      </c>
      <c r="AD294">
        <f t="shared" si="95"/>
        <v>2.7777777777777779E-76</v>
      </c>
      <c r="AE294">
        <f t="shared" si="96"/>
        <v>0</v>
      </c>
    </row>
    <row r="295" spans="1:31" x14ac:dyDescent="0.25">
      <c r="A295" s="2">
        <v>5000</v>
      </c>
      <c r="B295" s="1"/>
      <c r="C295" s="1"/>
      <c r="D295">
        <f t="shared" si="84"/>
        <v>9.9478905610187685</v>
      </c>
      <c r="E295">
        <f t="shared" si="82"/>
        <v>-14.490559725457835</v>
      </c>
      <c r="F295">
        <f t="shared" si="85"/>
        <v>0.61835647464978161</v>
      </c>
      <c r="G295" s="2">
        <f t="shared" si="86"/>
        <v>-1.0840943054586547</v>
      </c>
      <c r="H295">
        <f t="shared" si="87"/>
        <v>10.237843565920679</v>
      </c>
      <c r="I295">
        <f t="shared" si="88"/>
        <v>-1.0840943054586547</v>
      </c>
      <c r="J295">
        <f t="shared" si="89"/>
        <v>9.9478905610187685</v>
      </c>
      <c r="K295">
        <f t="shared" si="89"/>
        <v>-14.490559725457835</v>
      </c>
      <c r="L295">
        <f t="shared" si="90"/>
        <v>20.185734126939447</v>
      </c>
      <c r="M295">
        <f t="shared" si="91"/>
        <v>15.57465403091649</v>
      </c>
      <c r="N295">
        <f t="shared" si="92"/>
        <v>7.4476806437194503</v>
      </c>
      <c r="O295">
        <f t="shared" si="93"/>
        <v>2.8779311817973596</v>
      </c>
      <c r="AB295">
        <f t="shared" si="94"/>
        <v>1.2251484549086203E-54</v>
      </c>
      <c r="AC295">
        <f t="shared" si="83"/>
        <v>-2.0000000000000004E-38</v>
      </c>
      <c r="AD295">
        <f t="shared" si="95"/>
        <v>4.0000000000000015E-76</v>
      </c>
      <c r="AE295">
        <f t="shared" si="96"/>
        <v>0</v>
      </c>
    </row>
    <row r="296" spans="1:31" x14ac:dyDescent="0.25">
      <c r="A296" s="2">
        <v>4000</v>
      </c>
      <c r="B296" s="1"/>
      <c r="C296" s="1"/>
      <c r="D296">
        <f t="shared" si="84"/>
        <v>11.416278589897694</v>
      </c>
      <c r="E296">
        <f t="shared" si="82"/>
        <v>-16.629481972551623</v>
      </c>
      <c r="F296">
        <f t="shared" si="85"/>
        <v>0.71807303961897373</v>
      </c>
      <c r="G296" s="2">
        <f t="shared" si="86"/>
        <v>-1.2589160541986917</v>
      </c>
      <c r="H296">
        <f t="shared" si="87"/>
        <v>10.337560130889871</v>
      </c>
      <c r="I296">
        <f t="shared" si="88"/>
        <v>-1.2589160541986917</v>
      </c>
      <c r="J296">
        <f t="shared" si="89"/>
        <v>11.416278589897694</v>
      </c>
      <c r="K296">
        <f t="shared" si="89"/>
        <v>-16.629481972551623</v>
      </c>
      <c r="L296">
        <f t="shared" si="90"/>
        <v>21.753838720787563</v>
      </c>
      <c r="M296">
        <f t="shared" si="91"/>
        <v>17.888398026750316</v>
      </c>
      <c r="N296">
        <f t="shared" si="92"/>
        <v>7.8233173240767391</v>
      </c>
      <c r="O296">
        <f t="shared" si="93"/>
        <v>2.9193309268753165</v>
      </c>
      <c r="AB296">
        <f t="shared" si="94"/>
        <v>1.531435568635775E-54</v>
      </c>
      <c r="AC296">
        <f t="shared" si="83"/>
        <v>-2.5000000000000002E-38</v>
      </c>
      <c r="AD296">
        <f t="shared" si="95"/>
        <v>6.250000000000001E-76</v>
      </c>
      <c r="AE296">
        <f t="shared" si="96"/>
        <v>0</v>
      </c>
    </row>
    <row r="297" spans="1:31" x14ac:dyDescent="0.25">
      <c r="A297" s="2">
        <v>3000</v>
      </c>
      <c r="B297" s="1"/>
      <c r="C297" s="1"/>
      <c r="D297">
        <f t="shared" si="84"/>
        <v>13.633641303696312</v>
      </c>
      <c r="E297">
        <f t="shared" si="82"/>
        <v>-19.859395554754482</v>
      </c>
      <c r="F297">
        <f t="shared" si="85"/>
        <v>0.87071810471547773</v>
      </c>
      <c r="G297" s="2">
        <f t="shared" si="86"/>
        <v>-1.526531341838737</v>
      </c>
      <c r="H297">
        <f t="shared" si="87"/>
        <v>10.490205195986375</v>
      </c>
      <c r="I297">
        <f t="shared" si="88"/>
        <v>-1.526531341838737</v>
      </c>
      <c r="J297">
        <f t="shared" si="89"/>
        <v>13.633641303696312</v>
      </c>
      <c r="K297">
        <f t="shared" si="89"/>
        <v>-19.859395554754482</v>
      </c>
      <c r="L297">
        <f t="shared" si="90"/>
        <v>24.123846499682685</v>
      </c>
      <c r="M297">
        <f t="shared" si="91"/>
        <v>21.385926896593219</v>
      </c>
      <c r="N297">
        <f t="shared" si="92"/>
        <v>8.2910069454325885</v>
      </c>
      <c r="O297">
        <f t="shared" si="93"/>
        <v>2.999560479653486</v>
      </c>
      <c r="AB297">
        <f t="shared" si="94"/>
        <v>2.0419140915143668E-54</v>
      </c>
      <c r="AC297">
        <f t="shared" si="83"/>
        <v>-3.3333333333333336E-38</v>
      </c>
      <c r="AD297">
        <f t="shared" si="95"/>
        <v>1.1111111111111112E-75</v>
      </c>
      <c r="AE297">
        <f t="shared" si="96"/>
        <v>0</v>
      </c>
    </row>
    <row r="298" spans="1:31" x14ac:dyDescent="0.25">
      <c r="A298" s="2">
        <v>2000</v>
      </c>
      <c r="B298" s="1"/>
      <c r="C298" s="1"/>
      <c r="D298">
        <f t="shared" si="84"/>
        <v>17.508958703537296</v>
      </c>
      <c r="E298">
        <f t="shared" si="82"/>
        <v>-25.504362987101349</v>
      </c>
      <c r="F298">
        <f t="shared" si="85"/>
        <v>1.1425066020353698</v>
      </c>
      <c r="G298" s="2">
        <f t="shared" si="86"/>
        <v>-2.0030273021996878</v>
      </c>
      <c r="H298">
        <f t="shared" si="87"/>
        <v>10.761993693306268</v>
      </c>
      <c r="I298">
        <f t="shared" si="88"/>
        <v>-2.0030273021996878</v>
      </c>
      <c r="J298">
        <f t="shared" si="89"/>
        <v>17.508958703537296</v>
      </c>
      <c r="K298">
        <f t="shared" si="89"/>
        <v>-25.504362987101349</v>
      </c>
      <c r="L298">
        <f t="shared" si="90"/>
        <v>28.270952396843562</v>
      </c>
      <c r="M298">
        <f t="shared" si="91"/>
        <v>27.507390289301036</v>
      </c>
      <c r="N298">
        <f t="shared" si="92"/>
        <v>8.9282085229517989</v>
      </c>
      <c r="O298">
        <f t="shared" si="93"/>
        <v>3.1963583299008231</v>
      </c>
      <c r="AB298">
        <f t="shared" si="94"/>
        <v>3.0628711372715501E-54</v>
      </c>
      <c r="AC298">
        <f t="shared" si="83"/>
        <v>-5.0000000000000003E-38</v>
      </c>
      <c r="AD298">
        <f t="shared" si="95"/>
        <v>2.5000000000000004E-75</v>
      </c>
      <c r="AE298">
        <f t="shared" si="96"/>
        <v>0</v>
      </c>
    </row>
    <row r="299" spans="1:31" x14ac:dyDescent="0.25">
      <c r="A299" s="2">
        <v>1000</v>
      </c>
      <c r="B299" s="1"/>
      <c r="C299" s="1"/>
      <c r="D299">
        <f t="shared" si="84"/>
        <v>26.853201984178451</v>
      </c>
      <c r="E299">
        <f t="shared" si="82"/>
        <v>-39.11562202908582</v>
      </c>
      <c r="F299">
        <f t="shared" si="85"/>
        <v>1.8178113696999971</v>
      </c>
      <c r="G299" s="2">
        <f t="shared" si="86"/>
        <v>-3.1869625937140822</v>
      </c>
      <c r="H299">
        <f t="shared" si="87"/>
        <v>11.437298460970895</v>
      </c>
      <c r="I299">
        <f t="shared" si="88"/>
        <v>-3.1869625937140822</v>
      </c>
      <c r="J299">
        <f t="shared" si="89"/>
        <v>26.853201984178451</v>
      </c>
      <c r="K299">
        <f t="shared" si="89"/>
        <v>-39.11562202908582</v>
      </c>
      <c r="L299">
        <f t="shared" si="90"/>
        <v>38.290500445149348</v>
      </c>
      <c r="M299">
        <f t="shared" si="91"/>
        <v>42.302584622799905</v>
      </c>
      <c r="N299">
        <f t="shared" si="92"/>
        <v>10.031020802366079</v>
      </c>
      <c r="O299">
        <f t="shared" si="93"/>
        <v>3.8973000361984864</v>
      </c>
      <c r="AB299">
        <f t="shared" si="94"/>
        <v>6.1257422745431001E-54</v>
      </c>
      <c r="AC299">
        <f t="shared" si="83"/>
        <v>-1.0000000000000001E-37</v>
      </c>
      <c r="AD299">
        <f t="shared" si="95"/>
        <v>1.0000000000000002E-74</v>
      </c>
      <c r="AE299">
        <f t="shared" si="96"/>
        <v>0</v>
      </c>
    </row>
    <row r="300" spans="1:31" x14ac:dyDescent="0.25">
      <c r="A300" s="2">
        <v>900</v>
      </c>
      <c r="B300" s="1"/>
      <c r="C300" s="1"/>
      <c r="D300">
        <f t="shared" si="84"/>
        <v>28.656852520144845</v>
      </c>
      <c r="E300">
        <f t="shared" si="82"/>
        <v>-41.742903225532601</v>
      </c>
      <c r="F300">
        <f t="shared" si="85"/>
        <v>1.9507711946382844</v>
      </c>
      <c r="G300" s="2">
        <f t="shared" si="86"/>
        <v>-3.4200659814517369</v>
      </c>
      <c r="H300">
        <f t="shared" si="87"/>
        <v>11.570258285909182</v>
      </c>
      <c r="I300">
        <f t="shared" si="88"/>
        <v>-3.4200659814517369</v>
      </c>
      <c r="J300">
        <f t="shared" si="89"/>
        <v>28.656852520144845</v>
      </c>
      <c r="K300">
        <f t="shared" si="89"/>
        <v>-41.742903225532601</v>
      </c>
      <c r="L300">
        <f t="shared" si="90"/>
        <v>40.227110806054029</v>
      </c>
      <c r="M300">
        <f t="shared" si="91"/>
        <v>45.162969206984336</v>
      </c>
      <c r="N300">
        <f t="shared" si="92"/>
        <v>10.209536842907539</v>
      </c>
      <c r="O300">
        <f t="shared" si="93"/>
        <v>4.0581574832633009</v>
      </c>
      <c r="AB300">
        <f t="shared" si="94"/>
        <v>6.8063803050478903E-54</v>
      </c>
      <c r="AC300">
        <f t="shared" si="83"/>
        <v>-1.1111111111111113E-37</v>
      </c>
      <c r="AD300">
        <f t="shared" si="95"/>
        <v>1.2345679012345684E-74</v>
      </c>
      <c r="AE300">
        <f t="shared" si="96"/>
        <v>0</v>
      </c>
    </row>
    <row r="301" spans="1:31" x14ac:dyDescent="0.25">
      <c r="A301" s="2">
        <v>800</v>
      </c>
      <c r="B301" s="1"/>
      <c r="C301" s="1"/>
      <c r="D301">
        <f t="shared" si="84"/>
        <v>30.816948879942174</v>
      </c>
      <c r="E301">
        <f t="shared" si="82"/>
        <v>-44.889399975008473</v>
      </c>
      <c r="F301">
        <f t="shared" si="85"/>
        <v>2.1109528066859831</v>
      </c>
      <c r="G301" s="2">
        <f t="shared" si="86"/>
        <v>-3.7008942424616151</v>
      </c>
      <c r="H301">
        <f t="shared" si="87"/>
        <v>11.730439897956881</v>
      </c>
      <c r="I301">
        <f t="shared" si="88"/>
        <v>-3.7008942424616151</v>
      </c>
      <c r="J301">
        <f t="shared" si="89"/>
        <v>30.816948879942174</v>
      </c>
      <c r="K301">
        <f t="shared" si="89"/>
        <v>-44.889399975008473</v>
      </c>
      <c r="L301">
        <f t="shared" si="90"/>
        <v>42.547388777899059</v>
      </c>
      <c r="M301">
        <f t="shared" si="91"/>
        <v>48.590294217470088</v>
      </c>
      <c r="N301">
        <f t="shared" si="92"/>
        <v>10.415172827145227</v>
      </c>
      <c r="O301">
        <f t="shared" si="93"/>
        <v>4.2586173393630276</v>
      </c>
      <c r="AB301">
        <f t="shared" si="94"/>
        <v>7.657177843178876E-54</v>
      </c>
      <c r="AC301">
        <f t="shared" si="83"/>
        <v>-1.2500000000000001E-37</v>
      </c>
      <c r="AD301">
        <f t="shared" si="95"/>
        <v>1.5625000000000003E-74</v>
      </c>
      <c r="AE301">
        <f t="shared" si="96"/>
        <v>0</v>
      </c>
    </row>
    <row r="302" spans="1:31" x14ac:dyDescent="0.25">
      <c r="A302" s="2">
        <v>700</v>
      </c>
      <c r="B302" s="1"/>
      <c r="C302" s="1"/>
      <c r="D302">
        <f t="shared" si="84"/>
        <v>33.463450331113414</v>
      </c>
      <c r="E302">
        <f t="shared" si="82"/>
        <v>-48.744416986552714</v>
      </c>
      <c r="F302">
        <f t="shared" si="85"/>
        <v>2.3085172741211073</v>
      </c>
      <c r="G302" s="2">
        <f t="shared" si="86"/>
        <v>-4.0472616258203722</v>
      </c>
      <c r="H302">
        <f t="shared" si="87"/>
        <v>11.928004365392006</v>
      </c>
      <c r="I302">
        <f t="shared" si="88"/>
        <v>-4.0472616258203722</v>
      </c>
      <c r="J302">
        <f t="shared" si="89"/>
        <v>33.463450331113414</v>
      </c>
      <c r="K302">
        <f t="shared" si="89"/>
        <v>-48.744416986552714</v>
      </c>
      <c r="L302">
        <f t="shared" si="90"/>
        <v>45.39145469650542</v>
      </c>
      <c r="M302">
        <f t="shared" si="91"/>
        <v>52.79167861237309</v>
      </c>
      <c r="N302">
        <f t="shared" si="92"/>
        <v>10.657554222961931</v>
      </c>
      <c r="O302">
        <f t="shared" si="93"/>
        <v>4.5142591816485265</v>
      </c>
      <c r="AB302">
        <f t="shared" si="94"/>
        <v>8.7510603922044307E-54</v>
      </c>
      <c r="AC302">
        <f t="shared" si="83"/>
        <v>-1.4285714285714288E-37</v>
      </c>
      <c r="AD302">
        <f t="shared" si="95"/>
        <v>2.0408163265306129E-74</v>
      </c>
      <c r="AE302">
        <f t="shared" si="96"/>
        <v>0</v>
      </c>
    </row>
    <row r="303" spans="1:31" x14ac:dyDescent="0.25">
      <c r="A303" s="2">
        <v>600</v>
      </c>
      <c r="B303" s="1"/>
      <c r="C303" s="1"/>
      <c r="D303">
        <f t="shared" si="84"/>
        <v>36.802467966686336</v>
      </c>
      <c r="E303">
        <f t="shared" si="82"/>
        <v>-53.608185257408259</v>
      </c>
      <c r="F303">
        <f t="shared" si="85"/>
        <v>2.5596906241692956</v>
      </c>
      <c r="G303" s="2">
        <f t="shared" si="86"/>
        <v>-4.4876153855581258</v>
      </c>
      <c r="H303">
        <f t="shared" si="87"/>
        <v>12.179177715440193</v>
      </c>
      <c r="I303">
        <f t="shared" si="88"/>
        <v>-4.4876153855581258</v>
      </c>
      <c r="J303">
        <f t="shared" si="89"/>
        <v>36.802467966686336</v>
      </c>
      <c r="K303">
        <f t="shared" si="89"/>
        <v>-53.608185257408259</v>
      </c>
      <c r="L303">
        <f t="shared" si="90"/>
        <v>48.981645682126526</v>
      </c>
      <c r="M303">
        <f t="shared" si="91"/>
        <v>58.095800642966381</v>
      </c>
      <c r="N303">
        <f t="shared" si="92"/>
        <v>10.951970333970745</v>
      </c>
      <c r="O303">
        <f t="shared" si="93"/>
        <v>4.850131449542495</v>
      </c>
      <c r="AB303">
        <f t="shared" si="94"/>
        <v>1.0209570457571835E-53</v>
      </c>
      <c r="AC303">
        <f t="shared" si="83"/>
        <v>-1.666666666666667E-37</v>
      </c>
      <c r="AD303">
        <f t="shared" si="95"/>
        <v>2.7777777777777788E-74</v>
      </c>
      <c r="AE303">
        <f t="shared" si="96"/>
        <v>0</v>
      </c>
    </row>
    <row r="304" spans="1:31" x14ac:dyDescent="0.25">
      <c r="A304" s="2">
        <v>500</v>
      </c>
      <c r="B304" s="1"/>
      <c r="C304" s="1"/>
      <c r="D304">
        <f t="shared" si="84"/>
        <v>41.184314213808911</v>
      </c>
      <c r="E304">
        <f t="shared" si="82"/>
        <v>-59.990986149942437</v>
      </c>
      <c r="F304">
        <f t="shared" si="85"/>
        <v>2.8922705303616967</v>
      </c>
      <c r="G304" s="2">
        <f t="shared" si="86"/>
        <v>-5.0706900313235135</v>
      </c>
      <c r="H304">
        <f t="shared" si="87"/>
        <v>12.511757621632594</v>
      </c>
      <c r="I304">
        <f t="shared" si="88"/>
        <v>-5.0706900313235135</v>
      </c>
      <c r="J304">
        <f t="shared" si="89"/>
        <v>41.184314213808911</v>
      </c>
      <c r="K304">
        <f t="shared" si="89"/>
        <v>-59.990986149942437</v>
      </c>
      <c r="L304">
        <f t="shared" si="90"/>
        <v>53.696071835441501</v>
      </c>
      <c r="M304">
        <f t="shared" si="91"/>
        <v>65.061676181265952</v>
      </c>
      <c r="N304">
        <f t="shared" si="92"/>
        <v>11.324483938846029</v>
      </c>
      <c r="O304">
        <f t="shared" si="93"/>
        <v>5.3094176568489297</v>
      </c>
      <c r="AB304">
        <f t="shared" si="94"/>
        <v>1.22514845490862E-53</v>
      </c>
      <c r="AC304">
        <f t="shared" si="83"/>
        <v>-2.0000000000000001E-37</v>
      </c>
      <c r="AD304">
        <f t="shared" si="95"/>
        <v>4.0000000000000006E-74</v>
      </c>
      <c r="AE304">
        <f t="shared" si="96"/>
        <v>0</v>
      </c>
    </row>
    <row r="305" spans="1:31" x14ac:dyDescent="0.25">
      <c r="A305" s="2">
        <v>400</v>
      </c>
      <c r="B305" s="1"/>
      <c r="C305" s="1"/>
      <c r="D305">
        <f t="shared" si="84"/>
        <v>47.263447633924855</v>
      </c>
      <c r="E305">
        <f t="shared" si="82"/>
        <v>-68.846134421114755</v>
      </c>
      <c r="F305">
        <f t="shared" si="85"/>
        <v>3.3586799464070887</v>
      </c>
      <c r="G305" s="2">
        <f t="shared" si="86"/>
        <v>-5.8883927847934769</v>
      </c>
      <c r="H305">
        <f t="shared" si="87"/>
        <v>12.978167037677986</v>
      </c>
      <c r="I305">
        <f t="shared" si="88"/>
        <v>-5.8883927847934769</v>
      </c>
      <c r="J305">
        <f t="shared" si="89"/>
        <v>47.263447633924855</v>
      </c>
      <c r="K305">
        <f t="shared" si="89"/>
        <v>-68.846134421114755</v>
      </c>
      <c r="L305">
        <f t="shared" si="90"/>
        <v>60.241614671602839</v>
      </c>
      <c r="M305">
        <f t="shared" si="91"/>
        <v>74.734527205908236</v>
      </c>
      <c r="N305">
        <f t="shared" si="92"/>
        <v>11.824018341069142</v>
      </c>
      <c r="O305">
        <f t="shared" si="93"/>
        <v>5.9740281553451497</v>
      </c>
      <c r="AB305">
        <f t="shared" si="94"/>
        <v>1.5314355686357752E-53</v>
      </c>
      <c r="AC305">
        <f t="shared" si="83"/>
        <v>-2.5000000000000003E-37</v>
      </c>
      <c r="AD305">
        <f t="shared" si="95"/>
        <v>6.2500000000000014E-74</v>
      </c>
      <c r="AE305">
        <f t="shared" si="96"/>
        <v>0</v>
      </c>
    </row>
    <row r="306" spans="1:31" x14ac:dyDescent="0.25">
      <c r="A306" s="2">
        <v>300</v>
      </c>
      <c r="B306" s="1"/>
      <c r="C306" s="1"/>
      <c r="D306">
        <f t="shared" si="84"/>
        <v>56.443339810152608</v>
      </c>
      <c r="E306">
        <f t="shared" si="82"/>
        <v>-82.217992006092899</v>
      </c>
      <c r="F306">
        <f t="shared" si="85"/>
        <v>4.0726545573041513</v>
      </c>
      <c r="G306" s="2">
        <f t="shared" si="86"/>
        <v>-7.1401235285427731</v>
      </c>
      <c r="H306">
        <f t="shared" si="87"/>
        <v>13.692141648575049</v>
      </c>
      <c r="I306">
        <f t="shared" si="88"/>
        <v>-7.1401235285427731</v>
      </c>
      <c r="J306">
        <f t="shared" si="89"/>
        <v>56.443339810152608</v>
      </c>
      <c r="K306">
        <f t="shared" si="89"/>
        <v>-82.217992006092899</v>
      </c>
      <c r="L306">
        <f t="shared" si="90"/>
        <v>70.135481458727654</v>
      </c>
      <c r="M306">
        <f t="shared" si="91"/>
        <v>89.358115534635672</v>
      </c>
      <c r="N306">
        <f t="shared" si="92"/>
        <v>12.556259417659884</v>
      </c>
      <c r="O306">
        <f t="shared" si="93"/>
        <v>7.0225927328070101</v>
      </c>
      <c r="AB306">
        <f t="shared" si="94"/>
        <v>2.0419140915143671E-53</v>
      </c>
      <c r="AC306">
        <f t="shared" si="83"/>
        <v>-3.333333333333334E-37</v>
      </c>
      <c r="AD306">
        <f t="shared" si="95"/>
        <v>1.1111111111111115E-73</v>
      </c>
      <c r="AE306">
        <f t="shared" si="96"/>
        <v>0</v>
      </c>
    </row>
    <row r="307" spans="1:31" x14ac:dyDescent="0.25">
      <c r="A307" s="2">
        <v>200</v>
      </c>
      <c r="B307" s="1"/>
      <c r="C307" s="1"/>
      <c r="D307">
        <f t="shared" si="84"/>
        <v>72.48717226833233</v>
      </c>
      <c r="E307">
        <f t="shared" si="82"/>
        <v>-105.58818401157104</v>
      </c>
      <c r="F307">
        <f t="shared" si="85"/>
        <v>5.3439048692457076</v>
      </c>
      <c r="G307" s="2">
        <f t="shared" si="86"/>
        <v>-9.368862581964871</v>
      </c>
      <c r="H307">
        <f t="shared" si="87"/>
        <v>14.963391960516606</v>
      </c>
      <c r="I307">
        <f t="shared" si="88"/>
        <v>-9.368862581964871</v>
      </c>
      <c r="J307">
        <f t="shared" si="89"/>
        <v>72.48717226833233</v>
      </c>
      <c r="K307">
        <f t="shared" si="89"/>
        <v>-105.58818401157104</v>
      </c>
      <c r="L307">
        <f t="shared" si="90"/>
        <v>87.450564228848933</v>
      </c>
      <c r="M307">
        <f t="shared" si="91"/>
        <v>114.95704659353592</v>
      </c>
      <c r="N307">
        <f t="shared" si="92"/>
        <v>13.807844797396505</v>
      </c>
      <c r="O307">
        <f t="shared" si="93"/>
        <v>8.9436752478112247</v>
      </c>
      <c r="AB307">
        <f t="shared" si="94"/>
        <v>3.0628711372715504E-53</v>
      </c>
      <c r="AC307">
        <f t="shared" si="83"/>
        <v>-5.0000000000000005E-37</v>
      </c>
      <c r="AD307">
        <f t="shared" si="95"/>
        <v>2.5000000000000005E-73</v>
      </c>
      <c r="AE307">
        <f t="shared" si="96"/>
        <v>0</v>
      </c>
    </row>
    <row r="308" spans="1:31" x14ac:dyDescent="0.25">
      <c r="A308" s="2">
        <v>100</v>
      </c>
      <c r="B308" s="1"/>
      <c r="C308" s="1"/>
      <c r="D308">
        <f t="shared" si="84"/>
        <v>111.17238387170417</v>
      </c>
      <c r="E308">
        <f t="shared" si="82"/>
        <v>-161.93886115183361</v>
      </c>
      <c r="F308">
        <f t="shared" si="85"/>
        <v>8.5025425784010302</v>
      </c>
      <c r="G308" s="2">
        <f t="shared" si="86"/>
        <v>-14.906543990478713</v>
      </c>
      <c r="H308">
        <f t="shared" si="87"/>
        <v>18.122029669671928</v>
      </c>
      <c r="I308">
        <f t="shared" si="88"/>
        <v>-14.906543990478713</v>
      </c>
      <c r="J308">
        <f t="shared" si="89"/>
        <v>111.17238387170417</v>
      </c>
      <c r="K308">
        <f t="shared" si="89"/>
        <v>-161.93886115183361</v>
      </c>
      <c r="L308">
        <f t="shared" si="90"/>
        <v>129.29441354137609</v>
      </c>
      <c r="M308">
        <f t="shared" si="91"/>
        <v>176.84540514231233</v>
      </c>
      <c r="N308">
        <f t="shared" si="92"/>
        <v>16.805028205899674</v>
      </c>
      <c r="O308">
        <f t="shared" si="93"/>
        <v>13.842333907488737</v>
      </c>
      <c r="AB308">
        <f t="shared" si="94"/>
        <v>6.1257422745431008E-53</v>
      </c>
      <c r="AC308">
        <f t="shared" si="83"/>
        <v>-1.0000000000000001E-36</v>
      </c>
      <c r="AD308">
        <f t="shared" si="95"/>
        <v>1.0000000000000002E-72</v>
      </c>
      <c r="AE308">
        <f t="shared" si="96"/>
        <v>0</v>
      </c>
    </row>
    <row r="309" spans="1:31" x14ac:dyDescent="0.25">
      <c r="A309" s="2">
        <v>99</v>
      </c>
      <c r="D309">
        <f t="shared" si="84"/>
        <v>111.86391301675512</v>
      </c>
      <c r="E309">
        <f t="shared" si="82"/>
        <v>-162.94617464375338</v>
      </c>
      <c r="F309">
        <f t="shared" si="85"/>
        <v>8.5599895611347545</v>
      </c>
      <c r="G309" s="2">
        <f t="shared" si="86"/>
        <v>-15.007259272683344</v>
      </c>
      <c r="H309">
        <f t="shared" si="87"/>
        <v>18.179476652405654</v>
      </c>
      <c r="I309">
        <f t="shared" si="88"/>
        <v>-15.007259272683344</v>
      </c>
      <c r="J309">
        <f t="shared" si="89"/>
        <v>111.86391301675512</v>
      </c>
      <c r="K309">
        <f t="shared" si="89"/>
        <v>-162.94617464375338</v>
      </c>
      <c r="L309">
        <f t="shared" si="90"/>
        <v>130.04338966916077</v>
      </c>
      <c r="M309">
        <f t="shared" si="91"/>
        <v>177.95343391643672</v>
      </c>
      <c r="N309">
        <f t="shared" si="92"/>
        <v>16.858840321713163</v>
      </c>
      <c r="O309">
        <f t="shared" si="93"/>
        <v>13.932224448360145</v>
      </c>
      <c r="AB309">
        <f t="shared" si="94"/>
        <v>6.1876184591344466E-53</v>
      </c>
      <c r="AC309">
        <f t="shared" si="83"/>
        <v>-1.0101010101010104E-36</v>
      </c>
      <c r="AD309">
        <f t="shared" si="95"/>
        <v>1.0203040506070815E-72</v>
      </c>
      <c r="AE309">
        <f t="shared" si="96"/>
        <v>0</v>
      </c>
    </row>
    <row r="310" spans="1:31" x14ac:dyDescent="0.25">
      <c r="A310" s="2">
        <v>98</v>
      </c>
      <c r="D310">
        <f t="shared" ref="D310:D373" si="97">($R$2^-1)*A310^(-$S$2)*COS($S$2*PI()/2)</f>
        <v>112.56683024347767</v>
      </c>
      <c r="E310">
        <f t="shared" ref="E310:E373" si="98">-($R$2^-1)*A310^(-$S$2)*SIN($S$2*PI()/2)</f>
        <v>-163.97007654470406</v>
      </c>
      <c r="F310">
        <f t="shared" ref="F310:F373" si="99">($T$2^-1)*A310^(-$U$2)*COS($U$2*PI()/2)</f>
        <v>8.6184138492830762</v>
      </c>
      <c r="G310" s="2">
        <f t="shared" ref="G310:G373" si="100">-($T$2^-1)*A310^(-$U$2)*SIN($U$2*PI()/2)</f>
        <v>-15.109687953676685</v>
      </c>
      <c r="H310">
        <f t="shared" ref="H310:H373" si="101">F310+$P$2</f>
        <v>18.237900940553974</v>
      </c>
      <c r="I310">
        <f t="shared" ref="I310:I373" si="102">G310</f>
        <v>-15.109687953676685</v>
      </c>
      <c r="J310">
        <f t="shared" ref="J310:J373" si="103">D310</f>
        <v>112.56683024347767</v>
      </c>
      <c r="K310">
        <f t="shared" ref="K310:K373" si="104">E310</f>
        <v>-163.97007654470406</v>
      </c>
      <c r="L310">
        <f t="shared" ref="L310:L373" si="105">F310+$P$2+D310</f>
        <v>130.80473118403165</v>
      </c>
      <c r="M310">
        <f t="shared" ref="M310:M373" si="106">-G310-E310</f>
        <v>179.07976449838074</v>
      </c>
      <c r="N310">
        <f t="shared" ref="N310:N373" si="107">$Q$2+(1/((F310+$P$2+D310)^2+(G310+E310)^2))*(L310*(H310*J310-I310*K310)-M310*(H310*K310+I310*J310))+($P$4/(($P$4+AB310)^2+(AC310)^2))*AD310</f>
        <v>16.913552112675259</v>
      </c>
      <c r="O310">
        <f t="shared" ref="O310:O373" si="108">ABS((1/((F310+$P$2+D310)^2+(G310+E310)^2))*(M310*(H310*J310-I310*K310)+L310*(H310*K310+I310*J310))+($P$4/(($P$4+AB310)^2+(AC310)^2))*AE310)</f>
        <v>14.023661990631517</v>
      </c>
      <c r="AB310">
        <f t="shared" ref="AB310:AB373" si="109">($R$4^-1)*A310^(-$S$4)*COS($S$4*PI()/2)</f>
        <v>6.2507574230031631E-53</v>
      </c>
      <c r="AC310">
        <f t="shared" ref="AC310:AC373" si="110">-($R$4^-1)*A310^(-$S$4)*SIN($S$4*PI()/2)</f>
        <v>-1.0204081632653061E-36</v>
      </c>
      <c r="AD310">
        <f t="shared" ref="AD310:AD373" si="111">($P$4+AB310)*AB310+AC310^2</f>
        <v>1.0412328196584756E-72</v>
      </c>
      <c r="AE310">
        <f t="shared" ref="AE310:AE373" si="112">($P$4+AB310)*AC310-AB310*AC310</f>
        <v>0</v>
      </c>
    </row>
    <row r="311" spans="1:31" x14ac:dyDescent="0.25">
      <c r="A311" s="2">
        <v>97</v>
      </c>
      <c r="D311">
        <f t="shared" si="97"/>
        <v>113.28144219369601</v>
      </c>
      <c r="E311">
        <f t="shared" si="98"/>
        <v>-165.01101352341809</v>
      </c>
      <c r="F311">
        <f t="shared" si="99"/>
        <v>8.6778422985345305</v>
      </c>
      <c r="G311" s="2">
        <f t="shared" si="100"/>
        <v>-15.21387711649289</v>
      </c>
      <c r="H311">
        <f t="shared" si="101"/>
        <v>18.297329389805427</v>
      </c>
      <c r="I311">
        <f t="shared" si="102"/>
        <v>-15.21387711649289</v>
      </c>
      <c r="J311">
        <f t="shared" si="103"/>
        <v>113.28144219369601</v>
      </c>
      <c r="K311">
        <f t="shared" si="104"/>
        <v>-165.01101352341809</v>
      </c>
      <c r="L311">
        <f t="shared" si="105"/>
        <v>131.57877158350144</v>
      </c>
      <c r="M311">
        <f t="shared" si="106"/>
        <v>180.22489063991097</v>
      </c>
      <c r="N311">
        <f t="shared" si="107"/>
        <v>16.969188247766734</v>
      </c>
      <c r="O311">
        <f t="shared" si="108"/>
        <v>14.116689074964736</v>
      </c>
      <c r="AB311">
        <f t="shared" si="109"/>
        <v>6.3151982211784536E-53</v>
      </c>
      <c r="AC311">
        <f t="shared" si="110"/>
        <v>-1.0309278350515464E-36</v>
      </c>
      <c r="AD311">
        <f t="shared" si="111"/>
        <v>1.0628122010840686E-72</v>
      </c>
      <c r="AE311">
        <f t="shared" si="112"/>
        <v>0</v>
      </c>
    </row>
    <row r="312" spans="1:31" x14ac:dyDescent="0.25">
      <c r="A312" s="2">
        <v>96</v>
      </c>
      <c r="D312">
        <f t="shared" si="97"/>
        <v>114.00806703978589</v>
      </c>
      <c r="E312">
        <f t="shared" si="98"/>
        <v>-166.06944904456526</v>
      </c>
      <c r="F312">
        <f t="shared" si="99"/>
        <v>8.73830278950064</v>
      </c>
      <c r="G312" s="2">
        <f t="shared" si="100"/>
        <v>-15.319875641047382</v>
      </c>
      <c r="H312">
        <f t="shared" si="101"/>
        <v>18.357789880771538</v>
      </c>
      <c r="I312">
        <f t="shared" si="102"/>
        <v>-15.319875641047382</v>
      </c>
      <c r="J312">
        <f t="shared" si="103"/>
        <v>114.00806703978589</v>
      </c>
      <c r="K312">
        <f t="shared" si="104"/>
        <v>-166.06944904456526</v>
      </c>
      <c r="L312">
        <f t="shared" si="105"/>
        <v>132.36585692055743</v>
      </c>
      <c r="M312">
        <f t="shared" si="106"/>
        <v>181.38932468561265</v>
      </c>
      <c r="N312">
        <f t="shared" si="107"/>
        <v>17.025774336482439</v>
      </c>
      <c r="O312">
        <f t="shared" si="108"/>
        <v>14.211349864824493</v>
      </c>
      <c r="AB312">
        <f t="shared" si="109"/>
        <v>6.3809815359823972E-53</v>
      </c>
      <c r="AC312">
        <f t="shared" si="110"/>
        <v>-1.0416666666666668E-36</v>
      </c>
      <c r="AD312">
        <f t="shared" si="111"/>
        <v>1.0850694444444447E-72</v>
      </c>
      <c r="AE312">
        <f t="shared" si="112"/>
        <v>0</v>
      </c>
    </row>
    <row r="313" spans="1:31" x14ac:dyDescent="0.25">
      <c r="A313" s="2">
        <v>95</v>
      </c>
      <c r="D313">
        <f t="shared" si="97"/>
        <v>114.74703504394354</v>
      </c>
      <c r="E313">
        <f t="shared" si="98"/>
        <v>-167.14586418340977</v>
      </c>
      <c r="F313">
        <f t="shared" si="99"/>
        <v>8.799824278012478</v>
      </c>
      <c r="G313" s="2">
        <f t="shared" si="100"/>
        <v>-15.427734292316131</v>
      </c>
      <c r="H313">
        <f t="shared" si="101"/>
        <v>18.419311369283378</v>
      </c>
      <c r="I313">
        <f t="shared" si="102"/>
        <v>-15.427734292316131</v>
      </c>
      <c r="J313">
        <f t="shared" si="103"/>
        <v>114.74703504394354</v>
      </c>
      <c r="K313">
        <f t="shared" si="104"/>
        <v>-167.14586418340977</v>
      </c>
      <c r="L313">
        <f t="shared" si="105"/>
        <v>133.1663464132269</v>
      </c>
      <c r="M313">
        <f t="shared" si="106"/>
        <v>182.5735984757259</v>
      </c>
      <c r="N313">
        <f t="shared" si="107"/>
        <v>17.083336974953426</v>
      </c>
      <c r="O313">
        <f t="shared" si="108"/>
        <v>14.307690226064542</v>
      </c>
      <c r="AB313">
        <f t="shared" si="109"/>
        <v>6.4481497626769481E-53</v>
      </c>
      <c r="AC313">
        <f t="shared" si="110"/>
        <v>-1.0526315789473685E-36</v>
      </c>
      <c r="AD313">
        <f t="shared" si="111"/>
        <v>1.1080332409972302E-72</v>
      </c>
      <c r="AE313">
        <f t="shared" si="112"/>
        <v>0</v>
      </c>
    </row>
    <row r="314" spans="1:31" x14ac:dyDescent="0.25">
      <c r="A314" s="2">
        <v>94</v>
      </c>
      <c r="D314">
        <f t="shared" si="97"/>
        <v>115.49868915080584</v>
      </c>
      <c r="E314">
        <f t="shared" si="98"/>
        <v>-168.24075848904818</v>
      </c>
      <c r="F314">
        <f t="shared" si="99"/>
        <v>8.8624368484458049</v>
      </c>
      <c r="G314" s="2">
        <f t="shared" si="100"/>
        <v>-15.537505813824566</v>
      </c>
      <c r="H314">
        <f t="shared" si="101"/>
        <v>18.481923939716701</v>
      </c>
      <c r="I314">
        <f t="shared" si="102"/>
        <v>-15.537505813824566</v>
      </c>
      <c r="J314">
        <f t="shared" si="103"/>
        <v>115.49868915080584</v>
      </c>
      <c r="K314">
        <f t="shared" si="104"/>
        <v>-168.24075848904818</v>
      </c>
      <c r="L314">
        <f t="shared" si="105"/>
        <v>133.98061309052255</v>
      </c>
      <c r="M314">
        <f t="shared" si="106"/>
        <v>183.77826430287274</v>
      </c>
      <c r="N314">
        <f t="shared" si="107"/>
        <v>17.14190379484474</v>
      </c>
      <c r="O314">
        <f t="shared" si="108"/>
        <v>14.405757811303001</v>
      </c>
      <c r="AB314">
        <f t="shared" si="109"/>
        <v>6.5167471005777665E-53</v>
      </c>
      <c r="AC314">
        <f t="shared" si="110"/>
        <v>-1.0638297872340427E-36</v>
      </c>
      <c r="AD314">
        <f t="shared" si="111"/>
        <v>1.1317338162064285E-72</v>
      </c>
      <c r="AE314">
        <f t="shared" si="112"/>
        <v>0</v>
      </c>
    </row>
    <row r="315" spans="1:31" x14ac:dyDescent="0.25">
      <c r="A315" s="2">
        <v>93</v>
      </c>
      <c r="D315">
        <f t="shared" si="97"/>
        <v>116.26338561579111</v>
      </c>
      <c r="E315">
        <f t="shared" si="98"/>
        <v>-169.35465089968008</v>
      </c>
      <c r="F315">
        <f t="shared" si="99"/>
        <v>8.9261717702916119</v>
      </c>
      <c r="G315" s="2">
        <f t="shared" si="100"/>
        <v>-15.649245026826296</v>
      </c>
      <c r="H315">
        <f t="shared" si="101"/>
        <v>18.545658861562508</v>
      </c>
      <c r="I315">
        <f t="shared" si="102"/>
        <v>-15.649245026826296</v>
      </c>
      <c r="J315">
        <f t="shared" si="103"/>
        <v>116.26338561579111</v>
      </c>
      <c r="K315">
        <f t="shared" si="104"/>
        <v>-169.35465089968008</v>
      </c>
      <c r="L315">
        <f t="shared" si="105"/>
        <v>134.80904447735361</v>
      </c>
      <c r="M315">
        <f t="shared" si="106"/>
        <v>185.00389592650637</v>
      </c>
      <c r="N315">
        <f t="shared" si="107"/>
        <v>17.201503515227529</v>
      </c>
      <c r="O315">
        <f t="shared" si="108"/>
        <v>14.50560214942954</v>
      </c>
      <c r="AB315">
        <f t="shared" si="109"/>
        <v>6.5868196500463458E-53</v>
      </c>
      <c r="AC315">
        <f t="shared" si="110"/>
        <v>-1.0752688172043013E-36</v>
      </c>
      <c r="AD315">
        <f t="shared" si="111"/>
        <v>1.1562030292519372E-72</v>
      </c>
      <c r="AE315">
        <f t="shared" si="112"/>
        <v>0</v>
      </c>
    </row>
    <row r="316" spans="1:31" x14ac:dyDescent="0.25">
      <c r="A316" s="2">
        <v>92</v>
      </c>
      <c r="D316">
        <f t="shared" si="97"/>
        <v>117.04149467172428</v>
      </c>
      <c r="E316">
        <f t="shared" si="98"/>
        <v>-170.48808071364505</v>
      </c>
      <c r="F316">
        <f t="shared" si="99"/>
        <v>8.9910615582069937</v>
      </c>
      <c r="G316" s="2">
        <f t="shared" si="100"/>
        <v>-15.763008935583503</v>
      </c>
      <c r="H316">
        <f t="shared" si="101"/>
        <v>18.610548649477892</v>
      </c>
      <c r="I316">
        <f t="shared" si="102"/>
        <v>-15.763008935583503</v>
      </c>
      <c r="J316">
        <f t="shared" si="103"/>
        <v>117.04149467172428</v>
      </c>
      <c r="K316">
        <f t="shared" si="104"/>
        <v>-170.48808071364505</v>
      </c>
      <c r="L316">
        <f t="shared" si="105"/>
        <v>135.65204332120217</v>
      </c>
      <c r="M316">
        <f t="shared" si="106"/>
        <v>186.25108964922856</v>
      </c>
      <c r="N316">
        <f t="shared" si="107"/>
        <v>17.262165997640562</v>
      </c>
      <c r="O316">
        <f t="shared" si="108"/>
        <v>14.607274740615575</v>
      </c>
      <c r="AB316">
        <f t="shared" si="109"/>
        <v>6.6584155158077182E-53</v>
      </c>
      <c r="AC316">
        <f t="shared" si="110"/>
        <v>-1.0869565217391305E-36</v>
      </c>
      <c r="AD316">
        <f t="shared" si="111"/>
        <v>1.1814744801512289E-72</v>
      </c>
      <c r="AE316">
        <f t="shared" si="112"/>
        <v>0</v>
      </c>
    </row>
    <row r="317" spans="1:31" x14ac:dyDescent="0.25">
      <c r="A317" s="2">
        <v>91</v>
      </c>
      <c r="D317">
        <f t="shared" si="97"/>
        <v>117.83340123652381</v>
      </c>
      <c r="E317">
        <f t="shared" si="98"/>
        <v>-171.64160862027236</v>
      </c>
      <c r="F317">
        <f t="shared" si="99"/>
        <v>9.0571400358009324</v>
      </c>
      <c r="G317" s="2">
        <f t="shared" si="100"/>
        <v>-15.878856839195313</v>
      </c>
      <c r="H317">
        <f t="shared" si="101"/>
        <v>18.676627127071832</v>
      </c>
      <c r="I317">
        <f t="shared" si="102"/>
        <v>-15.878856839195313</v>
      </c>
      <c r="J317">
        <f t="shared" si="103"/>
        <v>117.83340123652381</v>
      </c>
      <c r="K317">
        <f t="shared" si="104"/>
        <v>-171.64160862027236</v>
      </c>
      <c r="L317">
        <f t="shared" si="105"/>
        <v>136.51002836359564</v>
      </c>
      <c r="M317">
        <f t="shared" si="106"/>
        <v>187.52046545946769</v>
      </c>
      <c r="N317">
        <f t="shared" si="107"/>
        <v>17.323922304574587</v>
      </c>
      <c r="O317">
        <f t="shared" si="108"/>
        <v>14.710829157229844</v>
      </c>
      <c r="AB317">
        <f t="shared" si="109"/>
        <v>6.7315849170803306E-53</v>
      </c>
      <c r="AC317">
        <f t="shared" si="110"/>
        <v>-1.0989010989010991E-36</v>
      </c>
      <c r="AD317">
        <f t="shared" si="111"/>
        <v>1.2075836251660431E-72</v>
      </c>
      <c r="AE317">
        <f t="shared" si="112"/>
        <v>0</v>
      </c>
    </row>
    <row r="318" spans="1:31" x14ac:dyDescent="0.25">
      <c r="A318" s="2">
        <v>90</v>
      </c>
      <c r="D318">
        <f t="shared" si="97"/>
        <v>118.63950566496389</v>
      </c>
      <c r="E318">
        <f t="shared" si="98"/>
        <v>-172.81581779493288</v>
      </c>
      <c r="F318">
        <f t="shared" si="99"/>
        <v>9.1244424034313472</v>
      </c>
      <c r="G318" s="2">
        <f t="shared" si="100"/>
        <v>-15.996850450458687</v>
      </c>
      <c r="H318">
        <f t="shared" si="101"/>
        <v>18.743929494702243</v>
      </c>
      <c r="I318">
        <f t="shared" si="102"/>
        <v>-15.996850450458687</v>
      </c>
      <c r="J318">
        <f t="shared" si="103"/>
        <v>118.63950566496389</v>
      </c>
      <c r="K318">
        <f t="shared" si="104"/>
        <v>-172.81581779493288</v>
      </c>
      <c r="L318">
        <f t="shared" si="105"/>
        <v>137.38343515966613</v>
      </c>
      <c r="M318">
        <f t="shared" si="106"/>
        <v>188.81266824539156</v>
      </c>
      <c r="N318">
        <f t="shared" si="107"/>
        <v>17.386804761632405</v>
      </c>
      <c r="O318">
        <f t="shared" si="108"/>
        <v>14.816321151096007</v>
      </c>
      <c r="AB318">
        <f t="shared" si="109"/>
        <v>6.8063803050478903E-53</v>
      </c>
      <c r="AC318">
        <f t="shared" si="110"/>
        <v>-1.1111111111111113E-36</v>
      </c>
      <c r="AD318">
        <f t="shared" si="111"/>
        <v>1.2345679012345684E-72</v>
      </c>
      <c r="AE318">
        <f t="shared" si="112"/>
        <v>0</v>
      </c>
    </row>
    <row r="319" spans="1:31" x14ac:dyDescent="0.25">
      <c r="A319" s="2">
        <v>89</v>
      </c>
      <c r="D319">
        <f t="shared" si="97"/>
        <v>119.46022454778127</v>
      </c>
      <c r="E319">
        <f t="shared" si="98"/>
        <v>-174.01131506305506</v>
      </c>
      <c r="F319">
        <f t="shared" si="99"/>
        <v>9.1930053103134171</v>
      </c>
      <c r="G319" s="2">
        <f t="shared" si="100"/>
        <v>-16.117054022287771</v>
      </c>
      <c r="H319">
        <f t="shared" si="101"/>
        <v>18.812492401584315</v>
      </c>
      <c r="I319">
        <f t="shared" si="102"/>
        <v>-16.117054022287771</v>
      </c>
      <c r="J319">
        <f t="shared" si="103"/>
        <v>119.46022454778127</v>
      </c>
      <c r="K319">
        <f t="shared" si="104"/>
        <v>-174.01131506305506</v>
      </c>
      <c r="L319">
        <f t="shared" si="105"/>
        <v>138.27271694936559</v>
      </c>
      <c r="M319">
        <f t="shared" si="106"/>
        <v>190.12836908534283</v>
      </c>
      <c r="N319">
        <f t="shared" si="107"/>
        <v>17.450847023639632</v>
      </c>
      <c r="O319">
        <f t="shared" si="108"/>
        <v>14.923808767566273</v>
      </c>
      <c r="AB319">
        <f t="shared" si="109"/>
        <v>6.8828564882506753E-53</v>
      </c>
      <c r="AC319">
        <f t="shared" si="110"/>
        <v>-1.1235955056179777E-36</v>
      </c>
      <c r="AD319">
        <f t="shared" si="111"/>
        <v>1.2624668602449189E-72</v>
      </c>
      <c r="AE319">
        <f t="shared" si="112"/>
        <v>0</v>
      </c>
    </row>
    <row r="320" spans="1:31" x14ac:dyDescent="0.25">
      <c r="A320" s="2">
        <v>88</v>
      </c>
      <c r="D320">
        <f t="shared" si="97"/>
        <v>120.29599156167939</v>
      </c>
      <c r="E320">
        <f t="shared" si="98"/>
        <v>-175.22873213828052</v>
      </c>
      <c r="F320">
        <f t="shared" si="99"/>
        <v>9.2628669312654281</v>
      </c>
      <c r="G320" s="2">
        <f t="shared" si="100"/>
        <v>-16.239534482263679</v>
      </c>
      <c r="H320">
        <f t="shared" si="101"/>
        <v>18.882354022536326</v>
      </c>
      <c r="I320">
        <f t="shared" si="102"/>
        <v>-16.239534482263679</v>
      </c>
      <c r="J320">
        <f t="shared" si="103"/>
        <v>120.29599156167939</v>
      </c>
      <c r="K320">
        <f t="shared" si="104"/>
        <v>-175.22873213828052</v>
      </c>
      <c r="L320">
        <f t="shared" si="105"/>
        <v>139.17834558421572</v>
      </c>
      <c r="M320">
        <f t="shared" si="106"/>
        <v>191.4682666205442</v>
      </c>
      <c r="N320">
        <f t="shared" si="107"/>
        <v>17.516084145004882</v>
      </c>
      <c r="O320">
        <f t="shared" si="108"/>
        <v>15.033352466926624</v>
      </c>
      <c r="AB320">
        <f t="shared" si="109"/>
        <v>6.9610707665262519E-53</v>
      </c>
      <c r="AC320">
        <f t="shared" si="110"/>
        <v>-1.1363636363636366E-36</v>
      </c>
      <c r="AD320">
        <f t="shared" si="111"/>
        <v>1.2913223140495872E-72</v>
      </c>
      <c r="AE320">
        <f t="shared" si="112"/>
        <v>0</v>
      </c>
    </row>
    <row r="321" spans="1:31" x14ac:dyDescent="0.25">
      <c r="A321" s="2">
        <v>87</v>
      </c>
      <c r="D321">
        <f t="shared" si="97"/>
        <v>121.1472583740926</v>
      </c>
      <c r="E321">
        <f t="shared" si="98"/>
        <v>-176.46872694038561</v>
      </c>
      <c r="F321">
        <f t="shared" si="99"/>
        <v>9.334067048446947</v>
      </c>
      <c r="G321" s="2">
        <f t="shared" si="100"/>
        <v>-16.364361575936776</v>
      </c>
      <c r="H321">
        <f t="shared" si="101"/>
        <v>18.953554139717845</v>
      </c>
      <c r="I321">
        <f t="shared" si="102"/>
        <v>-16.364361575936776</v>
      </c>
      <c r="J321">
        <f t="shared" si="103"/>
        <v>121.1472583740926</v>
      </c>
      <c r="K321">
        <f t="shared" si="104"/>
        <v>-176.46872694038561</v>
      </c>
      <c r="L321">
        <f t="shared" si="105"/>
        <v>140.10081251381044</v>
      </c>
      <c r="M321">
        <f t="shared" si="106"/>
        <v>192.83308851632239</v>
      </c>
      <c r="N321">
        <f t="shared" si="107"/>
        <v>17.58255265465429</v>
      </c>
      <c r="O321">
        <f t="shared" si="108"/>
        <v>15.145015253694051</v>
      </c>
      <c r="AB321">
        <f t="shared" si="109"/>
        <v>7.0410830741874723E-53</v>
      </c>
      <c r="AC321">
        <f t="shared" si="110"/>
        <v>-1.1494252873563219E-36</v>
      </c>
      <c r="AD321">
        <f t="shared" si="111"/>
        <v>1.3211784912141632E-72</v>
      </c>
      <c r="AE321">
        <f t="shared" si="112"/>
        <v>0</v>
      </c>
    </row>
    <row r="322" spans="1:31" x14ac:dyDescent="0.25">
      <c r="A322" s="2">
        <v>86</v>
      </c>
      <c r="D322">
        <f t="shared" si="97"/>
        <v>122.01449560691381</v>
      </c>
      <c r="E322">
        <f t="shared" si="98"/>
        <v>-177.73198499909202</v>
      </c>
      <c r="F322">
        <f t="shared" si="99"/>
        <v>9.4066471384758206</v>
      </c>
      <c r="G322" s="2">
        <f t="shared" si="100"/>
        <v>-16.491608019559031</v>
      </c>
      <c r="H322">
        <f t="shared" si="101"/>
        <v>19.026134229746717</v>
      </c>
      <c r="I322">
        <f t="shared" si="102"/>
        <v>-16.491608019559031</v>
      </c>
      <c r="J322">
        <f t="shared" si="103"/>
        <v>122.01449560691381</v>
      </c>
      <c r="K322">
        <f t="shared" si="104"/>
        <v>-177.73198499909202</v>
      </c>
      <c r="L322">
        <f t="shared" si="105"/>
        <v>141.04062983666051</v>
      </c>
      <c r="M322">
        <f t="shared" si="106"/>
        <v>194.22359301865106</v>
      </c>
      <c r="N322">
        <f t="shared" si="107"/>
        <v>17.650290635894507</v>
      </c>
      <c r="O322">
        <f t="shared" si="108"/>
        <v>15.25886281441654</v>
      </c>
      <c r="AB322">
        <f t="shared" si="109"/>
        <v>7.1229561331896523E-53</v>
      </c>
      <c r="AC322">
        <f t="shared" si="110"/>
        <v>-1.1627906976744187E-36</v>
      </c>
      <c r="AD322">
        <f t="shared" si="111"/>
        <v>1.3520822065981616E-72</v>
      </c>
      <c r="AE322">
        <f t="shared" si="112"/>
        <v>0</v>
      </c>
    </row>
    <row r="323" spans="1:31" x14ac:dyDescent="0.25">
      <c r="A323" s="2">
        <v>85</v>
      </c>
      <c r="D323">
        <f t="shared" si="97"/>
        <v>122.89819386376719</v>
      </c>
      <c r="E323">
        <f t="shared" si="98"/>
        <v>-179.01922095043986</v>
      </c>
      <c r="F323">
        <f t="shared" si="99"/>
        <v>9.4806504653453203</v>
      </c>
      <c r="G323" s="2">
        <f t="shared" si="100"/>
        <v>-16.621349662985107</v>
      </c>
      <c r="H323">
        <f t="shared" si="101"/>
        <v>19.100137556616218</v>
      </c>
      <c r="I323">
        <f t="shared" si="102"/>
        <v>-16.621349662985107</v>
      </c>
      <c r="J323">
        <f t="shared" si="103"/>
        <v>122.89819386376719</v>
      </c>
      <c r="K323">
        <f t="shared" si="104"/>
        <v>-179.01922095043986</v>
      </c>
      <c r="L323">
        <f t="shared" si="105"/>
        <v>141.99833142038341</v>
      </c>
      <c r="M323">
        <f t="shared" si="106"/>
        <v>195.64057061342496</v>
      </c>
      <c r="N323">
        <f t="shared" si="107"/>
        <v>17.719337811589842</v>
      </c>
      <c r="O323">
        <f t="shared" si="108"/>
        <v>15.374963664641342</v>
      </c>
      <c r="AB323">
        <f t="shared" si="109"/>
        <v>7.20675561710953E-53</v>
      </c>
      <c r="AC323">
        <f t="shared" si="110"/>
        <v>-1.1764705882352942E-36</v>
      </c>
      <c r="AD323">
        <f t="shared" si="111"/>
        <v>1.3840830449826992E-72</v>
      </c>
      <c r="AE323">
        <f t="shared" si="112"/>
        <v>0</v>
      </c>
    </row>
    <row r="324" spans="1:31" x14ac:dyDescent="0.25">
      <c r="A324" s="2">
        <v>84</v>
      </c>
      <c r="D324">
        <f t="shared" si="97"/>
        <v>123.79886482581867</v>
      </c>
      <c r="E324">
        <f t="shared" si="98"/>
        <v>-180.33118013299602</v>
      </c>
      <c r="F324">
        <f t="shared" si="99"/>
        <v>9.5561221796009885</v>
      </c>
      <c r="G324" s="2">
        <f t="shared" si="100"/>
        <v>-16.75366566354791</v>
      </c>
      <c r="H324">
        <f t="shared" si="101"/>
        <v>19.175609270871888</v>
      </c>
      <c r="I324">
        <f t="shared" si="102"/>
        <v>-16.75366566354791</v>
      </c>
      <c r="J324">
        <f t="shared" si="103"/>
        <v>123.79886482581867</v>
      </c>
      <c r="K324">
        <f t="shared" si="104"/>
        <v>-180.33118013299602</v>
      </c>
      <c r="L324">
        <f t="shared" si="105"/>
        <v>142.97447409669056</v>
      </c>
      <c r="M324">
        <f t="shared" si="106"/>
        <v>197.08484579654393</v>
      </c>
      <c r="N324">
        <f t="shared" si="107"/>
        <v>17.789735635074482</v>
      </c>
      <c r="O324">
        <f t="shared" si="108"/>
        <v>15.493389305777445</v>
      </c>
      <c r="AB324">
        <f t="shared" si="109"/>
        <v>7.2925503268370246E-53</v>
      </c>
      <c r="AC324">
        <f t="shared" si="110"/>
        <v>-1.1904761904761906E-36</v>
      </c>
      <c r="AD324">
        <f t="shared" si="111"/>
        <v>1.4172335600907032E-72</v>
      </c>
      <c r="AE324">
        <f t="shared" si="112"/>
        <v>0</v>
      </c>
    </row>
    <row r="325" spans="1:31" x14ac:dyDescent="0.25">
      <c r="A325" s="2">
        <v>83</v>
      </c>
      <c r="D325">
        <f t="shared" si="97"/>
        <v>124.71704242157647</v>
      </c>
      <c r="E325">
        <f t="shared" si="98"/>
        <v>-181.66864029184029</v>
      </c>
      <c r="F325">
        <f t="shared" si="99"/>
        <v>9.6331094242793558</v>
      </c>
      <c r="G325" s="2">
        <f t="shared" si="100"/>
        <v>-16.888638671788893</v>
      </c>
      <c r="H325">
        <f t="shared" si="101"/>
        <v>19.252596515550252</v>
      </c>
      <c r="I325">
        <f t="shared" si="102"/>
        <v>-16.888638671788893</v>
      </c>
      <c r="J325">
        <f t="shared" si="103"/>
        <v>124.71704242157647</v>
      </c>
      <c r="K325">
        <f t="shared" si="104"/>
        <v>-181.66864029184029</v>
      </c>
      <c r="L325">
        <f t="shared" si="105"/>
        <v>143.96963893712672</v>
      </c>
      <c r="M325">
        <f t="shared" si="106"/>
        <v>198.55727896362919</v>
      </c>
      <c r="N325">
        <f t="shared" si="107"/>
        <v>17.861527387259684</v>
      </c>
      <c r="O325">
        <f t="shared" si="108"/>
        <v>15.614214392645561</v>
      </c>
      <c r="AB325">
        <f t="shared" si="109"/>
        <v>7.3804123789675918E-53</v>
      </c>
      <c r="AC325">
        <f t="shared" si="110"/>
        <v>-1.2048192771084339E-36</v>
      </c>
      <c r="AD325">
        <f t="shared" si="111"/>
        <v>1.4515894904920894E-72</v>
      </c>
      <c r="AE325">
        <f t="shared" si="112"/>
        <v>0</v>
      </c>
    </row>
    <row r="326" spans="1:31" x14ac:dyDescent="0.25">
      <c r="A326" s="2">
        <v>82</v>
      </c>
      <c r="D326">
        <f t="shared" si="97"/>
        <v>125.65328407663921</v>
      </c>
      <c r="E326">
        <f t="shared" si="98"/>
        <v>-183.03241339900634</v>
      </c>
      <c r="F326">
        <f t="shared" si="99"/>
        <v>9.7116614481574128</v>
      </c>
      <c r="G326" s="2">
        <f t="shared" si="100"/>
        <v>-17.02635503000554</v>
      </c>
      <c r="H326">
        <f t="shared" si="101"/>
        <v>19.331148539428312</v>
      </c>
      <c r="I326">
        <f t="shared" si="102"/>
        <v>-17.02635503000554</v>
      </c>
      <c r="J326">
        <f t="shared" si="103"/>
        <v>125.65328407663921</v>
      </c>
      <c r="K326">
        <f t="shared" si="104"/>
        <v>-183.03241339900634</v>
      </c>
      <c r="L326">
        <f t="shared" si="105"/>
        <v>144.98443261606752</v>
      </c>
      <c r="M326">
        <f t="shared" si="106"/>
        <v>200.05876842901188</v>
      </c>
      <c r="N326">
        <f t="shared" si="107"/>
        <v>17.934758280438515</v>
      </c>
      <c r="O326">
        <f t="shared" si="108"/>
        <v>15.737516912582509</v>
      </c>
      <c r="AB326">
        <f t="shared" si="109"/>
        <v>7.4704174079793918E-53</v>
      </c>
      <c r="AC326">
        <f t="shared" si="110"/>
        <v>-1.2195121951219514E-36</v>
      </c>
      <c r="AD326">
        <f t="shared" si="111"/>
        <v>1.4872099940511606E-72</v>
      </c>
      <c r="AE326">
        <f t="shared" si="112"/>
        <v>0</v>
      </c>
    </row>
    <row r="327" spans="1:31" x14ac:dyDescent="0.25">
      <c r="A327" s="2">
        <v>81</v>
      </c>
      <c r="D327">
        <f t="shared" si="97"/>
        <v>126.60817204990673</v>
      </c>
      <c r="E327">
        <f t="shared" si="98"/>
        <v>-184.42334759986844</v>
      </c>
      <c r="F327">
        <f t="shared" si="99"/>
        <v>9.7918297269136154</v>
      </c>
      <c r="G327" s="2">
        <f t="shared" si="100"/>
        <v>-17.166904984669223</v>
      </c>
      <c r="H327">
        <f t="shared" si="101"/>
        <v>19.411316818184513</v>
      </c>
      <c r="I327">
        <f t="shared" si="102"/>
        <v>-17.166904984669223</v>
      </c>
      <c r="J327">
        <f t="shared" si="103"/>
        <v>126.60817204990673</v>
      </c>
      <c r="K327">
        <f t="shared" si="104"/>
        <v>-184.42334759986844</v>
      </c>
      <c r="L327">
        <f t="shared" si="105"/>
        <v>146.01948886809123</v>
      </c>
      <c r="M327">
        <f t="shared" si="106"/>
        <v>201.59025258453767</v>
      </c>
      <c r="N327">
        <f t="shared" si="107"/>
        <v>18.009475569338239</v>
      </c>
      <c r="O327">
        <f t="shared" si="108"/>
        <v>15.863378377048951</v>
      </c>
      <c r="AB327">
        <f t="shared" si="109"/>
        <v>7.5626447833865438E-53</v>
      </c>
      <c r="AC327">
        <f t="shared" si="110"/>
        <v>-1.234567901234568E-36</v>
      </c>
      <c r="AD327">
        <f t="shared" si="111"/>
        <v>1.524157902758726E-72</v>
      </c>
      <c r="AE327">
        <f t="shared" si="112"/>
        <v>0</v>
      </c>
    </row>
    <row r="328" spans="1:31" x14ac:dyDescent="0.25">
      <c r="A328" s="2">
        <v>80</v>
      </c>
      <c r="D328">
        <f t="shared" si="97"/>
        <v>127.58231486338825</v>
      </c>
      <c r="E328">
        <f t="shared" si="98"/>
        <v>-185.8423292958667</v>
      </c>
      <c r="F328">
        <f t="shared" si="99"/>
        <v>9.873668092858761</v>
      </c>
      <c r="G328" s="2">
        <f t="shared" si="100"/>
        <v>-17.310382913867628</v>
      </c>
      <c r="H328">
        <f t="shared" si="101"/>
        <v>19.493155184129659</v>
      </c>
      <c r="I328">
        <f t="shared" si="102"/>
        <v>-17.310382913867628</v>
      </c>
      <c r="J328">
        <f t="shared" si="103"/>
        <v>127.58231486338825</v>
      </c>
      <c r="K328">
        <f t="shared" si="104"/>
        <v>-185.8423292958667</v>
      </c>
      <c r="L328">
        <f t="shared" si="105"/>
        <v>147.07547004751791</v>
      </c>
      <c r="M328">
        <f t="shared" si="106"/>
        <v>203.15271220973432</v>
      </c>
      <c r="N328">
        <f t="shared" si="107"/>
        <v>18.085728670023258</v>
      </c>
      <c r="O328">
        <f t="shared" si="108"/>
        <v>15.99188402678026</v>
      </c>
      <c r="AB328">
        <f t="shared" si="109"/>
        <v>7.6571778431788765E-53</v>
      </c>
      <c r="AC328">
        <f t="shared" si="110"/>
        <v>-1.2500000000000002E-36</v>
      </c>
      <c r="AD328">
        <f t="shared" si="111"/>
        <v>1.5625000000000005E-72</v>
      </c>
      <c r="AE328">
        <f t="shared" si="112"/>
        <v>0</v>
      </c>
    </row>
    <row r="329" spans="1:31" x14ac:dyDescent="0.25">
      <c r="A329" s="2">
        <v>79</v>
      </c>
      <c r="D329">
        <f t="shared" si="97"/>
        <v>128.57634883342942</v>
      </c>
      <c r="E329">
        <f t="shared" si="98"/>
        <v>-187.29028537496336</v>
      </c>
      <c r="F329">
        <f t="shared" si="99"/>
        <v>9.9572328739587572</v>
      </c>
      <c r="G329" s="2">
        <f t="shared" si="100"/>
        <v>-17.456887571037608</v>
      </c>
      <c r="H329">
        <f t="shared" si="101"/>
        <v>19.576719965229657</v>
      </c>
      <c r="I329">
        <f t="shared" si="102"/>
        <v>-17.456887571037608</v>
      </c>
      <c r="J329">
        <f t="shared" si="103"/>
        <v>128.57634883342942</v>
      </c>
      <c r="K329">
        <f t="shared" si="104"/>
        <v>-187.29028537496336</v>
      </c>
      <c r="L329">
        <f t="shared" si="105"/>
        <v>148.15306879865909</v>
      </c>
      <c r="M329">
        <f t="shared" si="106"/>
        <v>204.74717294600097</v>
      </c>
      <c r="N329">
        <f t="shared" si="107"/>
        <v>18.16356928730961</v>
      </c>
      <c r="O329">
        <f t="shared" si="108"/>
        <v>16.123123051620677</v>
      </c>
      <c r="AB329">
        <f t="shared" si="109"/>
        <v>7.7541041449912672E-53</v>
      </c>
      <c r="AC329">
        <f t="shared" si="110"/>
        <v>-1.2658227848101267E-36</v>
      </c>
      <c r="AD329">
        <f t="shared" si="111"/>
        <v>1.6023073225444645E-72</v>
      </c>
      <c r="AE329">
        <f t="shared" si="112"/>
        <v>0</v>
      </c>
    </row>
    <row r="330" spans="1:31" x14ac:dyDescent="0.25">
      <c r="A330" s="2">
        <v>78</v>
      </c>
      <c r="D330">
        <f t="shared" si="97"/>
        <v>129.59093971194145</v>
      </c>
      <c r="E330">
        <f t="shared" si="98"/>
        <v>-188.76818560233357</v>
      </c>
      <c r="F330">
        <f t="shared" si="99"/>
        <v>10.042583042942306</v>
      </c>
      <c r="G330" s="2">
        <f t="shared" si="100"/>
        <v>-17.606522346378814</v>
      </c>
      <c r="H330">
        <f t="shared" si="101"/>
        <v>19.662070134213202</v>
      </c>
      <c r="I330">
        <f t="shared" si="102"/>
        <v>-17.606522346378814</v>
      </c>
      <c r="J330">
        <f t="shared" si="103"/>
        <v>129.59093971194145</v>
      </c>
      <c r="K330">
        <f t="shared" si="104"/>
        <v>-188.76818560233357</v>
      </c>
      <c r="L330">
        <f t="shared" si="105"/>
        <v>149.25300984615464</v>
      </c>
      <c r="M330">
        <f t="shared" si="106"/>
        <v>206.3747079487124</v>
      </c>
      <c r="N330">
        <f t="shared" si="107"/>
        <v>18.243051551417103</v>
      </c>
      <c r="O330">
        <f t="shared" si="108"/>
        <v>16.257188826293234</v>
      </c>
      <c r="AB330">
        <f t="shared" si="109"/>
        <v>7.8535157365937186E-53</v>
      </c>
      <c r="AC330">
        <f t="shared" si="110"/>
        <v>-1.2820512820512821E-36</v>
      </c>
      <c r="AD330">
        <f t="shared" si="111"/>
        <v>1.6436554898093361E-72</v>
      </c>
      <c r="AE330">
        <f t="shared" si="112"/>
        <v>0</v>
      </c>
    </row>
    <row r="331" spans="1:31" x14ac:dyDescent="0.25">
      <c r="A331" s="2">
        <v>77</v>
      </c>
      <c r="D331">
        <f t="shared" si="97"/>
        <v>130.62678444706086</v>
      </c>
      <c r="E331">
        <f t="shared" si="98"/>
        <v>-190.27704518502398</v>
      </c>
      <c r="F331">
        <f t="shared" si="99"/>
        <v>10.129780377365075</v>
      </c>
      <c r="G331" s="2">
        <f t="shared" si="100"/>
        <v>-17.759395547476021</v>
      </c>
      <c r="H331">
        <f t="shared" si="101"/>
        <v>19.749267468635971</v>
      </c>
      <c r="I331">
        <f t="shared" si="102"/>
        <v>-17.759395547476021</v>
      </c>
      <c r="J331">
        <f t="shared" si="103"/>
        <v>130.62678444706086</v>
      </c>
      <c r="K331">
        <f t="shared" si="104"/>
        <v>-190.27704518502398</v>
      </c>
      <c r="L331">
        <f t="shared" si="105"/>
        <v>150.37605191569682</v>
      </c>
      <c r="M331">
        <f t="shared" si="106"/>
        <v>208.03644073250001</v>
      </c>
      <c r="N331">
        <f t="shared" si="107"/>
        <v>18.324232164657118</v>
      </c>
      <c r="O331">
        <f t="shared" si="108"/>
        <v>16.394179163481656</v>
      </c>
      <c r="AB331">
        <f t="shared" si="109"/>
        <v>7.9555094474585736E-53</v>
      </c>
      <c r="AC331">
        <f t="shared" si="110"/>
        <v>-1.298701298701299E-36</v>
      </c>
      <c r="AD331">
        <f t="shared" si="111"/>
        <v>1.6866250632484407E-72</v>
      </c>
      <c r="AE331">
        <f t="shared" si="112"/>
        <v>0</v>
      </c>
    </row>
    <row r="332" spans="1:31" x14ac:dyDescent="0.25">
      <c r="A332" s="2">
        <v>76</v>
      </c>
      <c r="D332">
        <f t="shared" si="97"/>
        <v>131.68461307361395</v>
      </c>
      <c r="E332">
        <f t="shared" si="98"/>
        <v>-191.81792752569146</v>
      </c>
      <c r="F332">
        <f t="shared" si="99"/>
        <v>10.2188896315901</v>
      </c>
      <c r="G332" s="2">
        <f t="shared" si="100"/>
        <v>-17.915620700812905</v>
      </c>
      <c r="H332">
        <f t="shared" si="101"/>
        <v>19.838376722861</v>
      </c>
      <c r="I332">
        <f t="shared" si="102"/>
        <v>-17.915620700812905</v>
      </c>
      <c r="J332">
        <f t="shared" si="103"/>
        <v>131.68461307361395</v>
      </c>
      <c r="K332">
        <f t="shared" si="104"/>
        <v>-191.81792752569146</v>
      </c>
      <c r="L332">
        <f t="shared" si="105"/>
        <v>151.52298979647495</v>
      </c>
      <c r="M332">
        <f t="shared" si="106"/>
        <v>209.73354822650435</v>
      </c>
      <c r="N332">
        <f t="shared" si="107"/>
        <v>18.407170559034679</v>
      </c>
      <c r="O332">
        <f t="shared" si="108"/>
        <v>16.534196585739682</v>
      </c>
      <c r="AB332">
        <f t="shared" si="109"/>
        <v>8.0601872033461853E-53</v>
      </c>
      <c r="AC332">
        <f t="shared" si="110"/>
        <v>-1.3157894736842107E-36</v>
      </c>
      <c r="AD332">
        <f t="shared" si="111"/>
        <v>1.7313019390581722E-72</v>
      </c>
      <c r="AE332">
        <f t="shared" si="112"/>
        <v>0</v>
      </c>
    </row>
    <row r="333" spans="1:31" x14ac:dyDescent="0.25">
      <c r="A333" s="2">
        <v>75</v>
      </c>
      <c r="D333">
        <f t="shared" si="97"/>
        <v>132.7651907448091</v>
      </c>
      <c r="E333">
        <f t="shared" si="98"/>
        <v>-193.39194718206031</v>
      </c>
      <c r="F333">
        <f t="shared" si="99"/>
        <v>10.309978721741681</v>
      </c>
      <c r="G333" s="2">
        <f t="shared" si="100"/>
        <v>-18.075316876030715</v>
      </c>
      <c r="H333">
        <f t="shared" si="101"/>
        <v>19.929465813012577</v>
      </c>
      <c r="I333">
        <f t="shared" si="102"/>
        <v>-18.075316876030715</v>
      </c>
      <c r="J333">
        <f t="shared" si="103"/>
        <v>132.7651907448091</v>
      </c>
      <c r="K333">
        <f t="shared" si="104"/>
        <v>-193.39194718206031</v>
      </c>
      <c r="L333">
        <f t="shared" si="105"/>
        <v>152.69465655782167</v>
      </c>
      <c r="M333">
        <f t="shared" si="106"/>
        <v>211.46726405809102</v>
      </c>
      <c r="N333">
        <f t="shared" si="107"/>
        <v>18.491929065732673</v>
      </c>
      <c r="O333">
        <f t="shared" si="108"/>
        <v>16.67734861789722</v>
      </c>
      <c r="AB333">
        <f t="shared" si="109"/>
        <v>8.1676563660574684E-53</v>
      </c>
      <c r="AC333">
        <f t="shared" si="110"/>
        <v>-1.3333333333333336E-36</v>
      </c>
      <c r="AD333">
        <f t="shared" si="111"/>
        <v>1.7777777777777784E-72</v>
      </c>
      <c r="AE333">
        <f t="shared" si="112"/>
        <v>0</v>
      </c>
    </row>
    <row r="334" spans="1:31" x14ac:dyDescent="0.25">
      <c r="A334" s="2">
        <v>74</v>
      </c>
      <c r="D334">
        <f t="shared" si="97"/>
        <v>133.86931991775253</v>
      </c>
      <c r="E334">
        <f t="shared" si="98"/>
        <v>-195.00027305044608</v>
      </c>
      <c r="F334">
        <f t="shared" si="99"/>
        <v>10.40311892479974</v>
      </c>
      <c r="G334" s="2">
        <f t="shared" si="100"/>
        <v>-18.238609034977856</v>
      </c>
      <c r="H334">
        <f t="shared" si="101"/>
        <v>20.02260601607064</v>
      </c>
      <c r="I334">
        <f t="shared" si="102"/>
        <v>-18.238609034977856</v>
      </c>
      <c r="J334">
        <f t="shared" si="103"/>
        <v>133.86931991775253</v>
      </c>
      <c r="K334">
        <f t="shared" si="104"/>
        <v>-195.00027305044608</v>
      </c>
      <c r="L334">
        <f t="shared" si="105"/>
        <v>153.89192593382319</v>
      </c>
      <c r="M334">
        <f t="shared" si="106"/>
        <v>213.23888208542394</v>
      </c>
      <c r="N334">
        <f t="shared" si="107"/>
        <v>18.578573097546581</v>
      </c>
      <c r="O334">
        <f t="shared" si="108"/>
        <v>16.823748101805727</v>
      </c>
      <c r="AB334">
        <f t="shared" si="109"/>
        <v>8.2780301007339201E-53</v>
      </c>
      <c r="AC334">
        <f t="shared" si="110"/>
        <v>-1.3513513513513516E-36</v>
      </c>
      <c r="AD334">
        <f t="shared" si="111"/>
        <v>1.826150474799124E-72</v>
      </c>
      <c r="AE334">
        <f t="shared" si="112"/>
        <v>0</v>
      </c>
    </row>
    <row r="335" spans="1:31" x14ac:dyDescent="0.25">
      <c r="A335" s="2">
        <v>73</v>
      </c>
      <c r="D335">
        <f t="shared" si="97"/>
        <v>134.99784270669676</v>
      </c>
      <c r="E335">
        <f t="shared" si="98"/>
        <v>-196.64413179360679</v>
      </c>
      <c r="F335">
        <f t="shared" si="99"/>
        <v>10.498385093123686</v>
      </c>
      <c r="G335" s="2">
        <f t="shared" si="100"/>
        <v>-18.405628407810244</v>
      </c>
      <c r="H335">
        <f t="shared" si="101"/>
        <v>20.117872184394585</v>
      </c>
      <c r="I335">
        <f t="shared" si="102"/>
        <v>-18.405628407810244</v>
      </c>
      <c r="J335">
        <f t="shared" si="103"/>
        <v>134.99784270669676</v>
      </c>
      <c r="K335">
        <f t="shared" si="104"/>
        <v>-196.64413179360679</v>
      </c>
      <c r="L335">
        <f t="shared" si="105"/>
        <v>155.11571489109133</v>
      </c>
      <c r="M335">
        <f t="shared" si="106"/>
        <v>215.04976020141703</v>
      </c>
      <c r="N335">
        <f t="shared" si="107"/>
        <v>18.667171345449596</v>
      </c>
      <c r="O335">
        <f t="shared" si="108"/>
        <v>16.973513535457872</v>
      </c>
      <c r="AB335">
        <f t="shared" si="109"/>
        <v>8.3914277733467138E-53</v>
      </c>
      <c r="AC335">
        <f t="shared" si="110"/>
        <v>-1.3698630136986303E-36</v>
      </c>
      <c r="AD335">
        <f t="shared" si="111"/>
        <v>1.8765246762994938E-72</v>
      </c>
      <c r="AE335">
        <f t="shared" si="112"/>
        <v>0</v>
      </c>
    </row>
    <row r="336" spans="1:31" x14ac:dyDescent="0.25">
      <c r="A336" s="2">
        <v>72</v>
      </c>
      <c r="D336">
        <f t="shared" si="97"/>
        <v>136.15164341939305</v>
      </c>
      <c r="E336">
        <f t="shared" si="98"/>
        <v>-198.32481153531165</v>
      </c>
      <c r="F336">
        <f t="shared" si="99"/>
        <v>10.595855885831973</v>
      </c>
      <c r="G336" s="2">
        <f t="shared" si="100"/>
        <v>-18.576512898642889</v>
      </c>
      <c r="H336">
        <f t="shared" si="101"/>
        <v>20.215342977102871</v>
      </c>
      <c r="I336">
        <f t="shared" si="102"/>
        <v>-18.576512898642889</v>
      </c>
      <c r="J336">
        <f t="shared" si="103"/>
        <v>136.15164341939305</v>
      </c>
      <c r="K336">
        <f t="shared" si="104"/>
        <v>-198.32481153531165</v>
      </c>
      <c r="L336">
        <f t="shared" si="105"/>
        <v>156.36698639649592</v>
      </c>
      <c r="M336">
        <f t="shared" si="106"/>
        <v>216.90132443395453</v>
      </c>
      <c r="N336">
        <f t="shared" si="107"/>
        <v>18.757795990593724</v>
      </c>
      <c r="O336">
        <f t="shared" si="108"/>
        <v>17.126769438733046</v>
      </c>
      <c r="AB336">
        <f t="shared" si="109"/>
        <v>8.5079753813098617E-53</v>
      </c>
      <c r="AC336">
        <f t="shared" si="110"/>
        <v>-1.388888888888889E-36</v>
      </c>
      <c r="AD336">
        <f t="shared" si="111"/>
        <v>1.9290123456790128E-72</v>
      </c>
      <c r="AE336">
        <f t="shared" si="112"/>
        <v>0</v>
      </c>
    </row>
    <row r="337" spans="1:31" x14ac:dyDescent="0.25">
      <c r="A337" s="2">
        <v>71</v>
      </c>
      <c r="D337">
        <f t="shared" si="97"/>
        <v>137.33165129357241</v>
      </c>
      <c r="E337">
        <f t="shared" si="98"/>
        <v>-200.04366584642656</v>
      </c>
      <c r="F337">
        <f t="shared" si="99"/>
        <v>10.695614018617267</v>
      </c>
      <c r="G337" s="2">
        <f t="shared" si="100"/>
        <v>-18.751407523522456</v>
      </c>
      <c r="H337">
        <f t="shared" si="101"/>
        <v>20.315101109888165</v>
      </c>
      <c r="I337">
        <f t="shared" si="102"/>
        <v>-18.751407523522456</v>
      </c>
      <c r="J337">
        <f t="shared" si="103"/>
        <v>137.33165129357241</v>
      </c>
      <c r="K337">
        <f t="shared" si="104"/>
        <v>-200.04366584642656</v>
      </c>
      <c r="L337">
        <f t="shared" si="105"/>
        <v>157.64675240346057</v>
      </c>
      <c r="M337">
        <f t="shared" si="106"/>
        <v>218.79507336994902</v>
      </c>
      <c r="N337">
        <f t="shared" si="107"/>
        <v>18.850522933192877</v>
      </c>
      <c r="O337">
        <f t="shared" si="108"/>
        <v>17.283646748262427</v>
      </c>
      <c r="AB337">
        <f t="shared" si="109"/>
        <v>8.6278060204832418E-53</v>
      </c>
      <c r="AC337">
        <f t="shared" si="110"/>
        <v>-1.4084507042253524E-36</v>
      </c>
      <c r="AD337">
        <f t="shared" si="111"/>
        <v>1.9837333862328912E-72</v>
      </c>
      <c r="AE337">
        <f t="shared" si="112"/>
        <v>0</v>
      </c>
    </row>
    <row r="338" spans="1:31" x14ac:dyDescent="0.25">
      <c r="A338" s="2">
        <v>70</v>
      </c>
      <c r="D338">
        <f t="shared" si="97"/>
        <v>138.53884345241758</v>
      </c>
      <c r="E338">
        <f t="shared" si="98"/>
        <v>-201.80211804999195</v>
      </c>
      <c r="F338">
        <f t="shared" si="99"/>
        <v>10.797746533749731</v>
      </c>
      <c r="G338" s="2">
        <f t="shared" si="100"/>
        <v>-18.930464883793459</v>
      </c>
      <c r="H338">
        <f t="shared" si="101"/>
        <v>20.417233625020629</v>
      </c>
      <c r="I338">
        <f t="shared" si="102"/>
        <v>-18.930464883793459</v>
      </c>
      <c r="J338">
        <f t="shared" si="103"/>
        <v>138.53884345241758</v>
      </c>
      <c r="K338">
        <f t="shared" si="104"/>
        <v>-201.80211804999195</v>
      </c>
      <c r="L338">
        <f t="shared" si="105"/>
        <v>158.95607707743821</v>
      </c>
      <c r="M338">
        <f t="shared" si="106"/>
        <v>220.73258293378541</v>
      </c>
      <c r="N338">
        <f t="shared" si="107"/>
        <v>18.945432039892111</v>
      </c>
      <c r="O338">
        <f t="shared" si="108"/>
        <v>17.444283244180262</v>
      </c>
      <c r="AB338">
        <f t="shared" si="109"/>
        <v>8.7510603922044284E-53</v>
      </c>
      <c r="AC338">
        <f t="shared" si="110"/>
        <v>-1.4285714285714287E-36</v>
      </c>
      <c r="AD338">
        <f t="shared" si="111"/>
        <v>2.0408163265306125E-72</v>
      </c>
      <c r="AE338">
        <f t="shared" si="112"/>
        <v>0</v>
      </c>
    </row>
    <row r="339" spans="1:31" x14ac:dyDescent="0.25">
      <c r="A339" s="2">
        <v>69</v>
      </c>
      <c r="D339">
        <f t="shared" si="97"/>
        <v>139.77424809997305</v>
      </c>
      <c r="E339">
        <f t="shared" si="98"/>
        <v>-203.60166587580531</v>
      </c>
      <c r="F339">
        <f t="shared" si="99"/>
        <v>10.902345092215484</v>
      </c>
      <c r="G339" s="2">
        <f t="shared" si="100"/>
        <v>-19.113845678271485</v>
      </c>
      <c r="H339">
        <f t="shared" si="101"/>
        <v>20.521832183486381</v>
      </c>
      <c r="I339">
        <f t="shared" si="102"/>
        <v>-19.113845678271485</v>
      </c>
      <c r="J339">
        <f t="shared" si="103"/>
        <v>139.77424809997305</v>
      </c>
      <c r="K339">
        <f t="shared" si="104"/>
        <v>-203.60166587580531</v>
      </c>
      <c r="L339">
        <f t="shared" si="105"/>
        <v>160.29608028345945</v>
      </c>
      <c r="M339">
        <f t="shared" si="106"/>
        <v>222.71551155407678</v>
      </c>
      <c r="N339">
        <f t="shared" si="107"/>
        <v>19.042607411404934</v>
      </c>
      <c r="O339">
        <f t="shared" si="108"/>
        <v>17.608824011834106</v>
      </c>
      <c r="AB339">
        <f t="shared" si="109"/>
        <v>8.8778873544102915E-53</v>
      </c>
      <c r="AC339">
        <f t="shared" si="110"/>
        <v>-1.4492753623188409E-36</v>
      </c>
      <c r="AD339">
        <f t="shared" si="111"/>
        <v>2.1003990758244074E-72</v>
      </c>
      <c r="AE339">
        <f t="shared" si="112"/>
        <v>0</v>
      </c>
    </row>
    <row r="340" spans="1:31" x14ac:dyDescent="0.25">
      <c r="A340" s="2">
        <v>68</v>
      </c>
      <c r="D340">
        <f t="shared" si="97"/>
        <v>141.03894797977506</v>
      </c>
      <c r="E340">
        <f t="shared" si="98"/>
        <v>-205.44388649842278</v>
      </c>
      <c r="F340">
        <f t="shared" si="99"/>
        <v>11.009506290156141</v>
      </c>
      <c r="G340" s="2">
        <f t="shared" si="100"/>
        <v>-19.301719258020754</v>
      </c>
      <c r="H340">
        <f t="shared" si="101"/>
        <v>20.628993381427037</v>
      </c>
      <c r="I340">
        <f t="shared" si="102"/>
        <v>-19.301719258020754</v>
      </c>
      <c r="J340">
        <f t="shared" si="103"/>
        <v>141.03894797977506</v>
      </c>
      <c r="K340">
        <f t="shared" si="104"/>
        <v>-205.44388649842278</v>
      </c>
      <c r="L340">
        <f t="shared" si="105"/>
        <v>161.66794136120211</v>
      </c>
      <c r="M340">
        <f t="shared" si="106"/>
        <v>224.74560575644352</v>
      </c>
      <c r="N340">
        <f t="shared" si="107"/>
        <v>19.142137672400985</v>
      </c>
      <c r="O340">
        <f t="shared" si="108"/>
        <v>17.777421941872618</v>
      </c>
      <c r="AB340">
        <f t="shared" si="109"/>
        <v>9.0084445213869132E-53</v>
      </c>
      <c r="AC340">
        <f t="shared" si="110"/>
        <v>-1.4705882352941178E-36</v>
      </c>
      <c r="AD340">
        <f t="shared" si="111"/>
        <v>2.1626297577854676E-72</v>
      </c>
      <c r="AE340">
        <f t="shared" si="112"/>
        <v>0</v>
      </c>
    </row>
    <row r="341" spans="1:31" x14ac:dyDescent="0.25">
      <c r="A341" s="2">
        <v>67</v>
      </c>
      <c r="D341">
        <f t="shared" si="97"/>
        <v>142.33408412262568</v>
      </c>
      <c r="E341">
        <f t="shared" si="98"/>
        <v>-207.33044199634074</v>
      </c>
      <c r="F341">
        <f t="shared" si="99"/>
        <v>11.119332002022974</v>
      </c>
      <c r="G341" s="2">
        <f t="shared" si="100"/>
        <v>-19.494264227967435</v>
      </c>
      <c r="H341">
        <f t="shared" si="101"/>
        <v>20.73881909329387</v>
      </c>
      <c r="I341">
        <f t="shared" si="102"/>
        <v>-19.494264227967435</v>
      </c>
      <c r="J341">
        <f t="shared" si="103"/>
        <v>142.33408412262568</v>
      </c>
      <c r="K341">
        <f t="shared" si="104"/>
        <v>-207.33044199634074</v>
      </c>
      <c r="L341">
        <f t="shared" si="105"/>
        <v>163.07290321591955</v>
      </c>
      <c r="M341">
        <f t="shared" si="106"/>
        <v>226.82470622430816</v>
      </c>
      <c r="N341">
        <f t="shared" si="107"/>
        <v>19.244116285852851</v>
      </c>
      <c r="O341">
        <f t="shared" si="108"/>
        <v>17.950238272519805</v>
      </c>
      <c r="AB341">
        <f t="shared" si="109"/>
        <v>9.1428989172285096E-53</v>
      </c>
      <c r="AC341">
        <f t="shared" si="110"/>
        <v>-1.492537313432836E-36</v>
      </c>
      <c r="AD341">
        <f t="shared" si="111"/>
        <v>2.2276676319893078E-72</v>
      </c>
      <c r="AE341">
        <f t="shared" si="112"/>
        <v>0</v>
      </c>
    </row>
    <row r="342" spans="1:31" x14ac:dyDescent="0.25">
      <c r="A342" s="2">
        <v>66</v>
      </c>
      <c r="D342">
        <f t="shared" si="97"/>
        <v>143.66085991241675</v>
      </c>
      <c r="E342">
        <f t="shared" si="98"/>
        <v>-209.263085274464</v>
      </c>
      <c r="F342">
        <f t="shared" si="99"/>
        <v>11.231929753138706</v>
      </c>
      <c r="G342" s="2">
        <f t="shared" si="100"/>
        <v>-19.691669100069973</v>
      </c>
      <c r="H342">
        <f t="shared" si="101"/>
        <v>20.851416844409606</v>
      </c>
      <c r="I342">
        <f t="shared" si="102"/>
        <v>-19.691669100069973</v>
      </c>
      <c r="J342">
        <f t="shared" si="103"/>
        <v>143.66085991241675</v>
      </c>
      <c r="K342">
        <f t="shared" si="104"/>
        <v>-209.263085274464</v>
      </c>
      <c r="L342">
        <f t="shared" si="105"/>
        <v>164.51227675682637</v>
      </c>
      <c r="M342">
        <f t="shared" si="106"/>
        <v>228.95475437453399</v>
      </c>
      <c r="N342">
        <f t="shared" si="107"/>
        <v>19.348641894306375</v>
      </c>
      <c r="O342">
        <f t="shared" si="108"/>
        <v>18.127443178285322</v>
      </c>
      <c r="AB342">
        <f t="shared" si="109"/>
        <v>9.281427688701668E-53</v>
      </c>
      <c r="AC342">
        <f t="shared" si="110"/>
        <v>-1.5151515151515152E-36</v>
      </c>
      <c r="AD342">
        <f t="shared" si="111"/>
        <v>2.2956841138659321E-72</v>
      </c>
      <c r="AE342">
        <f t="shared" si="112"/>
        <v>0</v>
      </c>
    </row>
    <row r="343" spans="1:31" x14ac:dyDescent="0.25">
      <c r="A343" s="2">
        <v>65</v>
      </c>
      <c r="D343">
        <f t="shared" si="97"/>
        <v>145.02054550228897</v>
      </c>
      <c r="E343">
        <f t="shared" si="98"/>
        <v>-211.24366649688847</v>
      </c>
      <c r="F343">
        <f t="shared" si="99"/>
        <v>11.347413124677304</v>
      </c>
      <c r="G343" s="2">
        <f t="shared" si="100"/>
        <v>-19.894133003324267</v>
      </c>
      <c r="H343">
        <f t="shared" si="101"/>
        <v>20.966900215948201</v>
      </c>
      <c r="I343">
        <f t="shared" si="102"/>
        <v>-19.894133003324267</v>
      </c>
      <c r="J343">
        <f t="shared" si="103"/>
        <v>145.02054550228897</v>
      </c>
      <c r="K343">
        <f t="shared" si="104"/>
        <v>-211.24366649688847</v>
      </c>
      <c r="L343">
        <f t="shared" si="105"/>
        <v>165.98744571823715</v>
      </c>
      <c r="M343">
        <f t="shared" si="106"/>
        <v>231.13779950021274</v>
      </c>
      <c r="N343">
        <f t="shared" si="107"/>
        <v>19.455818690829307</v>
      </c>
      <c r="O343">
        <f t="shared" si="108"/>
        <v>18.309216409861147</v>
      </c>
      <c r="AB343">
        <f t="shared" si="109"/>
        <v>9.4242188839124638E-53</v>
      </c>
      <c r="AC343">
        <f t="shared" si="110"/>
        <v>-1.5384615384615387E-36</v>
      </c>
      <c r="AD343">
        <f t="shared" si="111"/>
        <v>2.3668639053254447E-72</v>
      </c>
      <c r="AE343">
        <f t="shared" si="112"/>
        <v>0</v>
      </c>
    </row>
    <row r="344" spans="1:31" x14ac:dyDescent="0.25">
      <c r="A344" s="2">
        <v>64</v>
      </c>
      <c r="D344">
        <f t="shared" si="97"/>
        <v>146.41448261723968</v>
      </c>
      <c r="E344">
        <f t="shared" si="98"/>
        <v>-213.27414008260286</v>
      </c>
      <c r="F344">
        <f t="shared" si="99"/>
        <v>11.465902194431671</v>
      </c>
      <c r="G344" s="2">
        <f t="shared" si="100"/>
        <v>-20.10186645651169</v>
      </c>
      <c r="H344">
        <f t="shared" si="101"/>
        <v>21.085389285702568</v>
      </c>
      <c r="I344">
        <f t="shared" si="102"/>
        <v>-20.10186645651169</v>
      </c>
      <c r="J344">
        <f t="shared" si="103"/>
        <v>146.41448261723968</v>
      </c>
      <c r="K344">
        <f t="shared" si="104"/>
        <v>-213.27414008260286</v>
      </c>
      <c r="L344">
        <f t="shared" si="105"/>
        <v>167.49987190294226</v>
      </c>
      <c r="M344">
        <f t="shared" si="106"/>
        <v>233.37600653911454</v>
      </c>
      <c r="N344">
        <f t="shared" si="107"/>
        <v>19.565756822721685</v>
      </c>
      <c r="O344">
        <f t="shared" si="108"/>
        <v>18.49574799052165</v>
      </c>
      <c r="AB344">
        <f t="shared" si="109"/>
        <v>9.5714723039735958E-53</v>
      </c>
      <c r="AC344">
        <f t="shared" si="110"/>
        <v>-1.5625000000000002E-36</v>
      </c>
      <c r="AD344">
        <f t="shared" si="111"/>
        <v>2.4414062500000007E-72</v>
      </c>
      <c r="AE344">
        <f t="shared" si="112"/>
        <v>0</v>
      </c>
    </row>
    <row r="345" spans="1:31" x14ac:dyDescent="0.25">
      <c r="A345" s="2">
        <v>63</v>
      </c>
      <c r="D345">
        <f t="shared" si="97"/>
        <v>147.84408978365011</v>
      </c>
      <c r="E345">
        <f t="shared" si="98"/>
        <v>-215.35657232306079</v>
      </c>
      <c r="F345">
        <f t="shared" si="99"/>
        <v>11.587524017148526</v>
      </c>
      <c r="G345" s="2">
        <f t="shared" si="100"/>
        <v>-20.31509221031579</v>
      </c>
      <c r="H345">
        <f t="shared" si="101"/>
        <v>21.207011108419422</v>
      </c>
      <c r="I345">
        <f t="shared" si="102"/>
        <v>-20.31509221031579</v>
      </c>
      <c r="J345">
        <f t="shared" si="103"/>
        <v>147.84408978365011</v>
      </c>
      <c r="K345">
        <f t="shared" si="104"/>
        <v>-215.35657232306079</v>
      </c>
      <c r="L345">
        <f t="shared" si="105"/>
        <v>169.05110089206954</v>
      </c>
      <c r="M345">
        <f t="shared" si="106"/>
        <v>235.67166453337657</v>
      </c>
      <c r="N345">
        <f t="shared" si="107"/>
        <v>19.67857283144604</v>
      </c>
      <c r="O345">
        <f t="shared" si="108"/>
        <v>18.687238974989778</v>
      </c>
      <c r="AB345">
        <f t="shared" si="109"/>
        <v>9.7234004357826988E-53</v>
      </c>
      <c r="AC345">
        <f t="shared" si="110"/>
        <v>-1.5873015873015873E-36</v>
      </c>
      <c r="AD345">
        <f t="shared" si="111"/>
        <v>2.5195263290501387E-72</v>
      </c>
      <c r="AE345">
        <f t="shared" si="112"/>
        <v>0</v>
      </c>
    </row>
    <row r="346" spans="1:31" x14ac:dyDescent="0.25">
      <c r="A346" s="2">
        <v>62</v>
      </c>
      <c r="D346">
        <f t="shared" si="97"/>
        <v>149.31086803115616</v>
      </c>
      <c r="E346">
        <f t="shared" si="98"/>
        <v>-217.49314968779129</v>
      </c>
      <c r="F346">
        <f t="shared" si="99"/>
        <v>11.712413148676134</v>
      </c>
      <c r="G346" s="2">
        <f t="shared" si="100"/>
        <v>-20.534046166251063</v>
      </c>
      <c r="H346">
        <f t="shared" si="101"/>
        <v>21.331900239947032</v>
      </c>
      <c r="I346">
        <f t="shared" si="102"/>
        <v>-20.534046166251063</v>
      </c>
      <c r="J346">
        <f t="shared" si="103"/>
        <v>149.31086803115616</v>
      </c>
      <c r="K346">
        <f t="shared" si="104"/>
        <v>-217.49314968779129</v>
      </c>
      <c r="L346">
        <f t="shared" si="105"/>
        <v>170.64276827110319</v>
      </c>
      <c r="M346">
        <f t="shared" si="106"/>
        <v>238.02719585404236</v>
      </c>
      <c r="N346">
        <f t="shared" si="107"/>
        <v>19.794390132662002</v>
      </c>
      <c r="O346">
        <f t="shared" si="108"/>
        <v>18.883902277467421</v>
      </c>
      <c r="AB346">
        <f t="shared" si="109"/>
        <v>9.8802294750695174E-53</v>
      </c>
      <c r="AC346">
        <f t="shared" si="110"/>
        <v>-1.6129032258064518E-36</v>
      </c>
      <c r="AD346">
        <f t="shared" si="111"/>
        <v>2.6014568158168579E-72</v>
      </c>
      <c r="AE346">
        <f t="shared" si="112"/>
        <v>0</v>
      </c>
    </row>
    <row r="347" spans="1:31" x14ac:dyDescent="0.25">
      <c r="A347" s="2">
        <v>61</v>
      </c>
      <c r="D347">
        <f t="shared" si="97"/>
        <v>150.81640711794429</v>
      </c>
      <c r="E347">
        <f t="shared" si="98"/>
        <v>-219.68618789245369</v>
      </c>
      <c r="F347">
        <f t="shared" si="99"/>
        <v>11.840712218702816</v>
      </c>
      <c r="G347" s="2">
        <f t="shared" si="100"/>
        <v>-20.758978380780459</v>
      </c>
      <c r="H347">
        <f t="shared" si="101"/>
        <v>21.460199309973714</v>
      </c>
      <c r="I347">
        <f t="shared" si="102"/>
        <v>-20.758978380780459</v>
      </c>
      <c r="J347">
        <f t="shared" si="103"/>
        <v>150.81640711794429</v>
      </c>
      <c r="K347">
        <f t="shared" si="104"/>
        <v>-219.68618789245369</v>
      </c>
      <c r="L347">
        <f t="shared" si="105"/>
        <v>172.27660642791801</v>
      </c>
      <c r="M347">
        <f t="shared" si="106"/>
        <v>240.44516627323415</v>
      </c>
      <c r="N347">
        <f t="shared" si="107"/>
        <v>19.913339540736423</v>
      </c>
      <c r="O347">
        <f t="shared" si="108"/>
        <v>19.085963576366947</v>
      </c>
      <c r="AB347">
        <f t="shared" si="109"/>
        <v>1.0042200450070658E-52</v>
      </c>
      <c r="AC347">
        <f t="shared" si="110"/>
        <v>-1.6393442622950825E-36</v>
      </c>
      <c r="AD347">
        <f t="shared" si="111"/>
        <v>2.6874496103198083E-72</v>
      </c>
      <c r="AE347">
        <f t="shared" si="112"/>
        <v>0</v>
      </c>
    </row>
    <row r="348" spans="1:31" x14ac:dyDescent="0.25">
      <c r="A348" s="2">
        <v>60</v>
      </c>
      <c r="D348">
        <f t="shared" si="97"/>
        <v>152.36239233701673</v>
      </c>
      <c r="E348">
        <f t="shared" si="98"/>
        <v>-221.93814181316006</v>
      </c>
      <c r="F348">
        <f t="shared" si="99"/>
        <v>11.972572557473429</v>
      </c>
      <c r="G348" s="2">
        <f t="shared" si="100"/>
        <v>-20.990154164066357</v>
      </c>
      <c r="H348">
        <f t="shared" si="101"/>
        <v>21.592059648744325</v>
      </c>
      <c r="I348">
        <f t="shared" si="102"/>
        <v>-20.990154164066357</v>
      </c>
      <c r="J348">
        <f t="shared" si="103"/>
        <v>152.36239233701673</v>
      </c>
      <c r="K348">
        <f t="shared" si="104"/>
        <v>-221.93814181316006</v>
      </c>
      <c r="L348">
        <f t="shared" si="105"/>
        <v>173.95445198576107</v>
      </c>
      <c r="M348">
        <f t="shared" si="106"/>
        <v>242.92829597722641</v>
      </c>
      <c r="N348">
        <f t="shared" si="107"/>
        <v>20.035559842657719</v>
      </c>
      <c r="O348">
        <f t="shared" si="108"/>
        <v>19.293662304241828</v>
      </c>
      <c r="AB348">
        <f t="shared" si="109"/>
        <v>1.0209570457571834E-52</v>
      </c>
      <c r="AC348">
        <f t="shared" si="110"/>
        <v>-1.6666666666666669E-36</v>
      </c>
      <c r="AD348">
        <f t="shared" si="111"/>
        <v>2.7777777777777787E-72</v>
      </c>
      <c r="AE348">
        <f t="shared" si="112"/>
        <v>0</v>
      </c>
    </row>
    <row r="349" spans="1:31" x14ac:dyDescent="0.25">
      <c r="A349" s="2">
        <v>59</v>
      </c>
      <c r="D349">
        <f t="shared" si="97"/>
        <v>153.95061196837753</v>
      </c>
      <c r="E349">
        <f t="shared" si="98"/>
        <v>-224.25161634167571</v>
      </c>
      <c r="F349">
        <f t="shared" si="99"/>
        <v>12.1081548825694</v>
      </c>
      <c r="G349" s="2">
        <f t="shared" si="100"/>
        <v>-21.22785528402412</v>
      </c>
      <c r="H349">
        <f t="shared" si="101"/>
        <v>21.727641973840299</v>
      </c>
      <c r="I349">
        <f t="shared" si="102"/>
        <v>-21.22785528402412</v>
      </c>
      <c r="J349">
        <f t="shared" si="103"/>
        <v>153.95061196837753</v>
      </c>
      <c r="K349">
        <f t="shared" si="104"/>
        <v>-224.25161634167571</v>
      </c>
      <c r="L349">
        <f t="shared" si="105"/>
        <v>175.67825394221782</v>
      </c>
      <c r="M349">
        <f t="shared" si="106"/>
        <v>245.47947162569983</v>
      </c>
      <c r="N349">
        <f t="shared" si="107"/>
        <v>20.161198426921352</v>
      </c>
      <c r="O349">
        <f t="shared" si="108"/>
        <v>19.507252732514601</v>
      </c>
      <c r="AB349">
        <f t="shared" si="109"/>
        <v>1.0382614024649323E-52</v>
      </c>
      <c r="AC349">
        <f t="shared" si="110"/>
        <v>-1.6949152542372883E-36</v>
      </c>
      <c r="AD349">
        <f t="shared" si="111"/>
        <v>2.8727377190462517E-72</v>
      </c>
      <c r="AE349">
        <f t="shared" si="112"/>
        <v>0</v>
      </c>
    </row>
    <row r="350" spans="1:31" x14ac:dyDescent="0.25">
      <c r="A350" s="2">
        <v>58</v>
      </c>
      <c r="D350">
        <f t="shared" si="97"/>
        <v>155.58296545059227</v>
      </c>
      <c r="E350">
        <f t="shared" si="98"/>
        <v>-226.62937828849286</v>
      </c>
      <c r="F350">
        <f t="shared" si="99"/>
        <v>12.247630052640483</v>
      </c>
      <c r="G350" s="2">
        <f t="shared" si="100"/>
        <v>-21.472381287754537</v>
      </c>
      <c r="H350">
        <f t="shared" si="101"/>
        <v>21.867117143911379</v>
      </c>
      <c r="I350">
        <f t="shared" si="102"/>
        <v>-21.472381287754537</v>
      </c>
      <c r="J350">
        <f t="shared" si="103"/>
        <v>155.58296545059227</v>
      </c>
      <c r="K350">
        <f t="shared" si="104"/>
        <v>-226.62937828849286</v>
      </c>
      <c r="L350">
        <f t="shared" si="105"/>
        <v>177.45008259450364</v>
      </c>
      <c r="M350">
        <f t="shared" si="106"/>
        <v>248.10175957624739</v>
      </c>
      <c r="N350">
        <f t="shared" si="107"/>
        <v>20.290411973687426</v>
      </c>
      <c r="O350">
        <f t="shared" si="108"/>
        <v>19.727005161866028</v>
      </c>
      <c r="AB350">
        <f t="shared" si="109"/>
        <v>1.0561624611281209E-52</v>
      </c>
      <c r="AC350">
        <f t="shared" si="110"/>
        <v>-1.7241379310344831E-36</v>
      </c>
      <c r="AD350">
        <f t="shared" si="111"/>
        <v>2.9726516052318679E-72</v>
      </c>
      <c r="AE350">
        <f t="shared" si="112"/>
        <v>0</v>
      </c>
    </row>
    <row r="351" spans="1:31" x14ac:dyDescent="0.25">
      <c r="A351" s="2">
        <v>57</v>
      </c>
      <c r="D351">
        <f t="shared" si="97"/>
        <v>157.2614723549575</v>
      </c>
      <c r="E351">
        <f t="shared" si="98"/>
        <v>-229.07436945502283</v>
      </c>
      <c r="F351">
        <f t="shared" si="99"/>
        <v>12.39117989590047</v>
      </c>
      <c r="G351" s="2">
        <f t="shared" si="100"/>
        <v>-21.724050954051428</v>
      </c>
      <c r="H351">
        <f t="shared" si="101"/>
        <v>22.010666987171369</v>
      </c>
      <c r="I351">
        <f t="shared" si="102"/>
        <v>-21.724050954051428</v>
      </c>
      <c r="J351">
        <f t="shared" si="103"/>
        <v>157.2614723549575</v>
      </c>
      <c r="K351">
        <f t="shared" si="104"/>
        <v>-229.07436945502283</v>
      </c>
      <c r="L351">
        <f t="shared" si="105"/>
        <v>179.27213934212887</v>
      </c>
      <c r="M351">
        <f t="shared" si="106"/>
        <v>250.79842040907425</v>
      </c>
      <c r="N351">
        <f t="shared" si="107"/>
        <v>20.423367213356421</v>
      </c>
      <c r="O351">
        <f t="shared" si="108"/>
        <v>19.953207230605372</v>
      </c>
      <c r="AB351">
        <f t="shared" si="109"/>
        <v>1.0746916271128246E-52</v>
      </c>
      <c r="AC351">
        <f t="shared" si="110"/>
        <v>-1.7543859649122807E-36</v>
      </c>
      <c r="AD351">
        <f t="shared" si="111"/>
        <v>3.0778701138811945E-72</v>
      </c>
      <c r="AE351">
        <f t="shared" si="112"/>
        <v>0</v>
      </c>
    </row>
    <row r="352" spans="1:31" x14ac:dyDescent="0.25">
      <c r="A352" s="2">
        <v>56</v>
      </c>
      <c r="D352">
        <f t="shared" si="97"/>
        <v>158.98828225680145</v>
      </c>
      <c r="E352">
        <f t="shared" si="98"/>
        <v>-231.58972101259155</v>
      </c>
      <c r="F352">
        <f t="shared" si="99"/>
        <v>12.538998122266433</v>
      </c>
      <c r="G352" s="2">
        <f t="shared" si="100"/>
        <v>-21.983203892551987</v>
      </c>
      <c r="H352">
        <f t="shared" si="101"/>
        <v>22.158485213537332</v>
      </c>
      <c r="I352">
        <f t="shared" si="102"/>
        <v>-21.983203892551987</v>
      </c>
      <c r="J352">
        <f t="shared" si="103"/>
        <v>158.98828225680145</v>
      </c>
      <c r="K352">
        <f t="shared" si="104"/>
        <v>-231.58972101259155</v>
      </c>
      <c r="L352">
        <f t="shared" si="105"/>
        <v>181.14676747033877</v>
      </c>
      <c r="M352">
        <f t="shared" si="106"/>
        <v>253.57292490514354</v>
      </c>
      <c r="N352">
        <f t="shared" si="107"/>
        <v>20.560241761684537</v>
      </c>
      <c r="O352">
        <f t="shared" si="108"/>
        <v>20.186165355023913</v>
      </c>
      <c r="AB352">
        <f t="shared" si="109"/>
        <v>1.0938825490255538E-52</v>
      </c>
      <c r="AC352">
        <f t="shared" si="110"/>
        <v>-1.785714285714286E-36</v>
      </c>
      <c r="AD352">
        <f t="shared" si="111"/>
        <v>3.1887755102040826E-72</v>
      </c>
      <c r="AE352">
        <f t="shared" si="112"/>
        <v>0</v>
      </c>
    </row>
    <row r="353" spans="1:31" x14ac:dyDescent="0.25">
      <c r="A353" s="2">
        <v>55</v>
      </c>
      <c r="D353">
        <f t="shared" si="97"/>
        <v>160.76568561148258</v>
      </c>
      <c r="E353">
        <f t="shared" si="98"/>
        <v>-234.17876934492449</v>
      </c>
      <c r="F353">
        <f t="shared" si="99"/>
        <v>12.691291329255261</v>
      </c>
      <c r="G353" s="2">
        <f t="shared" si="100"/>
        <v>-22.25020230726113</v>
      </c>
      <c r="H353">
        <f t="shared" si="101"/>
        <v>22.310778420526159</v>
      </c>
      <c r="I353">
        <f t="shared" si="102"/>
        <v>-22.25020230726113</v>
      </c>
      <c r="J353">
        <f t="shared" si="103"/>
        <v>160.76568561148258</v>
      </c>
      <c r="K353">
        <f t="shared" si="104"/>
        <v>-234.17876934492449</v>
      </c>
      <c r="L353">
        <f t="shared" si="105"/>
        <v>183.07646403200874</v>
      </c>
      <c r="M353">
        <f t="shared" si="106"/>
        <v>256.42897165218562</v>
      </c>
      <c r="N353">
        <f t="shared" si="107"/>
        <v>20.701225040688943</v>
      </c>
      <c r="O353">
        <f t="shared" si="108"/>
        <v>20.426206317678719</v>
      </c>
      <c r="AB353">
        <f t="shared" si="109"/>
        <v>1.1137713226442E-52</v>
      </c>
      <c r="AC353">
        <f t="shared" si="110"/>
        <v>-1.8181818181818182E-36</v>
      </c>
      <c r="AD353">
        <f t="shared" si="111"/>
        <v>3.3057851239669423E-72</v>
      </c>
      <c r="AE353">
        <f t="shared" si="112"/>
        <v>0</v>
      </c>
    </row>
    <row r="354" spans="1:31" x14ac:dyDescent="0.25">
      <c r="A354" s="2">
        <v>54</v>
      </c>
      <c r="D354">
        <f t="shared" si="97"/>
        <v>162.59612575777226</v>
      </c>
      <c r="E354">
        <f t="shared" si="98"/>
        <v>-236.84507353283161</v>
      </c>
      <c r="F354">
        <f t="shared" si="99"/>
        <v>12.848280113183856</v>
      </c>
      <c r="G354" s="2">
        <f t="shared" si="100"/>
        <v>-22.525432944692817</v>
      </c>
      <c r="H354">
        <f t="shared" si="101"/>
        <v>22.467767204454752</v>
      </c>
      <c r="I354">
        <f t="shared" si="102"/>
        <v>-22.525432944692817</v>
      </c>
      <c r="J354">
        <f t="shared" si="103"/>
        <v>162.59612575777226</v>
      </c>
      <c r="K354">
        <f t="shared" si="104"/>
        <v>-236.84507353283161</v>
      </c>
      <c r="L354">
        <f t="shared" si="105"/>
        <v>185.06389296222702</v>
      </c>
      <c r="M354">
        <f t="shared" si="106"/>
        <v>259.37050647752443</v>
      </c>
      <c r="N354">
        <f t="shared" si="107"/>
        <v>20.846519295902453</v>
      </c>
      <c r="O354">
        <f t="shared" si="108"/>
        <v>20.673679021811097</v>
      </c>
      <c r="AB354">
        <f t="shared" si="109"/>
        <v>1.1343967175079816E-52</v>
      </c>
      <c r="AC354">
        <f t="shared" si="110"/>
        <v>-1.8518518518518522E-36</v>
      </c>
      <c r="AD354">
        <f t="shared" si="111"/>
        <v>3.4293552812071343E-72</v>
      </c>
      <c r="AE354">
        <f t="shared" si="112"/>
        <v>0</v>
      </c>
    </row>
    <row r="355" spans="1:31" x14ac:dyDescent="0.25">
      <c r="A355" s="2">
        <v>53</v>
      </c>
      <c r="D355">
        <f t="shared" si="97"/>
        <v>164.48221218888023</v>
      </c>
      <c r="E355">
        <f t="shared" si="98"/>
        <v>-239.59243468540009</v>
      </c>
      <c r="F355">
        <f t="shared" si="99"/>
        <v>13.010200298885179</v>
      </c>
      <c r="G355" s="2">
        <f t="shared" si="100"/>
        <v>-22.809309249791799</v>
      </c>
      <c r="H355">
        <f t="shared" si="101"/>
        <v>22.629687390156079</v>
      </c>
      <c r="I355">
        <f t="shared" si="102"/>
        <v>-22.809309249791799</v>
      </c>
      <c r="J355">
        <f t="shared" si="103"/>
        <v>164.48221218888023</v>
      </c>
      <c r="K355">
        <f t="shared" si="104"/>
        <v>-239.59243468540009</v>
      </c>
      <c r="L355">
        <f t="shared" si="105"/>
        <v>187.1118995790363</v>
      </c>
      <c r="M355">
        <f t="shared" si="106"/>
        <v>262.40174393519192</v>
      </c>
      <c r="N355">
        <f t="shared" si="107"/>
        <v>20.996340722060193</v>
      </c>
      <c r="O355">
        <f t="shared" si="108"/>
        <v>20.928956432728597</v>
      </c>
      <c r="AB355">
        <f t="shared" si="109"/>
        <v>1.1558004291590756E-52</v>
      </c>
      <c r="AC355">
        <f t="shared" si="110"/>
        <v>-1.886792452830189E-36</v>
      </c>
      <c r="AD355">
        <f t="shared" si="111"/>
        <v>3.559985760056961E-72</v>
      </c>
      <c r="AE355">
        <f t="shared" si="112"/>
        <v>0</v>
      </c>
    </row>
    <row r="356" spans="1:31" x14ac:dyDescent="0.25">
      <c r="A356" s="2">
        <v>52</v>
      </c>
      <c r="D356">
        <f t="shared" si="97"/>
        <v>166.42673525185162</v>
      </c>
      <c r="E356">
        <f t="shared" si="98"/>
        <v>-242.42491735181895</v>
      </c>
      <c r="F356">
        <f t="shared" si="99"/>
        <v>13.17730430309507</v>
      </c>
      <c r="G356" s="2">
        <f t="shared" si="100"/>
        <v>-23.102273756205165</v>
      </c>
      <c r="H356">
        <f t="shared" si="101"/>
        <v>22.796791394365968</v>
      </c>
      <c r="I356">
        <f t="shared" si="102"/>
        <v>-23.102273756205165</v>
      </c>
      <c r="J356">
        <f t="shared" si="103"/>
        <v>166.42673525185162</v>
      </c>
      <c r="K356">
        <f t="shared" si="104"/>
        <v>-242.42491735181895</v>
      </c>
      <c r="L356">
        <f t="shared" si="105"/>
        <v>189.22352664621758</v>
      </c>
      <c r="M356">
        <f t="shared" si="106"/>
        <v>265.52719110802411</v>
      </c>
      <c r="N356">
        <f t="shared" si="107"/>
        <v>21.150920711076491</v>
      </c>
      <c r="O356">
        <f t="shared" si="108"/>
        <v>21.192437730040442</v>
      </c>
      <c r="AB356">
        <f t="shared" si="109"/>
        <v>1.1780273604890578E-52</v>
      </c>
      <c r="AC356">
        <f t="shared" si="110"/>
        <v>-1.9230769230769233E-36</v>
      </c>
      <c r="AD356">
        <f t="shared" si="111"/>
        <v>3.6982248520710067E-72</v>
      </c>
      <c r="AE356">
        <f t="shared" si="112"/>
        <v>0</v>
      </c>
    </row>
    <row r="357" spans="1:31" x14ac:dyDescent="0.25">
      <c r="A357" s="2">
        <v>51</v>
      </c>
      <c r="D357">
        <f t="shared" si="97"/>
        <v>168.43268245998257</v>
      </c>
      <c r="E357">
        <f t="shared" si="98"/>
        <v>-245.34687328280174</v>
      </c>
      <c r="F357">
        <f t="shared" si="99"/>
        <v>13.349862648936835</v>
      </c>
      <c r="G357" s="2">
        <f t="shared" si="100"/>
        <v>-23.404800741456466</v>
      </c>
      <c r="H357">
        <f t="shared" si="101"/>
        <v>22.969349740207733</v>
      </c>
      <c r="I357">
        <f t="shared" si="102"/>
        <v>-23.404800741456466</v>
      </c>
      <c r="J357">
        <f t="shared" si="103"/>
        <v>168.43268245998257</v>
      </c>
      <c r="K357">
        <f t="shared" si="104"/>
        <v>-245.34687328280174</v>
      </c>
      <c r="L357">
        <f t="shared" si="105"/>
        <v>191.40203220019032</v>
      </c>
      <c r="M357">
        <f t="shared" si="106"/>
        <v>268.75167402425819</v>
      </c>
      <c r="N357">
        <f t="shared" si="107"/>
        <v>21.310507238246991</v>
      </c>
      <c r="O357">
        <f t="shared" si="108"/>
        <v>21.464550698214872</v>
      </c>
      <c r="AB357">
        <f t="shared" si="109"/>
        <v>1.2011259361849218E-52</v>
      </c>
      <c r="AC357">
        <f t="shared" si="110"/>
        <v>-1.9607843137254905E-36</v>
      </c>
      <c r="AD357">
        <f t="shared" si="111"/>
        <v>3.8446751249519427E-72</v>
      </c>
      <c r="AE357">
        <f t="shared" si="112"/>
        <v>0</v>
      </c>
    </row>
    <row r="358" spans="1:31" x14ac:dyDescent="0.25">
      <c r="A358" s="2">
        <v>50</v>
      </c>
      <c r="D358">
        <f t="shared" si="97"/>
        <v>170.50325663092536</v>
      </c>
      <c r="E358">
        <f t="shared" si="98"/>
        <v>-248.36296785139379</v>
      </c>
      <c r="F358">
        <f t="shared" si="99"/>
        <v>13.528165651595279</v>
      </c>
      <c r="G358" s="2">
        <f t="shared" si="100"/>
        <v>-23.717399182246911</v>
      </c>
      <c r="H358">
        <f t="shared" si="101"/>
        <v>23.147652742866178</v>
      </c>
      <c r="I358">
        <f t="shared" si="102"/>
        <v>-23.717399182246911</v>
      </c>
      <c r="J358">
        <f t="shared" si="103"/>
        <v>170.50325663092536</v>
      </c>
      <c r="K358">
        <f t="shared" si="104"/>
        <v>-248.36296785139379</v>
      </c>
      <c r="L358">
        <f t="shared" si="105"/>
        <v>193.65090937379154</v>
      </c>
      <c r="M358">
        <f t="shared" si="106"/>
        <v>272.0803670336407</v>
      </c>
      <c r="N358">
        <f t="shared" si="107"/>
        <v>21.475366405046209</v>
      </c>
      <c r="O358">
        <f t="shared" si="108"/>
        <v>21.745754387124872</v>
      </c>
      <c r="AB358">
        <f t="shared" si="109"/>
        <v>1.2251484549086202E-52</v>
      </c>
      <c r="AC358">
        <f t="shared" si="110"/>
        <v>-2.0000000000000002E-36</v>
      </c>
      <c r="AD358">
        <f t="shared" si="111"/>
        <v>4.0000000000000009E-72</v>
      </c>
      <c r="AE358">
        <f t="shared" si="112"/>
        <v>0</v>
      </c>
    </row>
    <row r="359" spans="1:31" x14ac:dyDescent="0.25">
      <c r="A359" s="2">
        <v>49</v>
      </c>
      <c r="D359">
        <f t="shared" si="97"/>
        <v>172.64189609609087</v>
      </c>
      <c r="E359">
        <f t="shared" si="98"/>
        <v>-251.47820949092673</v>
      </c>
      <c r="F359">
        <f t="shared" si="99"/>
        <v>13.712525298406707</v>
      </c>
      <c r="G359" s="2">
        <f t="shared" si="100"/>
        <v>-24.040616050604008</v>
      </c>
      <c r="H359">
        <f t="shared" si="101"/>
        <v>23.332012389677605</v>
      </c>
      <c r="I359">
        <f t="shared" si="102"/>
        <v>-24.040616050604008</v>
      </c>
      <c r="J359">
        <f t="shared" si="103"/>
        <v>172.64189609609087</v>
      </c>
      <c r="K359">
        <f t="shared" si="104"/>
        <v>-251.47820949092673</v>
      </c>
      <c r="L359">
        <f t="shared" si="105"/>
        <v>195.97390848576848</v>
      </c>
      <c r="M359">
        <f t="shared" si="106"/>
        <v>275.51882554153076</v>
      </c>
      <c r="N359">
        <f t="shared" si="107"/>
        <v>21.645784159755983</v>
      </c>
      <c r="O359">
        <f t="shared" si="108"/>
        <v>22.036542079185395</v>
      </c>
      <c r="AB359">
        <f t="shared" si="109"/>
        <v>1.2501514846006326E-52</v>
      </c>
      <c r="AC359">
        <f t="shared" si="110"/>
        <v>-2.0408163265306123E-36</v>
      </c>
      <c r="AD359">
        <f t="shared" si="111"/>
        <v>4.1649312786339025E-72</v>
      </c>
      <c r="AE359">
        <f t="shared" si="112"/>
        <v>0</v>
      </c>
    </row>
    <row r="360" spans="1:31" x14ac:dyDescent="0.25">
      <c r="A360" s="2">
        <v>48</v>
      </c>
      <c r="D360">
        <f t="shared" si="97"/>
        <v>174.85229726577751</v>
      </c>
      <c r="E360">
        <f t="shared" si="98"/>
        <v>-254.69798256443403</v>
      </c>
      <c r="F360">
        <f t="shared" si="99"/>
        <v>13.903277350290272</v>
      </c>
      <c r="G360" s="2">
        <f t="shared" si="100"/>
        <v>-24.375039998082929</v>
      </c>
      <c r="H360">
        <f t="shared" si="101"/>
        <v>23.522764441561172</v>
      </c>
      <c r="I360">
        <f t="shared" si="102"/>
        <v>-24.375039998082929</v>
      </c>
      <c r="J360">
        <f t="shared" si="103"/>
        <v>174.85229726577751</v>
      </c>
      <c r="K360">
        <f t="shared" si="104"/>
        <v>-254.69798256443403</v>
      </c>
      <c r="L360">
        <f t="shared" si="105"/>
        <v>198.37506170733869</v>
      </c>
      <c r="M360">
        <f t="shared" si="106"/>
        <v>279.07302256251694</v>
      </c>
      <c r="N360">
        <f t="shared" si="107"/>
        <v>21.822068220540082</v>
      </c>
      <c r="O360">
        <f t="shared" si="108"/>
        <v>22.337444605510992</v>
      </c>
      <c r="AB360">
        <f t="shared" si="109"/>
        <v>1.2761963071964794E-52</v>
      </c>
      <c r="AC360">
        <f t="shared" si="110"/>
        <v>-2.0833333333333336E-36</v>
      </c>
      <c r="AD360">
        <f t="shared" si="111"/>
        <v>4.3402777777777789E-72</v>
      </c>
      <c r="AE360">
        <f t="shared" si="112"/>
        <v>0</v>
      </c>
    </row>
    <row r="361" spans="1:31" x14ac:dyDescent="0.25">
      <c r="A361" s="2">
        <v>47</v>
      </c>
      <c r="D361">
        <f t="shared" si="97"/>
        <v>177.13843988037021</v>
      </c>
      <c r="E361">
        <f t="shared" si="98"/>
        <v>-258.02808414672143</v>
      </c>
      <c r="F361">
        <f t="shared" si="99"/>
        <v>14.1007836958252</v>
      </c>
      <c r="G361" s="2">
        <f t="shared" si="100"/>
        <v>-24.721305482903205</v>
      </c>
      <c r="H361">
        <f t="shared" si="101"/>
        <v>23.720270787096098</v>
      </c>
      <c r="I361">
        <f t="shared" si="102"/>
        <v>-24.721305482903205</v>
      </c>
      <c r="J361">
        <f t="shared" si="103"/>
        <v>177.13843988037021</v>
      </c>
      <c r="K361">
        <f t="shared" si="104"/>
        <v>-258.02808414672143</v>
      </c>
      <c r="L361">
        <f t="shared" si="105"/>
        <v>200.85871066746631</v>
      </c>
      <c r="M361">
        <f t="shared" si="106"/>
        <v>282.7493896296246</v>
      </c>
      <c r="N361">
        <f t="shared" si="107"/>
        <v>22.004550229581927</v>
      </c>
      <c r="O361">
        <f t="shared" si="108"/>
        <v>22.649034060418071</v>
      </c>
      <c r="AB361">
        <f t="shared" si="109"/>
        <v>1.3033494201155533E-52</v>
      </c>
      <c r="AC361">
        <f t="shared" si="110"/>
        <v>-2.1276595744680854E-36</v>
      </c>
      <c r="AD361">
        <f t="shared" si="111"/>
        <v>4.5269352648257142E-72</v>
      </c>
      <c r="AE361">
        <f t="shared" si="112"/>
        <v>0</v>
      </c>
    </row>
    <row r="362" spans="1:31" x14ac:dyDescent="0.25">
      <c r="A362" s="2">
        <v>46</v>
      </c>
      <c r="D362">
        <f t="shared" si="97"/>
        <v>179.50461533243512</v>
      </c>
      <c r="E362">
        <f t="shared" si="98"/>
        <v>-261.47476527964568</v>
      </c>
      <c r="F362">
        <f t="shared" si="99"/>
        <v>14.305434994480018</v>
      </c>
      <c r="G362" s="2">
        <f t="shared" si="100"/>
        <v>-25.080097404022915</v>
      </c>
      <c r="H362">
        <f t="shared" si="101"/>
        <v>23.924922085750914</v>
      </c>
      <c r="I362">
        <f t="shared" si="102"/>
        <v>-25.080097404022915</v>
      </c>
      <c r="J362">
        <f t="shared" si="103"/>
        <v>179.50461533243512</v>
      </c>
      <c r="K362">
        <f t="shared" si="104"/>
        <v>-261.47476527964568</v>
      </c>
      <c r="L362">
        <f t="shared" si="105"/>
        <v>203.42953741818604</v>
      </c>
      <c r="M362">
        <f t="shared" si="106"/>
        <v>286.5548626836686</v>
      </c>
      <c r="N362">
        <f t="shared" si="107"/>
        <v>22.193588171655229</v>
      </c>
      <c r="O362">
        <f t="shared" si="108"/>
        <v>22.971927971786595</v>
      </c>
      <c r="AB362">
        <f t="shared" si="109"/>
        <v>1.3316831031615436E-52</v>
      </c>
      <c r="AC362">
        <f t="shared" si="110"/>
        <v>-2.173913043478261E-36</v>
      </c>
      <c r="AD362">
        <f t="shared" si="111"/>
        <v>4.7258979206049155E-72</v>
      </c>
      <c r="AE362">
        <f t="shared" si="112"/>
        <v>0</v>
      </c>
    </row>
    <row r="363" spans="1:31" x14ac:dyDescent="0.25">
      <c r="A363" s="2">
        <v>45</v>
      </c>
      <c r="D363">
        <f t="shared" si="97"/>
        <v>181.95545850940451</v>
      </c>
      <c r="E363">
        <f t="shared" si="98"/>
        <v>-265.0447773556499</v>
      </c>
      <c r="F363">
        <f t="shared" si="99"/>
        <v>14.517653651700105</v>
      </c>
      <c r="G363" s="2">
        <f t="shared" si="100"/>
        <v>-25.452156317022382</v>
      </c>
      <c r="H363">
        <f t="shared" si="101"/>
        <v>24.137140742971003</v>
      </c>
      <c r="I363">
        <f t="shared" si="102"/>
        <v>-25.452156317022382</v>
      </c>
      <c r="J363">
        <f t="shared" si="103"/>
        <v>181.95545850940451</v>
      </c>
      <c r="K363">
        <f t="shared" si="104"/>
        <v>-265.0447773556499</v>
      </c>
      <c r="L363">
        <f t="shared" si="105"/>
        <v>206.09259925237552</v>
      </c>
      <c r="M363">
        <f t="shared" si="106"/>
        <v>290.4969336726723</v>
      </c>
      <c r="N363">
        <f t="shared" si="107"/>
        <v>22.389569096161846</v>
      </c>
      <c r="O363">
        <f t="shared" si="108"/>
        <v>23.306793994556966</v>
      </c>
      <c r="AB363">
        <f t="shared" si="109"/>
        <v>1.3612760610095781E-52</v>
      </c>
      <c r="AC363">
        <f t="shared" si="110"/>
        <v>-2.2222222222222226E-36</v>
      </c>
      <c r="AD363">
        <f t="shared" si="111"/>
        <v>4.9382716049382735E-72</v>
      </c>
      <c r="AE363">
        <f t="shared" si="112"/>
        <v>0</v>
      </c>
    </row>
    <row r="364" spans="1:31" x14ac:dyDescent="0.25">
      <c r="A364" s="2">
        <v>44</v>
      </c>
      <c r="D364">
        <f t="shared" si="97"/>
        <v>184.49598368406595</v>
      </c>
      <c r="E364">
        <f t="shared" si="98"/>
        <v>-268.74542439751792</v>
      </c>
      <c r="F364">
        <f t="shared" si="99"/>
        <v>14.737897175977228</v>
      </c>
      <c r="G364" s="2">
        <f t="shared" si="100"/>
        <v>-25.838284319673608</v>
      </c>
      <c r="H364">
        <f t="shared" si="101"/>
        <v>24.357384267248126</v>
      </c>
      <c r="I364">
        <f t="shared" si="102"/>
        <v>-25.838284319673608</v>
      </c>
      <c r="J364">
        <f t="shared" si="103"/>
        <v>184.49598368406595</v>
      </c>
      <c r="K364">
        <f t="shared" si="104"/>
        <v>-268.74542439751792</v>
      </c>
      <c r="L364">
        <f t="shared" si="105"/>
        <v>208.85336795131408</v>
      </c>
      <c r="M364">
        <f t="shared" si="106"/>
        <v>294.58370871719154</v>
      </c>
      <c r="N364">
        <f t="shared" si="107"/>
        <v>22.592912188447652</v>
      </c>
      <c r="O364">
        <f t="shared" si="108"/>
        <v>23.654355206314744</v>
      </c>
      <c r="AB364">
        <f t="shared" si="109"/>
        <v>1.3922141533052504E-52</v>
      </c>
      <c r="AC364">
        <f t="shared" si="110"/>
        <v>-2.2727272727272732E-36</v>
      </c>
      <c r="AD364">
        <f t="shared" si="111"/>
        <v>5.165289256198349E-72</v>
      </c>
      <c r="AE364">
        <f t="shared" si="112"/>
        <v>0</v>
      </c>
    </row>
    <row r="365" spans="1:31" x14ac:dyDescent="0.25">
      <c r="A365" s="2">
        <v>43</v>
      </c>
      <c r="D365">
        <f t="shared" si="97"/>
        <v>187.1316250730643</v>
      </c>
      <c r="E365">
        <f t="shared" si="98"/>
        <v>-272.58462213777312</v>
      </c>
      <c r="F365">
        <f t="shared" si="99"/>
        <v>14.966661976932649</v>
      </c>
      <c r="G365" s="2">
        <f t="shared" si="100"/>
        <v>-26.239351710688823</v>
      </c>
      <c r="H365">
        <f t="shared" si="101"/>
        <v>24.586149068203547</v>
      </c>
      <c r="I365">
        <f t="shared" si="102"/>
        <v>-26.239351710688823</v>
      </c>
      <c r="J365">
        <f t="shared" si="103"/>
        <v>187.1316250730643</v>
      </c>
      <c r="K365">
        <f t="shared" si="104"/>
        <v>-272.58462213777312</v>
      </c>
      <c r="L365">
        <f t="shared" si="105"/>
        <v>211.71777414126785</v>
      </c>
      <c r="M365">
        <f t="shared" si="106"/>
        <v>298.82397384846195</v>
      </c>
      <c r="N365">
        <f t="shared" si="107"/>
        <v>22.804072244344713</v>
      </c>
      <c r="O365">
        <f t="shared" si="108"/>
        <v>24.015396097937131</v>
      </c>
      <c r="AB365">
        <f t="shared" si="109"/>
        <v>1.4245912266379305E-52</v>
      </c>
      <c r="AC365">
        <f t="shared" si="110"/>
        <v>-2.3255813953488375E-36</v>
      </c>
      <c r="AD365">
        <f t="shared" si="111"/>
        <v>5.4083288263926464E-72</v>
      </c>
      <c r="AE365">
        <f t="shared" si="112"/>
        <v>0</v>
      </c>
    </row>
    <row r="366" spans="1:31" x14ac:dyDescent="0.25">
      <c r="A366" s="2">
        <v>42</v>
      </c>
      <c r="D366">
        <f t="shared" si="97"/>
        <v>189.86828279560055</v>
      </c>
      <c r="E366">
        <f t="shared" si="98"/>
        <v>-276.57096496425527</v>
      </c>
      <c r="F366">
        <f t="shared" si="99"/>
        <v>15.204487674184316</v>
      </c>
      <c r="G366" s="2">
        <f t="shared" si="100"/>
        <v>-26.656304543968837</v>
      </c>
      <c r="H366">
        <f t="shared" si="101"/>
        <v>24.823974765455212</v>
      </c>
      <c r="I366">
        <f t="shared" si="102"/>
        <v>-26.656304543968837</v>
      </c>
      <c r="J366">
        <f t="shared" si="103"/>
        <v>189.86828279560055</v>
      </c>
      <c r="K366">
        <f t="shared" si="104"/>
        <v>-276.57096496425527</v>
      </c>
      <c r="L366">
        <f t="shared" si="105"/>
        <v>214.69225756105575</v>
      </c>
      <c r="M366">
        <f t="shared" si="106"/>
        <v>303.22726950822408</v>
      </c>
      <c r="N366">
        <f t="shared" si="107"/>
        <v>23.023543611697253</v>
      </c>
      <c r="O366">
        <f t="shared" si="108"/>
        <v>24.390769369176812</v>
      </c>
      <c r="AB366">
        <f t="shared" si="109"/>
        <v>1.4585100653674049E-52</v>
      </c>
      <c r="AC366">
        <f t="shared" si="110"/>
        <v>-2.3809523809523812E-36</v>
      </c>
      <c r="AD366">
        <f t="shared" si="111"/>
        <v>5.668934240362813E-72</v>
      </c>
      <c r="AE366">
        <f t="shared" si="112"/>
        <v>0</v>
      </c>
    </row>
    <row r="367" spans="1:31" x14ac:dyDescent="0.25">
      <c r="A367" s="2">
        <v>41</v>
      </c>
      <c r="D367">
        <f t="shared" si="97"/>
        <v>192.71237509993458</v>
      </c>
      <c r="E367">
        <f t="shared" si="98"/>
        <v>-280.71380199567182</v>
      </c>
      <c r="F367">
        <f t="shared" si="99"/>
        <v>15.451961999770703</v>
      </c>
      <c r="G367" s="2">
        <f t="shared" si="100"/>
        <v>-27.090173223466969</v>
      </c>
      <c r="H367">
        <f t="shared" si="101"/>
        <v>25.0714490910416</v>
      </c>
      <c r="I367">
        <f t="shared" si="102"/>
        <v>-27.090173223466969</v>
      </c>
      <c r="J367">
        <f t="shared" si="103"/>
        <v>192.71237509993458</v>
      </c>
      <c r="K367">
        <f t="shared" si="104"/>
        <v>-280.71380199567182</v>
      </c>
      <c r="L367">
        <f t="shared" si="105"/>
        <v>217.78382419097619</v>
      </c>
      <c r="M367">
        <f t="shared" si="106"/>
        <v>307.80397521913881</v>
      </c>
      <c r="N367">
        <f t="shared" si="107"/>
        <v>23.25186467450472</v>
      </c>
      <c r="O367">
        <f t="shared" si="108"/>
        <v>24.781403659520112</v>
      </c>
      <c r="AB367">
        <f t="shared" si="109"/>
        <v>1.4940834815958784E-52</v>
      </c>
      <c r="AC367">
        <f t="shared" si="110"/>
        <v>-2.4390243902439029E-36</v>
      </c>
      <c r="AD367">
        <f t="shared" si="111"/>
        <v>5.9488399762046426E-72</v>
      </c>
      <c r="AE367">
        <f t="shared" si="112"/>
        <v>0</v>
      </c>
    </row>
    <row r="368" spans="1:31" x14ac:dyDescent="0.25">
      <c r="A368" s="2">
        <v>40</v>
      </c>
      <c r="D368">
        <f t="shared" si="97"/>
        <v>195.67089788974525</v>
      </c>
      <c r="E368">
        <f t="shared" si="98"/>
        <v>-285.02332379046015</v>
      </c>
      <c r="F368">
        <f t="shared" si="99"/>
        <v>15.709726392711984</v>
      </c>
      <c r="G368" s="2">
        <f t="shared" si="100"/>
        <v>-27.542082311498945</v>
      </c>
      <c r="H368">
        <f t="shared" si="101"/>
        <v>25.329213483982883</v>
      </c>
      <c r="I368">
        <f t="shared" si="102"/>
        <v>-27.542082311498945</v>
      </c>
      <c r="J368">
        <f t="shared" si="103"/>
        <v>195.67089788974525</v>
      </c>
      <c r="K368">
        <f t="shared" si="104"/>
        <v>-285.02332379046015</v>
      </c>
      <c r="L368">
        <f t="shared" si="105"/>
        <v>221.00011137372815</v>
      </c>
      <c r="M368">
        <f t="shared" si="106"/>
        <v>312.56540610195907</v>
      </c>
      <c r="N368">
        <f t="shared" si="107"/>
        <v>23.489622969752496</v>
      </c>
      <c r="O368">
        <f t="shared" si="108"/>
        <v>25.188312369530504</v>
      </c>
      <c r="AB368">
        <f t="shared" si="109"/>
        <v>1.5314355686357753E-52</v>
      </c>
      <c r="AC368">
        <f t="shared" si="110"/>
        <v>-2.5000000000000004E-36</v>
      </c>
      <c r="AD368">
        <f t="shared" si="111"/>
        <v>6.250000000000002E-72</v>
      </c>
      <c r="AE368">
        <f t="shared" si="112"/>
        <v>0</v>
      </c>
    </row>
    <row r="369" spans="1:31" x14ac:dyDescent="0.25">
      <c r="A369" s="2">
        <v>39</v>
      </c>
      <c r="D369">
        <f t="shared" si="97"/>
        <v>198.75149278301808</v>
      </c>
      <c r="E369">
        <f t="shared" si="98"/>
        <v>-289.51066148452691</v>
      </c>
      <c r="F369">
        <f t="shared" si="99"/>
        <v>15.978482403598189</v>
      </c>
      <c r="G369" s="2">
        <f t="shared" si="100"/>
        <v>-28.013261757181201</v>
      </c>
      <c r="H369">
        <f t="shared" si="101"/>
        <v>25.597969494869087</v>
      </c>
      <c r="I369">
        <f t="shared" si="102"/>
        <v>-28.013261757181201</v>
      </c>
      <c r="J369">
        <f t="shared" si="103"/>
        <v>198.75149278301808</v>
      </c>
      <c r="K369">
        <f t="shared" si="104"/>
        <v>-289.51066148452691</v>
      </c>
      <c r="L369">
        <f t="shared" si="105"/>
        <v>224.34946227788717</v>
      </c>
      <c r="M369">
        <f t="shared" si="106"/>
        <v>317.52392324170813</v>
      </c>
      <c r="N369">
        <f t="shared" si="107"/>
        <v>23.73746104463433</v>
      </c>
      <c r="O369">
        <f t="shared" si="108"/>
        <v>25.612603758268001</v>
      </c>
      <c r="AB369">
        <f t="shared" si="109"/>
        <v>1.5707031473187437E-52</v>
      </c>
      <c r="AC369">
        <f t="shared" si="110"/>
        <v>-2.5641025641025643E-36</v>
      </c>
      <c r="AD369">
        <f t="shared" si="111"/>
        <v>6.5746219592373445E-72</v>
      </c>
      <c r="AE369">
        <f t="shared" si="112"/>
        <v>0</v>
      </c>
    </row>
    <row r="370" spans="1:31" x14ac:dyDescent="0.25">
      <c r="A370" s="2">
        <v>38</v>
      </c>
      <c r="D370">
        <f t="shared" si="97"/>
        <v>201.9625251820222</v>
      </c>
      <c r="E370">
        <f t="shared" si="98"/>
        <v>-294.18800051160446</v>
      </c>
      <c r="F370">
        <f t="shared" si="99"/>
        <v>16.258999050789576</v>
      </c>
      <c r="G370" s="2">
        <f t="shared" si="100"/>
        <v>-28.505059793223072</v>
      </c>
      <c r="H370">
        <f t="shared" si="101"/>
        <v>25.878486142060474</v>
      </c>
      <c r="I370">
        <f t="shared" si="102"/>
        <v>-28.505059793223072</v>
      </c>
      <c r="J370">
        <f t="shared" si="103"/>
        <v>201.9625251820222</v>
      </c>
      <c r="K370">
        <f t="shared" si="104"/>
        <v>-294.18800051160446</v>
      </c>
      <c r="L370">
        <f t="shared" si="105"/>
        <v>227.84101132408267</v>
      </c>
      <c r="M370">
        <f t="shared" si="106"/>
        <v>322.69306030482755</v>
      </c>
      <c r="N370">
        <f t="shared" si="107"/>
        <v>23.996083183507761</v>
      </c>
      <c r="O370">
        <f t="shared" si="108"/>
        <v>26.05549253965113</v>
      </c>
      <c r="AB370">
        <f t="shared" si="109"/>
        <v>1.6120374406692371E-52</v>
      </c>
      <c r="AC370">
        <f t="shared" si="110"/>
        <v>-2.6315789473684214E-36</v>
      </c>
      <c r="AD370">
        <f t="shared" si="111"/>
        <v>6.9252077562326886E-72</v>
      </c>
      <c r="AE370">
        <f t="shared" si="112"/>
        <v>0</v>
      </c>
    </row>
    <row r="371" spans="1:31" x14ac:dyDescent="0.25">
      <c r="A371" s="2">
        <v>37</v>
      </c>
      <c r="D371">
        <f t="shared" si="97"/>
        <v>205.3131741358072</v>
      </c>
      <c r="E371">
        <f t="shared" si="98"/>
        <v>-299.06871150114029</v>
      </c>
      <c r="F371">
        <f t="shared" si="99"/>
        <v>16.552121299038873</v>
      </c>
      <c r="G371" s="2">
        <f t="shared" si="100"/>
        <v>-29.018957800533947</v>
      </c>
      <c r="H371">
        <f t="shared" si="101"/>
        <v>26.171608390309771</v>
      </c>
      <c r="I371">
        <f t="shared" si="102"/>
        <v>-29.018957800533947</v>
      </c>
      <c r="J371">
        <f t="shared" si="103"/>
        <v>205.3131741358072</v>
      </c>
      <c r="K371">
        <f t="shared" si="104"/>
        <v>-299.06871150114029</v>
      </c>
      <c r="L371">
        <f t="shared" si="105"/>
        <v>231.48478252611699</v>
      </c>
      <c r="M371">
        <f t="shared" si="106"/>
        <v>328.08766930167423</v>
      </c>
      <c r="N371">
        <f t="shared" si="107"/>
        <v>24.266263160607608</v>
      </c>
      <c r="O371">
        <f t="shared" si="108"/>
        <v>26.518313246596414</v>
      </c>
      <c r="AB371">
        <f t="shared" si="109"/>
        <v>1.655606020146784E-52</v>
      </c>
      <c r="AC371">
        <f t="shared" si="110"/>
        <v>-2.7027027027027032E-36</v>
      </c>
      <c r="AD371">
        <f t="shared" si="111"/>
        <v>7.304601899196496E-72</v>
      </c>
      <c r="AE371">
        <f t="shared" si="112"/>
        <v>0</v>
      </c>
    </row>
    <row r="372" spans="1:31" x14ac:dyDescent="0.25">
      <c r="A372" s="2">
        <v>36</v>
      </c>
      <c r="D372">
        <f t="shared" si="97"/>
        <v>208.81353615164812</v>
      </c>
      <c r="E372">
        <f t="shared" si="98"/>
        <v>-304.16750149487262</v>
      </c>
      <c r="F372">
        <f t="shared" si="99"/>
        <v>16.858779867577255</v>
      </c>
      <c r="G372" s="2">
        <f t="shared" si="100"/>
        <v>-29.556587503628514</v>
      </c>
      <c r="H372">
        <f t="shared" si="101"/>
        <v>26.478266958848153</v>
      </c>
      <c r="I372">
        <f t="shared" si="102"/>
        <v>-29.556587503628514</v>
      </c>
      <c r="J372">
        <f t="shared" si="103"/>
        <v>208.81353615164812</v>
      </c>
      <c r="K372">
        <f t="shared" si="104"/>
        <v>-304.16750149487262</v>
      </c>
      <c r="L372">
        <f t="shared" si="105"/>
        <v>235.29180311049629</v>
      </c>
      <c r="M372">
        <f t="shared" si="106"/>
        <v>333.72408899850114</v>
      </c>
      <c r="N372">
        <f t="shared" si="107"/>
        <v>24.548853207621658</v>
      </c>
      <c r="O372">
        <f t="shared" si="108"/>
        <v>27.002535688754008</v>
      </c>
      <c r="AB372">
        <f t="shared" si="109"/>
        <v>1.7015950762619723E-52</v>
      </c>
      <c r="AC372">
        <f t="shared" si="110"/>
        <v>-2.7777777777777781E-36</v>
      </c>
      <c r="AD372">
        <f t="shared" si="111"/>
        <v>7.7160493827160512E-72</v>
      </c>
      <c r="AE372">
        <f t="shared" si="112"/>
        <v>0</v>
      </c>
    </row>
    <row r="373" spans="1:31" x14ac:dyDescent="0.25">
      <c r="A373" s="2">
        <v>35</v>
      </c>
      <c r="D373">
        <f t="shared" si="97"/>
        <v>212.47474557871104</v>
      </c>
      <c r="E373">
        <f t="shared" si="98"/>
        <v>-309.50058930327242</v>
      </c>
      <c r="F373">
        <f t="shared" si="99"/>
        <v>17.180002619872248</v>
      </c>
      <c r="G373" s="2">
        <f t="shared" si="100"/>
        <v>-30.119750938998035</v>
      </c>
      <c r="H373">
        <f t="shared" si="101"/>
        <v>26.799489711143146</v>
      </c>
      <c r="I373">
        <f t="shared" si="102"/>
        <v>-30.119750938998035</v>
      </c>
      <c r="J373">
        <f t="shared" si="103"/>
        <v>212.47474557871104</v>
      </c>
      <c r="K373">
        <f t="shared" si="104"/>
        <v>-309.50058930327242</v>
      </c>
      <c r="L373">
        <f t="shared" si="105"/>
        <v>239.27423528985418</v>
      </c>
      <c r="M373">
        <f t="shared" si="106"/>
        <v>339.62034024227046</v>
      </c>
      <c r="N373">
        <f t="shared" si="107"/>
        <v>24.844794426464833</v>
      </c>
      <c r="O373">
        <f t="shared" si="108"/>
        <v>27.509782900683152</v>
      </c>
      <c r="AB373">
        <f t="shared" si="109"/>
        <v>1.7502120784408857E-52</v>
      </c>
      <c r="AC373">
        <f t="shared" si="110"/>
        <v>-2.8571428571428574E-36</v>
      </c>
      <c r="AD373">
        <f t="shared" si="111"/>
        <v>8.1632653061224499E-72</v>
      </c>
      <c r="AE373">
        <f t="shared" si="112"/>
        <v>0</v>
      </c>
    </row>
    <row r="374" spans="1:31" x14ac:dyDescent="0.25">
      <c r="A374" s="2">
        <v>34</v>
      </c>
      <c r="D374">
        <f t="shared" ref="D374:D416" si="113">($R$2^-1)*A374^(-$S$2)*COS($S$2*PI()/2)</f>
        <v>216.30911477173026</v>
      </c>
      <c r="E374">
        <f t="shared" ref="E374:E416" si="114">-($R$2^-1)*A374^(-$S$2)*SIN($S$2*PI()/2)</f>
        <v>-315.0859096744698</v>
      </c>
      <c r="F374">
        <f t="shared" ref="F374:F416" si="115">($T$2^-1)*A374^(-$U$2)*COS($U$2*PI()/2)</f>
        <v>17.516927843896958</v>
      </c>
      <c r="G374" s="2">
        <f t="shared" ref="G374:G416" si="116">-($T$2^-1)*A374^(-$U$2)*SIN($U$2*PI()/2)</f>
        <v>-30.710443737900871</v>
      </c>
      <c r="H374">
        <f t="shared" ref="H374:H416" si="117">F374+$P$2</f>
        <v>27.136414935167856</v>
      </c>
      <c r="I374">
        <f t="shared" ref="I374:I416" si="118">G374</f>
        <v>-30.710443737900871</v>
      </c>
      <c r="J374">
        <f t="shared" ref="J374:J416" si="119">D374</f>
        <v>216.30911477173026</v>
      </c>
      <c r="K374">
        <f t="shared" ref="K374:K416" si="120">E374</f>
        <v>-315.0859096744698</v>
      </c>
      <c r="L374">
        <f t="shared" ref="L374:L416" si="121">F374+$P$2+D374</f>
        <v>243.44552970689813</v>
      </c>
      <c r="M374">
        <f t="shared" ref="M374:M416" si="122">-G374-E374</f>
        <v>345.79635341237065</v>
      </c>
      <c r="N374">
        <f t="shared" ref="N374:N416" si="123">$Q$2+(1/((F374+$P$2+D374)^2+(G374+E374)^2))*(L374*(H374*J374-I374*K374)-M374*(H374*K374+I374*J374))+($P$4/(($P$4+AB374)^2+(AC374)^2))*AD374</f>
        <v>25.155128929281435</v>
      </c>
      <c r="O374">
        <f t="shared" ref="O374:O416" si="124">ABS((1/((F374+$P$2+D374)^2+(G374+E374)^2))*(M374*(H374*J374-I374*K374)+L374*(H374*K374+I374*J374))+($P$4/(($P$4+AB374)^2+(AC374)^2))*AE374)</f>
        <v>28.04185206635357</v>
      </c>
      <c r="AB374">
        <f t="shared" ref="AB374:AB416" si="125">($R$4^-1)*A374^(-$S$4)*COS($S$4*PI()/2)</f>
        <v>1.8016889042773826E-52</v>
      </c>
      <c r="AC374">
        <f t="shared" ref="AC374:AC416" si="126">-($R$4^-1)*A374^(-$S$4)*SIN($S$4*PI()/2)</f>
        <v>-2.9411764705882356E-36</v>
      </c>
      <c r="AD374">
        <f t="shared" ref="AD374:AD416" si="127">($P$4+AB374)*AB374+AC374^2</f>
        <v>8.6505190311418706E-72</v>
      </c>
      <c r="AE374">
        <f t="shared" ref="AE374:AE416" si="128">($P$4+AB374)*AC374-AB374*AC374</f>
        <v>0</v>
      </c>
    </row>
    <row r="375" spans="1:31" x14ac:dyDescent="0.25">
      <c r="A375" s="2">
        <v>33</v>
      </c>
      <c r="D375">
        <f t="shared" si="113"/>
        <v>220.33029797880062</v>
      </c>
      <c r="E375">
        <f t="shared" si="114"/>
        <v>-320.94335202082931</v>
      </c>
      <c r="F375">
        <f t="shared" si="115"/>
        <v>17.870819803188429</v>
      </c>
      <c r="G375" s="2">
        <f t="shared" si="116"/>
        <v>-31.330882390270087</v>
      </c>
      <c r="H375">
        <f t="shared" si="117"/>
        <v>27.490306894459327</v>
      </c>
      <c r="I375">
        <f t="shared" si="118"/>
        <v>-31.330882390270087</v>
      </c>
      <c r="J375">
        <f t="shared" si="119"/>
        <v>220.33029797880062</v>
      </c>
      <c r="K375">
        <f t="shared" si="120"/>
        <v>-320.94335202082931</v>
      </c>
      <c r="L375">
        <f t="shared" si="121"/>
        <v>247.82060487325995</v>
      </c>
      <c r="M375">
        <f t="shared" si="122"/>
        <v>352.27423441109937</v>
      </c>
      <c r="N375">
        <f t="shared" si="123"/>
        <v>25.481014052907835</v>
      </c>
      <c r="O375">
        <f t="shared" si="124"/>
        <v>28.600739018165989</v>
      </c>
      <c r="AB375">
        <f t="shared" si="125"/>
        <v>1.8562855377403336E-52</v>
      </c>
      <c r="AC375">
        <f t="shared" si="126"/>
        <v>-3.0303030303030305E-36</v>
      </c>
      <c r="AD375">
        <f t="shared" si="127"/>
        <v>9.1827364554637283E-72</v>
      </c>
      <c r="AE375">
        <f t="shared" si="128"/>
        <v>0</v>
      </c>
    </row>
    <row r="376" spans="1:31" x14ac:dyDescent="0.25">
      <c r="A376" s="2">
        <v>32</v>
      </c>
      <c r="D376">
        <f t="shared" si="113"/>
        <v>224.55348383084626</v>
      </c>
      <c r="E376">
        <f t="shared" si="114"/>
        <v>-327.09504080805584</v>
      </c>
      <c r="F376">
        <f t="shared" si="115"/>
        <v>18.243087029671951</v>
      </c>
      <c r="G376" s="2">
        <f t="shared" si="116"/>
        <v>-31.983536315448511</v>
      </c>
      <c r="H376">
        <f t="shared" si="117"/>
        <v>27.862574120942849</v>
      </c>
      <c r="I376">
        <f t="shared" si="118"/>
        <v>-31.983536315448511</v>
      </c>
      <c r="J376">
        <f t="shared" si="119"/>
        <v>224.55348383084626</v>
      </c>
      <c r="K376">
        <f t="shared" si="120"/>
        <v>-327.09504080805584</v>
      </c>
      <c r="L376">
        <f t="shared" si="121"/>
        <v>252.4160579517891</v>
      </c>
      <c r="M376">
        <f t="shared" si="122"/>
        <v>359.07857712350437</v>
      </c>
      <c r="N376">
        <f t="shared" si="123"/>
        <v>25.823739077802191</v>
      </c>
      <c r="O376">
        <f t="shared" si="124"/>
        <v>29.188667051252192</v>
      </c>
      <c r="AB376">
        <f t="shared" si="125"/>
        <v>1.9142944607947192E-52</v>
      </c>
      <c r="AC376">
        <f t="shared" si="126"/>
        <v>-3.1250000000000004E-36</v>
      </c>
      <c r="AD376">
        <f t="shared" si="127"/>
        <v>9.7656250000000027E-72</v>
      </c>
      <c r="AE376">
        <f t="shared" si="128"/>
        <v>0</v>
      </c>
    </row>
    <row r="377" spans="1:31" x14ac:dyDescent="0.25">
      <c r="A377" s="2">
        <v>31</v>
      </c>
      <c r="D377">
        <f t="shared" si="113"/>
        <v>228.99562250173236</v>
      </c>
      <c r="E377">
        <f t="shared" si="114"/>
        <v>-333.56566644717111</v>
      </c>
      <c r="F377">
        <f t="shared" si="115"/>
        <v>18.635303945165365</v>
      </c>
      <c r="G377" s="2">
        <f t="shared" si="116"/>
        <v>-32.67116576872106</v>
      </c>
      <c r="H377">
        <f t="shared" si="117"/>
        <v>28.254791036436263</v>
      </c>
      <c r="I377">
        <f t="shared" si="118"/>
        <v>-32.67116576872106</v>
      </c>
      <c r="J377">
        <f t="shared" si="119"/>
        <v>228.99562250173236</v>
      </c>
      <c r="K377">
        <f t="shared" si="120"/>
        <v>-333.56566644717111</v>
      </c>
      <c r="L377">
        <f t="shared" si="121"/>
        <v>257.25041353816863</v>
      </c>
      <c r="M377">
        <f t="shared" si="122"/>
        <v>366.23683221589215</v>
      </c>
      <c r="N377">
        <f t="shared" si="123"/>
        <v>26.184744987243427</v>
      </c>
      <c r="O377">
        <f t="shared" si="124"/>
        <v>29.808120976025243</v>
      </c>
      <c r="AB377">
        <f t="shared" si="125"/>
        <v>1.9760458950139035E-52</v>
      </c>
      <c r="AC377">
        <f t="shared" si="126"/>
        <v>-3.2258064516129036E-36</v>
      </c>
      <c r="AD377">
        <f t="shared" si="127"/>
        <v>1.0405827263267432E-71</v>
      </c>
      <c r="AE377">
        <f t="shared" si="128"/>
        <v>0</v>
      </c>
    </row>
    <row r="378" spans="1:31" x14ac:dyDescent="0.25">
      <c r="A378" s="2">
        <v>30</v>
      </c>
      <c r="D378">
        <f t="shared" si="113"/>
        <v>233.67569513953831</v>
      </c>
      <c r="E378">
        <f t="shared" si="114"/>
        <v>-340.38287776062799</v>
      </c>
      <c r="F378">
        <f t="shared" si="115"/>
        <v>19.049236547746087</v>
      </c>
      <c r="G378" s="2">
        <f t="shared" si="116"/>
        <v>-33.396866874310021</v>
      </c>
      <c r="H378">
        <f t="shared" si="117"/>
        <v>28.668723639016985</v>
      </c>
      <c r="I378">
        <f t="shared" si="118"/>
        <v>-33.396866874310021</v>
      </c>
      <c r="J378">
        <f t="shared" si="119"/>
        <v>233.67569513953831</v>
      </c>
      <c r="K378">
        <f t="shared" si="120"/>
        <v>-340.38287776062799</v>
      </c>
      <c r="L378">
        <f t="shared" si="121"/>
        <v>262.34441877855528</v>
      </c>
      <c r="M378">
        <f t="shared" si="122"/>
        <v>373.77974463493803</v>
      </c>
      <c r="N378">
        <f t="shared" si="123"/>
        <v>26.565647938798417</v>
      </c>
      <c r="O378">
        <f t="shared" si="124"/>
        <v>30.461887566509219</v>
      </c>
      <c r="AB378">
        <f t="shared" si="125"/>
        <v>2.0419140915143668E-52</v>
      </c>
      <c r="AC378">
        <f t="shared" si="126"/>
        <v>-3.3333333333333338E-36</v>
      </c>
      <c r="AD378">
        <f t="shared" si="127"/>
        <v>1.1111111111111115E-71</v>
      </c>
      <c r="AE378">
        <f t="shared" si="128"/>
        <v>0</v>
      </c>
    </row>
    <row r="379" spans="1:31" x14ac:dyDescent="0.25">
      <c r="A379" s="2">
        <v>29</v>
      </c>
      <c r="D379">
        <f t="shared" si="113"/>
        <v>238.61503515329878</v>
      </c>
      <c r="E379">
        <f t="shared" si="114"/>
        <v>-347.57774998350959</v>
      </c>
      <c r="F379">
        <f t="shared" si="115"/>
        <v>19.486873092817351</v>
      </c>
      <c r="G379" s="2">
        <f t="shared" si="116"/>
        <v>-34.164125415010297</v>
      </c>
      <c r="H379">
        <f t="shared" si="117"/>
        <v>29.106360184088249</v>
      </c>
      <c r="I379">
        <f t="shared" si="118"/>
        <v>-34.164125415010297</v>
      </c>
      <c r="J379">
        <f t="shared" si="119"/>
        <v>238.61503515329878</v>
      </c>
      <c r="K379">
        <f t="shared" si="120"/>
        <v>-347.57774998350959</v>
      </c>
      <c r="L379">
        <f t="shared" si="121"/>
        <v>267.72139533738704</v>
      </c>
      <c r="M379">
        <f t="shared" si="122"/>
        <v>381.74187539851988</v>
      </c>
      <c r="N379">
        <f t="shared" si="123"/>
        <v>26.968267296731518</v>
      </c>
      <c r="O379">
        <f t="shared" si="124"/>
        <v>31.15310386623549</v>
      </c>
      <c r="AB379">
        <f t="shared" si="125"/>
        <v>2.1123249222562418E-52</v>
      </c>
      <c r="AC379">
        <f t="shared" si="126"/>
        <v>-3.4482758620689662E-36</v>
      </c>
      <c r="AD379">
        <f t="shared" si="127"/>
        <v>1.1890606420927472E-71</v>
      </c>
      <c r="AE379">
        <f t="shared" si="128"/>
        <v>0</v>
      </c>
    </row>
    <row r="380" spans="1:31" x14ac:dyDescent="0.25">
      <c r="A380" s="2">
        <v>28</v>
      </c>
      <c r="D380">
        <f t="shared" si="113"/>
        <v>243.83771352987063</v>
      </c>
      <c r="E380">
        <f t="shared" si="114"/>
        <v>-355.18534603398535</v>
      </c>
      <c r="F380">
        <f t="shared" si="115"/>
        <v>19.950460951994742</v>
      </c>
      <c r="G380" s="2">
        <f t="shared" si="116"/>
        <v>-34.976881452696517</v>
      </c>
      <c r="H380">
        <f t="shared" si="117"/>
        <v>29.56994804326564</v>
      </c>
      <c r="I380">
        <f t="shared" si="118"/>
        <v>-34.976881452696517</v>
      </c>
      <c r="J380">
        <f t="shared" si="119"/>
        <v>243.83771352987063</v>
      </c>
      <c r="K380">
        <f t="shared" si="120"/>
        <v>-355.18534603398535</v>
      </c>
      <c r="L380">
        <f t="shared" si="121"/>
        <v>273.40766157313624</v>
      </c>
      <c r="M380">
        <f t="shared" si="122"/>
        <v>390.1622274866819</v>
      </c>
      <c r="N380">
        <f t="shared" si="123"/>
        <v>27.394659305080836</v>
      </c>
      <c r="O380">
        <f t="shared" si="124"/>
        <v>31.885315211370845</v>
      </c>
      <c r="AB380">
        <f t="shared" si="125"/>
        <v>2.1877650980511076E-52</v>
      </c>
      <c r="AC380">
        <f t="shared" si="126"/>
        <v>-3.571428571428572E-36</v>
      </c>
      <c r="AD380">
        <f t="shared" si="127"/>
        <v>1.275510204081633E-71</v>
      </c>
      <c r="AE380">
        <f t="shared" si="128"/>
        <v>0</v>
      </c>
    </row>
    <row r="381" spans="1:31" x14ac:dyDescent="0.25">
      <c r="A381" s="2">
        <v>27</v>
      </c>
      <c r="D381">
        <f t="shared" si="113"/>
        <v>249.37100376713062</v>
      </c>
      <c r="E381">
        <f t="shared" si="114"/>
        <v>-363.24539375661504</v>
      </c>
      <c r="F381">
        <f t="shared" si="115"/>
        <v>20.442551167081067</v>
      </c>
      <c r="G381" s="2">
        <f t="shared" si="116"/>
        <v>-35.83960743975625</v>
      </c>
      <c r="H381">
        <f t="shared" si="117"/>
        <v>30.062038258351965</v>
      </c>
      <c r="I381">
        <f t="shared" si="118"/>
        <v>-35.83960743975625</v>
      </c>
      <c r="J381">
        <f t="shared" si="119"/>
        <v>249.37100376713062</v>
      </c>
      <c r="K381">
        <f t="shared" si="120"/>
        <v>-363.24539375661504</v>
      </c>
      <c r="L381">
        <f t="shared" si="121"/>
        <v>279.43304202548256</v>
      </c>
      <c r="M381">
        <f t="shared" si="122"/>
        <v>399.08500119637131</v>
      </c>
      <c r="N381">
        <f t="shared" si="123"/>
        <v>27.847157785903399</v>
      </c>
      <c r="O381">
        <f t="shared" si="124"/>
        <v>32.662545355558962</v>
      </c>
      <c r="AB381">
        <f t="shared" si="125"/>
        <v>2.2687934350159632E-52</v>
      </c>
      <c r="AC381">
        <f t="shared" si="126"/>
        <v>-3.7037037037037043E-36</v>
      </c>
      <c r="AD381">
        <f t="shared" si="127"/>
        <v>1.3717421124828537E-71</v>
      </c>
      <c r="AE381">
        <f t="shared" si="128"/>
        <v>0</v>
      </c>
    </row>
    <row r="382" spans="1:31" x14ac:dyDescent="0.25">
      <c r="A382" s="2">
        <v>26</v>
      </c>
      <c r="D382">
        <f t="shared" si="113"/>
        <v>255.24594654406715</v>
      </c>
      <c r="E382">
        <f t="shared" si="114"/>
        <v>-371.80310844704763</v>
      </c>
      <c r="F382">
        <f t="shared" si="115"/>
        <v>20.966052661305625</v>
      </c>
      <c r="G382" s="2">
        <f t="shared" si="116"/>
        <v>-36.757403261509992</v>
      </c>
      <c r="H382">
        <f t="shared" si="117"/>
        <v>30.585539752576523</v>
      </c>
      <c r="I382">
        <f t="shared" si="118"/>
        <v>-36.757403261509992</v>
      </c>
      <c r="J382">
        <f t="shared" si="119"/>
        <v>255.24594654406715</v>
      </c>
      <c r="K382">
        <f t="shared" si="120"/>
        <v>-371.80310844704763</v>
      </c>
      <c r="L382">
        <f t="shared" si="121"/>
        <v>285.83148629664367</v>
      </c>
      <c r="M382">
        <f t="shared" si="122"/>
        <v>408.56051170855761</v>
      </c>
      <c r="N382">
        <f t="shared" si="123"/>
        <v>28.328423652943602</v>
      </c>
      <c r="O382">
        <f t="shared" si="124"/>
        <v>33.489381779609644</v>
      </c>
      <c r="AB382">
        <f t="shared" si="125"/>
        <v>2.3560547209781157E-52</v>
      </c>
      <c r="AC382">
        <f t="shared" si="126"/>
        <v>-3.8461538461538466E-36</v>
      </c>
      <c r="AD382">
        <f t="shared" si="127"/>
        <v>1.4792899408284027E-71</v>
      </c>
      <c r="AE382">
        <f t="shared" si="128"/>
        <v>0</v>
      </c>
    </row>
    <row r="383" spans="1:31" x14ac:dyDescent="0.25">
      <c r="A383" s="2">
        <v>25</v>
      </c>
      <c r="D383">
        <f t="shared" si="113"/>
        <v>261.49804033437186</v>
      </c>
      <c r="E383">
        <f t="shared" si="114"/>
        <v>-380.9101988318755</v>
      </c>
      <c r="F383">
        <f t="shared" si="115"/>
        <v>21.524298668248356</v>
      </c>
      <c r="G383" s="2">
        <f t="shared" si="116"/>
        <v>-37.73611269851299</v>
      </c>
      <c r="H383">
        <f t="shared" si="117"/>
        <v>31.143785759519254</v>
      </c>
      <c r="I383">
        <f t="shared" si="118"/>
        <v>-37.73611269851299</v>
      </c>
      <c r="J383">
        <f t="shared" si="119"/>
        <v>261.49804033437186</v>
      </c>
      <c r="K383">
        <f t="shared" si="120"/>
        <v>-380.9101988318755</v>
      </c>
      <c r="L383">
        <f t="shared" si="121"/>
        <v>292.6418260938911</v>
      </c>
      <c r="M383">
        <f t="shared" si="122"/>
        <v>418.64631153038852</v>
      </c>
      <c r="N383">
        <f t="shared" si="123"/>
        <v>28.841505576500982</v>
      </c>
      <c r="O383">
        <f t="shared" si="124"/>
        <v>34.371080208441327</v>
      </c>
      <c r="AB383">
        <f t="shared" si="125"/>
        <v>2.4502969098172403E-52</v>
      </c>
      <c r="AC383">
        <f t="shared" si="126"/>
        <v>-4.0000000000000004E-36</v>
      </c>
      <c r="AD383">
        <f t="shared" si="127"/>
        <v>1.6000000000000003E-71</v>
      </c>
      <c r="AE383">
        <f t="shared" si="128"/>
        <v>0</v>
      </c>
    </row>
    <row r="384" spans="1:31" x14ac:dyDescent="0.25">
      <c r="A384" s="2">
        <v>24</v>
      </c>
      <c r="D384">
        <f t="shared" si="113"/>
        <v>268.16809242499056</v>
      </c>
      <c r="E384">
        <f t="shared" si="114"/>
        <v>-390.6261067018076</v>
      </c>
      <c r="F384">
        <f t="shared" si="115"/>
        <v>22.121128751838647</v>
      </c>
      <c r="G384" s="2">
        <f t="shared" si="116"/>
        <v>-38.782467222920779</v>
      </c>
      <c r="H384">
        <f t="shared" si="117"/>
        <v>31.740615843109545</v>
      </c>
      <c r="I384">
        <f t="shared" si="118"/>
        <v>-38.782467222920779</v>
      </c>
      <c r="J384">
        <f t="shared" si="119"/>
        <v>268.16809242499056</v>
      </c>
      <c r="K384">
        <f t="shared" si="120"/>
        <v>-390.6261067018076</v>
      </c>
      <c r="L384">
        <f t="shared" si="121"/>
        <v>299.9087082681001</v>
      </c>
      <c r="M384">
        <f t="shared" si="122"/>
        <v>429.40857392472839</v>
      </c>
      <c r="N384">
        <f t="shared" si="123"/>
        <v>29.38991487649573</v>
      </c>
      <c r="O384">
        <f t="shared" si="124"/>
        <v>35.31369363383714</v>
      </c>
      <c r="AB384">
        <f t="shared" si="125"/>
        <v>2.5523926143929589E-52</v>
      </c>
      <c r="AC384">
        <f t="shared" si="126"/>
        <v>-4.1666666666666673E-36</v>
      </c>
      <c r="AD384">
        <f t="shared" si="127"/>
        <v>1.7361111111111116E-71</v>
      </c>
      <c r="AE384">
        <f t="shared" si="128"/>
        <v>0</v>
      </c>
    </row>
    <row r="385" spans="1:31" x14ac:dyDescent="0.25">
      <c r="A385" s="2">
        <v>23</v>
      </c>
      <c r="D385">
        <f t="shared" si="113"/>
        <v>275.30327612459922</v>
      </c>
      <c r="E385">
        <f t="shared" si="114"/>
        <v>-401.01954689066952</v>
      </c>
      <c r="F385">
        <f t="shared" si="115"/>
        <v>22.760990908186404</v>
      </c>
      <c r="G385" s="2">
        <f t="shared" si="116"/>
        <v>-39.904265002054522</v>
      </c>
      <c r="H385">
        <f t="shared" si="117"/>
        <v>32.380477999457298</v>
      </c>
      <c r="I385">
        <f t="shared" si="118"/>
        <v>-39.904265002054522</v>
      </c>
      <c r="J385">
        <f t="shared" si="119"/>
        <v>275.30327612459922</v>
      </c>
      <c r="K385">
        <f t="shared" si="120"/>
        <v>-401.01954689066952</v>
      </c>
      <c r="L385">
        <f t="shared" si="121"/>
        <v>307.68375412405652</v>
      </c>
      <c r="M385">
        <f t="shared" si="122"/>
        <v>440.92381189272402</v>
      </c>
      <c r="N385">
        <f t="shared" si="123"/>
        <v>29.977718739340979</v>
      </c>
      <c r="O385">
        <f t="shared" si="124"/>
        <v>36.324232895208524</v>
      </c>
      <c r="AB385">
        <f t="shared" si="125"/>
        <v>2.6633662063230873E-52</v>
      </c>
      <c r="AC385">
        <f t="shared" si="126"/>
        <v>-4.3478260869565221E-36</v>
      </c>
      <c r="AD385">
        <f t="shared" si="127"/>
        <v>1.8903591682419662E-71</v>
      </c>
      <c r="AE385">
        <f t="shared" si="128"/>
        <v>0</v>
      </c>
    </row>
    <row r="386" spans="1:31" x14ac:dyDescent="0.25">
      <c r="A386" s="2">
        <v>22</v>
      </c>
      <c r="D386">
        <f t="shared" si="113"/>
        <v>282.95845566972537</v>
      </c>
      <c r="E386">
        <f t="shared" si="114"/>
        <v>-412.1704371952361</v>
      </c>
      <c r="F386">
        <f t="shared" si="115"/>
        <v>23.449069794636941</v>
      </c>
      <c r="G386" s="2">
        <f t="shared" si="116"/>
        <v>-41.110595707865983</v>
      </c>
      <c r="H386">
        <f t="shared" si="117"/>
        <v>33.068556885907839</v>
      </c>
      <c r="I386">
        <f t="shared" si="118"/>
        <v>-41.110595707865983</v>
      </c>
      <c r="J386">
        <f t="shared" si="119"/>
        <v>282.95845566972537</v>
      </c>
      <c r="K386">
        <f t="shared" si="120"/>
        <v>-412.1704371952361</v>
      </c>
      <c r="L386">
        <f t="shared" si="121"/>
        <v>316.02701255563318</v>
      </c>
      <c r="M386">
        <f t="shared" si="122"/>
        <v>453.28103290310207</v>
      </c>
      <c r="N386">
        <f t="shared" si="123"/>
        <v>30.609657271248977</v>
      </c>
      <c r="O386">
        <f t="shared" si="124"/>
        <v>37.410868309949855</v>
      </c>
      <c r="AB386">
        <f t="shared" si="125"/>
        <v>2.7844283066105008E-52</v>
      </c>
      <c r="AC386">
        <f t="shared" si="126"/>
        <v>-4.5454545454545464E-36</v>
      </c>
      <c r="AD386">
        <f t="shared" si="127"/>
        <v>2.0661157024793396E-71</v>
      </c>
      <c r="AE386">
        <f t="shared" si="128"/>
        <v>0</v>
      </c>
    </row>
    <row r="387" spans="1:31" x14ac:dyDescent="0.25">
      <c r="A387" s="2">
        <v>21</v>
      </c>
      <c r="D387">
        <f t="shared" si="113"/>
        <v>291.19786245593906</v>
      </c>
      <c r="E387">
        <f t="shared" si="114"/>
        <v>-424.17234005148799</v>
      </c>
      <c r="F387">
        <f t="shared" si="115"/>
        <v>24.191449323231186</v>
      </c>
      <c r="G387" s="2">
        <f t="shared" si="116"/>
        <v>-42.412125573618461</v>
      </c>
      <c r="H387">
        <f t="shared" si="117"/>
        <v>33.810936414502081</v>
      </c>
      <c r="I387">
        <f t="shared" si="118"/>
        <v>-42.412125573618461</v>
      </c>
      <c r="J387">
        <f t="shared" si="119"/>
        <v>291.19786245593906</v>
      </c>
      <c r="K387">
        <f t="shared" si="120"/>
        <v>-424.17234005148799</v>
      </c>
      <c r="L387">
        <f t="shared" si="121"/>
        <v>325.00879887044113</v>
      </c>
      <c r="M387">
        <f t="shared" si="122"/>
        <v>466.58446562510647</v>
      </c>
      <c r="N387">
        <f t="shared" si="123"/>
        <v>31.291291898059793</v>
      </c>
      <c r="O387">
        <f t="shared" si="124"/>
        <v>38.583185283378818</v>
      </c>
      <c r="AB387">
        <f t="shared" si="125"/>
        <v>2.9170201307348098E-52</v>
      </c>
      <c r="AC387">
        <f t="shared" si="126"/>
        <v>-4.7619047619047625E-36</v>
      </c>
      <c r="AD387">
        <f t="shared" si="127"/>
        <v>2.2675736961451252E-71</v>
      </c>
      <c r="AE387">
        <f t="shared" si="128"/>
        <v>0</v>
      </c>
    </row>
    <row r="388" spans="1:31" x14ac:dyDescent="0.25">
      <c r="A388" s="2">
        <v>20</v>
      </c>
      <c r="D388">
        <f t="shared" si="113"/>
        <v>300.09723778703921</v>
      </c>
      <c r="E388">
        <f t="shared" si="114"/>
        <v>-437.13558376266184</v>
      </c>
      <c r="F388">
        <f t="shared" si="115"/>
        <v>24.99532099041987</v>
      </c>
      <c r="G388" s="2">
        <f t="shared" si="116"/>
        <v>-43.821462634756827</v>
      </c>
      <c r="H388">
        <f t="shared" si="117"/>
        <v>34.614808081690768</v>
      </c>
      <c r="I388">
        <f t="shared" si="118"/>
        <v>-43.821462634756827</v>
      </c>
      <c r="J388">
        <f t="shared" si="119"/>
        <v>300.09723778703921</v>
      </c>
      <c r="K388">
        <f t="shared" si="120"/>
        <v>-437.13558376266184</v>
      </c>
      <c r="L388">
        <f t="shared" si="121"/>
        <v>334.71204586873</v>
      </c>
      <c r="M388">
        <f t="shared" si="122"/>
        <v>480.95704639741865</v>
      </c>
      <c r="N388">
        <f t="shared" si="123"/>
        <v>32.029195477953344</v>
      </c>
      <c r="O388">
        <f t="shared" si="124"/>
        <v>39.852511744712736</v>
      </c>
      <c r="AB388">
        <f t="shared" si="125"/>
        <v>3.0628711372715506E-52</v>
      </c>
      <c r="AC388">
        <f t="shared" si="126"/>
        <v>-5.0000000000000007E-36</v>
      </c>
      <c r="AD388">
        <f t="shared" si="127"/>
        <v>2.5000000000000008E-71</v>
      </c>
      <c r="AE388">
        <f t="shared" si="128"/>
        <v>0</v>
      </c>
    </row>
    <row r="389" spans="1:31" x14ac:dyDescent="0.25">
      <c r="A389" s="2">
        <v>19</v>
      </c>
      <c r="D389">
        <f t="shared" si="113"/>
        <v>309.74660308336325</v>
      </c>
      <c r="E389">
        <f t="shared" si="114"/>
        <v>-451.1912977134217</v>
      </c>
      <c r="F389">
        <f t="shared" si="115"/>
        <v>25.869253868479394</v>
      </c>
      <c r="G389" s="2">
        <f t="shared" si="116"/>
        <v>-45.353630074248777</v>
      </c>
      <c r="H389">
        <f t="shared" si="117"/>
        <v>35.488740959750288</v>
      </c>
      <c r="I389">
        <f t="shared" si="118"/>
        <v>-45.353630074248777</v>
      </c>
      <c r="J389">
        <f t="shared" si="119"/>
        <v>309.74660308336325</v>
      </c>
      <c r="K389">
        <f t="shared" si="120"/>
        <v>-451.1912977134217</v>
      </c>
      <c r="L389">
        <f t="shared" si="121"/>
        <v>345.23534404311351</v>
      </c>
      <c r="M389">
        <f t="shared" si="122"/>
        <v>496.54492778767047</v>
      </c>
      <c r="N389">
        <f t="shared" si="123"/>
        <v>32.831198641877798</v>
      </c>
      <c r="O389">
        <f t="shared" si="124"/>
        <v>41.232342395765343</v>
      </c>
      <c r="AB389">
        <f t="shared" si="125"/>
        <v>3.2240748813384741E-52</v>
      </c>
      <c r="AC389">
        <f t="shared" si="126"/>
        <v>-5.2631578947368429E-36</v>
      </c>
      <c r="AD389">
        <f t="shared" si="127"/>
        <v>2.7700831024930754E-71</v>
      </c>
      <c r="AE389">
        <f t="shared" si="128"/>
        <v>0</v>
      </c>
    </row>
    <row r="390" spans="1:31" x14ac:dyDescent="0.25">
      <c r="A390" s="2">
        <v>18</v>
      </c>
      <c r="D390">
        <f t="shared" si="113"/>
        <v>320.25388592514747</v>
      </c>
      <c r="E390">
        <f t="shared" si="114"/>
        <v>-466.49669423313975</v>
      </c>
      <c r="F390">
        <f t="shared" si="115"/>
        <v>26.823548912501249</v>
      </c>
      <c r="G390" s="2">
        <f t="shared" si="116"/>
        <v>-47.026687388862399</v>
      </c>
      <c r="H390">
        <f t="shared" si="117"/>
        <v>36.44303600377215</v>
      </c>
      <c r="I390">
        <f t="shared" si="118"/>
        <v>-47.026687388862399</v>
      </c>
      <c r="J390">
        <f t="shared" si="119"/>
        <v>320.25388592514747</v>
      </c>
      <c r="K390">
        <f t="shared" si="120"/>
        <v>-466.49669423313975</v>
      </c>
      <c r="L390">
        <f t="shared" si="121"/>
        <v>356.69692192891961</v>
      </c>
      <c r="M390">
        <f t="shared" si="122"/>
        <v>513.52338162200215</v>
      </c>
      <c r="N390">
        <f t="shared" si="123"/>
        <v>33.706713005220323</v>
      </c>
      <c r="O390">
        <f t="shared" si="124"/>
        <v>42.738895306871392</v>
      </c>
      <c r="AB390">
        <f t="shared" si="125"/>
        <v>3.4031901525239447E-52</v>
      </c>
      <c r="AC390">
        <f t="shared" si="126"/>
        <v>-5.5555555555555561E-36</v>
      </c>
      <c r="AD390">
        <f t="shared" si="127"/>
        <v>3.0864197530864205E-71</v>
      </c>
      <c r="AE390">
        <f t="shared" si="128"/>
        <v>0</v>
      </c>
    </row>
    <row r="391" spans="1:31" x14ac:dyDescent="0.25">
      <c r="A391" s="2">
        <v>17</v>
      </c>
      <c r="D391">
        <f t="shared" si="113"/>
        <v>331.74973157087908</v>
      </c>
      <c r="E391">
        <f t="shared" si="114"/>
        <v>-483.24207727714651</v>
      </c>
      <c r="F391">
        <f t="shared" si="115"/>
        <v>27.870710366244833</v>
      </c>
      <c r="G391" s="2">
        <f t="shared" si="116"/>
        <v>-48.862556851605845</v>
      </c>
      <c r="H391">
        <f t="shared" si="117"/>
        <v>37.490197457515734</v>
      </c>
      <c r="I391">
        <f t="shared" si="118"/>
        <v>-48.862556851605845</v>
      </c>
      <c r="J391">
        <f t="shared" si="119"/>
        <v>331.74973157087908</v>
      </c>
      <c r="K391">
        <f t="shared" si="120"/>
        <v>-483.24207727714651</v>
      </c>
      <c r="L391">
        <f t="shared" si="121"/>
        <v>369.23992902839484</v>
      </c>
      <c r="M391">
        <f t="shared" si="122"/>
        <v>532.10463412875231</v>
      </c>
      <c r="N391">
        <f t="shared" si="123"/>
        <v>34.667161119020328</v>
      </c>
      <c r="O391">
        <f t="shared" si="124"/>
        <v>44.39185226977888</v>
      </c>
      <c r="AB391">
        <f t="shared" si="125"/>
        <v>3.6033778085547653E-52</v>
      </c>
      <c r="AC391">
        <f t="shared" si="126"/>
        <v>-5.8823529411764711E-36</v>
      </c>
      <c r="AD391">
        <f t="shared" si="127"/>
        <v>3.4602076124567482E-71</v>
      </c>
      <c r="AE391">
        <f t="shared" si="128"/>
        <v>0</v>
      </c>
    </row>
    <row r="392" spans="1:31" x14ac:dyDescent="0.25">
      <c r="A392" s="2">
        <v>16</v>
      </c>
      <c r="D392">
        <f t="shared" si="113"/>
        <v>344.39398479719051</v>
      </c>
      <c r="E392">
        <f t="shared" si="114"/>
        <v>-501.66028417596812</v>
      </c>
      <c r="F392">
        <f t="shared" si="115"/>
        <v>29.026082616840373</v>
      </c>
      <c r="G392" s="2">
        <f t="shared" si="116"/>
        <v>-50.888140036879314</v>
      </c>
      <c r="H392">
        <f t="shared" si="117"/>
        <v>38.645569708111267</v>
      </c>
      <c r="I392">
        <f t="shared" si="118"/>
        <v>-50.888140036879314</v>
      </c>
      <c r="J392">
        <f t="shared" si="119"/>
        <v>344.39398479719051</v>
      </c>
      <c r="K392">
        <f t="shared" si="120"/>
        <v>-501.66028417596812</v>
      </c>
      <c r="L392">
        <f t="shared" si="121"/>
        <v>383.03955450530179</v>
      </c>
      <c r="M392">
        <f t="shared" si="122"/>
        <v>552.54842421284741</v>
      </c>
      <c r="N392">
        <f t="shared" si="123"/>
        <v>35.726557202603551</v>
      </c>
      <c r="O392">
        <f t="shared" si="124"/>
        <v>46.215358707248498</v>
      </c>
      <c r="AB392">
        <f t="shared" si="125"/>
        <v>3.8285889215894383E-52</v>
      </c>
      <c r="AC392">
        <f t="shared" si="126"/>
        <v>-6.2500000000000009E-36</v>
      </c>
      <c r="AD392">
        <f t="shared" si="127"/>
        <v>3.9062500000000011E-71</v>
      </c>
      <c r="AE392">
        <f t="shared" si="128"/>
        <v>0</v>
      </c>
    </row>
    <row r="393" spans="1:31" x14ac:dyDescent="0.25">
      <c r="A393" s="2">
        <v>15</v>
      </c>
      <c r="D393">
        <f t="shared" si="113"/>
        <v>358.38457024332428</v>
      </c>
      <c r="E393">
        <f t="shared" si="114"/>
        <v>-522.03962115779359</v>
      </c>
      <c r="F393">
        <f t="shared" si="115"/>
        <v>30.308725322819214</v>
      </c>
      <c r="G393" s="2">
        <f t="shared" si="116"/>
        <v>-53.136852083239432</v>
      </c>
      <c r="H393">
        <f t="shared" si="117"/>
        <v>39.928212414090112</v>
      </c>
      <c r="I393">
        <f t="shared" si="118"/>
        <v>-53.136852083239432</v>
      </c>
      <c r="J393">
        <f t="shared" si="119"/>
        <v>358.38457024332428</v>
      </c>
      <c r="K393">
        <f t="shared" si="120"/>
        <v>-522.03962115779359</v>
      </c>
      <c r="L393">
        <f t="shared" si="121"/>
        <v>398.3127826574144</v>
      </c>
      <c r="M393">
        <f t="shared" si="122"/>
        <v>575.17647324103302</v>
      </c>
      <c r="N393">
        <f t="shared" si="123"/>
        <v>36.902304978889717</v>
      </c>
      <c r="O393">
        <f t="shared" si="124"/>
        <v>48.239397274651559</v>
      </c>
      <c r="AB393">
        <f t="shared" si="125"/>
        <v>4.0838281830287336E-52</v>
      </c>
      <c r="AC393">
        <f t="shared" si="126"/>
        <v>-6.6666666666666676E-36</v>
      </c>
      <c r="AD393">
        <f t="shared" si="127"/>
        <v>4.4444444444444459E-71</v>
      </c>
      <c r="AE393">
        <f t="shared" si="128"/>
        <v>0</v>
      </c>
    </row>
    <row r="394" spans="1:31" x14ac:dyDescent="0.25">
      <c r="A394" s="2">
        <v>14</v>
      </c>
      <c r="D394">
        <f t="shared" si="113"/>
        <v>373.96989070829272</v>
      </c>
      <c r="E394">
        <f t="shared" si="114"/>
        <v>-544.74192328433571</v>
      </c>
      <c r="F394">
        <f t="shared" si="115"/>
        <v>31.742639110079409</v>
      </c>
      <c r="G394" s="2">
        <f t="shared" si="116"/>
        <v>-55.650770567181645</v>
      </c>
      <c r="H394">
        <f t="shared" si="117"/>
        <v>41.362126201350307</v>
      </c>
      <c r="I394">
        <f t="shared" si="118"/>
        <v>-55.650770567181645</v>
      </c>
      <c r="J394">
        <f t="shared" si="119"/>
        <v>373.96989070829272</v>
      </c>
      <c r="K394">
        <f t="shared" si="120"/>
        <v>-544.74192328433571</v>
      </c>
      <c r="L394">
        <f t="shared" si="121"/>
        <v>415.33201690964302</v>
      </c>
      <c r="M394">
        <f t="shared" si="122"/>
        <v>600.39269385151738</v>
      </c>
      <c r="N394">
        <f t="shared" si="123"/>
        <v>38.216314855419441</v>
      </c>
      <c r="O394">
        <f t="shared" si="124"/>
        <v>50.50171109354126</v>
      </c>
      <c r="AB394">
        <f t="shared" si="125"/>
        <v>4.3755301961022151E-52</v>
      </c>
      <c r="AC394">
        <f t="shared" si="126"/>
        <v>-7.1428571428571441E-36</v>
      </c>
      <c r="AD394">
        <f t="shared" si="127"/>
        <v>5.1020408163265322E-71</v>
      </c>
      <c r="AE394">
        <f t="shared" si="128"/>
        <v>0</v>
      </c>
    </row>
    <row r="395" spans="1:31" x14ac:dyDescent="0.25">
      <c r="A395" s="2">
        <v>13</v>
      </c>
      <c r="D395">
        <f t="shared" si="113"/>
        <v>391.46651004470721</v>
      </c>
      <c r="E395">
        <f t="shared" si="114"/>
        <v>-570.22831217580642</v>
      </c>
      <c r="F395">
        <f t="shared" si="115"/>
        <v>33.358519624791072</v>
      </c>
      <c r="G395" s="2">
        <f t="shared" si="116"/>
        <v>-58.483710685246486</v>
      </c>
      <c r="H395">
        <f t="shared" si="117"/>
        <v>42.978006716061969</v>
      </c>
      <c r="I395">
        <f t="shared" si="118"/>
        <v>-58.483710685246486</v>
      </c>
      <c r="J395">
        <f t="shared" si="119"/>
        <v>391.46651004470721</v>
      </c>
      <c r="K395">
        <f t="shared" si="120"/>
        <v>-570.22831217580642</v>
      </c>
      <c r="L395">
        <f t="shared" si="121"/>
        <v>434.44451676076915</v>
      </c>
      <c r="M395">
        <f t="shared" si="122"/>
        <v>628.7120228610529</v>
      </c>
      <c r="N395">
        <f t="shared" si="123"/>
        <v>39.696602285968609</v>
      </c>
      <c r="O395">
        <f t="shared" si="124"/>
        <v>53.050555078162496</v>
      </c>
      <c r="AB395">
        <f t="shared" si="125"/>
        <v>4.7121094419562313E-52</v>
      </c>
      <c r="AC395">
        <f t="shared" si="126"/>
        <v>-7.6923076923076932E-36</v>
      </c>
      <c r="AD395">
        <f t="shared" si="127"/>
        <v>5.9171597633136107E-71</v>
      </c>
      <c r="AE395">
        <f t="shared" si="128"/>
        <v>0</v>
      </c>
    </row>
    <row r="396" spans="1:31" x14ac:dyDescent="0.25">
      <c r="A396" s="2">
        <v>12</v>
      </c>
      <c r="D396">
        <f t="shared" si="113"/>
        <v>411.28499264466615</v>
      </c>
      <c r="E396">
        <f t="shared" si="114"/>
        <v>-599.09683500696656</v>
      </c>
      <c r="F396">
        <f t="shared" si="115"/>
        <v>35.196329967855114</v>
      </c>
      <c r="G396" s="2">
        <f t="shared" si="116"/>
        <v>-61.705735211725589</v>
      </c>
      <c r="H396">
        <f t="shared" si="117"/>
        <v>44.815817059126012</v>
      </c>
      <c r="I396">
        <f t="shared" si="118"/>
        <v>-61.705735211725589</v>
      </c>
      <c r="J396">
        <f t="shared" si="119"/>
        <v>411.28499264466615</v>
      </c>
      <c r="K396">
        <f t="shared" si="120"/>
        <v>-599.09683500696656</v>
      </c>
      <c r="L396">
        <f t="shared" si="121"/>
        <v>456.10080970379215</v>
      </c>
      <c r="M396">
        <f t="shared" si="122"/>
        <v>660.80257021869215</v>
      </c>
      <c r="N396">
        <f t="shared" si="123"/>
        <v>41.379631241154549</v>
      </c>
      <c r="O396">
        <f t="shared" si="124"/>
        <v>55.948729440291245</v>
      </c>
      <c r="AB396">
        <f t="shared" si="125"/>
        <v>5.1047852287859178E-52</v>
      </c>
      <c r="AC396">
        <f t="shared" si="126"/>
        <v>-8.3333333333333345E-36</v>
      </c>
      <c r="AD396">
        <f t="shared" si="127"/>
        <v>6.9444444444444462E-71</v>
      </c>
      <c r="AE396">
        <f t="shared" si="128"/>
        <v>0</v>
      </c>
    </row>
    <row r="397" spans="1:31" x14ac:dyDescent="0.25">
      <c r="A397" s="2">
        <v>11</v>
      </c>
      <c r="D397">
        <f t="shared" si="113"/>
        <v>433.96872948790815</v>
      </c>
      <c r="E397">
        <f t="shared" si="114"/>
        <v>-632.13902033333022</v>
      </c>
      <c r="F397">
        <f t="shared" si="115"/>
        <v>37.309181063498293</v>
      </c>
      <c r="G397" s="2">
        <f t="shared" si="116"/>
        <v>-65.40995750901152</v>
      </c>
      <c r="H397">
        <f t="shared" si="117"/>
        <v>46.928668154769191</v>
      </c>
      <c r="I397">
        <f t="shared" si="118"/>
        <v>-65.40995750901152</v>
      </c>
      <c r="J397">
        <f t="shared" si="119"/>
        <v>433.96872948790815</v>
      </c>
      <c r="K397">
        <f t="shared" si="120"/>
        <v>-632.13902033333022</v>
      </c>
      <c r="L397">
        <f t="shared" si="121"/>
        <v>480.89739764267733</v>
      </c>
      <c r="M397">
        <f t="shared" si="122"/>
        <v>697.54897784234174</v>
      </c>
      <c r="N397">
        <f t="shared" si="123"/>
        <v>43.313848162331134</v>
      </c>
      <c r="O397">
        <f t="shared" si="124"/>
        <v>59.279661556425538</v>
      </c>
      <c r="AB397">
        <f t="shared" si="125"/>
        <v>5.5688566132210015E-52</v>
      </c>
      <c r="AC397">
        <f t="shared" si="126"/>
        <v>-9.0909090909090928E-36</v>
      </c>
      <c r="AD397">
        <f t="shared" si="127"/>
        <v>8.2644628099173583E-71</v>
      </c>
      <c r="AE397">
        <f t="shared" si="128"/>
        <v>0</v>
      </c>
    </row>
    <row r="398" spans="1:31" x14ac:dyDescent="0.25">
      <c r="A398" s="2">
        <v>10</v>
      </c>
      <c r="D398">
        <f t="shared" si="113"/>
        <v>460.25419773029273</v>
      </c>
      <c r="E398">
        <f t="shared" si="114"/>
        <v>-670.42765500834741</v>
      </c>
      <c r="F398">
        <f t="shared" si="115"/>
        <v>39.769379542088252</v>
      </c>
      <c r="G398" s="2">
        <f t="shared" si="116"/>
        <v>-69.723144594903971</v>
      </c>
      <c r="H398">
        <f t="shared" si="117"/>
        <v>49.38886663335915</v>
      </c>
      <c r="I398">
        <f t="shared" si="118"/>
        <v>-69.723144594903971</v>
      </c>
      <c r="J398">
        <f t="shared" si="119"/>
        <v>460.25419773029273</v>
      </c>
      <c r="K398">
        <f t="shared" si="120"/>
        <v>-670.42765500834741</v>
      </c>
      <c r="L398">
        <f t="shared" si="121"/>
        <v>509.64306436365189</v>
      </c>
      <c r="M398">
        <f t="shared" si="122"/>
        <v>740.15079960325136</v>
      </c>
      <c r="N398">
        <f t="shared" si="123"/>
        <v>45.565188162465823</v>
      </c>
      <c r="O398">
        <f t="shared" si="124"/>
        <v>63.156880933072088</v>
      </c>
      <c r="AB398">
        <f t="shared" si="125"/>
        <v>6.1257422745431012E-52</v>
      </c>
      <c r="AC398">
        <f t="shared" si="126"/>
        <v>-1.0000000000000001E-35</v>
      </c>
      <c r="AD398">
        <f t="shared" si="127"/>
        <v>1.0000000000000003E-70</v>
      </c>
      <c r="AE398">
        <f t="shared" si="128"/>
        <v>0</v>
      </c>
    </row>
    <row r="399" spans="1:31" x14ac:dyDescent="0.25">
      <c r="A399" s="2">
        <v>9</v>
      </c>
      <c r="D399">
        <f t="shared" si="113"/>
        <v>491.16811745227398</v>
      </c>
      <c r="E399">
        <f t="shared" si="114"/>
        <v>-715.45830721864888</v>
      </c>
      <c r="F399">
        <f t="shared" si="115"/>
        <v>42.678223567358629</v>
      </c>
      <c r="G399" s="2">
        <f t="shared" si="116"/>
        <v>-74.822891055954742</v>
      </c>
      <c r="H399">
        <f t="shared" si="117"/>
        <v>52.297710658629526</v>
      </c>
      <c r="I399">
        <f t="shared" si="118"/>
        <v>-74.822891055954742</v>
      </c>
      <c r="J399">
        <f t="shared" si="119"/>
        <v>491.16811745227398</v>
      </c>
      <c r="K399">
        <f t="shared" si="120"/>
        <v>-715.45830721864888</v>
      </c>
      <c r="L399">
        <f t="shared" si="121"/>
        <v>543.46582811090354</v>
      </c>
      <c r="M399">
        <f t="shared" si="122"/>
        <v>790.28119827460364</v>
      </c>
      <c r="N399">
        <f t="shared" si="123"/>
        <v>48.225990334275991</v>
      </c>
      <c r="O399">
        <f t="shared" si="124"/>
        <v>67.739358572888335</v>
      </c>
      <c r="AB399">
        <f t="shared" si="125"/>
        <v>6.8063803050478894E-52</v>
      </c>
      <c r="AC399">
        <f t="shared" si="126"/>
        <v>-1.1111111111111112E-35</v>
      </c>
      <c r="AD399">
        <f t="shared" si="127"/>
        <v>1.2345679012345682E-70</v>
      </c>
      <c r="AE399">
        <f t="shared" si="128"/>
        <v>0</v>
      </c>
    </row>
    <row r="400" spans="1:31" x14ac:dyDescent="0.25">
      <c r="A400" s="2">
        <v>8</v>
      </c>
      <c r="D400">
        <f t="shared" si="113"/>
        <v>528.19139004689418</v>
      </c>
      <c r="E400">
        <f t="shared" si="114"/>
        <v>-769.38812675913539</v>
      </c>
      <c r="F400">
        <f t="shared" si="115"/>
        <v>46.182615404361925</v>
      </c>
      <c r="G400" s="2">
        <f t="shared" si="116"/>
        <v>-80.966743979533746</v>
      </c>
      <c r="H400">
        <f t="shared" si="117"/>
        <v>55.802102495632823</v>
      </c>
      <c r="I400">
        <f t="shared" si="118"/>
        <v>-80.966743979533746</v>
      </c>
      <c r="J400">
        <f t="shared" si="119"/>
        <v>528.19139004689418</v>
      </c>
      <c r="K400">
        <f t="shared" si="120"/>
        <v>-769.38812675913539</v>
      </c>
      <c r="L400">
        <f t="shared" si="121"/>
        <v>583.99349254252706</v>
      </c>
      <c r="M400">
        <f t="shared" si="122"/>
        <v>850.35487073866909</v>
      </c>
      <c r="N400">
        <f t="shared" si="123"/>
        <v>51.430111119325367</v>
      </c>
      <c r="O400">
        <f t="shared" si="124"/>
        <v>73.257506954671314</v>
      </c>
      <c r="AB400">
        <f t="shared" si="125"/>
        <v>7.6571778431788767E-52</v>
      </c>
      <c r="AC400">
        <f t="shared" si="126"/>
        <v>-1.2500000000000002E-35</v>
      </c>
      <c r="AD400">
        <f t="shared" si="127"/>
        <v>1.5625000000000004E-70</v>
      </c>
      <c r="AE400">
        <f t="shared" si="128"/>
        <v>0</v>
      </c>
    </row>
    <row r="401" spans="1:31" x14ac:dyDescent="0.25">
      <c r="A401" s="2">
        <v>7</v>
      </c>
      <c r="D401">
        <f t="shared" si="113"/>
        <v>573.55147049162292</v>
      </c>
      <c r="E401">
        <f t="shared" si="114"/>
        <v>-835.46172807231665</v>
      </c>
      <c r="F401">
        <f t="shared" si="115"/>
        <v>50.50485500546786</v>
      </c>
      <c r="G401" s="2">
        <f t="shared" si="116"/>
        <v>-88.544436670534793</v>
      </c>
      <c r="H401">
        <f t="shared" si="117"/>
        <v>60.124342096738758</v>
      </c>
      <c r="I401">
        <f t="shared" si="118"/>
        <v>-88.544436670534793</v>
      </c>
      <c r="J401">
        <f t="shared" si="119"/>
        <v>573.55147049162292</v>
      </c>
      <c r="K401">
        <f t="shared" si="120"/>
        <v>-835.46172807231665</v>
      </c>
      <c r="L401">
        <f t="shared" si="121"/>
        <v>633.67581258836162</v>
      </c>
      <c r="M401">
        <f t="shared" si="122"/>
        <v>924.00616474285141</v>
      </c>
      <c r="N401">
        <f t="shared" si="123"/>
        <v>55.380017184800813</v>
      </c>
      <c r="O401">
        <f t="shared" si="124"/>
        <v>80.059781723715474</v>
      </c>
      <c r="AB401">
        <f t="shared" si="125"/>
        <v>8.7510603922044302E-52</v>
      </c>
      <c r="AC401">
        <f t="shared" si="126"/>
        <v>-1.4285714285714288E-35</v>
      </c>
      <c r="AD401">
        <f t="shared" si="127"/>
        <v>2.0408163265306129E-70</v>
      </c>
      <c r="AE401">
        <f t="shared" si="128"/>
        <v>0</v>
      </c>
    </row>
    <row r="402" spans="1:31" x14ac:dyDescent="0.25">
      <c r="A402" s="2">
        <v>6</v>
      </c>
      <c r="D402">
        <f t="shared" si="113"/>
        <v>630.78102858951286</v>
      </c>
      <c r="E402">
        <f t="shared" si="114"/>
        <v>-918.82496217630194</v>
      </c>
      <c r="F402">
        <f t="shared" si="115"/>
        <v>55.999929167410656</v>
      </c>
      <c r="G402" s="2">
        <f t="shared" si="116"/>
        <v>-98.178327235696486</v>
      </c>
      <c r="H402">
        <f t="shared" si="117"/>
        <v>65.619416258681554</v>
      </c>
      <c r="I402">
        <f t="shared" si="118"/>
        <v>-98.178327235696486</v>
      </c>
      <c r="J402">
        <f t="shared" si="119"/>
        <v>630.78102858951286</v>
      </c>
      <c r="K402">
        <f t="shared" si="120"/>
        <v>-918.82496217630194</v>
      </c>
      <c r="L402">
        <f t="shared" si="121"/>
        <v>696.40044484819441</v>
      </c>
      <c r="M402">
        <f t="shared" si="122"/>
        <v>1017.0032894119984</v>
      </c>
      <c r="N402">
        <f t="shared" si="123"/>
        <v>60.398855140518151</v>
      </c>
      <c r="O402">
        <f t="shared" si="124"/>
        <v>88.702230392055213</v>
      </c>
      <c r="AB402">
        <f t="shared" si="125"/>
        <v>1.0209570457571836E-51</v>
      </c>
      <c r="AC402">
        <f t="shared" si="126"/>
        <v>-1.6666666666666669E-35</v>
      </c>
      <c r="AD402">
        <f t="shared" si="127"/>
        <v>2.7777777777777785E-70</v>
      </c>
      <c r="AE402">
        <f t="shared" si="128"/>
        <v>0</v>
      </c>
    </row>
    <row r="403" spans="1:31" x14ac:dyDescent="0.25">
      <c r="A403" s="2">
        <v>5</v>
      </c>
      <c r="D403">
        <f t="shared" si="113"/>
        <v>705.88429300599296</v>
      </c>
      <c r="E403">
        <f t="shared" si="114"/>
        <v>-1028.2238675953424</v>
      </c>
      <c r="F403">
        <f t="shared" si="115"/>
        <v>63.275984724055398</v>
      </c>
      <c r="G403" s="2">
        <f t="shared" si="116"/>
        <v>-110.93461057473139</v>
      </c>
      <c r="H403">
        <f t="shared" si="117"/>
        <v>72.895471815326289</v>
      </c>
      <c r="I403">
        <f t="shared" si="118"/>
        <v>-110.93461057473139</v>
      </c>
      <c r="J403">
        <f t="shared" si="119"/>
        <v>705.88429300599296</v>
      </c>
      <c r="K403">
        <f t="shared" si="120"/>
        <v>-1028.2238675953424</v>
      </c>
      <c r="L403">
        <f t="shared" si="121"/>
        <v>778.7797648213193</v>
      </c>
      <c r="M403">
        <f t="shared" si="122"/>
        <v>1139.1584781700737</v>
      </c>
      <c r="N403">
        <f t="shared" si="123"/>
        <v>67.039884304137146</v>
      </c>
      <c r="O403">
        <f t="shared" si="124"/>
        <v>100.13665762350487</v>
      </c>
      <c r="AB403">
        <f t="shared" si="125"/>
        <v>1.2251484549086202E-51</v>
      </c>
      <c r="AC403">
        <f t="shared" si="126"/>
        <v>-2.0000000000000003E-35</v>
      </c>
      <c r="AD403">
        <f t="shared" si="127"/>
        <v>4.0000000000000013E-70</v>
      </c>
      <c r="AE403">
        <f t="shared" si="128"/>
        <v>0</v>
      </c>
    </row>
    <row r="404" spans="1:31" x14ac:dyDescent="0.25">
      <c r="A404" s="2">
        <v>4</v>
      </c>
      <c r="D404">
        <f t="shared" si="113"/>
        <v>810.07844746174032</v>
      </c>
      <c r="E404">
        <f t="shared" si="114"/>
        <v>-1179.9979154624275</v>
      </c>
      <c r="F404">
        <f t="shared" si="115"/>
        <v>73.479910938783647</v>
      </c>
      <c r="G404" s="2">
        <f t="shared" si="116"/>
        <v>-128.82399761312601</v>
      </c>
      <c r="H404">
        <f t="shared" si="117"/>
        <v>83.099398030054545</v>
      </c>
      <c r="I404">
        <f t="shared" si="118"/>
        <v>-128.82399761312601</v>
      </c>
      <c r="J404">
        <f t="shared" si="119"/>
        <v>810.07844746174032</v>
      </c>
      <c r="K404">
        <f t="shared" si="120"/>
        <v>-1179.9979154624275</v>
      </c>
      <c r="L404">
        <f t="shared" si="121"/>
        <v>893.17784549179487</v>
      </c>
      <c r="M404">
        <f t="shared" si="122"/>
        <v>1308.8219130755535</v>
      </c>
      <c r="N404">
        <f t="shared" si="123"/>
        <v>76.345704710447905</v>
      </c>
      <c r="O404">
        <f t="shared" si="124"/>
        <v>116.15626014447403</v>
      </c>
      <c r="AB404">
        <f t="shared" si="125"/>
        <v>1.5314355686357753E-51</v>
      </c>
      <c r="AC404">
        <f t="shared" si="126"/>
        <v>-2.5000000000000004E-35</v>
      </c>
      <c r="AD404">
        <f t="shared" si="127"/>
        <v>6.2500000000000017E-70</v>
      </c>
      <c r="AE404">
        <f t="shared" si="128"/>
        <v>0</v>
      </c>
    </row>
    <row r="405" spans="1:31" x14ac:dyDescent="0.25">
      <c r="A405" s="2">
        <v>3</v>
      </c>
      <c r="D405">
        <f t="shared" si="113"/>
        <v>967.41848874656205</v>
      </c>
      <c r="E405">
        <f t="shared" si="114"/>
        <v>-1409.1867320722295</v>
      </c>
      <c r="F405">
        <f t="shared" si="115"/>
        <v>89.099973480732757</v>
      </c>
      <c r="G405" s="2">
        <f t="shared" si="116"/>
        <v>-156.20888246005146</v>
      </c>
      <c r="H405">
        <f t="shared" si="117"/>
        <v>98.719460572003655</v>
      </c>
      <c r="I405">
        <f t="shared" si="118"/>
        <v>-156.20888246005146</v>
      </c>
      <c r="J405">
        <f t="shared" si="119"/>
        <v>967.41848874656205</v>
      </c>
      <c r="K405">
        <f t="shared" si="120"/>
        <v>-1409.1867320722295</v>
      </c>
      <c r="L405">
        <f t="shared" si="121"/>
        <v>1066.1379493185657</v>
      </c>
      <c r="M405">
        <f t="shared" si="122"/>
        <v>1565.3956145322809</v>
      </c>
      <c r="N405">
        <f t="shared" si="123"/>
        <v>90.576179557188922</v>
      </c>
      <c r="O405">
        <f t="shared" si="124"/>
        <v>140.6466589615049</v>
      </c>
      <c r="AB405">
        <f t="shared" si="125"/>
        <v>2.0419140915143671E-51</v>
      </c>
      <c r="AC405">
        <f t="shared" si="126"/>
        <v>-3.3333333333333338E-35</v>
      </c>
      <c r="AD405">
        <f t="shared" si="127"/>
        <v>1.1111111111111114E-69</v>
      </c>
      <c r="AE405">
        <f t="shared" si="128"/>
        <v>0</v>
      </c>
    </row>
    <row r="406" spans="1:31" x14ac:dyDescent="0.25">
      <c r="A406" s="2">
        <v>2</v>
      </c>
      <c r="D406">
        <f t="shared" si="113"/>
        <v>1242.4039910680144</v>
      </c>
      <c r="E406">
        <f t="shared" si="114"/>
        <v>-1809.743394872504</v>
      </c>
      <c r="F406">
        <f t="shared" si="115"/>
        <v>116.91189994972908</v>
      </c>
      <c r="G406" s="2">
        <f t="shared" si="116"/>
        <v>-204.96838016879661</v>
      </c>
      <c r="H406">
        <f t="shared" si="117"/>
        <v>126.53138704099997</v>
      </c>
      <c r="I406">
        <f t="shared" si="118"/>
        <v>-204.96838016879661</v>
      </c>
      <c r="J406">
        <f t="shared" si="119"/>
        <v>1242.4039910680144</v>
      </c>
      <c r="K406">
        <f t="shared" si="120"/>
        <v>-1809.743394872504</v>
      </c>
      <c r="L406">
        <f t="shared" si="121"/>
        <v>1368.9353781090144</v>
      </c>
      <c r="M406">
        <f t="shared" si="122"/>
        <v>2014.7117750413006</v>
      </c>
      <c r="N406">
        <f t="shared" si="123"/>
        <v>115.87712221559742</v>
      </c>
      <c r="O406">
        <f t="shared" si="124"/>
        <v>184.17085295334036</v>
      </c>
      <c r="AB406">
        <f t="shared" si="125"/>
        <v>3.0628711372715507E-51</v>
      </c>
      <c r="AC406">
        <f t="shared" si="126"/>
        <v>-5.0000000000000007E-35</v>
      </c>
      <c r="AD406">
        <f t="shared" si="127"/>
        <v>2.5000000000000007E-69</v>
      </c>
      <c r="AE406">
        <f t="shared" si="128"/>
        <v>0</v>
      </c>
    </row>
    <row r="407" spans="1:31" x14ac:dyDescent="0.25">
      <c r="A407" s="2">
        <v>1</v>
      </c>
      <c r="D407">
        <f t="shared" si="113"/>
        <v>1905.454566601876</v>
      </c>
      <c r="E407">
        <f t="shared" si="114"/>
        <v>-2775.5736788748095</v>
      </c>
      <c r="F407">
        <f t="shared" si="115"/>
        <v>186.01536359022865</v>
      </c>
      <c r="G407" s="2">
        <f t="shared" si="116"/>
        <v>-326.11964888085174</v>
      </c>
      <c r="H407">
        <f t="shared" si="117"/>
        <v>195.63485068149953</v>
      </c>
      <c r="I407">
        <f t="shared" si="118"/>
        <v>-326.11964888085174</v>
      </c>
      <c r="J407">
        <f t="shared" si="119"/>
        <v>1905.454566601876</v>
      </c>
      <c r="K407">
        <f t="shared" si="120"/>
        <v>-2775.5736788748095</v>
      </c>
      <c r="L407">
        <f t="shared" si="121"/>
        <v>2101.0894172833755</v>
      </c>
      <c r="M407">
        <f t="shared" si="122"/>
        <v>3101.6933277556614</v>
      </c>
      <c r="N407">
        <f t="shared" si="123"/>
        <v>178.58753933412035</v>
      </c>
      <c r="O407">
        <f t="shared" si="124"/>
        <v>291.97184937310931</v>
      </c>
      <c r="AB407">
        <f t="shared" si="125"/>
        <v>6.1257422745431013E-51</v>
      </c>
      <c r="AC407">
        <f t="shared" si="126"/>
        <v>-1.0000000000000001E-34</v>
      </c>
      <c r="AD407">
        <f t="shared" si="127"/>
        <v>1.0000000000000003E-68</v>
      </c>
      <c r="AE407">
        <f t="shared" si="128"/>
        <v>0</v>
      </c>
    </row>
    <row r="408" spans="1:31" x14ac:dyDescent="0.25">
      <c r="A408" s="2">
        <v>0.9</v>
      </c>
      <c r="D408">
        <f t="shared" si="113"/>
        <v>2033.4383412122945</v>
      </c>
      <c r="E408">
        <f t="shared" si="114"/>
        <v>-2962.000793096287</v>
      </c>
      <c r="F408">
        <f t="shared" si="115"/>
        <v>199.6210493016512</v>
      </c>
      <c r="G408" s="2">
        <f t="shared" si="116"/>
        <v>-349.97295519573623</v>
      </c>
      <c r="H408">
        <f t="shared" si="117"/>
        <v>209.24053639292208</v>
      </c>
      <c r="I408">
        <f t="shared" si="118"/>
        <v>-349.97295519573623</v>
      </c>
      <c r="J408">
        <f t="shared" si="119"/>
        <v>2033.4383412122945</v>
      </c>
      <c r="K408">
        <f t="shared" si="120"/>
        <v>-2962.000793096287</v>
      </c>
      <c r="L408">
        <f t="shared" si="121"/>
        <v>2242.6788776052167</v>
      </c>
      <c r="M408">
        <f t="shared" si="122"/>
        <v>3311.9737482920232</v>
      </c>
      <c r="N408">
        <f t="shared" si="123"/>
        <v>190.91379556770744</v>
      </c>
      <c r="O408">
        <f t="shared" si="124"/>
        <v>313.15097445754799</v>
      </c>
      <c r="AB408">
        <f t="shared" si="125"/>
        <v>6.8063803050478911E-51</v>
      </c>
      <c r="AC408">
        <f t="shared" si="126"/>
        <v>-1.1111111111111114E-34</v>
      </c>
      <c r="AD408">
        <f t="shared" si="127"/>
        <v>1.2345679012345687E-68</v>
      </c>
      <c r="AE408">
        <f t="shared" si="128"/>
        <v>0</v>
      </c>
    </row>
    <row r="409" spans="1:31" x14ac:dyDescent="0.25">
      <c r="A409" s="2">
        <v>0.8</v>
      </c>
      <c r="D409">
        <f t="shared" si="113"/>
        <v>2186.7148657586386</v>
      </c>
      <c r="E409">
        <f t="shared" si="114"/>
        <v>-3185.2705023704048</v>
      </c>
      <c r="F409">
        <f t="shared" si="115"/>
        <v>216.01232141171562</v>
      </c>
      <c r="G409" s="2">
        <f t="shared" si="116"/>
        <v>-378.7099143483162</v>
      </c>
      <c r="H409">
        <f t="shared" si="117"/>
        <v>225.63180850298653</v>
      </c>
      <c r="I409">
        <f t="shared" si="118"/>
        <v>-378.7099143483162</v>
      </c>
      <c r="J409">
        <f t="shared" si="119"/>
        <v>2186.7148657586386</v>
      </c>
      <c r="K409">
        <f t="shared" si="120"/>
        <v>-3185.2705023704048</v>
      </c>
      <c r="L409">
        <f t="shared" si="121"/>
        <v>2412.3466742616251</v>
      </c>
      <c r="M409">
        <f t="shared" si="122"/>
        <v>3563.9804167187208</v>
      </c>
      <c r="N409">
        <f t="shared" si="123"/>
        <v>205.75602208662002</v>
      </c>
      <c r="O409">
        <f t="shared" si="124"/>
        <v>338.64947360774187</v>
      </c>
      <c r="AB409">
        <f t="shared" si="125"/>
        <v>7.6571778431788755E-51</v>
      </c>
      <c r="AC409">
        <f t="shared" si="126"/>
        <v>-1.2500000000000001E-34</v>
      </c>
      <c r="AD409">
        <f t="shared" si="127"/>
        <v>1.5625000000000002E-68</v>
      </c>
      <c r="AE409">
        <f t="shared" si="128"/>
        <v>0</v>
      </c>
    </row>
    <row r="410" spans="1:31" x14ac:dyDescent="0.25">
      <c r="A410" s="2">
        <v>0.7</v>
      </c>
      <c r="D410">
        <f t="shared" si="113"/>
        <v>2374.5058144367108</v>
      </c>
      <c r="E410">
        <f t="shared" si="114"/>
        <v>-3458.8155259136988</v>
      </c>
      <c r="F410">
        <f t="shared" si="115"/>
        <v>236.22895491671972</v>
      </c>
      <c r="G410" s="2">
        <f t="shared" si="116"/>
        <v>-414.15344596287974</v>
      </c>
      <c r="H410">
        <f t="shared" si="117"/>
        <v>245.84844200799063</v>
      </c>
      <c r="I410">
        <f t="shared" si="118"/>
        <v>-414.15344596287974</v>
      </c>
      <c r="J410">
        <f t="shared" si="119"/>
        <v>2374.5058144367108</v>
      </c>
      <c r="K410">
        <f t="shared" si="120"/>
        <v>-3458.8155259136988</v>
      </c>
      <c r="L410">
        <f t="shared" si="121"/>
        <v>2620.3542564447016</v>
      </c>
      <c r="M410">
        <f t="shared" si="122"/>
        <v>3872.9689718765785</v>
      </c>
      <c r="N410">
        <f t="shared" si="123"/>
        <v>224.0513306125842</v>
      </c>
      <c r="O410">
        <f t="shared" si="124"/>
        <v>370.07529421053169</v>
      </c>
      <c r="AB410">
        <f t="shared" si="125"/>
        <v>8.75106039220443E-51</v>
      </c>
      <c r="AC410">
        <f t="shared" si="126"/>
        <v>-1.4285714285714289E-34</v>
      </c>
      <c r="AD410">
        <f t="shared" si="127"/>
        <v>2.0408163265306131E-68</v>
      </c>
      <c r="AE410">
        <f t="shared" si="128"/>
        <v>0</v>
      </c>
    </row>
    <row r="411" spans="1:31" x14ac:dyDescent="0.25">
      <c r="A411" s="2">
        <v>0.6</v>
      </c>
      <c r="D411">
        <f t="shared" si="113"/>
        <v>2611.4364570250782</v>
      </c>
      <c r="E411">
        <f t="shared" si="114"/>
        <v>-3803.9397114039584</v>
      </c>
      <c r="F411">
        <f t="shared" si="115"/>
        <v>261.93134781191918</v>
      </c>
      <c r="G411" s="2">
        <f t="shared" si="116"/>
        <v>-459.21453760929279</v>
      </c>
      <c r="H411">
        <f t="shared" si="117"/>
        <v>271.55083490319009</v>
      </c>
      <c r="I411">
        <f t="shared" si="118"/>
        <v>-459.21453760929279</v>
      </c>
      <c r="J411">
        <f t="shared" si="119"/>
        <v>2611.4364570250782</v>
      </c>
      <c r="K411">
        <f t="shared" si="120"/>
        <v>-3803.9397114039584</v>
      </c>
      <c r="L411">
        <f t="shared" si="121"/>
        <v>2882.9872919282684</v>
      </c>
      <c r="M411">
        <f t="shared" si="122"/>
        <v>4263.1542490132515</v>
      </c>
      <c r="N411">
        <f t="shared" si="123"/>
        <v>247.29519548304015</v>
      </c>
      <c r="O411">
        <f t="shared" si="124"/>
        <v>409.99405639639667</v>
      </c>
      <c r="AB411">
        <f t="shared" si="125"/>
        <v>1.0209570457571834E-50</v>
      </c>
      <c r="AC411">
        <f t="shared" si="126"/>
        <v>-1.6666666666666669E-34</v>
      </c>
      <c r="AD411">
        <f t="shared" si="127"/>
        <v>2.7777777777777787E-68</v>
      </c>
      <c r="AE411">
        <f t="shared" si="128"/>
        <v>0</v>
      </c>
    </row>
    <row r="412" spans="1:31" x14ac:dyDescent="0.25">
      <c r="A412" s="2">
        <v>0.5</v>
      </c>
      <c r="D412">
        <f t="shared" si="113"/>
        <v>2922.3643287420673</v>
      </c>
      <c r="E412">
        <f t="shared" si="114"/>
        <v>-4256.851699909299</v>
      </c>
      <c r="F412">
        <f t="shared" si="115"/>
        <v>295.96401654992644</v>
      </c>
      <c r="G412" s="2">
        <f t="shared" si="116"/>
        <v>-518.88015750812303</v>
      </c>
      <c r="H412">
        <f t="shared" si="117"/>
        <v>305.58350364119735</v>
      </c>
      <c r="I412">
        <f t="shared" si="118"/>
        <v>-518.88015750812303</v>
      </c>
      <c r="J412">
        <f t="shared" si="119"/>
        <v>2922.3643287420673</v>
      </c>
      <c r="K412">
        <f t="shared" si="120"/>
        <v>-4256.851699909299</v>
      </c>
      <c r="L412">
        <f t="shared" si="121"/>
        <v>3227.9478323832645</v>
      </c>
      <c r="M412">
        <f t="shared" si="122"/>
        <v>4775.7318574174224</v>
      </c>
      <c r="N412">
        <f t="shared" si="123"/>
        <v>278.04763051108523</v>
      </c>
      <c r="O412">
        <f t="shared" si="124"/>
        <v>462.79691413166643</v>
      </c>
      <c r="AB412">
        <f t="shared" si="125"/>
        <v>1.2251484549086203E-50</v>
      </c>
      <c r="AC412">
        <f t="shared" si="126"/>
        <v>-2.0000000000000003E-34</v>
      </c>
      <c r="AD412">
        <f t="shared" si="127"/>
        <v>4.0000000000000011E-68</v>
      </c>
      <c r="AE412">
        <f t="shared" si="128"/>
        <v>0</v>
      </c>
    </row>
    <row r="413" spans="1:31" x14ac:dyDescent="0.25">
      <c r="A413" s="2">
        <v>0.4</v>
      </c>
      <c r="D413">
        <f t="shared" si="113"/>
        <v>3353.7286235165548</v>
      </c>
      <c r="E413">
        <f t="shared" si="114"/>
        <v>-4885.1969795963696</v>
      </c>
      <c r="F413">
        <f t="shared" si="115"/>
        <v>343.69136524722717</v>
      </c>
      <c r="G413" s="2">
        <f t="shared" si="116"/>
        <v>-602.55510724757187</v>
      </c>
      <c r="H413">
        <f t="shared" si="117"/>
        <v>353.31085233849808</v>
      </c>
      <c r="I413">
        <f t="shared" si="118"/>
        <v>-602.55510724757187</v>
      </c>
      <c r="J413">
        <f t="shared" si="119"/>
        <v>3353.7286235165548</v>
      </c>
      <c r="K413">
        <f t="shared" si="120"/>
        <v>-4885.1969795963696</v>
      </c>
      <c r="L413">
        <f t="shared" si="121"/>
        <v>3707.0394758550528</v>
      </c>
      <c r="M413">
        <f t="shared" si="122"/>
        <v>5487.7520868439415</v>
      </c>
      <c r="N413">
        <f t="shared" si="123"/>
        <v>321.13206139491137</v>
      </c>
      <c r="O413">
        <f t="shared" si="124"/>
        <v>536.75568712332438</v>
      </c>
      <c r="AB413">
        <f t="shared" si="125"/>
        <v>1.5314355686357751E-50</v>
      </c>
      <c r="AC413">
        <f t="shared" si="126"/>
        <v>-2.5000000000000001E-34</v>
      </c>
      <c r="AD413">
        <f t="shared" si="127"/>
        <v>6.2500000000000007E-68</v>
      </c>
      <c r="AE413">
        <f t="shared" si="128"/>
        <v>0</v>
      </c>
    </row>
    <row r="414" spans="1:31" x14ac:dyDescent="0.25">
      <c r="A414" s="2">
        <v>0.3</v>
      </c>
      <c r="D414">
        <f t="shared" si="113"/>
        <v>4005.117142413183</v>
      </c>
      <c r="E414">
        <f t="shared" si="114"/>
        <v>-5834.0397698996903</v>
      </c>
      <c r="F414">
        <f t="shared" si="115"/>
        <v>416.75188684696155</v>
      </c>
      <c r="G414" s="2">
        <f t="shared" si="116"/>
        <v>-730.64383707767524</v>
      </c>
      <c r="H414">
        <f t="shared" si="117"/>
        <v>426.37137393823247</v>
      </c>
      <c r="I414">
        <f t="shared" si="118"/>
        <v>-730.64383707767524</v>
      </c>
      <c r="J414">
        <f t="shared" si="119"/>
        <v>4005.117142413183</v>
      </c>
      <c r="K414">
        <f t="shared" si="120"/>
        <v>-5834.0397698996903</v>
      </c>
      <c r="L414">
        <f t="shared" si="121"/>
        <v>4431.4885163514155</v>
      </c>
      <c r="M414">
        <f t="shared" si="122"/>
        <v>6564.6836069773653</v>
      </c>
      <c r="N414">
        <f t="shared" si="123"/>
        <v>387.00121873279772</v>
      </c>
      <c r="O414">
        <f t="shared" si="124"/>
        <v>649.79142749055825</v>
      </c>
      <c r="AB414">
        <f t="shared" si="125"/>
        <v>2.0419140915143669E-50</v>
      </c>
      <c r="AC414">
        <f t="shared" si="126"/>
        <v>-3.3333333333333338E-34</v>
      </c>
      <c r="AD414">
        <f t="shared" si="127"/>
        <v>1.1111111111111115E-67</v>
      </c>
      <c r="AE414">
        <f t="shared" si="128"/>
        <v>0</v>
      </c>
    </row>
    <row r="415" spans="1:31" x14ac:dyDescent="0.25">
      <c r="A415" s="2">
        <v>0.2</v>
      </c>
      <c r="D415">
        <f t="shared" si="113"/>
        <v>5143.5584292752055</v>
      </c>
      <c r="E415">
        <f t="shared" si="114"/>
        <v>-7492.3462580956939</v>
      </c>
      <c r="F415">
        <f t="shared" si="115"/>
        <v>546.83804041141309</v>
      </c>
      <c r="G415" s="2">
        <f t="shared" si="116"/>
        <v>-958.70914257660229</v>
      </c>
      <c r="H415">
        <f t="shared" si="117"/>
        <v>556.457527502684</v>
      </c>
      <c r="I415">
        <f t="shared" si="118"/>
        <v>-958.70914257660229</v>
      </c>
      <c r="J415">
        <f t="shared" si="119"/>
        <v>5143.5584292752055</v>
      </c>
      <c r="K415">
        <f t="shared" si="120"/>
        <v>-7492.3462580956939</v>
      </c>
      <c r="L415">
        <f t="shared" si="121"/>
        <v>5700.0159567778892</v>
      </c>
      <c r="M415">
        <f t="shared" si="122"/>
        <v>8451.0554006722959</v>
      </c>
      <c r="N415">
        <f t="shared" si="123"/>
        <v>504.07434388515583</v>
      </c>
      <c r="O415">
        <f t="shared" si="124"/>
        <v>850.61196481130992</v>
      </c>
      <c r="AB415">
        <f t="shared" si="125"/>
        <v>3.0628711372715502E-50</v>
      </c>
      <c r="AC415">
        <f t="shared" si="126"/>
        <v>-5.0000000000000003E-34</v>
      </c>
      <c r="AD415">
        <f t="shared" si="127"/>
        <v>2.5000000000000003E-67</v>
      </c>
      <c r="AE415">
        <f t="shared" si="128"/>
        <v>0</v>
      </c>
    </row>
    <row r="416" spans="1:31" x14ac:dyDescent="0.25">
      <c r="A416" s="2">
        <v>0.1</v>
      </c>
      <c r="D416">
        <f t="shared" si="113"/>
        <v>7888.5909640558075</v>
      </c>
      <c r="E416">
        <f t="shared" si="114"/>
        <v>-11490.8882253175</v>
      </c>
      <c r="F416">
        <f t="shared" si="115"/>
        <v>870.05922370465146</v>
      </c>
      <c r="G416" s="2">
        <f t="shared" si="116"/>
        <v>-1525.3762004581665</v>
      </c>
      <c r="H416">
        <f t="shared" si="117"/>
        <v>879.67871079592237</v>
      </c>
      <c r="I416">
        <f t="shared" si="118"/>
        <v>-1525.3762004581665</v>
      </c>
      <c r="J416">
        <f t="shared" si="119"/>
        <v>7888.5909640558075</v>
      </c>
      <c r="K416">
        <f t="shared" si="120"/>
        <v>-11490.8882253175</v>
      </c>
      <c r="L416">
        <f t="shared" si="121"/>
        <v>8768.2696748517301</v>
      </c>
      <c r="M416">
        <f t="shared" si="122"/>
        <v>13016.264425775666</v>
      </c>
      <c r="N416">
        <f t="shared" si="123"/>
        <v>794.1001697650845</v>
      </c>
      <c r="O416">
        <f t="shared" si="124"/>
        <v>1347.7729259621922</v>
      </c>
      <c r="AB416">
        <f t="shared" si="125"/>
        <v>6.1257422745431004E-50</v>
      </c>
      <c r="AC416">
        <f t="shared" si="126"/>
        <v>-1.0000000000000001E-33</v>
      </c>
      <c r="AD416">
        <f t="shared" si="127"/>
        <v>1.0000000000000001E-66</v>
      </c>
      <c r="AE416">
        <f t="shared" si="128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1C5F-A3C1-4259-BBE1-890598050FAC}">
  <dimension ref="A1:BC416"/>
  <sheetViews>
    <sheetView topLeftCell="L2" workbookViewId="0">
      <selection activeCell="Z2" sqref="Z2"/>
    </sheetView>
  </sheetViews>
  <sheetFormatPr defaultRowHeight="15" x14ac:dyDescent="0.25"/>
  <cols>
    <col min="1" max="1" width="8.5703125" bestFit="1" customWidth="1"/>
    <col min="3" max="3" width="9.28515625" bestFit="1" customWidth="1"/>
    <col min="4" max="4" width="12" bestFit="1" customWidth="1"/>
    <col min="5" max="5" width="12.7109375" bestFit="1" customWidth="1"/>
    <col min="6" max="6" width="8.5703125" bestFit="1" customWidth="1"/>
    <col min="7" max="7" width="9" bestFit="1" customWidth="1"/>
    <col min="8" max="8" width="12" bestFit="1" customWidth="1"/>
    <col min="9" max="9" width="13.28515625" customWidth="1"/>
    <col min="10" max="10" width="12" bestFit="1" customWidth="1"/>
    <col min="11" max="11" width="12.7109375" bestFit="1" customWidth="1"/>
    <col min="12" max="16" width="12" bestFit="1" customWidth="1"/>
    <col min="17" max="17" width="10.7109375" bestFit="1" customWidth="1"/>
    <col min="18" max="18" width="12" bestFit="1" customWidth="1"/>
    <col min="20" max="20" width="9.5703125" bestFit="1" customWidth="1"/>
    <col min="21" max="21" width="12" bestFit="1" customWidth="1"/>
    <col min="23" max="23" width="15" customWidth="1"/>
    <col min="24" max="24" width="13.42578125" customWidth="1"/>
    <col min="25" max="25" width="18.28515625" customWidth="1"/>
    <col min="26" max="26" width="11.28515625" customWidth="1"/>
    <col min="27" max="27" width="35.140625" customWidth="1"/>
    <col min="28" max="28" width="19.28515625" customWidth="1"/>
    <col min="29" max="29" width="23.140625" customWidth="1"/>
    <col min="30" max="30" width="11.85546875" customWidth="1"/>
    <col min="31" max="31" width="11.5703125" customWidth="1"/>
    <col min="32" max="32" width="13.85546875" customWidth="1"/>
    <col min="33" max="33" width="8.42578125" customWidth="1"/>
    <col min="34" max="34" width="12" customWidth="1"/>
    <col min="35" max="36" width="8.5703125" bestFit="1" customWidth="1"/>
    <col min="37" max="37" width="12" bestFit="1" customWidth="1"/>
    <col min="38" max="38" width="12.7109375" bestFit="1" customWidth="1"/>
    <col min="39" max="39" width="8.28515625" bestFit="1" customWidth="1"/>
    <col min="40" max="40" width="9.28515625" bestFit="1" customWidth="1"/>
    <col min="41" max="41" width="8.5703125" bestFit="1" customWidth="1"/>
    <col min="42" max="42" width="12.7109375" bestFit="1" customWidth="1"/>
    <col min="43" max="43" width="12" bestFit="1" customWidth="1"/>
    <col min="44" max="44" width="12.7109375" bestFit="1" customWidth="1"/>
    <col min="45" max="45" width="8.5703125" bestFit="1" customWidth="1"/>
    <col min="46" max="46" width="12" bestFit="1" customWidth="1"/>
    <col min="47" max="50" width="12.7109375" bestFit="1" customWidth="1"/>
    <col min="51" max="51" width="8.5703125" bestFit="1" customWidth="1"/>
    <col min="52" max="52" width="12" bestFit="1" customWidth="1"/>
    <col min="53" max="54" width="8.5703125" bestFit="1" customWidth="1"/>
  </cols>
  <sheetData>
    <row r="1" spans="1:55" x14ac:dyDescent="0.25">
      <c r="A1" t="s">
        <v>0</v>
      </c>
      <c r="B1" s="1" t="s">
        <v>1</v>
      </c>
      <c r="C1" s="1" t="s">
        <v>95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96</v>
      </c>
      <c r="O1" t="s">
        <v>97</v>
      </c>
      <c r="P1" t="s">
        <v>12</v>
      </c>
      <c r="Q1" t="s">
        <v>13</v>
      </c>
      <c r="R1" t="s">
        <v>98</v>
      </c>
      <c r="S1" t="s">
        <v>99</v>
      </c>
      <c r="T1" t="s">
        <v>100</v>
      </c>
      <c r="U1" t="s">
        <v>101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102</v>
      </c>
      <c r="AB1" t="s">
        <v>19</v>
      </c>
      <c r="AC1" t="s">
        <v>20</v>
      </c>
      <c r="AD1" t="s">
        <v>21</v>
      </c>
      <c r="AE1" t="s">
        <v>22</v>
      </c>
      <c r="AI1" t="s">
        <v>0</v>
      </c>
      <c r="AJ1" t="s">
        <v>103</v>
      </c>
      <c r="AK1" t="s">
        <v>2</v>
      </c>
      <c r="AL1" t="s">
        <v>3</v>
      </c>
      <c r="AM1" t="s">
        <v>104</v>
      </c>
      <c r="AN1" t="s">
        <v>105</v>
      </c>
      <c r="AO1" t="s">
        <v>6</v>
      </c>
      <c r="AP1" t="s">
        <v>7</v>
      </c>
      <c r="AQ1" t="s">
        <v>8</v>
      </c>
      <c r="AR1" t="s">
        <v>9</v>
      </c>
      <c r="AS1" t="s">
        <v>10</v>
      </c>
      <c r="AT1" t="s">
        <v>11</v>
      </c>
      <c r="AU1" t="s">
        <v>19</v>
      </c>
      <c r="AV1" t="s">
        <v>20</v>
      </c>
      <c r="AW1" t="s">
        <v>21</v>
      </c>
      <c r="AX1" t="s">
        <v>22</v>
      </c>
      <c r="AY1" t="s">
        <v>96</v>
      </c>
      <c r="AZ1" t="s">
        <v>97</v>
      </c>
      <c r="BA1" t="s">
        <v>106</v>
      </c>
      <c r="BB1" t="s">
        <v>82</v>
      </c>
      <c r="BC1" t="s">
        <v>18</v>
      </c>
    </row>
    <row r="2" spans="1:55" x14ac:dyDescent="0.25">
      <c r="A2" s="2">
        <v>1000000000</v>
      </c>
      <c r="B2" s="21">
        <v>0.97899999999999998</v>
      </c>
      <c r="C2" s="21">
        <v>7.3400000000000007E-2</v>
      </c>
      <c r="D2" s="2">
        <f>($R$2^-1)*A2^(-$S$2)*COS($S$2*PI()/2)</f>
        <v>3.1090702795819564E-20</v>
      </c>
      <c r="E2">
        <f t="shared" ref="E2:E65" si="0">-($R$2^-1)*A2^(-$S$2)*SIN($S$2*PI()/2)</f>
        <v>-5.075418031382739E-4</v>
      </c>
      <c r="F2" s="2">
        <f>($T$2^-1)*A2^(-$U$2)*COS($U$2*PI()/2)</f>
        <v>6.8457620716466392E-3</v>
      </c>
      <c r="G2" s="2">
        <f>-($T$2^-1)*A2^(-$U$2)*SIN($U$2*PI()/2)</f>
        <v>-6.8457620716466383E-3</v>
      </c>
      <c r="H2">
        <f>F2+$P$2</f>
        <v>6.7068457620716471</v>
      </c>
      <c r="I2">
        <f>G2</f>
        <v>-6.8457620716466383E-3</v>
      </c>
      <c r="J2">
        <f>D2</f>
        <v>3.1090702795819564E-20</v>
      </c>
      <c r="K2">
        <f>E2</f>
        <v>-5.075418031382739E-4</v>
      </c>
      <c r="L2">
        <f>F2+$P$2+D2</f>
        <v>6.7068457620716471</v>
      </c>
      <c r="M2">
        <f>-G2-E2</f>
        <v>7.3533038747849123E-3</v>
      </c>
      <c r="N2">
        <f>$Q$2+(1/((F2+$P$2+D2)^2+(G2+E2)^2))*(L2*(H2*J2-I2*K2)-M2*(H2*K2+I2*J2))+($P$4/(($P$4+AB2)^2+(AC2)^2))*AD2</f>
        <v>0.97000003840827431</v>
      </c>
      <c r="O2">
        <f>ABS((1/((F2+$P$2+D2)^2+(G2+E2)^2))*(M2*(H2*J2-I2*K2)+L2*(H2*K2+I2*J2))+($P$4/(($P$4+AB2)^2+(AC2)^2))*AE2)</f>
        <v>5.0754176102791042E-4</v>
      </c>
      <c r="P2">
        <v>6.7</v>
      </c>
      <c r="Q2">
        <v>0.97</v>
      </c>
      <c r="R2" s="8">
        <v>1.97028105629274E-6</v>
      </c>
      <c r="S2" s="7">
        <v>1</v>
      </c>
      <c r="T2" s="8">
        <v>3.2663536273938002E-3</v>
      </c>
      <c r="U2" s="7">
        <v>0.5</v>
      </c>
      <c r="V2" s="21">
        <v>0.97899999999999998</v>
      </c>
      <c r="W2">
        <f t="shared" ref="W2:W65" ca="1" si="1">FORECAST(V2,OFFSET($O$2:$O$308,MATCH(V2,$N$2:$N$308,1)-1,0,2),OFFSET($N$2:$N$308,MATCH(V2,$N$2:$N$308,1)-1,0,2))</f>
        <v>0.24814971152597209</v>
      </c>
      <c r="X2" s="2">
        <f t="shared" ref="X2:X65" ca="1" si="2">(W2-C2)^2</f>
        <v>3.0537461678410458E-2</v>
      </c>
      <c r="Y2" s="2">
        <f t="shared" ref="Y2:Y65" ca="1" si="3">X2/(C2^2)</f>
        <v>5.6681432185275806</v>
      </c>
      <c r="Z2" s="2">
        <f ca="1">SQRT(AVERAGE(Y2:Y80))</f>
        <v>1.6654145042943997</v>
      </c>
      <c r="AA2" s="2">
        <f ca="1">AVERAGE(Y3:Y61)</f>
        <v>2.9049199688624507</v>
      </c>
      <c r="AB2" s="2">
        <f>($R$4^-1)*A2^(-$S$4)*COS($S$4*PI()/2)</f>
        <v>6.1257422745431021E-60</v>
      </c>
      <c r="AC2">
        <f t="shared" ref="AC2:AC65" si="4">-($R$4^-1)*A2^(-$S$4)*SIN($S$4*PI()/2)</f>
        <v>-1.0000000000000003E-43</v>
      </c>
      <c r="AD2">
        <f>($P$4+AB2)*AB2+AC2^2</f>
        <v>1.0000000000000006E-86</v>
      </c>
      <c r="AE2">
        <f>($P$4+AB2)*AC2-AB2*AC2</f>
        <v>0</v>
      </c>
      <c r="AI2" s="2">
        <v>56300</v>
      </c>
      <c r="AJ2" s="2">
        <v>1.345</v>
      </c>
      <c r="AK2">
        <f>($R$2^-1)*((AI2*$P$5)^(-$S$2))*COS($S$2*PI()/2)</f>
        <v>5.6931209455639999E-17</v>
      </c>
      <c r="AL2">
        <f>-($R$2^-1)*((AI2*$P$5)^(-$S$2))*SIN($S$2*PI()/2)</f>
        <v>-0.92937650498667634</v>
      </c>
      <c r="AM2" s="2">
        <f>($T$2/SQRT(AI2*$P$5))*(1/((SINH($U$2*SQRT(AI2*$P$5/2))*COS($U$2*SQRT(AI2*$P$5/2)))^2+(COSH($U$2*SQRT(AI2*$P$5/2))*SIN($U$2*SQRT(AI2*$P$5/2)))^2))*((SINH($U$2*SQRT(AI2*$P$5/2))*COSH($U$2*SQRT(AI2*$P$5/2)))^1-(COS($U$2*SQRT(AI2*$P$5/2))*SIN($U$2*SQRT(AI2*$P$5/2)))^1)</f>
        <v>4.4200088273752212E-6</v>
      </c>
      <c r="AN2" s="2">
        <f>($T$2/SQRT(AI2*$P$5))*(1/((SINH($U$2*SQRT(AI2*$P$5/2))*COS($U$2*SQRT(AI2*$P$5/2)))^2+(COSH($U$2*SQRT(AI2*$P$5/2))*SIN($U$2*SQRT(AI2*$P$5/2)))^2))*(-(SINH($U$2*SQRT(AI2*$P$5/2))*COSH($U$2*SQRT(AI2*$P$5/2)))^1-(COS($U$2*SQRT(AI2*$P$5/2))*SIN($U$2*SQRT(AI2*$P$5/2)))^1)</f>
        <v>-4.4200088273752212E-6</v>
      </c>
      <c r="AO2" s="2">
        <f>AM2+$P$2</f>
        <v>6.7000044200088276</v>
      </c>
      <c r="AP2">
        <f>AN2</f>
        <v>-4.4200088273752212E-6</v>
      </c>
      <c r="AQ2">
        <f>AK2</f>
        <v>5.6931209455639999E-17</v>
      </c>
      <c r="AR2">
        <f>AL2</f>
        <v>-0.92937650498667634</v>
      </c>
      <c r="AS2" s="2">
        <f>AM2+$P$2+AK2</f>
        <v>6.7000044200088276</v>
      </c>
      <c r="AT2">
        <f>-AN2-AL2</f>
        <v>0.92938092499550373</v>
      </c>
      <c r="AU2" s="2">
        <f>($R$4^-1)*(AI2*$P$5)^(-$S$4)*COS($S$4*PI()/2)</f>
        <v>1.1217048350228161E-56</v>
      </c>
      <c r="AV2">
        <f>-($R$4^-1)*(AI2*$P$5)^(-$S$4)*SIN($S$4*PI()/2)</f>
        <v>-1.8311329219388038E-40</v>
      </c>
      <c r="AW2">
        <f>($P$4+AU2)*AU2+AV2^2</f>
        <v>3.3530477778081411E-80</v>
      </c>
      <c r="AX2">
        <f>($P$4+AU2)*AV2-AU2*AV2</f>
        <v>0</v>
      </c>
      <c r="AY2" s="2">
        <f>$Q$2+(1/((AM2+$P$2+AK2)^2+(AN2+AL2)^2))*(AS2*(AO2*AQ2-AP2*AR2)-AT2*(AO2*AR2+AP2*AQ2))+($P$4/(($P$4+AU2)^2+(AV2)^2))*AW2</f>
        <v>1.0964827270946034</v>
      </c>
      <c r="AZ2">
        <f>ABS((1/((AM2+$P$2+AK2)^2+(AN2+AL2)^2))*(AT2*(AO2*AQ2-AP2*AR2)+AS2*(AO2*AR2+AP2*AQ2))+($P$4/(($P$4+AU2)^2+(AV2)^2))*AX2)</f>
        <v>0.91183164582925791</v>
      </c>
      <c r="BA2" s="2">
        <v>5.6099999999999997E-2</v>
      </c>
      <c r="BB2" s="2">
        <f>(ABS(AJ2-AY2)+ABS(BA2-AZ2))/2</f>
        <v>0.55212445936732724</v>
      </c>
      <c r="BC2" s="2">
        <f>AVERAGE(BB2:BB200)</f>
        <v>3.6699524738950244</v>
      </c>
    </row>
    <row r="3" spans="1:55" x14ac:dyDescent="0.25">
      <c r="A3" s="2">
        <v>990000000</v>
      </c>
      <c r="B3" s="21">
        <v>1</v>
      </c>
      <c r="C3" s="21">
        <v>9.8599999999999993E-2</v>
      </c>
      <c r="D3">
        <f t="shared" ref="D3:D66" si="5">($R$2^-1)*A3^(-$S$2)*COS($S$2*PI()/2)</f>
        <v>3.1404750298807633E-20</v>
      </c>
      <c r="E3">
        <f t="shared" si="0"/>
        <v>-5.1266848801845841E-4</v>
      </c>
      <c r="F3">
        <f t="shared" ref="F3:F66" si="6">($T$2^-1)*A3^(-$U$2)*COS($U$2*PI()/2)</f>
        <v>6.8802497562721159E-3</v>
      </c>
      <c r="G3" s="2">
        <f t="shared" ref="G3:G66" si="7">-($T$2^-1)*A3^(-$U$2)*SIN($U$2*PI()/2)</f>
        <v>-6.8802497562721141E-3</v>
      </c>
      <c r="H3">
        <f t="shared" ref="H3:H66" si="8">F3+$P$2</f>
        <v>6.7068802497562725</v>
      </c>
      <c r="I3">
        <f t="shared" ref="I3:I66" si="9">G3</f>
        <v>-6.8802497562721141E-3</v>
      </c>
      <c r="J3">
        <f t="shared" ref="J3:K66" si="10">D3</f>
        <v>3.1404750298807633E-20</v>
      </c>
      <c r="K3">
        <f t="shared" si="10"/>
        <v>-5.1266848801845841E-4</v>
      </c>
      <c r="L3">
        <f t="shared" ref="L3:L66" si="11">F3+$P$2+D3</f>
        <v>6.7068802497562725</v>
      </c>
      <c r="M3">
        <f t="shared" ref="M3:M66" si="12">-G3-E3</f>
        <v>7.3929182442905722E-3</v>
      </c>
      <c r="N3">
        <f t="shared" ref="N3:N66" si="13">$Q$2+(1/((F3+$P$2+D3)^2+(G3+E3)^2))*(L3*(H3*J3-I3*K3)-M3*(H3*K3+I3*J3))+($P$4/(($P$4+AB3)^2+(AC3)^2))*AD3</f>
        <v>0.97000003918791589</v>
      </c>
      <c r="O3">
        <f t="shared" ref="O3:O66" si="14">ABS((1/((F3+$P$2+D3)^2+(G3+E3)^2))*(M3*(H3*J3-I3*K3)+L3*(H3*K3+I3*J3))+($P$4/(($P$4+AB3)^2+(AC3)^2))*AE3)</f>
        <v>5.1266844482206197E-4</v>
      </c>
      <c r="P3" t="s">
        <v>107</v>
      </c>
      <c r="R3" t="s">
        <v>108</v>
      </c>
      <c r="S3" t="s">
        <v>109</v>
      </c>
      <c r="V3" s="21">
        <v>1</v>
      </c>
      <c r="W3">
        <f t="shared" ca="1" si="1"/>
        <v>0.45420902608859137</v>
      </c>
      <c r="X3" s="2">
        <f t="shared" ca="1" si="2"/>
        <v>0.12645777943567643</v>
      </c>
      <c r="Y3" s="2">
        <f t="shared" ca="1" si="3"/>
        <v>13.007436713962663</v>
      </c>
      <c r="Z3">
        <f ca="1">RSQ(C2:C65,W2:W65)</f>
        <v>0.96751709861812618</v>
      </c>
      <c r="AA3" s="2">
        <f ca="1">AA2*100</f>
        <v>290.49199688624509</v>
      </c>
      <c r="AB3">
        <f t="shared" ref="AB3:AB66" si="15">($R$4^-1)*A3^(-$S$4)*COS($S$4*PI()/2)</f>
        <v>6.1876184591344465E-60</v>
      </c>
      <c r="AC3">
        <f t="shared" si="4"/>
        <v>-1.0101010101010104E-43</v>
      </c>
      <c r="AD3">
        <f t="shared" ref="AD3:AD66" si="16">($P$4+AB3)*AB3+AC3^2</f>
        <v>1.0203040506070814E-86</v>
      </c>
      <c r="AE3">
        <f t="shared" ref="AE3:AE66" si="17">($P$4+AB3)*AC3-AB3*AC3</f>
        <v>0</v>
      </c>
      <c r="AI3" s="2">
        <v>46400</v>
      </c>
      <c r="AJ3" s="2">
        <v>1.361</v>
      </c>
      <c r="AK3">
        <f t="shared" ref="AK3:AK57" si="18">($R$2^-1)*((AI3*$P$5)^(-$S$2))*COS($S$2*PI()/2)</f>
        <v>6.9078170093804574E-17</v>
      </c>
      <c r="AL3">
        <f t="shared" ref="AL3:AL57" si="19">-($R$2^-1)*((AI3*$P$5)^(-$S$2))*SIN($S$2*PI()/2)</f>
        <v>-1.1276701989385751</v>
      </c>
      <c r="AM3" s="2">
        <f t="shared" ref="AM3:AM57" si="20">($T$2/SQRT(AI3*$P$5))*(1/((SINH($U$2*SQRT(AI3*$P$5/2))*COS($U$2*SQRT(AI3*$P$5/2)))^2+(COSH($U$2*SQRT(AI3*$P$5/2))*SIN($U$2*SQRT(AI3*$P$5/2)))^2))*((SINH($U$2*SQRT(AI3*$P$5/2))*COSH($U$2*SQRT(AI3*$P$5/2)))^1-(COS($U$2*SQRT(AI3*$P$5/2))*SIN($U$2*SQRT(AI3*$P$5/2)))^1)</f>
        <v>4.8687597401930286E-6</v>
      </c>
      <c r="AN3" s="2">
        <f t="shared" ref="AN3:AN57" si="21">($T$2/SQRT(AI3*$P$5))*(1/((SINH($U$2*SQRT(AI3*$P$5/2))*COS($U$2*SQRT(AI3*$P$5/2)))^2+(COSH($U$2*SQRT(AI3*$P$5/2))*SIN($U$2*SQRT(AI3*$P$5/2)))^2))*(-(SINH($U$2*SQRT(AI3*$P$5/2))*COSH($U$2*SQRT(AI3*$P$5/2)))^1-(COS($U$2*SQRT(AI3*$P$5/2))*SIN($U$2*SQRT(AI3*$P$5/2)))^1)</f>
        <v>-4.8687597401930286E-6</v>
      </c>
      <c r="AO3" s="2">
        <f t="shared" ref="AO3:AO57" si="22">AM3+$P$2</f>
        <v>6.7000048687597404</v>
      </c>
      <c r="AP3">
        <f t="shared" ref="AP3:AP57" si="23">AN3</f>
        <v>-4.8687597401930286E-6</v>
      </c>
      <c r="AQ3">
        <f t="shared" ref="AQ3:AR57" si="24">AK3</f>
        <v>6.9078170093804574E-17</v>
      </c>
      <c r="AR3">
        <f t="shared" si="24"/>
        <v>-1.1276701989385751</v>
      </c>
      <c r="AS3" s="2">
        <f t="shared" ref="AS3:AS57" si="25">AM3+$P$2+AK3</f>
        <v>6.7000048687597404</v>
      </c>
      <c r="AT3">
        <f t="shared" ref="AT3:AT57" si="26">-AN3-AL3</f>
        <v>1.1276750676983154</v>
      </c>
      <c r="AU3">
        <f t="shared" ref="AU3:AU57" si="27">($R$4^-1)*(AI3*$P$5)^(-$S$4)*COS($S$4*PI()/2)</f>
        <v>1.3610340993919084E-56</v>
      </c>
      <c r="AV3">
        <f t="shared" ref="AV3:AV57" si="28">-($R$4^-1)*(AI3*$P$5)^(-$S$4)*SIN($S$4*PI()/2)</f>
        <v>-2.2218272307145402E-40</v>
      </c>
      <c r="AW3">
        <f t="shared" ref="AW3:AW57" si="29">($P$4+AU3)*AU3+AV3^2</f>
        <v>4.9365162431446427E-80</v>
      </c>
      <c r="AX3">
        <f t="shared" ref="AX3:AX57" si="30">($P$4+AU3)*AV3-AU3*AV3</f>
        <v>0</v>
      </c>
      <c r="AY3" s="2">
        <f t="shared" ref="AY3:AY57" si="31">$Q$2+(1/((AM3+$P$2+AK3)^2+(AN3+AL3)^2))*(AS3*(AO3*AQ3-AP3*AR3)-AT3*(AO3*AR3+AP3*AQ3))+($P$4/(($P$4+AU3)^2+(AV3)^2))*AW3</f>
        <v>1.1545684128323879</v>
      </c>
      <c r="AZ3">
        <f t="shared" ref="AZ3:AZ57" si="32">ABS((1/((AM3+$P$2+AK3)^2+(AN3+AL3)^2))*(AT3*(AO3*AQ3-AP3*AR3)+AS3*(AO3*AR3+AP3*AQ3))+($P$4/(($P$4+AU3)^2+(AV3)^2))*AX3)</f>
        <v>1.0966055651789488</v>
      </c>
      <c r="BA3" s="2">
        <v>0.1489</v>
      </c>
      <c r="BB3" s="2">
        <f t="shared" ref="BB3:BB56" si="33">(ABS(AJ3-AY3)+ABS(BA3-AZ3))/2</f>
        <v>0.57706857617328045</v>
      </c>
    </row>
    <row r="4" spans="1:55" x14ac:dyDescent="0.25">
      <c r="A4" s="2">
        <v>980000000</v>
      </c>
      <c r="B4" s="21">
        <v>1.02</v>
      </c>
      <c r="C4" s="21">
        <v>0.122</v>
      </c>
      <c r="D4">
        <f t="shared" si="5"/>
        <v>3.1725206934509752E-20</v>
      </c>
      <c r="E4">
        <f t="shared" si="0"/>
        <v>-5.1789979912068753E-4</v>
      </c>
      <c r="F4">
        <f t="shared" si="6"/>
        <v>6.9152639760728671E-3</v>
      </c>
      <c r="G4" s="2">
        <f t="shared" si="7"/>
        <v>-6.9152639760728662E-3</v>
      </c>
      <c r="H4">
        <f t="shared" si="8"/>
        <v>6.7069152639760734</v>
      </c>
      <c r="I4">
        <f t="shared" si="9"/>
        <v>-6.9152639760728662E-3</v>
      </c>
      <c r="J4">
        <f t="shared" si="10"/>
        <v>3.1725206934509752E-20</v>
      </c>
      <c r="K4">
        <f t="shared" si="10"/>
        <v>-5.1789979912068753E-4</v>
      </c>
      <c r="L4">
        <f t="shared" si="11"/>
        <v>6.7069152639760734</v>
      </c>
      <c r="M4">
        <f t="shared" si="12"/>
        <v>7.4331637751935539E-3</v>
      </c>
      <c r="N4">
        <f t="shared" si="13"/>
        <v>0.97000003999154039</v>
      </c>
      <c r="O4">
        <f t="shared" si="14"/>
        <v>5.1789975479872173E-4</v>
      </c>
      <c r="P4" s="2">
        <v>0</v>
      </c>
      <c r="R4" s="2">
        <v>9.9999999999999995E+33</v>
      </c>
      <c r="S4">
        <v>1</v>
      </c>
      <c r="V4" s="21">
        <v>1.02</v>
      </c>
      <c r="W4">
        <f t="shared" ca="1" si="1"/>
        <v>0.58605832357953691</v>
      </c>
      <c r="X4" s="2">
        <f t="shared" ca="1" si="2"/>
        <v>0.21535012768345019</v>
      </c>
      <c r="Y4" s="2">
        <f t="shared" ca="1" si="3"/>
        <v>14.46856541813022</v>
      </c>
      <c r="AB4">
        <f t="shared" si="15"/>
        <v>6.2507574230031639E-60</v>
      </c>
      <c r="AC4">
        <f t="shared" si="4"/>
        <v>-1.0204081632653062E-43</v>
      </c>
      <c r="AD4">
        <f t="shared" si="16"/>
        <v>1.0412328196584757E-86</v>
      </c>
      <c r="AE4">
        <f t="shared" si="17"/>
        <v>0</v>
      </c>
      <c r="AI4" s="2">
        <v>38300</v>
      </c>
      <c r="AJ4" s="2">
        <v>1.383</v>
      </c>
      <c r="AK4">
        <f t="shared" si="18"/>
        <v>8.3687391445235825E-17</v>
      </c>
      <c r="AL4">
        <f t="shared" si="19"/>
        <v>-1.3661591966253233</v>
      </c>
      <c r="AM4" s="2">
        <f t="shared" si="20"/>
        <v>5.3589283088393506E-6</v>
      </c>
      <c r="AN4" s="2">
        <f t="shared" si="21"/>
        <v>-5.3589283088393506E-6</v>
      </c>
      <c r="AO4" s="2">
        <f t="shared" si="22"/>
        <v>6.7000053589283093</v>
      </c>
      <c r="AP4">
        <f t="shared" si="23"/>
        <v>-5.3589283088393506E-6</v>
      </c>
      <c r="AQ4">
        <f t="shared" si="24"/>
        <v>8.3687391445235825E-17</v>
      </c>
      <c r="AR4">
        <f t="shared" si="24"/>
        <v>-1.3661591966253233</v>
      </c>
      <c r="AS4" s="2">
        <f t="shared" si="25"/>
        <v>6.7000053589283093</v>
      </c>
      <c r="AT4">
        <f t="shared" si="26"/>
        <v>1.3661645555536321</v>
      </c>
      <c r="AU4">
        <f t="shared" si="27"/>
        <v>1.6488768201510325E-56</v>
      </c>
      <c r="AV4">
        <f t="shared" si="28"/>
        <v>-2.691717584990983E-40</v>
      </c>
      <c r="AW4">
        <f t="shared" si="29"/>
        <v>7.2453435573496895E-80</v>
      </c>
      <c r="AX4">
        <f t="shared" si="30"/>
        <v>0</v>
      </c>
      <c r="AY4" s="2">
        <f t="shared" si="31"/>
        <v>1.2374459254642658</v>
      </c>
      <c r="AZ4">
        <f t="shared" si="32"/>
        <v>1.3116256366768038</v>
      </c>
      <c r="BA4" s="2">
        <v>0.24410000000000001</v>
      </c>
      <c r="BB4" s="2">
        <f t="shared" si="33"/>
        <v>0.606539855606269</v>
      </c>
    </row>
    <row r="5" spans="1:55" x14ac:dyDescent="0.25">
      <c r="A5" s="2">
        <v>970000000</v>
      </c>
      <c r="B5" s="21">
        <v>1.04</v>
      </c>
      <c r="C5" s="21">
        <v>0.14599999999999999</v>
      </c>
      <c r="D5">
        <f t="shared" si="5"/>
        <v>3.205227092352532E-20</v>
      </c>
      <c r="E5">
        <f t="shared" si="0"/>
        <v>-5.2323897230749882E-4</v>
      </c>
      <c r="F5">
        <f t="shared" si="6"/>
        <v>6.9508182668635947E-3</v>
      </c>
      <c r="G5" s="2">
        <f t="shared" si="7"/>
        <v>-6.9508182668635938E-3</v>
      </c>
      <c r="H5">
        <f t="shared" si="8"/>
        <v>6.706950818266864</v>
      </c>
      <c r="I5">
        <f t="shared" si="9"/>
        <v>-6.9508182668635938E-3</v>
      </c>
      <c r="J5">
        <f t="shared" si="10"/>
        <v>3.205227092352532E-20</v>
      </c>
      <c r="K5">
        <f t="shared" si="10"/>
        <v>-5.2323897230749882E-4</v>
      </c>
      <c r="L5">
        <f t="shared" si="11"/>
        <v>6.706950818266864</v>
      </c>
      <c r="M5">
        <f t="shared" si="12"/>
        <v>7.4740572391710927E-3</v>
      </c>
      <c r="N5">
        <f t="shared" si="13"/>
        <v>0.97000004082014157</v>
      </c>
      <c r="O5">
        <f t="shared" si="14"/>
        <v>5.2323892681856014E-4</v>
      </c>
      <c r="P5" s="22">
        <v>9.6999999999999993</v>
      </c>
      <c r="V5" s="21">
        <v>1.04</v>
      </c>
      <c r="W5">
        <f t="shared" ca="1" si="1"/>
        <v>0.69368541252536264</v>
      </c>
      <c r="X5" s="2">
        <f t="shared" ca="1" si="2"/>
        <v>0.29995931109307661</v>
      </c>
      <c r="Y5" s="2">
        <f t="shared" ca="1" si="3"/>
        <v>14.072026228798867</v>
      </c>
      <c r="AB5">
        <f t="shared" si="15"/>
        <v>6.3151982211784544E-60</v>
      </c>
      <c r="AC5">
        <f t="shared" si="4"/>
        <v>-1.0309278350515465E-43</v>
      </c>
      <c r="AD5">
        <f t="shared" si="16"/>
        <v>1.0628122010840687E-86</v>
      </c>
      <c r="AE5">
        <f t="shared" si="17"/>
        <v>0</v>
      </c>
      <c r="AI5" s="2">
        <v>31600</v>
      </c>
      <c r="AJ5" s="2">
        <v>1.4119999999999999</v>
      </c>
      <c r="AK5">
        <f t="shared" si="18"/>
        <v>1.0143123709976367E-16</v>
      </c>
      <c r="AL5">
        <f t="shared" si="19"/>
        <v>-1.6558195326186671</v>
      </c>
      <c r="AM5" s="2">
        <f t="shared" si="20"/>
        <v>5.8997524978081005E-6</v>
      </c>
      <c r="AN5" s="2">
        <f t="shared" si="21"/>
        <v>-5.8997524978081005E-6</v>
      </c>
      <c r="AO5" s="2">
        <f t="shared" si="22"/>
        <v>6.7000058997524983</v>
      </c>
      <c r="AP5">
        <f t="shared" si="23"/>
        <v>-5.8997524978081005E-6</v>
      </c>
      <c r="AQ5">
        <f t="shared" si="24"/>
        <v>1.0143123709976367E-16</v>
      </c>
      <c r="AR5">
        <f t="shared" si="24"/>
        <v>-1.6558195326186671</v>
      </c>
      <c r="AS5" s="2">
        <f t="shared" si="25"/>
        <v>6.7000058997524983</v>
      </c>
      <c r="AT5">
        <f t="shared" si="26"/>
        <v>1.655825432371165</v>
      </c>
      <c r="AU5">
        <f t="shared" si="27"/>
        <v>1.9984804497400172E-56</v>
      </c>
      <c r="AV5">
        <f t="shared" si="28"/>
        <v>-3.2624298577580584E-40</v>
      </c>
      <c r="AW5">
        <f t="shared" si="29"/>
        <v>1.0643448576791266E-79</v>
      </c>
      <c r="AX5">
        <f t="shared" si="30"/>
        <v>0</v>
      </c>
      <c r="AY5" s="2">
        <f t="shared" si="31"/>
        <v>1.3556593433834343</v>
      </c>
      <c r="AZ5">
        <f t="shared" si="32"/>
        <v>1.5605084898284745</v>
      </c>
      <c r="BA5" s="2">
        <v>0.3422</v>
      </c>
      <c r="BB5" s="2">
        <f>(ABS(AJ5-AY5)+ABS(BA5-AZ5))/2</f>
        <v>0.63732457322252001</v>
      </c>
    </row>
    <row r="6" spans="1:55" x14ac:dyDescent="0.25">
      <c r="A6" s="2">
        <v>960000000</v>
      </c>
      <c r="B6" s="21">
        <v>1.06</v>
      </c>
      <c r="C6" s="21">
        <v>0.17100000000000001</v>
      </c>
      <c r="D6">
        <f t="shared" si="5"/>
        <v>3.2386148745645374E-20</v>
      </c>
      <c r="E6">
        <f t="shared" si="0"/>
        <v>-5.2868937826903528E-4</v>
      </c>
      <c r="F6">
        <f t="shared" si="6"/>
        <v>6.9869266566802346E-3</v>
      </c>
      <c r="G6" s="2">
        <f t="shared" si="7"/>
        <v>-6.9869266566802337E-3</v>
      </c>
      <c r="H6">
        <f t="shared" si="8"/>
        <v>6.7069869266566808</v>
      </c>
      <c r="I6">
        <f t="shared" si="9"/>
        <v>-6.9869266566802337E-3</v>
      </c>
      <c r="J6">
        <f t="shared" si="10"/>
        <v>3.2386148745645374E-20</v>
      </c>
      <c r="K6">
        <f t="shared" si="10"/>
        <v>-5.2868937826903528E-4</v>
      </c>
      <c r="L6">
        <f t="shared" si="11"/>
        <v>6.7069869266566808</v>
      </c>
      <c r="M6">
        <f t="shared" si="12"/>
        <v>7.5156160349492693E-3</v>
      </c>
      <c r="N6">
        <f t="shared" si="13"/>
        <v>0.9700000416747655</v>
      </c>
      <c r="O6">
        <f t="shared" si="14"/>
        <v>5.2868933156974404E-4</v>
      </c>
      <c r="V6" s="21">
        <v>1.06</v>
      </c>
      <c r="W6">
        <f t="shared" ca="1" si="1"/>
        <v>0.78557577544995283</v>
      </c>
      <c r="X6" s="2">
        <f t="shared" ca="1" si="2"/>
        <v>0.37770338376991081</v>
      </c>
      <c r="Y6" s="2">
        <f t="shared" ca="1" si="3"/>
        <v>12.916910631302308</v>
      </c>
      <c r="AB6">
        <f t="shared" si="15"/>
        <v>6.380981535982397E-60</v>
      </c>
      <c r="AC6">
        <f t="shared" si="4"/>
        <v>-1.0416666666666669E-43</v>
      </c>
      <c r="AD6">
        <f t="shared" si="16"/>
        <v>1.0850694444444449E-86</v>
      </c>
      <c r="AE6">
        <f t="shared" si="17"/>
        <v>0</v>
      </c>
      <c r="AI6" s="2">
        <v>26100</v>
      </c>
      <c r="AJ6" s="2">
        <v>1.448</v>
      </c>
      <c r="AK6">
        <f t="shared" si="18"/>
        <v>1.2280563572231925E-16</v>
      </c>
      <c r="AL6">
        <f t="shared" si="19"/>
        <v>-2.0047470203352447</v>
      </c>
      <c r="AM6" s="2">
        <f t="shared" si="20"/>
        <v>6.4916796535907036E-6</v>
      </c>
      <c r="AN6" s="2">
        <f t="shared" si="21"/>
        <v>-6.4916796535907036E-6</v>
      </c>
      <c r="AO6" s="2">
        <f t="shared" si="22"/>
        <v>6.7000064916796536</v>
      </c>
      <c r="AP6">
        <f t="shared" si="23"/>
        <v>-6.4916796535907036E-6</v>
      </c>
      <c r="AQ6">
        <f t="shared" si="24"/>
        <v>1.2280563572231925E-16</v>
      </c>
      <c r="AR6">
        <f t="shared" si="24"/>
        <v>-2.0047470203352447</v>
      </c>
      <c r="AS6" s="2">
        <f t="shared" si="25"/>
        <v>6.7000064916796536</v>
      </c>
      <c r="AT6">
        <f t="shared" si="26"/>
        <v>2.004753512014898</v>
      </c>
      <c r="AU6">
        <f t="shared" si="27"/>
        <v>2.4196161766967262E-56</v>
      </c>
      <c r="AV6">
        <f t="shared" si="28"/>
        <v>-3.9499150768258492E-40</v>
      </c>
      <c r="AW6">
        <f t="shared" si="29"/>
        <v>1.5601829114136155E-79</v>
      </c>
      <c r="AX6">
        <f t="shared" si="30"/>
        <v>0</v>
      </c>
      <c r="AY6" s="2">
        <f t="shared" si="31"/>
        <v>1.5205597977303067</v>
      </c>
      <c r="AZ6">
        <f t="shared" si="32"/>
        <v>1.8400103608342857</v>
      </c>
      <c r="BA6" s="2">
        <v>0.44629999999999997</v>
      </c>
      <c r="BB6" s="2">
        <f t="shared" si="33"/>
        <v>0.73313507928229626</v>
      </c>
    </row>
    <row r="7" spans="1:55" x14ac:dyDescent="0.25">
      <c r="A7" s="2">
        <v>950000000</v>
      </c>
      <c r="B7" s="21">
        <v>1.08</v>
      </c>
      <c r="C7" s="21">
        <v>0.19700000000000001</v>
      </c>
      <c r="D7">
        <f t="shared" si="5"/>
        <v>3.2727055574546901E-20</v>
      </c>
      <c r="E7">
        <f t="shared" si="0"/>
        <v>-5.3425452961923558E-4</v>
      </c>
      <c r="F7">
        <f t="shared" si="6"/>
        <v>7.023603689035071E-3</v>
      </c>
      <c r="G7" s="2">
        <f t="shared" si="7"/>
        <v>-7.0236036890350692E-3</v>
      </c>
      <c r="H7">
        <f t="shared" si="8"/>
        <v>6.7070236036890352</v>
      </c>
      <c r="I7">
        <f t="shared" si="9"/>
        <v>-7.0236036890350692E-3</v>
      </c>
      <c r="J7">
        <f t="shared" si="10"/>
        <v>3.2727055574546901E-20</v>
      </c>
      <c r="K7">
        <f t="shared" si="10"/>
        <v>-5.3425452961923558E-4</v>
      </c>
      <c r="L7">
        <f t="shared" si="11"/>
        <v>6.7070236036890352</v>
      </c>
      <c r="M7">
        <f t="shared" si="12"/>
        <v>7.5578582186543045E-3</v>
      </c>
      <c r="N7">
        <f t="shared" si="13"/>
        <v>0.9700000425565134</v>
      </c>
      <c r="O7">
        <f t="shared" si="14"/>
        <v>5.3425448166411968E-4</v>
      </c>
      <c r="V7" s="21">
        <v>1.08</v>
      </c>
      <c r="W7">
        <f t="shared" ca="1" si="1"/>
        <v>0.86773125092612791</v>
      </c>
      <c r="X7" s="2">
        <f t="shared" ca="1" si="2"/>
        <v>0.44988041096892828</v>
      </c>
      <c r="Y7" s="2">
        <f t="shared" ca="1" si="3"/>
        <v>11.592167048079782</v>
      </c>
      <c r="AB7">
        <f t="shared" si="15"/>
        <v>6.448149762676948E-60</v>
      </c>
      <c r="AC7">
        <f t="shared" si="4"/>
        <v>-1.0526315789473685E-43</v>
      </c>
      <c r="AD7">
        <f t="shared" si="16"/>
        <v>1.1080332409972301E-86</v>
      </c>
      <c r="AE7">
        <f t="shared" si="17"/>
        <v>0</v>
      </c>
      <c r="AI7" s="2">
        <v>21500</v>
      </c>
      <c r="AJ7" s="2">
        <v>1.494</v>
      </c>
      <c r="AK7">
        <f t="shared" si="18"/>
        <v>1.4908032987686198E-16</v>
      </c>
      <c r="AL7">
        <f t="shared" si="19"/>
        <v>-2.4336696386395298</v>
      </c>
      <c r="AM7" s="2">
        <f t="shared" si="20"/>
        <v>7.1525039145300852E-6</v>
      </c>
      <c r="AN7" s="2">
        <f t="shared" si="21"/>
        <v>-7.1525039145300852E-6</v>
      </c>
      <c r="AO7" s="2">
        <f t="shared" si="22"/>
        <v>6.7000071525039147</v>
      </c>
      <c r="AP7">
        <f t="shared" si="23"/>
        <v>-7.1525039145300852E-6</v>
      </c>
      <c r="AQ7">
        <f t="shared" si="24"/>
        <v>1.4908032987686198E-16</v>
      </c>
      <c r="AR7">
        <f t="shared" si="24"/>
        <v>-2.4336696386395298</v>
      </c>
      <c r="AS7" s="2">
        <f t="shared" si="25"/>
        <v>6.7000071525039147</v>
      </c>
      <c r="AT7">
        <f t="shared" si="26"/>
        <v>2.4336767911434443</v>
      </c>
      <c r="AU7">
        <f t="shared" si="27"/>
        <v>2.9373014982225378E-56</v>
      </c>
      <c r="AV7">
        <f t="shared" si="28"/>
        <v>-4.7950131862862642E-40</v>
      </c>
      <c r="AW7">
        <f t="shared" si="29"/>
        <v>2.2992151456659151E-79</v>
      </c>
      <c r="AX7">
        <f t="shared" si="30"/>
        <v>0</v>
      </c>
      <c r="AY7" s="2">
        <f t="shared" si="31"/>
        <v>1.7509526733880603</v>
      </c>
      <c r="AZ7">
        <f t="shared" si="32"/>
        <v>2.1500003300932446</v>
      </c>
      <c r="BA7" s="2">
        <v>0.5575</v>
      </c>
      <c r="BB7" s="2">
        <f t="shared" si="33"/>
        <v>0.92472650174065241</v>
      </c>
    </row>
    <row r="8" spans="1:55" x14ac:dyDescent="0.25">
      <c r="A8" s="2">
        <v>940000000</v>
      </c>
      <c r="B8" s="21">
        <v>1.1100000000000001</v>
      </c>
      <c r="C8" s="21">
        <v>0.224</v>
      </c>
      <c r="D8">
        <f t="shared" si="5"/>
        <v>3.3075215740233574E-20</v>
      </c>
      <c r="E8">
        <f t="shared" si="0"/>
        <v>-5.3993808844497216E-4</v>
      </c>
      <c r="F8">
        <f t="shared" si="6"/>
        <v>7.0608644475289566E-3</v>
      </c>
      <c r="G8" s="2">
        <f t="shared" si="7"/>
        <v>-7.0608644475289558E-3</v>
      </c>
      <c r="H8">
        <f t="shared" si="8"/>
        <v>6.7070608644475289</v>
      </c>
      <c r="I8">
        <f t="shared" si="9"/>
        <v>-7.0608644475289558E-3</v>
      </c>
      <c r="J8">
        <f t="shared" si="10"/>
        <v>3.3075215740233574E-20</v>
      </c>
      <c r="K8">
        <f t="shared" si="10"/>
        <v>-5.3993808844497216E-4</v>
      </c>
      <c r="L8">
        <f t="shared" si="11"/>
        <v>6.7070608644475289</v>
      </c>
      <c r="M8">
        <f t="shared" si="12"/>
        <v>7.6008025359739278E-3</v>
      </c>
      <c r="N8">
        <f t="shared" si="13"/>
        <v>0.97000004346654534</v>
      </c>
      <c r="O8">
        <f t="shared" si="14"/>
        <v>5.3993803918634233E-4</v>
      </c>
      <c r="Q8" t="s">
        <v>110</v>
      </c>
      <c r="V8" s="21">
        <v>1.1100000000000001</v>
      </c>
      <c r="W8">
        <f t="shared" ca="1" si="1"/>
        <v>0.98069742376599134</v>
      </c>
      <c r="X8" s="2">
        <f t="shared" ca="1" si="2"/>
        <v>0.57259099113408829</v>
      </c>
      <c r="Y8" s="2">
        <f t="shared" ca="1" si="3"/>
        <v>11.411650811824144</v>
      </c>
      <c r="AB8">
        <f t="shared" si="15"/>
        <v>6.5167471005777664E-60</v>
      </c>
      <c r="AC8">
        <f t="shared" si="4"/>
        <v>-1.0638297872340427E-43</v>
      </c>
      <c r="AD8">
        <f t="shared" si="16"/>
        <v>1.1317338162064285E-86</v>
      </c>
      <c r="AE8">
        <f t="shared" si="17"/>
        <v>0</v>
      </c>
      <c r="AI8" s="2">
        <v>17800</v>
      </c>
      <c r="AJ8" s="2">
        <v>1.55</v>
      </c>
      <c r="AK8">
        <f t="shared" si="18"/>
        <v>1.8006893777261411E-16</v>
      </c>
      <c r="AL8">
        <f t="shared" si="19"/>
        <v>-2.9395447882443748</v>
      </c>
      <c r="AM8" s="2">
        <f t="shared" si="20"/>
        <v>7.8608106099088062E-6</v>
      </c>
      <c r="AN8" s="2">
        <f t="shared" si="21"/>
        <v>-7.8608106099088062E-6</v>
      </c>
      <c r="AO8" s="2">
        <f t="shared" si="22"/>
        <v>6.7000078608106097</v>
      </c>
      <c r="AP8">
        <f t="shared" si="23"/>
        <v>-7.8608106099088062E-6</v>
      </c>
      <c r="AQ8">
        <f t="shared" si="24"/>
        <v>1.8006893777261411E-16</v>
      </c>
      <c r="AR8">
        <f t="shared" si="24"/>
        <v>-2.9395447882443748</v>
      </c>
      <c r="AS8" s="2">
        <f t="shared" si="25"/>
        <v>6.7000078608106097</v>
      </c>
      <c r="AT8">
        <f t="shared" si="26"/>
        <v>2.9395526490549848</v>
      </c>
      <c r="AU8">
        <f t="shared" si="27"/>
        <v>3.5478641692013786E-56</v>
      </c>
      <c r="AV8">
        <f t="shared" si="28"/>
        <v>-5.7917294104019463E-40</v>
      </c>
      <c r="AW8">
        <f t="shared" si="29"/>
        <v>3.3544129563314877E-79</v>
      </c>
      <c r="AX8">
        <f t="shared" si="30"/>
        <v>0</v>
      </c>
      <c r="AY8" s="2">
        <f t="shared" si="31"/>
        <v>2.0515074360102141</v>
      </c>
      <c r="AZ8">
        <f t="shared" si="32"/>
        <v>2.4650456362222073</v>
      </c>
      <c r="BA8" s="2">
        <v>0.6784</v>
      </c>
      <c r="BB8" s="2">
        <f t="shared" si="33"/>
        <v>1.1440765361162106</v>
      </c>
    </row>
    <row r="9" spans="1:55" x14ac:dyDescent="0.25">
      <c r="A9" s="2">
        <v>930000000</v>
      </c>
      <c r="B9" s="21">
        <v>1.1299999999999999</v>
      </c>
      <c r="C9" s="21">
        <v>0.254</v>
      </c>
      <c r="D9">
        <f t="shared" si="5"/>
        <v>3.3430863221311351E-20</v>
      </c>
      <c r="E9">
        <f t="shared" si="0"/>
        <v>-5.4574387434222992E-4</v>
      </c>
      <c r="F9">
        <f t="shared" si="6"/>
        <v>7.0987245819152493E-3</v>
      </c>
      <c r="G9" s="2">
        <f t="shared" si="7"/>
        <v>-7.0987245819152485E-3</v>
      </c>
      <c r="H9">
        <f t="shared" si="8"/>
        <v>6.7070987245819156</v>
      </c>
      <c r="I9">
        <f t="shared" si="9"/>
        <v>-7.0987245819152485E-3</v>
      </c>
      <c r="J9">
        <f t="shared" si="10"/>
        <v>3.3430863221311351E-20</v>
      </c>
      <c r="K9">
        <f t="shared" si="10"/>
        <v>-5.4574387434222992E-4</v>
      </c>
      <c r="L9">
        <f t="shared" si="11"/>
        <v>6.7070987245819156</v>
      </c>
      <c r="M9">
        <f t="shared" si="12"/>
        <v>7.6444684562574786E-3</v>
      </c>
      <c r="N9">
        <f t="shared" si="13"/>
        <v>0.97000004440608401</v>
      </c>
      <c r="O9">
        <f t="shared" si="14"/>
        <v>5.4574382373004696E-4</v>
      </c>
      <c r="Q9" t="s">
        <v>13</v>
      </c>
      <c r="R9">
        <f>Q2</f>
        <v>0.97</v>
      </c>
      <c r="V9" s="21">
        <v>1.1299999999999999</v>
      </c>
      <c r="W9">
        <f t="shared" ca="1" si="1"/>
        <v>1.0434787160015926</v>
      </c>
      <c r="X9" s="2">
        <f t="shared" ca="1" si="2"/>
        <v>0.62327664301952324</v>
      </c>
      <c r="Y9" s="2">
        <f t="shared" ca="1" si="3"/>
        <v>9.6608072884171872</v>
      </c>
      <c r="AB9">
        <f t="shared" si="15"/>
        <v>6.5868196500463447E-60</v>
      </c>
      <c r="AC9">
        <f t="shared" si="4"/>
        <v>-1.0752688172043012E-43</v>
      </c>
      <c r="AD9">
        <f t="shared" si="16"/>
        <v>1.1562030292519369E-86</v>
      </c>
      <c r="AE9">
        <f t="shared" si="17"/>
        <v>0</v>
      </c>
      <c r="AI9" s="2">
        <v>14700</v>
      </c>
      <c r="AJ9" s="2">
        <v>1.619</v>
      </c>
      <c r="AK9">
        <f t="shared" si="18"/>
        <v>2.1804265934370964E-16</v>
      </c>
      <c r="AL9">
        <f t="shared" si="19"/>
        <v>-3.5594487912074748</v>
      </c>
      <c r="AM9" s="2">
        <f t="shared" si="20"/>
        <v>8.650050974323541E-6</v>
      </c>
      <c r="AN9" s="2">
        <f t="shared" si="21"/>
        <v>-8.650050974323541E-6</v>
      </c>
      <c r="AO9" s="2">
        <f t="shared" si="22"/>
        <v>6.7000086500509743</v>
      </c>
      <c r="AP9">
        <f t="shared" si="23"/>
        <v>-8.650050974323541E-6</v>
      </c>
      <c r="AQ9">
        <f t="shared" si="24"/>
        <v>2.1804265934370964E-16</v>
      </c>
      <c r="AR9">
        <f t="shared" si="24"/>
        <v>-3.5594487912074748</v>
      </c>
      <c r="AS9" s="2">
        <f t="shared" si="25"/>
        <v>6.7000086500509743</v>
      </c>
      <c r="AT9">
        <f t="shared" si="26"/>
        <v>3.559457441258449</v>
      </c>
      <c r="AU9">
        <f t="shared" si="27"/>
        <v>4.2960532116860235E-56</v>
      </c>
      <c r="AV9">
        <f t="shared" si="28"/>
        <v>-7.0131145241601803E-40</v>
      </c>
      <c r="AW9">
        <f t="shared" si="29"/>
        <v>4.9183775328986469E-79</v>
      </c>
      <c r="AX9">
        <f t="shared" si="30"/>
        <v>0</v>
      </c>
      <c r="AY9" s="2">
        <f t="shared" si="31"/>
        <v>2.4447594384779912</v>
      </c>
      <c r="AZ9">
        <f t="shared" si="32"/>
        <v>2.7759657046122546</v>
      </c>
      <c r="BA9" s="2">
        <v>0.81040000000000001</v>
      </c>
      <c r="BB9" s="2">
        <f t="shared" si="33"/>
        <v>1.395662571545123</v>
      </c>
    </row>
    <row r="10" spans="1:55" x14ac:dyDescent="0.25">
      <c r="A10" s="2">
        <v>920000000</v>
      </c>
      <c r="B10" s="21">
        <v>1.1599999999999999</v>
      </c>
      <c r="C10" s="21">
        <v>0.28499999999999998</v>
      </c>
      <c r="D10">
        <f t="shared" si="5"/>
        <v>3.3794242169369088E-20</v>
      </c>
      <c r="E10">
        <f t="shared" si="0"/>
        <v>-5.516758729763846E-4</v>
      </c>
      <c r="F10">
        <f t="shared" si="6"/>
        <v>7.137200335717726E-3</v>
      </c>
      <c r="G10" s="2">
        <f t="shared" si="7"/>
        <v>-7.1372003357177251E-3</v>
      </c>
      <c r="H10">
        <f t="shared" si="8"/>
        <v>6.7071372003357181</v>
      </c>
      <c r="I10">
        <f t="shared" si="9"/>
        <v>-7.1372003357177251E-3</v>
      </c>
      <c r="J10">
        <f t="shared" si="10"/>
        <v>3.3794242169369088E-20</v>
      </c>
      <c r="K10">
        <f t="shared" si="10"/>
        <v>-5.516758729763846E-4</v>
      </c>
      <c r="L10">
        <f t="shared" si="11"/>
        <v>6.7071372003357181</v>
      </c>
      <c r="M10">
        <f t="shared" si="12"/>
        <v>7.6888762086941096E-3</v>
      </c>
      <c r="N10">
        <f t="shared" si="13"/>
        <v>0.97000004537641915</v>
      </c>
      <c r="O10">
        <f t="shared" si="14"/>
        <v>5.5167582095811513E-4</v>
      </c>
      <c r="Q10" t="s">
        <v>12</v>
      </c>
      <c r="R10">
        <f>P2</f>
        <v>6.7</v>
      </c>
      <c r="V10" s="21">
        <v>1.1599999999999999</v>
      </c>
      <c r="W10">
        <f t="shared" ca="1" si="1"/>
        <v>1.1355399561292048</v>
      </c>
      <c r="X10" s="2">
        <f t="shared" ca="1" si="2"/>
        <v>0.72341821697226971</v>
      </c>
      <c r="Y10" s="2">
        <f t="shared" ca="1" si="3"/>
        <v>8.9063492394246815</v>
      </c>
      <c r="AB10">
        <f t="shared" si="15"/>
        <v>6.6584155158077193E-60</v>
      </c>
      <c r="AC10">
        <f t="shared" si="4"/>
        <v>-1.0869565217391307E-43</v>
      </c>
      <c r="AD10">
        <f t="shared" si="16"/>
        <v>1.1814744801512292E-86</v>
      </c>
      <c r="AE10">
        <f t="shared" si="17"/>
        <v>0</v>
      </c>
      <c r="AI10" s="2">
        <v>12100</v>
      </c>
      <c r="AJ10" s="2">
        <v>1.7010000000000001</v>
      </c>
      <c r="AK10">
        <f t="shared" si="18"/>
        <v>2.6489480102087039E-16</v>
      </c>
      <c r="AL10">
        <f t="shared" si="19"/>
        <v>-4.324289027334701</v>
      </c>
      <c r="AM10" s="2">
        <f t="shared" si="20"/>
        <v>9.5342085844657571E-6</v>
      </c>
      <c r="AN10" s="2">
        <f t="shared" si="21"/>
        <v>-9.5342085844657571E-6</v>
      </c>
      <c r="AO10" s="2">
        <f t="shared" si="22"/>
        <v>6.7000095342085846</v>
      </c>
      <c r="AP10">
        <f t="shared" si="23"/>
        <v>-9.5342085844657571E-6</v>
      </c>
      <c r="AQ10">
        <f t="shared" si="24"/>
        <v>2.6489480102087039E-16</v>
      </c>
      <c r="AR10">
        <f t="shared" si="24"/>
        <v>-4.324289027334701</v>
      </c>
      <c r="AS10" s="2">
        <f t="shared" si="25"/>
        <v>6.7000095342085846</v>
      </c>
      <c r="AT10">
        <f t="shared" si="26"/>
        <v>4.3242985615432854</v>
      </c>
      <c r="AU10">
        <f t="shared" si="27"/>
        <v>5.2191720836185585E-56</v>
      </c>
      <c r="AV10">
        <f t="shared" si="28"/>
        <v>-8.520064752492122E-40</v>
      </c>
      <c r="AW10">
        <f t="shared" si="29"/>
        <v>7.2591503386658645E-79</v>
      </c>
      <c r="AX10">
        <f t="shared" si="30"/>
        <v>0</v>
      </c>
      <c r="AY10" s="2">
        <f t="shared" si="31"/>
        <v>2.9402356311240774</v>
      </c>
      <c r="AZ10">
        <f t="shared" si="32"/>
        <v>3.052665895745001</v>
      </c>
      <c r="BA10" s="2">
        <v>0.95309999999999995</v>
      </c>
      <c r="BB10" s="2">
        <f t="shared" si="33"/>
        <v>1.6694007634345391</v>
      </c>
    </row>
    <row r="11" spans="1:55" x14ac:dyDescent="0.25">
      <c r="A11" s="2">
        <v>910000000</v>
      </c>
      <c r="B11" s="21">
        <v>1.19</v>
      </c>
      <c r="C11" s="21">
        <v>0.31900000000000001</v>
      </c>
      <c r="D11">
        <f t="shared" si="5"/>
        <v>3.4165607467933584E-20</v>
      </c>
      <c r="E11">
        <f t="shared" si="0"/>
        <v>-5.577382452068944E-4</v>
      </c>
      <c r="F11">
        <f t="shared" si="6"/>
        <v>7.176308575513198E-3</v>
      </c>
      <c r="G11" s="2">
        <f t="shared" si="7"/>
        <v>-7.1763085755131972E-3</v>
      </c>
      <c r="H11">
        <f t="shared" si="8"/>
        <v>6.7071763085755132</v>
      </c>
      <c r="I11">
        <f t="shared" si="9"/>
        <v>-7.1763085755131972E-3</v>
      </c>
      <c r="J11">
        <f t="shared" si="10"/>
        <v>3.4165607467933584E-20</v>
      </c>
      <c r="K11">
        <f t="shared" si="10"/>
        <v>-5.577382452068944E-4</v>
      </c>
      <c r="L11">
        <f t="shared" si="11"/>
        <v>6.7071763085755132</v>
      </c>
      <c r="M11">
        <f t="shared" si="12"/>
        <v>7.7340468207200913E-3</v>
      </c>
      <c r="N11">
        <f t="shared" si="13"/>
        <v>0.97000004637891146</v>
      </c>
      <c r="O11">
        <f t="shared" si="14"/>
        <v>5.5773819172735893E-4</v>
      </c>
      <c r="R11" s="2"/>
      <c r="V11" s="21">
        <v>1.19</v>
      </c>
      <c r="W11">
        <f t="shared" ca="1" si="1"/>
        <v>1.2256489064126721</v>
      </c>
      <c r="X11" s="2">
        <f t="shared" ca="1" si="2"/>
        <v>0.82201223949929436</v>
      </c>
      <c r="Y11" s="2">
        <f t="shared" ca="1" si="3"/>
        <v>8.0778710851828723</v>
      </c>
      <c r="AB11">
        <f t="shared" si="15"/>
        <v>6.7315849170803308E-60</v>
      </c>
      <c r="AC11">
        <f t="shared" si="4"/>
        <v>-1.0989010989010992E-43</v>
      </c>
      <c r="AD11">
        <f t="shared" si="16"/>
        <v>1.2075836251660434E-86</v>
      </c>
      <c r="AE11">
        <f t="shared" si="17"/>
        <v>0</v>
      </c>
      <c r="AI11" s="2">
        <v>10000</v>
      </c>
      <c r="AJ11" s="2">
        <v>1.7989999999999999</v>
      </c>
      <c r="AK11">
        <f t="shared" si="18"/>
        <v>3.2052270923525318E-16</v>
      </c>
      <c r="AL11">
        <f t="shared" si="19"/>
        <v>-5.2323897230749878</v>
      </c>
      <c r="AM11" s="2">
        <f t="shared" si="20"/>
        <v>1.0487629442912331E-5</v>
      </c>
      <c r="AN11" s="2">
        <f t="shared" si="21"/>
        <v>-1.0487629442912331E-5</v>
      </c>
      <c r="AO11" s="2">
        <f t="shared" si="22"/>
        <v>6.7000104876294433</v>
      </c>
      <c r="AP11">
        <f t="shared" si="23"/>
        <v>-1.0487629442912331E-5</v>
      </c>
      <c r="AQ11">
        <f t="shared" si="24"/>
        <v>3.2052270923525318E-16</v>
      </c>
      <c r="AR11">
        <f t="shared" si="24"/>
        <v>-5.2323897230749878</v>
      </c>
      <c r="AS11" s="2">
        <f t="shared" si="25"/>
        <v>6.7000104876294433</v>
      </c>
      <c r="AT11">
        <f t="shared" si="26"/>
        <v>5.232400210704431</v>
      </c>
      <c r="AU11">
        <f t="shared" si="27"/>
        <v>6.315198221178455E-56</v>
      </c>
      <c r="AV11">
        <f t="shared" si="28"/>
        <v>-1.0309278350515466E-39</v>
      </c>
      <c r="AW11">
        <f t="shared" si="29"/>
        <v>1.0628122010840689E-78</v>
      </c>
      <c r="AX11">
        <f t="shared" si="30"/>
        <v>0</v>
      </c>
      <c r="AY11" s="2">
        <f t="shared" si="31"/>
        <v>3.5082167057024387</v>
      </c>
      <c r="AZ11">
        <f t="shared" si="32"/>
        <v>3.2501591504136105</v>
      </c>
      <c r="BA11" s="2">
        <v>1.1080000000000001</v>
      </c>
      <c r="BB11" s="2">
        <f t="shared" si="33"/>
        <v>1.9256879280580246</v>
      </c>
    </row>
    <row r="12" spans="1:55" x14ac:dyDescent="0.25">
      <c r="A12" s="2">
        <v>900000000</v>
      </c>
      <c r="B12" s="21">
        <v>1.23</v>
      </c>
      <c r="C12" s="21">
        <v>0.35499999999999998</v>
      </c>
      <c r="D12">
        <f t="shared" si="5"/>
        <v>3.4545225328688393E-20</v>
      </c>
      <c r="E12">
        <f t="shared" si="0"/>
        <v>-5.6393533682030418E-4</v>
      </c>
      <c r="F12">
        <f t="shared" si="6"/>
        <v>7.2160668219987244E-3</v>
      </c>
      <c r="G12" s="2">
        <f t="shared" si="7"/>
        <v>-7.2160668219987236E-3</v>
      </c>
      <c r="H12">
        <f t="shared" si="8"/>
        <v>6.7072160668219993</v>
      </c>
      <c r="I12">
        <f t="shared" si="9"/>
        <v>-7.2160668219987236E-3</v>
      </c>
      <c r="J12">
        <f t="shared" si="10"/>
        <v>3.4545225328688393E-20</v>
      </c>
      <c r="K12">
        <f t="shared" si="10"/>
        <v>-5.6393533682030418E-4</v>
      </c>
      <c r="L12">
        <f t="shared" si="11"/>
        <v>6.7072160668219993</v>
      </c>
      <c r="M12">
        <f t="shared" si="12"/>
        <v>7.7800021588190276E-3</v>
      </c>
      <c r="N12">
        <f t="shared" si="13"/>
        <v>0.9700000474149979</v>
      </c>
      <c r="O12">
        <f t="shared" si="14"/>
        <v>5.6393528182151133E-4</v>
      </c>
      <c r="Q12" t="s">
        <v>98</v>
      </c>
      <c r="R12">
        <f>R2*(P5^S2)</f>
        <v>1.9111726246039578E-5</v>
      </c>
      <c r="V12" s="21">
        <v>1.23</v>
      </c>
      <c r="W12">
        <f t="shared" ca="1" si="1"/>
        <v>1.3200329430025608</v>
      </c>
      <c r="X12" s="2">
        <f t="shared" ca="1" si="2"/>
        <v>0.93128858108018375</v>
      </c>
      <c r="Y12" s="2">
        <f t="shared" ca="1" si="3"/>
        <v>7.389713002024866</v>
      </c>
      <c r="AB12">
        <f t="shared" si="15"/>
        <v>6.8063803050478894E-60</v>
      </c>
      <c r="AC12">
        <f t="shared" si="4"/>
        <v>-1.1111111111111111E-43</v>
      </c>
      <c r="AD12">
        <f t="shared" si="16"/>
        <v>1.234567901234568E-86</v>
      </c>
      <c r="AE12">
        <f t="shared" si="17"/>
        <v>0</v>
      </c>
      <c r="AI12" s="2">
        <v>8250</v>
      </c>
      <c r="AJ12" s="2">
        <v>1.915</v>
      </c>
      <c r="AK12">
        <f t="shared" si="18"/>
        <v>3.8851237483060996E-16</v>
      </c>
      <c r="AL12">
        <f t="shared" si="19"/>
        <v>-6.3422905734242283</v>
      </c>
      <c r="AM12" s="2">
        <f t="shared" si="20"/>
        <v>1.1546499998718838E-5</v>
      </c>
      <c r="AN12" s="2">
        <f t="shared" si="21"/>
        <v>-1.1546499998718838E-5</v>
      </c>
      <c r="AO12" s="2">
        <f t="shared" si="22"/>
        <v>6.700011546499999</v>
      </c>
      <c r="AP12">
        <f t="shared" si="23"/>
        <v>-1.1546499998718838E-5</v>
      </c>
      <c r="AQ12">
        <f t="shared" si="24"/>
        <v>3.8851237483060996E-16</v>
      </c>
      <c r="AR12">
        <f t="shared" si="24"/>
        <v>-6.3422905734242283</v>
      </c>
      <c r="AS12" s="2">
        <f t="shared" si="25"/>
        <v>6.700011546499999</v>
      </c>
      <c r="AT12">
        <f t="shared" si="26"/>
        <v>6.3423021199242271</v>
      </c>
      <c r="AU12">
        <f t="shared" si="27"/>
        <v>7.6547857226405517E-56</v>
      </c>
      <c r="AV12">
        <f t="shared" si="28"/>
        <v>-1.2496094970321777E-39</v>
      </c>
      <c r="AW12">
        <f t="shared" si="29"/>
        <v>1.561523895073012E-78</v>
      </c>
      <c r="AX12">
        <f t="shared" si="30"/>
        <v>0</v>
      </c>
      <c r="AY12" s="2">
        <f t="shared" si="31"/>
        <v>4.1363722377982981</v>
      </c>
      <c r="AZ12">
        <f t="shared" si="32"/>
        <v>3.3449689692923665</v>
      </c>
      <c r="BA12" s="2">
        <v>1.278</v>
      </c>
      <c r="BB12" s="2">
        <f t="shared" si="33"/>
        <v>2.1441706035453323</v>
      </c>
    </row>
    <row r="13" spans="1:55" x14ac:dyDescent="0.25">
      <c r="A13" s="2">
        <v>890000000</v>
      </c>
      <c r="B13" s="21">
        <v>1.27</v>
      </c>
      <c r="C13" s="21">
        <v>0.39400000000000002</v>
      </c>
      <c r="D13">
        <f t="shared" si="5"/>
        <v>3.4933373927887145E-20</v>
      </c>
      <c r="E13">
        <f t="shared" si="0"/>
        <v>-5.7027168891940884E-4</v>
      </c>
      <c r="F13">
        <f t="shared" si="6"/>
        <v>7.2564932829733845E-3</v>
      </c>
      <c r="G13" s="2">
        <f t="shared" si="7"/>
        <v>-7.2564932829733827E-3</v>
      </c>
      <c r="H13">
        <f t="shared" si="8"/>
        <v>6.7072564932829737</v>
      </c>
      <c r="I13">
        <f t="shared" si="9"/>
        <v>-7.2564932829733827E-3</v>
      </c>
      <c r="J13">
        <f t="shared" si="10"/>
        <v>3.4933373927887145E-20</v>
      </c>
      <c r="K13">
        <f t="shared" si="10"/>
        <v>-5.7027168891940884E-4</v>
      </c>
      <c r="L13">
        <f t="shared" si="11"/>
        <v>6.7072564932829737</v>
      </c>
      <c r="M13">
        <f t="shared" si="12"/>
        <v>7.8267649718927919E-3</v>
      </c>
      <c r="N13">
        <f t="shared" si="13"/>
        <v>0.97000004848619648</v>
      </c>
      <c r="O13">
        <f t="shared" si="14"/>
        <v>5.7027163234037908E-4</v>
      </c>
      <c r="Q13" t="s">
        <v>108</v>
      </c>
      <c r="R13" s="2">
        <f>T2*(P5^U2)</f>
        <v>1.0173000559624961E-2</v>
      </c>
      <c r="V13" s="21">
        <v>1.27</v>
      </c>
      <c r="W13">
        <f t="shared" ca="1" si="1"/>
        <v>1.4144169795924491</v>
      </c>
      <c r="X13" s="2">
        <f t="shared" ca="1" si="2"/>
        <v>1.0412508122405764</v>
      </c>
      <c r="Y13" s="2">
        <f t="shared" ca="1" si="3"/>
        <v>6.7075344136706452</v>
      </c>
      <c r="AB13">
        <f t="shared" si="15"/>
        <v>6.8828564882506757E-60</v>
      </c>
      <c r="AC13">
        <f t="shared" si="4"/>
        <v>-1.1235955056179778E-43</v>
      </c>
      <c r="AD13">
        <f t="shared" si="16"/>
        <v>1.2624668602449193E-86</v>
      </c>
      <c r="AE13">
        <f t="shared" si="17"/>
        <v>0</v>
      </c>
      <c r="AI13" s="2">
        <v>6810</v>
      </c>
      <c r="AJ13" s="2">
        <v>2.0590000000000002</v>
      </c>
      <c r="AK13">
        <f t="shared" si="18"/>
        <v>4.7066477127056271E-16</v>
      </c>
      <c r="AL13">
        <f t="shared" si="19"/>
        <v>-7.6833916638399238</v>
      </c>
      <c r="AM13" s="2">
        <f t="shared" si="20"/>
        <v>1.2708777554076704E-5</v>
      </c>
      <c r="AN13" s="2">
        <f t="shared" si="21"/>
        <v>-1.2708777554076704E-5</v>
      </c>
      <c r="AO13" s="2">
        <f t="shared" si="22"/>
        <v>6.7000127087775541</v>
      </c>
      <c r="AP13">
        <f t="shared" si="23"/>
        <v>-1.2708777554076704E-5</v>
      </c>
      <c r="AQ13">
        <f t="shared" si="24"/>
        <v>4.7066477127056271E-16</v>
      </c>
      <c r="AR13">
        <f t="shared" si="24"/>
        <v>-7.6833916638399238</v>
      </c>
      <c r="AS13" s="2">
        <f t="shared" si="25"/>
        <v>6.7000127087775549</v>
      </c>
      <c r="AT13">
        <f t="shared" si="26"/>
        <v>7.6834043726174777</v>
      </c>
      <c r="AU13">
        <f t="shared" si="27"/>
        <v>9.2734188269874528E-56</v>
      </c>
      <c r="AV13">
        <f t="shared" si="28"/>
        <v>-1.5138441043341361E-39</v>
      </c>
      <c r="AW13">
        <f t="shared" si="29"/>
        <v>2.2917239722272227E-78</v>
      </c>
      <c r="AX13">
        <f t="shared" si="30"/>
        <v>0</v>
      </c>
      <c r="AY13" s="2">
        <f t="shared" si="31"/>
        <v>4.7759411440831894</v>
      </c>
      <c r="AZ13">
        <f t="shared" si="32"/>
        <v>3.318835042915397</v>
      </c>
      <c r="BA13" s="2">
        <v>1.464</v>
      </c>
      <c r="BB13" s="2">
        <f t="shared" si="33"/>
        <v>2.2858880934992931</v>
      </c>
    </row>
    <row r="14" spans="1:55" x14ac:dyDescent="0.25">
      <c r="A14" s="2">
        <v>880000000</v>
      </c>
      <c r="B14" s="21">
        <v>1.32</v>
      </c>
      <c r="C14" s="21">
        <v>0.434</v>
      </c>
      <c r="D14">
        <f t="shared" si="5"/>
        <v>3.5330344086158586E-20</v>
      </c>
      <c r="E14">
        <f t="shared" si="0"/>
        <v>-5.7675204902076567E-4</v>
      </c>
      <c r="F14">
        <f t="shared" si="6"/>
        <v>7.297606888375655E-3</v>
      </c>
      <c r="G14" s="2">
        <f t="shared" si="7"/>
        <v>-7.2976068883756542E-3</v>
      </c>
      <c r="H14">
        <f t="shared" si="8"/>
        <v>6.7072976068883756</v>
      </c>
      <c r="I14">
        <f t="shared" si="9"/>
        <v>-7.2976068883756542E-3</v>
      </c>
      <c r="J14">
        <f t="shared" si="10"/>
        <v>3.5330344086158586E-20</v>
      </c>
      <c r="K14">
        <f t="shared" si="10"/>
        <v>-5.7675204902076567E-4</v>
      </c>
      <c r="L14">
        <f t="shared" si="11"/>
        <v>6.7072976068883756</v>
      </c>
      <c r="M14">
        <f t="shared" si="12"/>
        <v>7.8743589373964206E-3</v>
      </c>
      <c r="N14">
        <f t="shared" si="13"/>
        <v>0.97000004959411179</v>
      </c>
      <c r="O14">
        <f t="shared" si="14"/>
        <v>5.7675199079734089E-4</v>
      </c>
      <c r="V14" s="21">
        <v>1.32</v>
      </c>
      <c r="W14">
        <f t="shared" ca="1" si="1"/>
        <v>1.5323970253298098</v>
      </c>
      <c r="X14" s="2">
        <f t="shared" ca="1" si="2"/>
        <v>1.2064760252533751</v>
      </c>
      <c r="Y14" s="2">
        <f t="shared" ca="1" si="3"/>
        <v>6.4052964877857628</v>
      </c>
      <c r="AB14">
        <f t="shared" si="15"/>
        <v>6.9610707665262504E-60</v>
      </c>
      <c r="AC14">
        <f t="shared" si="4"/>
        <v>-1.1363636363636364E-43</v>
      </c>
      <c r="AD14">
        <f t="shared" si="16"/>
        <v>1.2913223140495869E-86</v>
      </c>
      <c r="AE14">
        <f t="shared" si="17"/>
        <v>0</v>
      </c>
      <c r="AI14" s="2">
        <v>5630</v>
      </c>
      <c r="AJ14" s="2">
        <v>2.2320000000000002</v>
      </c>
      <c r="AK14">
        <f t="shared" si="18"/>
        <v>5.6931209455639994E-16</v>
      </c>
      <c r="AL14">
        <f t="shared" si="19"/>
        <v>-9.2937650498667637</v>
      </c>
      <c r="AM14" s="2">
        <f t="shared" si="20"/>
        <v>1.3977295172555701E-5</v>
      </c>
      <c r="AN14" s="2">
        <f t="shared" si="21"/>
        <v>-1.3977295172555701E-5</v>
      </c>
      <c r="AO14" s="2">
        <f t="shared" si="22"/>
        <v>6.700013977295173</v>
      </c>
      <c r="AP14">
        <f t="shared" si="23"/>
        <v>-1.3977295172555701E-5</v>
      </c>
      <c r="AQ14">
        <f t="shared" si="24"/>
        <v>5.6931209455639994E-16</v>
      </c>
      <c r="AR14">
        <f t="shared" si="24"/>
        <v>-9.2937650498667637</v>
      </c>
      <c r="AS14" s="2">
        <f t="shared" si="25"/>
        <v>6.7000139772951739</v>
      </c>
      <c r="AT14">
        <f t="shared" si="26"/>
        <v>9.2937790271619356</v>
      </c>
      <c r="AU14">
        <f t="shared" si="27"/>
        <v>1.121704835022816E-55</v>
      </c>
      <c r="AV14">
        <f t="shared" si="28"/>
        <v>-1.8311329219388038E-39</v>
      </c>
      <c r="AW14">
        <f t="shared" si="29"/>
        <v>3.3530477778081412E-78</v>
      </c>
      <c r="AX14">
        <f t="shared" si="30"/>
        <v>0</v>
      </c>
      <c r="AY14" s="2">
        <f t="shared" si="31"/>
        <v>5.3787121662309687</v>
      </c>
      <c r="AZ14">
        <f t="shared" si="32"/>
        <v>3.178315618542999</v>
      </c>
      <c r="BA14" s="2">
        <v>1.669</v>
      </c>
      <c r="BB14" s="2">
        <f t="shared" si="33"/>
        <v>2.3280138923869838</v>
      </c>
    </row>
    <row r="15" spans="1:55" x14ac:dyDescent="0.25">
      <c r="A15" s="2">
        <v>870000000</v>
      </c>
      <c r="B15" s="21">
        <v>1.37</v>
      </c>
      <c r="C15" s="21">
        <v>0.47699999999999998</v>
      </c>
      <c r="D15">
        <f t="shared" si="5"/>
        <v>3.5736439995194893E-20</v>
      </c>
      <c r="E15">
        <f t="shared" si="0"/>
        <v>-5.8338138291755607E-4</v>
      </c>
      <c r="F15">
        <f t="shared" si="6"/>
        <v>7.339427327529513E-3</v>
      </c>
      <c r="G15" s="2">
        <f t="shared" si="7"/>
        <v>-7.3394273275295121E-3</v>
      </c>
      <c r="H15">
        <f t="shared" si="8"/>
        <v>6.70733942732753</v>
      </c>
      <c r="I15">
        <f t="shared" si="9"/>
        <v>-7.3394273275295121E-3</v>
      </c>
      <c r="J15">
        <f t="shared" si="10"/>
        <v>3.5736439995194893E-20</v>
      </c>
      <c r="K15">
        <f t="shared" si="10"/>
        <v>-5.8338138291755607E-4</v>
      </c>
      <c r="L15">
        <f t="shared" si="11"/>
        <v>6.70733942732753</v>
      </c>
      <c r="M15">
        <f t="shared" si="12"/>
        <v>7.9228087104470674E-3</v>
      </c>
      <c r="N15">
        <f t="shared" si="13"/>
        <v>0.97000005074044138</v>
      </c>
      <c r="O15">
        <f t="shared" si="14"/>
        <v>5.8338132298219481E-4</v>
      </c>
      <c r="V15" s="21">
        <v>1.37</v>
      </c>
      <c r="W15">
        <f t="shared" ca="1" si="1"/>
        <v>1.6293011666998596</v>
      </c>
      <c r="X15" s="2">
        <f t="shared" ca="1" si="2"/>
        <v>1.327797978777858</v>
      </c>
      <c r="Y15" s="2">
        <f t="shared" ca="1" si="3"/>
        <v>5.8357307366439359</v>
      </c>
      <c r="AB15">
        <f t="shared" si="15"/>
        <v>7.0410830741874712E-60</v>
      </c>
      <c r="AC15">
        <f t="shared" si="4"/>
        <v>-1.1494252873563219E-43</v>
      </c>
      <c r="AD15">
        <f t="shared" si="16"/>
        <v>1.3211784912141632E-86</v>
      </c>
      <c r="AE15">
        <f t="shared" si="17"/>
        <v>0</v>
      </c>
      <c r="AI15" s="2">
        <v>4640</v>
      </c>
      <c r="AJ15" s="2">
        <v>2.4329999999999998</v>
      </c>
      <c r="AK15">
        <f t="shared" si="18"/>
        <v>6.9078170093804559E-16</v>
      </c>
      <c r="AL15">
        <f t="shared" si="19"/>
        <v>-11.276701989385749</v>
      </c>
      <c r="AM15" s="2">
        <f t="shared" si="20"/>
        <v>1.5396370159139617E-5</v>
      </c>
      <c r="AN15" s="2">
        <f t="shared" si="21"/>
        <v>-1.5396370159139617E-5</v>
      </c>
      <c r="AO15" s="2">
        <f t="shared" si="22"/>
        <v>6.7000153963701594</v>
      </c>
      <c r="AP15">
        <f t="shared" si="23"/>
        <v>-1.5396370159139617E-5</v>
      </c>
      <c r="AQ15">
        <f t="shared" si="24"/>
        <v>6.9078170093804559E-16</v>
      </c>
      <c r="AR15">
        <f t="shared" si="24"/>
        <v>-11.276701989385749</v>
      </c>
      <c r="AS15" s="2">
        <f t="shared" si="25"/>
        <v>6.7000153963701603</v>
      </c>
      <c r="AT15">
        <f t="shared" si="26"/>
        <v>11.276717385755909</v>
      </c>
      <c r="AU15">
        <f t="shared" si="27"/>
        <v>1.3610340993919084E-55</v>
      </c>
      <c r="AV15">
        <f t="shared" si="28"/>
        <v>-2.22182723071454E-39</v>
      </c>
      <c r="AW15">
        <f t="shared" si="29"/>
        <v>4.9365162431446421E-78</v>
      </c>
      <c r="AX15">
        <f t="shared" si="30"/>
        <v>0</v>
      </c>
      <c r="AY15" s="2">
        <f t="shared" si="31"/>
        <v>5.921922246947501</v>
      </c>
      <c r="AZ15">
        <f t="shared" si="32"/>
        <v>2.942179694807538</v>
      </c>
      <c r="BA15" s="2">
        <v>1.8939999999999999</v>
      </c>
      <c r="BB15" s="2">
        <f t="shared" si="33"/>
        <v>2.2685509708775196</v>
      </c>
    </row>
    <row r="16" spans="1:55" x14ac:dyDescent="0.25">
      <c r="A16" s="2">
        <v>860000000</v>
      </c>
      <c r="B16" s="21">
        <v>1.42</v>
      </c>
      <c r="C16" s="21">
        <v>0.52200000000000002</v>
      </c>
      <c r="D16">
        <f t="shared" si="5"/>
        <v>3.6151979995139023E-20</v>
      </c>
      <c r="E16">
        <f t="shared" si="0"/>
        <v>-5.9016488737008584E-4</v>
      </c>
      <c r="F16">
        <f t="shared" si="6"/>
        <v>7.3819750887657281E-3</v>
      </c>
      <c r="G16" s="2">
        <f t="shared" si="7"/>
        <v>-7.3819750887657272E-3</v>
      </c>
      <c r="H16">
        <f t="shared" si="8"/>
        <v>6.707381975088766</v>
      </c>
      <c r="I16">
        <f t="shared" si="9"/>
        <v>-7.3819750887657272E-3</v>
      </c>
      <c r="J16">
        <f t="shared" si="10"/>
        <v>3.6151979995139023E-20</v>
      </c>
      <c r="K16">
        <f t="shared" si="10"/>
        <v>-5.9016488737008584E-4</v>
      </c>
      <c r="L16">
        <f t="shared" si="11"/>
        <v>6.707381975088766</v>
      </c>
      <c r="M16">
        <f t="shared" si="12"/>
        <v>7.9721399761358124E-3</v>
      </c>
      <c r="N16">
        <f t="shared" si="13"/>
        <v>0.9700000519269818</v>
      </c>
      <c r="O16">
        <f t="shared" si="14"/>
        <v>5.9016482565164342E-4</v>
      </c>
      <c r="V16" s="21">
        <v>1.42</v>
      </c>
      <c r="W16">
        <f t="shared" ca="1" si="1"/>
        <v>1.7105960894587597</v>
      </c>
      <c r="X16" s="2">
        <f t="shared" ca="1" si="2"/>
        <v>1.4127606638766559</v>
      </c>
      <c r="Y16" s="2">
        <f t="shared" ca="1" si="3"/>
        <v>5.1847472287424434</v>
      </c>
      <c r="AB16">
        <f t="shared" si="15"/>
        <v>7.1229561331896526E-60</v>
      </c>
      <c r="AC16">
        <f t="shared" si="4"/>
        <v>-1.1627906976744188E-43</v>
      </c>
      <c r="AD16">
        <f t="shared" si="16"/>
        <v>1.3520822065981618E-86</v>
      </c>
      <c r="AE16">
        <f t="shared" si="17"/>
        <v>0</v>
      </c>
      <c r="AI16" s="2">
        <v>3830</v>
      </c>
      <c r="AJ16" s="2">
        <v>2.6669999999999998</v>
      </c>
      <c r="AK16">
        <f t="shared" si="18"/>
        <v>8.3687391445235828E-16</v>
      </c>
      <c r="AL16">
        <f t="shared" si="19"/>
        <v>-13.661591966253233</v>
      </c>
      <c r="AM16" s="2">
        <f t="shared" si="20"/>
        <v>1.6946419273486596E-5</v>
      </c>
      <c r="AN16" s="2">
        <f t="shared" si="21"/>
        <v>-1.6946419273486596E-5</v>
      </c>
      <c r="AO16" s="2">
        <f t="shared" si="22"/>
        <v>6.7000169464192734</v>
      </c>
      <c r="AP16">
        <f t="shared" si="23"/>
        <v>-1.6946419273486596E-5</v>
      </c>
      <c r="AQ16">
        <f t="shared" si="24"/>
        <v>8.3687391445235828E-16</v>
      </c>
      <c r="AR16">
        <f t="shared" si="24"/>
        <v>-13.661591966253233</v>
      </c>
      <c r="AS16" s="2">
        <f t="shared" si="25"/>
        <v>6.7000169464192743</v>
      </c>
      <c r="AT16">
        <f t="shared" si="26"/>
        <v>13.661608912672508</v>
      </c>
      <c r="AU16">
        <f t="shared" si="27"/>
        <v>1.6488768201510325E-55</v>
      </c>
      <c r="AV16">
        <f t="shared" si="28"/>
        <v>-2.6917175849909832E-39</v>
      </c>
      <c r="AW16">
        <f t="shared" si="29"/>
        <v>7.2453435573496905E-78</v>
      </c>
      <c r="AX16">
        <f t="shared" si="30"/>
        <v>0</v>
      </c>
      <c r="AY16" s="2">
        <f t="shared" si="31"/>
        <v>6.3709686003189789</v>
      </c>
      <c r="AZ16">
        <f t="shared" si="32"/>
        <v>2.6487958259963116</v>
      </c>
      <c r="BA16" s="2">
        <v>2.1379999999999999</v>
      </c>
      <c r="BB16" s="2">
        <f t="shared" si="33"/>
        <v>2.1073822131576456</v>
      </c>
    </row>
    <row r="17" spans="1:54" x14ac:dyDescent="0.25">
      <c r="A17" s="2">
        <v>850000000</v>
      </c>
      <c r="B17" s="21">
        <v>1.48</v>
      </c>
      <c r="C17" s="21">
        <v>0.56999999999999995</v>
      </c>
      <c r="D17">
        <f t="shared" si="5"/>
        <v>3.6577297406846538E-20</v>
      </c>
      <c r="E17">
        <f t="shared" si="0"/>
        <v>-5.9710800369208684E-4</v>
      </c>
      <c r="F17">
        <f t="shared" si="6"/>
        <v>7.4252715015994866E-3</v>
      </c>
      <c r="G17" s="2">
        <f t="shared" si="7"/>
        <v>-7.4252715015994857E-3</v>
      </c>
      <c r="H17">
        <f t="shared" si="8"/>
        <v>6.7074252715015996</v>
      </c>
      <c r="I17">
        <f t="shared" si="9"/>
        <v>-7.4252715015994857E-3</v>
      </c>
      <c r="J17">
        <f t="shared" si="10"/>
        <v>3.6577297406846538E-20</v>
      </c>
      <c r="K17">
        <f t="shared" si="10"/>
        <v>-5.9710800369208684E-4</v>
      </c>
      <c r="L17">
        <f t="shared" si="11"/>
        <v>6.7074252715015996</v>
      </c>
      <c r="M17">
        <f t="shared" si="12"/>
        <v>8.0223795052915721E-3</v>
      </c>
      <c r="N17">
        <f t="shared" si="13"/>
        <v>0.9700000531556362</v>
      </c>
      <c r="O17">
        <f t="shared" si="14"/>
        <v>5.9710794011557733E-4</v>
      </c>
      <c r="V17" s="21">
        <v>1.48</v>
      </c>
      <c r="W17">
        <f t="shared" ca="1" si="1"/>
        <v>1.808149996769441</v>
      </c>
      <c r="X17" s="2">
        <f t="shared" ca="1" si="2"/>
        <v>1.5330154145001671</v>
      </c>
      <c r="Y17" s="2">
        <f t="shared" ca="1" si="3"/>
        <v>4.7184223284092557</v>
      </c>
      <c r="AB17">
        <f t="shared" si="15"/>
        <v>7.2067556171095292E-60</v>
      </c>
      <c r="AC17">
        <f t="shared" si="4"/>
        <v>-1.1764705882352941E-43</v>
      </c>
      <c r="AD17">
        <f t="shared" si="16"/>
        <v>1.3840830449826989E-86</v>
      </c>
      <c r="AE17">
        <f t="shared" si="17"/>
        <v>0</v>
      </c>
      <c r="AI17" s="2">
        <v>3160</v>
      </c>
      <c r="AJ17" s="2">
        <v>2.9369999999999998</v>
      </c>
      <c r="AK17">
        <f t="shared" si="18"/>
        <v>1.0143123709976368E-15</v>
      </c>
      <c r="AL17">
        <f t="shared" si="19"/>
        <v>-16.558195326186674</v>
      </c>
      <c r="AM17" s="2">
        <f t="shared" si="20"/>
        <v>1.8656655524341151E-5</v>
      </c>
      <c r="AN17" s="2">
        <f t="shared" si="21"/>
        <v>-1.8656655524341151E-5</v>
      </c>
      <c r="AO17" s="2">
        <f t="shared" si="22"/>
        <v>6.7000186566555247</v>
      </c>
      <c r="AP17">
        <f t="shared" si="23"/>
        <v>-1.8656655524341151E-5</v>
      </c>
      <c r="AQ17">
        <f t="shared" si="24"/>
        <v>1.0143123709976368E-15</v>
      </c>
      <c r="AR17">
        <f t="shared" si="24"/>
        <v>-16.558195326186674</v>
      </c>
      <c r="AS17" s="2">
        <f t="shared" si="25"/>
        <v>6.7000186566555255</v>
      </c>
      <c r="AT17">
        <f t="shared" si="26"/>
        <v>16.558213982842197</v>
      </c>
      <c r="AU17">
        <f t="shared" si="27"/>
        <v>1.9984804497400177E-55</v>
      </c>
      <c r="AV17">
        <f t="shared" si="28"/>
        <v>-3.2624298577580593E-39</v>
      </c>
      <c r="AW17">
        <f t="shared" si="29"/>
        <v>1.0643448576791271E-77</v>
      </c>
      <c r="AX17">
        <f t="shared" si="30"/>
        <v>0</v>
      </c>
      <c r="AY17" s="2">
        <f t="shared" si="31"/>
        <v>6.7273582753469103</v>
      </c>
      <c r="AZ17">
        <f t="shared" si="32"/>
        <v>2.3296423647135027</v>
      </c>
      <c r="BA17" s="2">
        <v>2.3969999999999998</v>
      </c>
      <c r="BB17" s="2">
        <f t="shared" si="33"/>
        <v>1.9288579553167038</v>
      </c>
    </row>
    <row r="18" spans="1:54" x14ac:dyDescent="0.25">
      <c r="A18" s="2">
        <v>840000000</v>
      </c>
      <c r="B18" s="21">
        <v>1.54</v>
      </c>
      <c r="C18" s="21">
        <v>0.62</v>
      </c>
      <c r="D18">
        <f t="shared" si="5"/>
        <v>3.7012741423594714E-20</v>
      </c>
      <c r="E18">
        <f t="shared" si="0"/>
        <v>-6.0421643230746888E-4</v>
      </c>
      <c r="F18">
        <f t="shared" si="6"/>
        <v>7.4693387816615305E-3</v>
      </c>
      <c r="G18" s="2">
        <f t="shared" si="7"/>
        <v>-7.4693387816615296E-3</v>
      </c>
      <c r="H18">
        <f t="shared" si="8"/>
        <v>6.707469338781662</v>
      </c>
      <c r="I18">
        <f t="shared" si="9"/>
        <v>-7.4693387816615296E-3</v>
      </c>
      <c r="J18">
        <f t="shared" si="10"/>
        <v>3.7012741423594714E-20</v>
      </c>
      <c r="K18">
        <f t="shared" si="10"/>
        <v>-6.0421643230746888E-4</v>
      </c>
      <c r="L18">
        <f t="shared" si="11"/>
        <v>6.707469338781662</v>
      </c>
      <c r="M18">
        <f t="shared" si="12"/>
        <v>8.0735552139689984E-3</v>
      </c>
      <c r="N18">
        <f t="shared" si="13"/>
        <v>0.97000005442842141</v>
      </c>
      <c r="O18">
        <f t="shared" si="14"/>
        <v>6.0421636679380884E-4</v>
      </c>
      <c r="V18" s="21">
        <v>1.54</v>
      </c>
      <c r="W18">
        <f t="shared" ca="1" si="1"/>
        <v>1.9057039040801218</v>
      </c>
      <c r="X18" s="2">
        <f t="shared" ca="1" si="2"/>
        <v>1.6530345289668669</v>
      </c>
      <c r="Y18" s="2">
        <f t="shared" ca="1" si="3"/>
        <v>4.300297942161464</v>
      </c>
      <c r="AB18">
        <f t="shared" si="15"/>
        <v>7.2925503268370248E-60</v>
      </c>
      <c r="AC18">
        <f t="shared" si="4"/>
        <v>-1.1904761904761907E-43</v>
      </c>
      <c r="AD18">
        <f t="shared" si="16"/>
        <v>1.4172335600907034E-86</v>
      </c>
      <c r="AE18">
        <f t="shared" si="17"/>
        <v>0</v>
      </c>
      <c r="AI18" s="2">
        <v>2610</v>
      </c>
      <c r="AJ18" s="2">
        <v>3.2530000000000001</v>
      </c>
      <c r="AK18">
        <f t="shared" si="18"/>
        <v>1.2280563572231924E-15</v>
      </c>
      <c r="AL18">
        <f t="shared" si="19"/>
        <v>-20.047470203352447</v>
      </c>
      <c r="AM18" s="2">
        <f t="shared" si="20"/>
        <v>2.0528493545519494E-5</v>
      </c>
      <c r="AN18" s="2">
        <f t="shared" si="21"/>
        <v>-2.0528493545519494E-5</v>
      </c>
      <c r="AO18" s="2">
        <f t="shared" si="22"/>
        <v>6.7000205284935461</v>
      </c>
      <c r="AP18">
        <f t="shared" si="23"/>
        <v>-2.0528493545519494E-5</v>
      </c>
      <c r="AQ18">
        <f t="shared" si="24"/>
        <v>1.2280563572231924E-15</v>
      </c>
      <c r="AR18">
        <f t="shared" si="24"/>
        <v>-20.047470203352447</v>
      </c>
      <c r="AS18" s="2">
        <f t="shared" si="25"/>
        <v>6.700020528493547</v>
      </c>
      <c r="AT18">
        <f t="shared" si="26"/>
        <v>20.047490731845993</v>
      </c>
      <c r="AU18">
        <f t="shared" si="27"/>
        <v>2.4196161766967264E-55</v>
      </c>
      <c r="AV18">
        <f t="shared" si="28"/>
        <v>-3.9499150768258494E-39</v>
      </c>
      <c r="AW18">
        <f t="shared" si="29"/>
        <v>1.5601829114136155E-77</v>
      </c>
      <c r="AX18">
        <f t="shared" si="30"/>
        <v>0</v>
      </c>
      <c r="AY18" s="2">
        <f t="shared" si="31"/>
        <v>6.9968411256151706</v>
      </c>
      <c r="AZ18">
        <f t="shared" si="32"/>
        <v>2.0142356641077344</v>
      </c>
      <c r="BA18" s="2">
        <v>2.6680000000000001</v>
      </c>
      <c r="BB18" s="2">
        <f t="shared" si="33"/>
        <v>2.1988027307537181</v>
      </c>
    </row>
    <row r="19" spans="1:54" x14ac:dyDescent="0.25">
      <c r="A19" s="2">
        <v>830000000</v>
      </c>
      <c r="B19" s="21">
        <v>1.61</v>
      </c>
      <c r="C19" s="21">
        <v>0.67500000000000004</v>
      </c>
      <c r="D19">
        <f t="shared" si="5"/>
        <v>3.745867806725248E-20</v>
      </c>
      <c r="E19">
        <f t="shared" si="0"/>
        <v>-6.1149614835936603E-4</v>
      </c>
      <c r="F19">
        <f t="shared" si="6"/>
        <v>7.51420007859783E-3</v>
      </c>
      <c r="G19" s="2">
        <f t="shared" si="7"/>
        <v>-7.5142000785978283E-3</v>
      </c>
      <c r="H19">
        <f t="shared" si="8"/>
        <v>6.7075142000785979</v>
      </c>
      <c r="I19">
        <f t="shared" si="9"/>
        <v>-7.5142000785978283E-3</v>
      </c>
      <c r="J19">
        <f t="shared" si="10"/>
        <v>3.745867806725248E-20</v>
      </c>
      <c r="K19">
        <f t="shared" si="10"/>
        <v>-6.1149614835936603E-4</v>
      </c>
      <c r="L19">
        <f t="shared" si="11"/>
        <v>6.7075142000785979</v>
      </c>
      <c r="M19">
        <f t="shared" si="12"/>
        <v>8.1256962269571943E-3</v>
      </c>
      <c r="N19">
        <f t="shared" si="13"/>
        <v>0.9700000557474765</v>
      </c>
      <c r="O19">
        <f t="shared" si="14"/>
        <v>6.1149608082509824E-4</v>
      </c>
      <c r="V19" s="21">
        <v>1.61</v>
      </c>
      <c r="W19">
        <f t="shared" ca="1" si="1"/>
        <v>2.0195167959425828</v>
      </c>
      <c r="X19" s="2">
        <f t="shared" ca="1" si="2"/>
        <v>1.8077254145717088</v>
      </c>
      <c r="Y19" s="2">
        <f t="shared" ca="1" si="3"/>
        <v>3.9675729263576591</v>
      </c>
      <c r="AB19">
        <f t="shared" si="15"/>
        <v>7.3804123789675913E-60</v>
      </c>
      <c r="AC19">
        <f t="shared" si="4"/>
        <v>-1.2048192771084338E-43</v>
      </c>
      <c r="AD19">
        <f t="shared" si="16"/>
        <v>1.4515894904920892E-86</v>
      </c>
      <c r="AE19">
        <f t="shared" si="17"/>
        <v>0</v>
      </c>
      <c r="AI19" s="2">
        <v>2150</v>
      </c>
      <c r="AJ19" s="2">
        <v>3.6190000000000002</v>
      </c>
      <c r="AK19">
        <f t="shared" si="18"/>
        <v>1.4908032987686194E-15</v>
      </c>
      <c r="AL19">
        <f t="shared" si="19"/>
        <v>-24.336696386395293</v>
      </c>
      <c r="AM19" s="2">
        <f t="shared" si="20"/>
        <v>2.2618203343185378E-5</v>
      </c>
      <c r="AN19" s="2">
        <f t="shared" si="21"/>
        <v>-2.2618203343185378E-5</v>
      </c>
      <c r="AO19" s="2">
        <f t="shared" si="22"/>
        <v>6.7000226182033433</v>
      </c>
      <c r="AP19">
        <f t="shared" si="23"/>
        <v>-2.2618203343185378E-5</v>
      </c>
      <c r="AQ19">
        <f t="shared" si="24"/>
        <v>1.4908032987686194E-15</v>
      </c>
      <c r="AR19">
        <f t="shared" si="24"/>
        <v>-24.336696386395293</v>
      </c>
      <c r="AS19" s="2">
        <f t="shared" si="25"/>
        <v>6.7000226182033451</v>
      </c>
      <c r="AT19">
        <f t="shared" si="26"/>
        <v>24.336719004598635</v>
      </c>
      <c r="AU19">
        <f t="shared" si="27"/>
        <v>2.9373014982225371E-55</v>
      </c>
      <c r="AV19">
        <f t="shared" si="28"/>
        <v>-4.7950131862862632E-39</v>
      </c>
      <c r="AW19">
        <f t="shared" si="29"/>
        <v>2.2992151456659142E-77</v>
      </c>
      <c r="AX19">
        <f t="shared" si="30"/>
        <v>0</v>
      </c>
      <c r="AY19" s="2">
        <f t="shared" si="31"/>
        <v>7.1979739997158081</v>
      </c>
      <c r="AZ19">
        <f t="shared" si="32"/>
        <v>1.7146155612899563</v>
      </c>
      <c r="BA19" s="2">
        <v>2.944</v>
      </c>
      <c r="BB19" s="2">
        <f t="shared" si="33"/>
        <v>2.4041792192129257</v>
      </c>
    </row>
    <row r="20" spans="1:54" x14ac:dyDescent="0.25">
      <c r="A20" s="2">
        <v>820000000</v>
      </c>
      <c r="B20" s="21">
        <v>1.68</v>
      </c>
      <c r="C20" s="21">
        <v>0.73499999999999999</v>
      </c>
      <c r="D20">
        <f t="shared" si="5"/>
        <v>3.7915491214414094E-20</v>
      </c>
      <c r="E20">
        <f t="shared" si="0"/>
        <v>-6.1895341846130954E-4</v>
      </c>
      <c r="F20">
        <f t="shared" si="6"/>
        <v>7.5598795271724127E-3</v>
      </c>
      <c r="G20" s="2">
        <f t="shared" si="7"/>
        <v>-7.559879527172411E-3</v>
      </c>
      <c r="H20">
        <f t="shared" si="8"/>
        <v>6.7075598795271727</v>
      </c>
      <c r="I20">
        <f t="shared" si="9"/>
        <v>-7.559879527172411E-3</v>
      </c>
      <c r="J20">
        <f t="shared" si="10"/>
        <v>3.7915491214414094E-20</v>
      </c>
      <c r="K20">
        <f t="shared" si="10"/>
        <v>-6.1895341846130954E-4</v>
      </c>
      <c r="L20">
        <f t="shared" si="11"/>
        <v>6.7075598795271727</v>
      </c>
      <c r="M20">
        <f t="shared" si="12"/>
        <v>8.1788329456337211E-3</v>
      </c>
      <c r="N20">
        <f t="shared" si="13"/>
        <v>0.97000005711507187</v>
      </c>
      <c r="O20">
        <f t="shared" si="14"/>
        <v>6.1895334881830388E-4</v>
      </c>
      <c r="V20" s="21">
        <v>1.68</v>
      </c>
      <c r="W20">
        <f t="shared" ca="1" si="1"/>
        <v>2.1333296878050438</v>
      </c>
      <c r="X20" s="2">
        <f t="shared" ca="1" si="2"/>
        <v>1.9553259157969518</v>
      </c>
      <c r="Y20" s="2">
        <f t="shared" ca="1" si="3"/>
        <v>3.6194658073894246</v>
      </c>
      <c r="AB20">
        <f t="shared" si="15"/>
        <v>7.4704174079793907E-60</v>
      </c>
      <c r="AC20">
        <f t="shared" si="4"/>
        <v>-1.2195121951219513E-43</v>
      </c>
      <c r="AD20">
        <f t="shared" si="16"/>
        <v>1.4872099940511604E-86</v>
      </c>
      <c r="AE20">
        <f t="shared" si="17"/>
        <v>0</v>
      </c>
      <c r="AI20" s="2">
        <v>1780</v>
      </c>
      <c r="AJ20" s="2">
        <v>4.04</v>
      </c>
      <c r="AK20">
        <f t="shared" si="18"/>
        <v>1.8006893777261414E-15</v>
      </c>
      <c r="AL20">
        <f t="shared" si="19"/>
        <v>-29.395447882443751</v>
      </c>
      <c r="AM20" s="2">
        <f t="shared" si="20"/>
        <v>2.4858065782529192E-5</v>
      </c>
      <c r="AN20" s="2">
        <f t="shared" si="21"/>
        <v>-2.4858065782529192E-5</v>
      </c>
      <c r="AO20" s="2">
        <f t="shared" si="22"/>
        <v>6.7000248580657829</v>
      </c>
      <c r="AP20">
        <f t="shared" si="23"/>
        <v>-2.4858065782529192E-5</v>
      </c>
      <c r="AQ20">
        <f t="shared" si="24"/>
        <v>1.8006893777261414E-15</v>
      </c>
      <c r="AR20">
        <f t="shared" si="24"/>
        <v>-29.395447882443751</v>
      </c>
      <c r="AS20" s="2">
        <f t="shared" si="25"/>
        <v>6.7000248580657846</v>
      </c>
      <c r="AT20">
        <f t="shared" si="26"/>
        <v>29.395472740509533</v>
      </c>
      <c r="AU20">
        <f t="shared" si="27"/>
        <v>3.5478641692013788E-55</v>
      </c>
      <c r="AV20">
        <f t="shared" si="28"/>
        <v>-5.7917294104019468E-39</v>
      </c>
      <c r="AW20">
        <f t="shared" si="29"/>
        <v>3.3544129563314884E-77</v>
      </c>
      <c r="AX20">
        <f t="shared" si="30"/>
        <v>0</v>
      </c>
      <c r="AY20" s="2">
        <f t="shared" si="31"/>
        <v>7.339132246778644</v>
      </c>
      <c r="AZ20">
        <f t="shared" si="32"/>
        <v>1.4517227012611993</v>
      </c>
      <c r="BA20" s="2">
        <v>3.22</v>
      </c>
      <c r="BB20" s="2">
        <f t="shared" si="33"/>
        <v>2.5337047727587225</v>
      </c>
    </row>
    <row r="21" spans="1:54" x14ac:dyDescent="0.25">
      <c r="A21" s="2">
        <v>810000000</v>
      </c>
      <c r="B21" s="21">
        <v>1.75</v>
      </c>
      <c r="C21" s="21">
        <v>0.80200000000000005</v>
      </c>
      <c r="D21">
        <f t="shared" si="5"/>
        <v>3.8383583698542663E-20</v>
      </c>
      <c r="E21">
        <f t="shared" si="0"/>
        <v>-6.2659481868922694E-4</v>
      </c>
      <c r="F21">
        <f t="shared" si="6"/>
        <v>7.6064023018295995E-3</v>
      </c>
      <c r="G21" s="2">
        <f t="shared" si="7"/>
        <v>-7.6064023018295986E-3</v>
      </c>
      <c r="H21">
        <f t="shared" si="8"/>
        <v>6.7076064023018294</v>
      </c>
      <c r="I21">
        <f t="shared" si="9"/>
        <v>-7.6064023018295986E-3</v>
      </c>
      <c r="J21">
        <f t="shared" si="10"/>
        <v>3.8383583698542663E-20</v>
      </c>
      <c r="K21">
        <f t="shared" si="10"/>
        <v>-6.2659481868922694E-4</v>
      </c>
      <c r="L21">
        <f t="shared" si="11"/>
        <v>6.7076064023018294</v>
      </c>
      <c r="M21">
        <f t="shared" si="12"/>
        <v>8.2329971205188264E-3</v>
      </c>
      <c r="N21">
        <f t="shared" si="13"/>
        <v>0.97000005853361859</v>
      </c>
      <c r="O21">
        <f t="shared" si="14"/>
        <v>6.265947468443565E-4</v>
      </c>
      <c r="V21" s="21">
        <v>1.75</v>
      </c>
      <c r="W21">
        <f t="shared" ca="1" si="1"/>
        <v>2.2325314381624564</v>
      </c>
      <c r="X21" s="2">
        <f t="shared" ca="1" si="2"/>
        <v>2.0464201955711454</v>
      </c>
      <c r="Y21" s="2">
        <f t="shared" ca="1" si="3"/>
        <v>3.181603652295609</v>
      </c>
      <c r="AB21">
        <f t="shared" si="15"/>
        <v>7.5626447833865433E-60</v>
      </c>
      <c r="AC21">
        <f t="shared" si="4"/>
        <v>-1.2345679012345679E-43</v>
      </c>
      <c r="AD21">
        <f t="shared" si="16"/>
        <v>1.5241579027587258E-86</v>
      </c>
      <c r="AE21">
        <f t="shared" si="17"/>
        <v>0</v>
      </c>
      <c r="AI21" s="2">
        <v>1470</v>
      </c>
      <c r="AJ21" s="2">
        <v>4.5140000000000002</v>
      </c>
      <c r="AK21">
        <f t="shared" si="18"/>
        <v>2.180426593437097E-15</v>
      </c>
      <c r="AL21">
        <f t="shared" si="19"/>
        <v>-35.594487912074754</v>
      </c>
      <c r="AM21" s="2">
        <f t="shared" si="20"/>
        <v>2.7353862955421057E-5</v>
      </c>
      <c r="AN21" s="2">
        <f t="shared" si="21"/>
        <v>-2.7353862955421057E-5</v>
      </c>
      <c r="AO21" s="2">
        <f t="shared" si="22"/>
        <v>6.7000273538629553</v>
      </c>
      <c r="AP21">
        <f t="shared" si="23"/>
        <v>-2.7353862955421057E-5</v>
      </c>
      <c r="AQ21">
        <f t="shared" si="24"/>
        <v>2.180426593437097E-15</v>
      </c>
      <c r="AR21">
        <f t="shared" si="24"/>
        <v>-35.594487912074754</v>
      </c>
      <c r="AS21" s="2">
        <f t="shared" si="25"/>
        <v>6.7000273538629571</v>
      </c>
      <c r="AT21">
        <f t="shared" si="26"/>
        <v>35.594515265937709</v>
      </c>
      <c r="AU21">
        <f t="shared" si="27"/>
        <v>4.296053211686024E-55</v>
      </c>
      <c r="AV21">
        <f t="shared" si="28"/>
        <v>-7.0131145241601814E-39</v>
      </c>
      <c r="AW21">
        <f t="shared" si="29"/>
        <v>4.9183775328986488E-77</v>
      </c>
      <c r="AX21">
        <f t="shared" si="30"/>
        <v>0</v>
      </c>
      <c r="AY21" s="2">
        <f t="shared" si="31"/>
        <v>7.4407500244363662</v>
      </c>
      <c r="AZ21">
        <f t="shared" si="32"/>
        <v>1.2180296735763176</v>
      </c>
      <c r="BA21" s="2">
        <v>3.4860000000000002</v>
      </c>
      <c r="BB21" s="2">
        <f t="shared" si="33"/>
        <v>2.5973601754300244</v>
      </c>
    </row>
    <row r="22" spans="1:54" x14ac:dyDescent="0.25">
      <c r="A22" s="2">
        <v>800000000</v>
      </c>
      <c r="B22" s="21">
        <v>1.84</v>
      </c>
      <c r="C22" s="21">
        <v>0.876</v>
      </c>
      <c r="D22">
        <f t="shared" si="5"/>
        <v>3.8863378494774448E-20</v>
      </c>
      <c r="E22">
        <f t="shared" si="0"/>
        <v>-6.344272539228423E-4</v>
      </c>
      <c r="F22">
        <f t="shared" si="6"/>
        <v>7.6537946749958364E-3</v>
      </c>
      <c r="G22" s="2">
        <f t="shared" si="7"/>
        <v>-7.6537946749958346E-3</v>
      </c>
      <c r="H22">
        <f t="shared" si="8"/>
        <v>6.7076537946749957</v>
      </c>
      <c r="I22">
        <f t="shared" si="9"/>
        <v>-7.6537946749958346E-3</v>
      </c>
      <c r="J22">
        <f t="shared" si="10"/>
        <v>3.8863378494774448E-20</v>
      </c>
      <c r="K22">
        <f t="shared" si="10"/>
        <v>-6.344272539228423E-4</v>
      </c>
      <c r="L22">
        <f t="shared" si="11"/>
        <v>6.7076537946749957</v>
      </c>
      <c r="M22">
        <f t="shared" si="12"/>
        <v>8.2882219289186765E-3</v>
      </c>
      <c r="N22">
        <f t="shared" si="13"/>
        <v>0.97000006000567984</v>
      </c>
      <c r="O22">
        <f t="shared" si="14"/>
        <v>6.3442717977763344E-4</v>
      </c>
      <c r="V22" s="21">
        <v>1.84</v>
      </c>
      <c r="W22">
        <f t="shared" ca="1" si="1"/>
        <v>2.3071333630893971</v>
      </c>
      <c r="X22" s="2">
        <f t="shared" ca="1" si="2"/>
        <v>2.0481427029475685</v>
      </c>
      <c r="Y22" s="2">
        <f t="shared" ca="1" si="3"/>
        <v>2.6690210574054554</v>
      </c>
      <c r="AB22">
        <f t="shared" si="15"/>
        <v>7.6571778431788766E-60</v>
      </c>
      <c r="AC22">
        <f t="shared" si="4"/>
        <v>-1.2500000000000002E-43</v>
      </c>
      <c r="AD22">
        <f t="shared" si="16"/>
        <v>1.5625000000000006E-86</v>
      </c>
      <c r="AE22">
        <f t="shared" si="17"/>
        <v>0</v>
      </c>
      <c r="AI22" s="2">
        <v>1210</v>
      </c>
      <c r="AJ22" s="2">
        <v>5.0419999999999998</v>
      </c>
      <c r="AK22">
        <f t="shared" si="18"/>
        <v>2.6489480102087039E-15</v>
      </c>
      <c r="AL22">
        <f t="shared" si="19"/>
        <v>-43.242890273347008</v>
      </c>
      <c r="AM22" s="2">
        <f t="shared" si="20"/>
        <v>3.0149814814041643E-5</v>
      </c>
      <c r="AN22" s="2">
        <f t="shared" si="21"/>
        <v>-3.0149814814041643E-5</v>
      </c>
      <c r="AO22" s="2">
        <f t="shared" si="22"/>
        <v>6.7000301498148138</v>
      </c>
      <c r="AP22">
        <f t="shared" si="23"/>
        <v>-3.0149814814041643E-5</v>
      </c>
      <c r="AQ22">
        <f t="shared" si="24"/>
        <v>2.6489480102087039E-15</v>
      </c>
      <c r="AR22">
        <f t="shared" si="24"/>
        <v>-43.242890273347008</v>
      </c>
      <c r="AS22" s="2">
        <f t="shared" si="25"/>
        <v>6.7000301498148165</v>
      </c>
      <c r="AT22">
        <f t="shared" si="26"/>
        <v>43.24292042316182</v>
      </c>
      <c r="AU22">
        <f t="shared" si="27"/>
        <v>5.2191720836185569E-55</v>
      </c>
      <c r="AV22">
        <f t="shared" si="28"/>
        <v>-8.5200647524921194E-39</v>
      </c>
      <c r="AW22">
        <f t="shared" si="29"/>
        <v>7.2591503386658598E-77</v>
      </c>
      <c r="AX22">
        <f t="shared" si="30"/>
        <v>0</v>
      </c>
      <c r="AY22" s="2">
        <f t="shared" si="31"/>
        <v>7.5129494322716841</v>
      </c>
      <c r="AZ22">
        <f t="shared" si="32"/>
        <v>1.0137905072337929</v>
      </c>
      <c r="BA22" s="2">
        <v>3.7349999999999999</v>
      </c>
      <c r="BB22" s="2">
        <f t="shared" si="33"/>
        <v>2.5960794625189454</v>
      </c>
    </row>
    <row r="23" spans="1:54" x14ac:dyDescent="0.25">
      <c r="A23" s="2">
        <v>790000000</v>
      </c>
      <c r="B23" s="21">
        <v>1.94</v>
      </c>
      <c r="C23" s="21">
        <v>0.96</v>
      </c>
      <c r="D23">
        <f t="shared" si="5"/>
        <v>3.9355319994708303E-20</v>
      </c>
      <c r="E23">
        <f t="shared" si="0"/>
        <v>-6.4245797865604285E-4</v>
      </c>
      <c r="F23">
        <f t="shared" si="6"/>
        <v>7.7020840794279066E-3</v>
      </c>
      <c r="G23" s="2">
        <f t="shared" si="7"/>
        <v>-7.7020840794279049E-3</v>
      </c>
      <c r="H23">
        <f t="shared" si="8"/>
        <v>6.7077020840794281</v>
      </c>
      <c r="I23">
        <f t="shared" si="9"/>
        <v>-7.7020840794279049E-3</v>
      </c>
      <c r="J23">
        <f t="shared" si="10"/>
        <v>3.9355319994708303E-20</v>
      </c>
      <c r="K23">
        <f t="shared" si="10"/>
        <v>-6.4245797865604285E-4</v>
      </c>
      <c r="L23">
        <f t="shared" si="11"/>
        <v>6.7077020840794281</v>
      </c>
      <c r="M23">
        <f t="shared" si="12"/>
        <v>8.3445420580839473E-3</v>
      </c>
      <c r="N23">
        <f t="shared" si="13"/>
        <v>0.97000006153398144</v>
      </c>
      <c r="O23">
        <f t="shared" si="14"/>
        <v>6.4245790210629605E-4</v>
      </c>
      <c r="V23" s="21">
        <v>1.94</v>
      </c>
      <c r="W23">
        <f t="shared" ca="1" si="1"/>
        <v>2.3900243907859986</v>
      </c>
      <c r="X23" s="2">
        <f t="shared" ca="1" si="2"/>
        <v>2.0449697582428668</v>
      </c>
      <c r="Y23" s="2">
        <f t="shared" ca="1" si="3"/>
        <v>2.2189341994822773</v>
      </c>
      <c r="AB23">
        <f t="shared" si="15"/>
        <v>7.7541041449912676E-60</v>
      </c>
      <c r="AC23">
        <f t="shared" si="4"/>
        <v>-1.2658227848101269E-43</v>
      </c>
      <c r="AD23">
        <f t="shared" si="16"/>
        <v>1.6023073225444649E-86</v>
      </c>
      <c r="AE23">
        <f t="shared" si="17"/>
        <v>0</v>
      </c>
      <c r="AI23" s="2">
        <v>1000</v>
      </c>
      <c r="AJ23" s="2">
        <v>5.62</v>
      </c>
      <c r="AK23">
        <f t="shared" si="18"/>
        <v>3.2052270923525319E-15</v>
      </c>
      <c r="AL23">
        <f t="shared" si="19"/>
        <v>-52.323897230749878</v>
      </c>
      <c r="AM23" s="2">
        <f t="shared" si="20"/>
        <v>3.3164796295445811E-5</v>
      </c>
      <c r="AN23" s="2">
        <f t="shared" si="21"/>
        <v>-3.3164796295445811E-5</v>
      </c>
      <c r="AO23" s="2">
        <f t="shared" si="22"/>
        <v>6.7000331647962952</v>
      </c>
      <c r="AP23">
        <f t="shared" si="23"/>
        <v>-3.3164796295445811E-5</v>
      </c>
      <c r="AQ23">
        <f t="shared" si="24"/>
        <v>3.2052270923525319E-15</v>
      </c>
      <c r="AR23">
        <f t="shared" si="24"/>
        <v>-52.323897230749878</v>
      </c>
      <c r="AS23" s="2">
        <f t="shared" si="25"/>
        <v>6.7000331647962987</v>
      </c>
      <c r="AT23">
        <f t="shared" si="26"/>
        <v>52.323930395546171</v>
      </c>
      <c r="AU23">
        <f t="shared" si="27"/>
        <v>6.3151982211784552E-55</v>
      </c>
      <c r="AV23">
        <f t="shared" si="28"/>
        <v>-1.0309278350515466E-38</v>
      </c>
      <c r="AW23">
        <f t="shared" si="29"/>
        <v>1.062812201084069E-76</v>
      </c>
      <c r="AX23">
        <f t="shared" si="30"/>
        <v>0</v>
      </c>
      <c r="AY23" s="2">
        <f t="shared" si="31"/>
        <v>7.5619394305198684</v>
      </c>
      <c r="AZ23">
        <f t="shared" si="32"/>
        <v>0.84412519820881349</v>
      </c>
      <c r="BA23" s="2">
        <v>3.9580000000000002</v>
      </c>
      <c r="BB23" s="2">
        <f t="shared" si="33"/>
        <v>2.5279071161555278</v>
      </c>
    </row>
    <row r="24" spans="1:54" x14ac:dyDescent="0.25">
      <c r="A24" s="2">
        <v>780000000</v>
      </c>
      <c r="B24" s="21">
        <v>2.04</v>
      </c>
      <c r="C24" s="21">
        <v>1.05</v>
      </c>
      <c r="D24">
        <f t="shared" si="5"/>
        <v>3.9859875379255845E-20</v>
      </c>
      <c r="E24">
        <f t="shared" si="0"/>
        <v>-6.5069461940804336E-4</v>
      </c>
      <c r="F24">
        <f t="shared" si="6"/>
        <v>7.7512991749436209E-3</v>
      </c>
      <c r="G24" s="2">
        <f t="shared" si="7"/>
        <v>-7.7512991749436192E-3</v>
      </c>
      <c r="H24">
        <f t="shared" si="8"/>
        <v>6.7077512991749435</v>
      </c>
      <c r="I24">
        <f t="shared" si="9"/>
        <v>-7.7512991749436192E-3</v>
      </c>
      <c r="J24">
        <f t="shared" si="10"/>
        <v>3.9859875379255845E-20</v>
      </c>
      <c r="K24">
        <f t="shared" si="10"/>
        <v>-6.5069461940804336E-4</v>
      </c>
      <c r="L24">
        <f t="shared" si="11"/>
        <v>6.7077512991749435</v>
      </c>
      <c r="M24">
        <f t="shared" si="12"/>
        <v>8.4019937943516625E-3</v>
      </c>
      <c r="N24">
        <f t="shared" si="13"/>
        <v>0.97000006312142539</v>
      </c>
      <c r="O24">
        <f t="shared" si="14"/>
        <v>6.5069454034342067E-4</v>
      </c>
      <c r="V24" s="21">
        <v>2.04</v>
      </c>
      <c r="W24">
        <f t="shared" ca="1" si="1"/>
        <v>2.4729154184825997</v>
      </c>
      <c r="X24" s="2">
        <f t="shared" ca="1" si="2"/>
        <v>2.0246882881555117</v>
      </c>
      <c r="Y24" s="2">
        <f t="shared" ca="1" si="3"/>
        <v>1.8364519620458155</v>
      </c>
      <c r="AB24">
        <f t="shared" si="15"/>
        <v>7.8535157365937187E-60</v>
      </c>
      <c r="AC24">
        <f t="shared" si="4"/>
        <v>-1.2820512820512822E-43</v>
      </c>
      <c r="AD24">
        <f t="shared" si="16"/>
        <v>1.6436554898093365E-86</v>
      </c>
      <c r="AE24">
        <f t="shared" si="17"/>
        <v>0</v>
      </c>
      <c r="AI24" s="2">
        <v>825</v>
      </c>
      <c r="AJ24" s="2">
        <v>6.2430000000000003</v>
      </c>
      <c r="AK24">
        <f t="shared" si="18"/>
        <v>3.8851237483060999E-15</v>
      </c>
      <c r="AL24">
        <f t="shared" si="19"/>
        <v>-63.422905734242285</v>
      </c>
      <c r="AM24" s="2">
        <f t="shared" si="20"/>
        <v>3.6513238999082793E-5</v>
      </c>
      <c r="AN24" s="2">
        <f t="shared" si="21"/>
        <v>-3.6513238999082793E-5</v>
      </c>
      <c r="AO24" s="2">
        <f t="shared" si="22"/>
        <v>6.7000365132389996</v>
      </c>
      <c r="AP24">
        <f t="shared" si="23"/>
        <v>-3.6513238999082793E-5</v>
      </c>
      <c r="AQ24">
        <f t="shared" si="24"/>
        <v>3.8851237483060999E-15</v>
      </c>
      <c r="AR24">
        <f t="shared" si="24"/>
        <v>-63.422905734242285</v>
      </c>
      <c r="AS24" s="2">
        <f t="shared" si="25"/>
        <v>6.7000365132390032</v>
      </c>
      <c r="AT24">
        <f t="shared" si="26"/>
        <v>63.422942247481281</v>
      </c>
      <c r="AU24">
        <f t="shared" si="27"/>
        <v>7.6547857226405512E-55</v>
      </c>
      <c r="AV24">
        <f t="shared" si="28"/>
        <v>-1.2496094970321776E-38</v>
      </c>
      <c r="AW24">
        <f t="shared" si="29"/>
        <v>1.5615238950730119E-76</v>
      </c>
      <c r="AX24">
        <f t="shared" si="30"/>
        <v>0</v>
      </c>
      <c r="AY24" s="2">
        <f t="shared" si="31"/>
        <v>7.5960821689004847</v>
      </c>
      <c r="AZ24">
        <f t="shared" si="32"/>
        <v>0.70001968804645553</v>
      </c>
      <c r="BA24" s="2">
        <v>4.1470000000000002</v>
      </c>
      <c r="BB24" s="2">
        <f t="shared" si="33"/>
        <v>2.4000312404270145</v>
      </c>
    </row>
    <row r="25" spans="1:54" x14ac:dyDescent="0.25">
      <c r="A25" s="2">
        <v>770000000</v>
      </c>
      <c r="B25" s="21">
        <v>2.15</v>
      </c>
      <c r="C25" s="21">
        <v>1.1499999999999999</v>
      </c>
      <c r="D25">
        <f t="shared" si="5"/>
        <v>4.0377536098466965E-20</v>
      </c>
      <c r="E25">
        <f t="shared" si="0"/>
        <v>-6.5914519888087518E-4</v>
      </c>
      <c r="F25">
        <f t="shared" si="6"/>
        <v>7.8014699199037627E-3</v>
      </c>
      <c r="G25" s="2">
        <f t="shared" si="7"/>
        <v>-7.8014699199037618E-3</v>
      </c>
      <c r="H25">
        <f t="shared" si="8"/>
        <v>6.7078014699199038</v>
      </c>
      <c r="I25">
        <f t="shared" si="9"/>
        <v>-7.8014699199037618E-3</v>
      </c>
      <c r="J25">
        <f t="shared" si="10"/>
        <v>4.0377536098466965E-20</v>
      </c>
      <c r="K25">
        <f t="shared" si="10"/>
        <v>-6.5914519888087518E-4</v>
      </c>
      <c r="L25">
        <f t="shared" si="11"/>
        <v>6.7078014699199038</v>
      </c>
      <c r="M25">
        <f t="shared" si="12"/>
        <v>8.4606151187846361E-3</v>
      </c>
      <c r="N25">
        <f t="shared" si="13"/>
        <v>0.97000006477110323</v>
      </c>
      <c r="O25">
        <f t="shared" si="14"/>
        <v>6.5914511718445363E-4</v>
      </c>
      <c r="V25" s="21">
        <v>2.15</v>
      </c>
      <c r="W25">
        <f t="shared" ca="1" si="1"/>
        <v>2.564095548948861</v>
      </c>
      <c r="X25" s="2">
        <f t="shared" ca="1" si="2"/>
        <v>1.9996662215569809</v>
      </c>
      <c r="Y25" s="2">
        <f t="shared" ca="1" si="3"/>
        <v>1.512034950137604</v>
      </c>
      <c r="AB25">
        <f t="shared" si="15"/>
        <v>7.9555094474585735E-60</v>
      </c>
      <c r="AC25">
        <f t="shared" si="4"/>
        <v>-1.298701298701299E-43</v>
      </c>
      <c r="AD25">
        <f t="shared" si="16"/>
        <v>1.6866250632484407E-86</v>
      </c>
      <c r="AE25">
        <f t="shared" si="17"/>
        <v>0</v>
      </c>
      <c r="AI25" s="2">
        <v>684</v>
      </c>
      <c r="AJ25" s="2">
        <v>6.8940000000000001</v>
      </c>
      <c r="AK25">
        <f t="shared" si="18"/>
        <v>4.6860045209832339E-15</v>
      </c>
      <c r="AL25">
        <f t="shared" si="19"/>
        <v>-76.496925775950118</v>
      </c>
      <c r="AM25" s="2">
        <f t="shared" si="20"/>
        <v>4.01004534201374E-5</v>
      </c>
      <c r="AN25" s="2">
        <f t="shared" si="21"/>
        <v>-4.01004534201374E-5</v>
      </c>
      <c r="AO25" s="2">
        <f t="shared" si="22"/>
        <v>6.7000401004534202</v>
      </c>
      <c r="AP25">
        <f t="shared" si="23"/>
        <v>-4.01004534201374E-5</v>
      </c>
      <c r="AQ25">
        <f t="shared" si="24"/>
        <v>4.6860045209832339E-15</v>
      </c>
      <c r="AR25">
        <f t="shared" si="24"/>
        <v>-76.496925775950118</v>
      </c>
      <c r="AS25" s="2">
        <f t="shared" si="25"/>
        <v>6.7000401004534247</v>
      </c>
      <c r="AT25">
        <f t="shared" si="26"/>
        <v>76.496965876403536</v>
      </c>
      <c r="AU25">
        <f t="shared" si="27"/>
        <v>9.2327459373954013E-55</v>
      </c>
      <c r="AV25">
        <f t="shared" si="28"/>
        <v>-1.5072044372098634E-38</v>
      </c>
      <c r="AW25">
        <f t="shared" si="29"/>
        <v>2.271665215545101E-76</v>
      </c>
      <c r="AX25">
        <f t="shared" si="30"/>
        <v>0</v>
      </c>
      <c r="AY25" s="2">
        <f t="shared" si="31"/>
        <v>7.6190267008147279</v>
      </c>
      <c r="AZ25">
        <f t="shared" si="32"/>
        <v>0.58239974063593059</v>
      </c>
      <c r="BA25" s="2">
        <v>4.2960000000000003</v>
      </c>
      <c r="BB25" s="2">
        <f t="shared" si="33"/>
        <v>2.219313480089399</v>
      </c>
    </row>
    <row r="26" spans="1:54" x14ac:dyDescent="0.25">
      <c r="A26" s="2">
        <v>760000000</v>
      </c>
      <c r="B26">
        <v>2.2599999999999998</v>
      </c>
      <c r="C26">
        <v>1.26</v>
      </c>
      <c r="D26">
        <f t="shared" si="5"/>
        <v>4.0908819468183628E-20</v>
      </c>
      <c r="E26">
        <f t="shared" si="0"/>
        <v>-6.678181620240445E-4</v>
      </c>
      <c r="F26">
        <f t="shared" si="6"/>
        <v>7.8526276478503541E-3</v>
      </c>
      <c r="G26" s="2">
        <f t="shared" si="7"/>
        <v>-7.8526276478503541E-3</v>
      </c>
      <c r="H26">
        <f t="shared" si="8"/>
        <v>6.707852627647851</v>
      </c>
      <c r="I26">
        <f t="shared" si="9"/>
        <v>-7.8526276478503541E-3</v>
      </c>
      <c r="J26">
        <f t="shared" si="10"/>
        <v>4.0908819468183628E-20</v>
      </c>
      <c r="K26">
        <f t="shared" si="10"/>
        <v>-6.678181620240445E-4</v>
      </c>
      <c r="L26">
        <f t="shared" si="11"/>
        <v>6.707852627647851</v>
      </c>
      <c r="M26">
        <f t="shared" si="12"/>
        <v>8.5204458098743982E-3</v>
      </c>
      <c r="N26">
        <f t="shared" si="13"/>
        <v>0.97000006648631132</v>
      </c>
      <c r="O26">
        <f t="shared" si="14"/>
        <v>6.6781807757182953E-4</v>
      </c>
      <c r="V26">
        <v>2.2599999999999998</v>
      </c>
      <c r="W26">
        <f t="shared" ca="1" si="1"/>
        <v>2.655275679415122</v>
      </c>
      <c r="X26" s="2">
        <f t="shared" ca="1" si="2"/>
        <v>1.9467942215673302</v>
      </c>
      <c r="Y26" s="2">
        <f t="shared" ca="1" si="3"/>
        <v>1.2262498246203892</v>
      </c>
      <c r="AB26">
        <f t="shared" si="15"/>
        <v>8.0601872033461853E-60</v>
      </c>
      <c r="AC26">
        <f t="shared" si="4"/>
        <v>-1.3157894736842107E-43</v>
      </c>
      <c r="AD26">
        <f t="shared" si="16"/>
        <v>1.7313019390581722E-86</v>
      </c>
      <c r="AE26">
        <f t="shared" si="17"/>
        <v>0</v>
      </c>
      <c r="AI26" s="2">
        <v>562</v>
      </c>
      <c r="AJ26" s="2">
        <v>7.57</v>
      </c>
      <c r="AK26">
        <f t="shared" si="18"/>
        <v>5.7032510540080645E-15</v>
      </c>
      <c r="AL26">
        <f t="shared" si="19"/>
        <v>-93.103019983540719</v>
      </c>
      <c r="AM26" s="2">
        <f t="shared" si="20"/>
        <v>4.4239394718401865E-5</v>
      </c>
      <c r="AN26" s="2">
        <f t="shared" si="21"/>
        <v>-4.4239394718401865E-5</v>
      </c>
      <c r="AO26" s="2">
        <f t="shared" si="22"/>
        <v>6.7000442393947184</v>
      </c>
      <c r="AP26">
        <f t="shared" si="23"/>
        <v>-4.4239394718401865E-5</v>
      </c>
      <c r="AQ26">
        <f t="shared" si="24"/>
        <v>5.7032510540080645E-15</v>
      </c>
      <c r="AR26">
        <f t="shared" si="24"/>
        <v>-93.103019983540719</v>
      </c>
      <c r="AS26" s="2">
        <f t="shared" si="25"/>
        <v>6.7000442393947237</v>
      </c>
      <c r="AT26">
        <f t="shared" si="26"/>
        <v>93.103064222935444</v>
      </c>
      <c r="AU26">
        <f t="shared" si="27"/>
        <v>1.1237007510993692E-54</v>
      </c>
      <c r="AV26">
        <f t="shared" si="28"/>
        <v>-1.8343911655721469E-38</v>
      </c>
      <c r="AW26">
        <f t="shared" si="29"/>
        <v>3.3649909483291398E-76</v>
      </c>
      <c r="AX26">
        <f t="shared" si="30"/>
        <v>0</v>
      </c>
      <c r="AY26" s="2">
        <f t="shared" si="31"/>
        <v>7.6355186232486751</v>
      </c>
      <c r="AZ26">
        <f t="shared" si="32"/>
        <v>0.47971985506921094</v>
      </c>
      <c r="BA26" s="2">
        <v>4.4039999999999999</v>
      </c>
      <c r="BB26" s="2">
        <f t="shared" si="33"/>
        <v>1.994899384089732</v>
      </c>
    </row>
    <row r="27" spans="1:54" x14ac:dyDescent="0.25">
      <c r="A27" s="2">
        <v>750000000</v>
      </c>
      <c r="B27">
        <v>2.39</v>
      </c>
      <c r="C27">
        <v>1.38</v>
      </c>
      <c r="D27">
        <f t="shared" si="5"/>
        <v>4.1454270394426074E-20</v>
      </c>
      <c r="E27">
        <f t="shared" si="0"/>
        <v>-6.7672240418436506E-4</v>
      </c>
      <c r="F27">
        <f t="shared" si="6"/>
        <v>7.9048051497466344E-3</v>
      </c>
      <c r="G27" s="2">
        <f t="shared" si="7"/>
        <v>-7.9048051497466326E-3</v>
      </c>
      <c r="H27">
        <f t="shared" si="8"/>
        <v>6.707904805149747</v>
      </c>
      <c r="I27">
        <f t="shared" si="9"/>
        <v>-7.9048051497466326E-3</v>
      </c>
      <c r="J27">
        <f t="shared" si="10"/>
        <v>4.1454270394426074E-20</v>
      </c>
      <c r="K27">
        <f t="shared" si="10"/>
        <v>-6.7672240418436506E-4</v>
      </c>
      <c r="L27">
        <f t="shared" si="11"/>
        <v>6.707904805149747</v>
      </c>
      <c r="M27">
        <f t="shared" si="12"/>
        <v>8.5815275539309968E-3</v>
      </c>
      <c r="N27">
        <f t="shared" si="13"/>
        <v>0.97000006827056673</v>
      </c>
      <c r="O27">
        <f t="shared" si="14"/>
        <v>6.7672231684476098E-4</v>
      </c>
      <c r="V27">
        <v>2.39</v>
      </c>
      <c r="W27">
        <f t="shared" ca="1" si="1"/>
        <v>2.763034015420704</v>
      </c>
      <c r="X27" s="2">
        <f t="shared" ca="1" si="2"/>
        <v>1.9127830878107166</v>
      </c>
      <c r="Y27" s="2">
        <f t="shared" ca="1" si="3"/>
        <v>1.0044019574725462</v>
      </c>
      <c r="AB27">
        <f t="shared" si="15"/>
        <v>8.1676563660574673E-60</v>
      </c>
      <c r="AC27">
        <f t="shared" si="4"/>
        <v>-1.3333333333333334E-43</v>
      </c>
      <c r="AD27">
        <f t="shared" si="16"/>
        <v>1.777777777777778E-86</v>
      </c>
      <c r="AE27">
        <f t="shared" si="17"/>
        <v>0</v>
      </c>
      <c r="AI27" s="2">
        <v>464</v>
      </c>
      <c r="AJ27" s="2">
        <v>8.2639999999999993</v>
      </c>
      <c r="AK27">
        <f t="shared" si="18"/>
        <v>6.9078170093804571E-15</v>
      </c>
      <c r="AL27">
        <f t="shared" si="19"/>
        <v>-112.76701989385751</v>
      </c>
      <c r="AM27" s="2">
        <f t="shared" si="20"/>
        <v>4.8687597401930282E-5</v>
      </c>
      <c r="AN27" s="2">
        <f t="shared" si="21"/>
        <v>-4.8687597401930282E-5</v>
      </c>
      <c r="AO27" s="2">
        <f t="shared" si="22"/>
        <v>6.7000486875974019</v>
      </c>
      <c r="AP27">
        <f t="shared" si="23"/>
        <v>-4.8687597401930282E-5</v>
      </c>
      <c r="AQ27">
        <f t="shared" si="24"/>
        <v>6.9078170093804571E-15</v>
      </c>
      <c r="AR27">
        <f t="shared" si="24"/>
        <v>-112.76701989385751</v>
      </c>
      <c r="AS27" s="2">
        <f t="shared" si="25"/>
        <v>6.700048687597409</v>
      </c>
      <c r="AT27">
        <f t="shared" si="26"/>
        <v>112.76706858145491</v>
      </c>
      <c r="AU27">
        <f t="shared" si="27"/>
        <v>1.3610340993919086E-54</v>
      </c>
      <c r="AV27">
        <f t="shared" si="28"/>
        <v>-2.2218272307145404E-38</v>
      </c>
      <c r="AW27">
        <f t="shared" si="29"/>
        <v>4.9365162431446438E-76</v>
      </c>
      <c r="AX27">
        <f t="shared" si="30"/>
        <v>0</v>
      </c>
      <c r="AY27" s="2">
        <f t="shared" si="31"/>
        <v>7.6464740461949434</v>
      </c>
      <c r="AZ27">
        <f t="shared" si="32"/>
        <v>0.39673099681522428</v>
      </c>
      <c r="BA27" s="2">
        <v>4.4710000000000001</v>
      </c>
      <c r="BB27" s="2">
        <f t="shared" si="33"/>
        <v>2.345897478494916</v>
      </c>
    </row>
    <row r="28" spans="1:54" x14ac:dyDescent="0.25">
      <c r="A28" s="2">
        <v>740000000</v>
      </c>
      <c r="B28">
        <v>2.5299999999999998</v>
      </c>
      <c r="C28">
        <v>1.51</v>
      </c>
      <c r="D28">
        <f t="shared" si="5"/>
        <v>4.2014463237593997E-20</v>
      </c>
      <c r="E28">
        <f t="shared" si="0"/>
        <v>-6.8586730153820787E-4</v>
      </c>
      <c r="F28">
        <f t="shared" si="6"/>
        <v>7.9580367623091845E-3</v>
      </c>
      <c r="G28" s="2">
        <f t="shared" si="7"/>
        <v>-7.9580367623091827E-3</v>
      </c>
      <c r="H28">
        <f t="shared" si="8"/>
        <v>6.7079580367623093</v>
      </c>
      <c r="I28">
        <f t="shared" si="9"/>
        <v>-7.9580367623091827E-3</v>
      </c>
      <c r="J28">
        <f t="shared" si="10"/>
        <v>4.2014463237593997E-20</v>
      </c>
      <c r="K28">
        <f t="shared" si="10"/>
        <v>-6.8586730153820787E-4</v>
      </c>
      <c r="L28">
        <f t="shared" si="11"/>
        <v>6.7079580367623093</v>
      </c>
      <c r="M28">
        <f t="shared" si="12"/>
        <v>8.64390406384739E-3</v>
      </c>
      <c r="N28">
        <f t="shared" si="13"/>
        <v>0.97000007012762623</v>
      </c>
      <c r="O28">
        <f t="shared" si="14"/>
        <v>6.8586721117144193E-4</v>
      </c>
      <c r="V28">
        <v>2.5299999999999998</v>
      </c>
      <c r="W28">
        <f t="shared" ca="1" si="1"/>
        <v>2.8790814541959455</v>
      </c>
      <c r="X28" s="2">
        <f t="shared" ca="1" si="2"/>
        <v>1.8743840282232849</v>
      </c>
      <c r="Y28" s="2">
        <f t="shared" ca="1" si="3"/>
        <v>0.82206220263290419</v>
      </c>
      <c r="AB28">
        <f t="shared" si="15"/>
        <v>8.2780301007339201E-60</v>
      </c>
      <c r="AC28">
        <f t="shared" si="4"/>
        <v>-1.3513513513513516E-43</v>
      </c>
      <c r="AD28">
        <f t="shared" si="16"/>
        <v>1.8261504747991239E-86</v>
      </c>
      <c r="AE28">
        <f t="shared" si="17"/>
        <v>0</v>
      </c>
      <c r="AI28" s="2">
        <v>381</v>
      </c>
      <c r="AJ28" s="2">
        <v>8.9659999999999993</v>
      </c>
      <c r="AK28">
        <f t="shared" si="18"/>
        <v>8.4126695337336798E-15</v>
      </c>
      <c r="AL28">
        <f t="shared" si="19"/>
        <v>-137.33306359776873</v>
      </c>
      <c r="AM28" s="2">
        <f t="shared" si="20"/>
        <v>5.3729753271930346E-5</v>
      </c>
      <c r="AN28" s="2">
        <f t="shared" si="21"/>
        <v>-5.3729753271930346E-5</v>
      </c>
      <c r="AO28" s="2">
        <f t="shared" si="22"/>
        <v>6.7000537297532725</v>
      </c>
      <c r="AP28">
        <f t="shared" si="23"/>
        <v>-5.3729753271930346E-5</v>
      </c>
      <c r="AQ28">
        <f t="shared" si="24"/>
        <v>8.4126695337336798E-15</v>
      </c>
      <c r="AR28">
        <f t="shared" si="24"/>
        <v>-137.33306359776873</v>
      </c>
      <c r="AS28" s="2">
        <f t="shared" si="25"/>
        <v>6.7000537297532805</v>
      </c>
      <c r="AT28">
        <f t="shared" si="26"/>
        <v>137.33311732752199</v>
      </c>
      <c r="AU28">
        <f t="shared" si="27"/>
        <v>1.6575323415166552E-54</v>
      </c>
      <c r="AV28">
        <f t="shared" si="28"/>
        <v>-2.7058473360932985E-38</v>
      </c>
      <c r="AW28">
        <f t="shared" si="29"/>
        <v>7.3216098062432003E-76</v>
      </c>
      <c r="AX28">
        <f t="shared" si="30"/>
        <v>0</v>
      </c>
      <c r="AY28" s="2">
        <f t="shared" si="31"/>
        <v>7.654139171501714</v>
      </c>
      <c r="AZ28">
        <f t="shared" si="32"/>
        <v>0.32615199690698959</v>
      </c>
      <c r="BA28" s="2">
        <v>4.4980000000000002</v>
      </c>
      <c r="BB28" s="2">
        <f t="shared" si="33"/>
        <v>2.7418544157956481</v>
      </c>
    </row>
    <row r="29" spans="1:54" x14ac:dyDescent="0.25">
      <c r="A29" s="2">
        <v>730000000</v>
      </c>
      <c r="B29">
        <v>2.7</v>
      </c>
      <c r="C29">
        <v>1.65</v>
      </c>
      <c r="D29">
        <f t="shared" si="5"/>
        <v>4.2590003829889808E-20</v>
      </c>
      <c r="E29">
        <f t="shared" si="0"/>
        <v>-6.9526274402503265E-4</v>
      </c>
      <c r="F29">
        <f t="shared" si="6"/>
        <v>8.0123584629728205E-3</v>
      </c>
      <c r="G29" s="2">
        <f t="shared" si="7"/>
        <v>-8.0123584629728205E-3</v>
      </c>
      <c r="H29">
        <f t="shared" si="8"/>
        <v>6.7080123584629732</v>
      </c>
      <c r="I29">
        <f t="shared" si="9"/>
        <v>-8.0123584629728205E-3</v>
      </c>
      <c r="J29">
        <f t="shared" si="10"/>
        <v>4.2590003829889808E-20</v>
      </c>
      <c r="K29">
        <f t="shared" si="10"/>
        <v>-6.9526274402503265E-4</v>
      </c>
      <c r="L29">
        <f t="shared" si="11"/>
        <v>6.7080123584629732</v>
      </c>
      <c r="M29">
        <f t="shared" si="12"/>
        <v>8.7076212069978533E-3</v>
      </c>
      <c r="N29">
        <f t="shared" si="13"/>
        <v>0.9700000720615054</v>
      </c>
      <c r="O29">
        <f t="shared" si="14"/>
        <v>6.9526265048252579E-4</v>
      </c>
      <c r="V29">
        <v>2.7</v>
      </c>
      <c r="W29">
        <f t="shared" ca="1" si="1"/>
        <v>3.019996201280168</v>
      </c>
      <c r="X29" s="2">
        <f t="shared" ca="1" si="2"/>
        <v>1.8768895915220909</v>
      </c>
      <c r="Y29" s="2">
        <f t="shared" ca="1" si="3"/>
        <v>0.68939929899801322</v>
      </c>
      <c r="AB29">
        <f t="shared" si="15"/>
        <v>8.3914277733467141E-60</v>
      </c>
      <c r="AC29">
        <f t="shared" si="4"/>
        <v>-1.3698630136986304E-43</v>
      </c>
      <c r="AD29">
        <f t="shared" si="16"/>
        <v>1.876524676299494E-86</v>
      </c>
      <c r="AE29">
        <f t="shared" si="17"/>
        <v>0</v>
      </c>
      <c r="AI29" s="2">
        <v>317</v>
      </c>
      <c r="AJ29" s="2">
        <v>9.6620000000000008</v>
      </c>
      <c r="AK29">
        <f t="shared" si="18"/>
        <v>1.0111126474298209E-14</v>
      </c>
      <c r="AL29">
        <f t="shared" si="19"/>
        <v>-165.05961271529932</v>
      </c>
      <c r="AM29" s="2">
        <f t="shared" si="20"/>
        <v>5.8904395440971117E-5</v>
      </c>
      <c r="AN29" s="2">
        <f t="shared" si="21"/>
        <v>-5.8904395440971117E-5</v>
      </c>
      <c r="AO29" s="2">
        <f t="shared" si="22"/>
        <v>6.7000589043954415</v>
      </c>
      <c r="AP29">
        <f t="shared" si="23"/>
        <v>-5.8904395440971117E-5</v>
      </c>
      <c r="AQ29">
        <f t="shared" si="24"/>
        <v>1.0111126474298209E-14</v>
      </c>
      <c r="AR29">
        <f t="shared" si="24"/>
        <v>-165.05961271529932</v>
      </c>
      <c r="AS29" s="2">
        <f t="shared" si="25"/>
        <v>6.7000589043954513</v>
      </c>
      <c r="AT29">
        <f t="shared" si="26"/>
        <v>165.05967161969477</v>
      </c>
      <c r="AU29">
        <f t="shared" si="27"/>
        <v>1.9921760950089764E-54</v>
      </c>
      <c r="AV29">
        <f t="shared" si="28"/>
        <v>-3.2521382809197057E-38</v>
      </c>
      <c r="AW29">
        <f t="shared" si="29"/>
        <v>1.0576403398223379E-75</v>
      </c>
      <c r="AX29">
        <f t="shared" si="30"/>
        <v>0</v>
      </c>
      <c r="AY29" s="2">
        <f t="shared" si="31"/>
        <v>7.6590326756085405</v>
      </c>
      <c r="AZ29">
        <f t="shared" si="32"/>
        <v>0.27157836458068602</v>
      </c>
      <c r="BA29" s="2">
        <v>4.4889999999999999</v>
      </c>
      <c r="BB29" s="2">
        <f t="shared" si="33"/>
        <v>3.1101944799053869</v>
      </c>
    </row>
    <row r="30" spans="1:54" x14ac:dyDescent="0.25">
      <c r="A30" s="2">
        <v>720000000</v>
      </c>
      <c r="B30">
        <v>2.89</v>
      </c>
      <c r="C30">
        <v>1.79</v>
      </c>
      <c r="D30">
        <f t="shared" si="5"/>
        <v>4.3181531660860503E-20</v>
      </c>
      <c r="E30">
        <f t="shared" si="0"/>
        <v>-7.0491917102538041E-4</v>
      </c>
      <c r="F30">
        <f t="shared" si="6"/>
        <v>8.0678079720850112E-3</v>
      </c>
      <c r="G30" s="2">
        <f t="shared" si="7"/>
        <v>-8.0678079720850095E-3</v>
      </c>
      <c r="H30">
        <f t="shared" si="8"/>
        <v>6.7080678079720855</v>
      </c>
      <c r="I30">
        <f t="shared" si="9"/>
        <v>-8.0678079720850095E-3</v>
      </c>
      <c r="J30">
        <f t="shared" si="10"/>
        <v>4.3181531660860503E-20</v>
      </c>
      <c r="K30">
        <f t="shared" si="10"/>
        <v>-7.0491917102538041E-4</v>
      </c>
      <c r="L30">
        <f t="shared" si="11"/>
        <v>6.7080678079720855</v>
      </c>
      <c r="M30">
        <f t="shared" si="12"/>
        <v>8.7727271431103891E-3</v>
      </c>
      <c r="N30">
        <f t="shared" si="13"/>
        <v>0.97000007407650035</v>
      </c>
      <c r="O30">
        <f t="shared" si="14"/>
        <v>7.0491907414905997E-4</v>
      </c>
      <c r="V30">
        <v>2.89</v>
      </c>
      <c r="W30">
        <f t="shared" ca="1" si="1"/>
        <v>3.1774891539037102</v>
      </c>
      <c r="X30" s="2">
        <f t="shared" ca="1" si="2"/>
        <v>1.9251261522004335</v>
      </c>
      <c r="Y30" s="2">
        <f t="shared" ca="1" si="3"/>
        <v>0.60083210642627682</v>
      </c>
      <c r="AB30">
        <f t="shared" si="15"/>
        <v>8.5079753813098626E-60</v>
      </c>
      <c r="AC30">
        <f t="shared" si="4"/>
        <v>-1.3888888888888892E-43</v>
      </c>
      <c r="AD30">
        <f t="shared" si="16"/>
        <v>1.929012345679013E-86</v>
      </c>
      <c r="AE30">
        <f t="shared" si="17"/>
        <v>0</v>
      </c>
      <c r="AI30" s="2">
        <v>259</v>
      </c>
      <c r="AJ30" s="2">
        <v>10.34</v>
      </c>
      <c r="AK30">
        <f t="shared" si="18"/>
        <v>1.2375394178967306E-14</v>
      </c>
      <c r="AL30">
        <f t="shared" si="19"/>
        <v>-202.02276923069454</v>
      </c>
      <c r="AM30" s="2">
        <f t="shared" si="20"/>
        <v>6.5166958528497317E-5</v>
      </c>
      <c r="AN30" s="2">
        <f t="shared" si="21"/>
        <v>-6.5166958528497235E-5</v>
      </c>
      <c r="AO30" s="2">
        <f t="shared" si="22"/>
        <v>6.7000651669585283</v>
      </c>
      <c r="AP30">
        <f t="shared" si="23"/>
        <v>-6.5166958528497235E-5</v>
      </c>
      <c r="AQ30">
        <f t="shared" si="24"/>
        <v>1.2375394178967306E-14</v>
      </c>
      <c r="AR30">
        <f t="shared" si="24"/>
        <v>-202.02276923069454</v>
      </c>
      <c r="AS30" s="2">
        <f t="shared" si="25"/>
        <v>6.7000651669585407</v>
      </c>
      <c r="AT30">
        <f t="shared" si="26"/>
        <v>202.02283439765307</v>
      </c>
      <c r="AU30">
        <f t="shared" si="27"/>
        <v>2.4383004714974731E-54</v>
      </c>
      <c r="AV30">
        <f t="shared" si="28"/>
        <v>-3.9804163515503729E-38</v>
      </c>
      <c r="AW30">
        <f t="shared" si="29"/>
        <v>1.5843714331689583E-75</v>
      </c>
      <c r="AX30">
        <f t="shared" si="30"/>
        <v>0</v>
      </c>
      <c r="AY30" s="2">
        <f t="shared" si="31"/>
        <v>7.6626994776533355</v>
      </c>
      <c r="AZ30">
        <f t="shared" si="32"/>
        <v>0.22202781178825001</v>
      </c>
      <c r="BA30" s="2">
        <v>4.452</v>
      </c>
      <c r="BB30" s="2">
        <f t="shared" si="33"/>
        <v>3.4536363552792073</v>
      </c>
    </row>
    <row r="31" spans="1:54" x14ac:dyDescent="0.25">
      <c r="A31" s="2">
        <v>710000000</v>
      </c>
      <c r="B31">
        <v>3.1</v>
      </c>
      <c r="C31">
        <v>1.93</v>
      </c>
      <c r="D31">
        <f t="shared" si="5"/>
        <v>4.3789722247633179E-20</v>
      </c>
      <c r="E31">
        <f t="shared" si="0"/>
        <v>-7.1484761005390681E-4</v>
      </c>
      <c r="F31">
        <f t="shared" si="6"/>
        <v>8.1244248629893864E-3</v>
      </c>
      <c r="G31" s="2">
        <f t="shared" si="7"/>
        <v>-8.1244248629893864E-3</v>
      </c>
      <c r="H31">
        <f t="shared" si="8"/>
        <v>6.7081244248629899</v>
      </c>
      <c r="I31">
        <f t="shared" si="9"/>
        <v>-8.1244248629893864E-3</v>
      </c>
      <c r="J31">
        <f t="shared" si="10"/>
        <v>4.3789722247633179E-20</v>
      </c>
      <c r="K31">
        <f t="shared" si="10"/>
        <v>-7.1484761005390681E-4</v>
      </c>
      <c r="L31">
        <f t="shared" si="11"/>
        <v>6.7081244248629899</v>
      </c>
      <c r="M31">
        <f t="shared" si="12"/>
        <v>8.8392724730432925E-3</v>
      </c>
      <c r="N31">
        <f t="shared" si="13"/>
        <v>0.97000007617721229</v>
      </c>
      <c r="O31">
        <f t="shared" si="14"/>
        <v>7.1484750967545625E-4</v>
      </c>
      <c r="V31">
        <v>3.1</v>
      </c>
      <c r="W31">
        <f t="shared" ca="1" si="1"/>
        <v>3.3515603120665727</v>
      </c>
      <c r="X31" s="2">
        <f t="shared" ca="1" si="2"/>
        <v>2.0208337208428118</v>
      </c>
      <c r="Y31" s="2">
        <f t="shared" ca="1" si="3"/>
        <v>0.54252026117286689</v>
      </c>
      <c r="AB31">
        <f t="shared" si="15"/>
        <v>8.6278060204832403E-60</v>
      </c>
      <c r="AC31">
        <f t="shared" si="4"/>
        <v>-1.4084507042253523E-43</v>
      </c>
      <c r="AD31">
        <f t="shared" si="16"/>
        <v>1.9837333862328906E-86</v>
      </c>
      <c r="AE31">
        <f t="shared" si="17"/>
        <v>0</v>
      </c>
      <c r="AI31" s="2">
        <v>215</v>
      </c>
      <c r="AJ31" s="2">
        <v>11.02</v>
      </c>
      <c r="AK31">
        <f t="shared" si="18"/>
        <v>1.4908032987686194E-14</v>
      </c>
      <c r="AL31">
        <f t="shared" si="19"/>
        <v>-243.36696386395292</v>
      </c>
      <c r="AM31" s="2">
        <f t="shared" si="20"/>
        <v>7.1525039145300666E-5</v>
      </c>
      <c r="AN31" s="2">
        <f t="shared" si="21"/>
        <v>-7.1525039145302739E-5</v>
      </c>
      <c r="AO31" s="2">
        <f t="shared" si="22"/>
        <v>6.7000715250391458</v>
      </c>
      <c r="AP31">
        <f t="shared" si="23"/>
        <v>-7.1525039145302739E-5</v>
      </c>
      <c r="AQ31">
        <f t="shared" si="24"/>
        <v>1.4908032987686194E-14</v>
      </c>
      <c r="AR31">
        <f t="shared" si="24"/>
        <v>-243.36696386395292</v>
      </c>
      <c r="AS31" s="2">
        <f t="shared" si="25"/>
        <v>6.7000715250391609</v>
      </c>
      <c r="AT31">
        <f t="shared" si="26"/>
        <v>243.36703538899206</v>
      </c>
      <c r="AU31">
        <f t="shared" si="27"/>
        <v>2.9373014982225369E-54</v>
      </c>
      <c r="AV31">
        <f t="shared" si="28"/>
        <v>-4.7950131862862627E-38</v>
      </c>
      <c r="AW31">
        <f t="shared" si="29"/>
        <v>2.2992151456659136E-75</v>
      </c>
      <c r="AX31">
        <f t="shared" si="30"/>
        <v>0</v>
      </c>
      <c r="AY31" s="2">
        <f t="shared" si="31"/>
        <v>7.6649931772465161</v>
      </c>
      <c r="AZ31">
        <f t="shared" si="32"/>
        <v>0.18438955755487474</v>
      </c>
      <c r="BA31" s="2">
        <v>4.3810000000000002</v>
      </c>
      <c r="BB31" s="2">
        <f t="shared" si="33"/>
        <v>3.7758086325993045</v>
      </c>
    </row>
    <row r="32" spans="1:54" x14ac:dyDescent="0.25">
      <c r="A32" s="2">
        <v>700000000</v>
      </c>
      <c r="B32">
        <v>3.34</v>
      </c>
      <c r="C32">
        <v>2.08</v>
      </c>
      <c r="D32">
        <f t="shared" si="5"/>
        <v>4.4415289708313655E-20</v>
      </c>
      <c r="E32">
        <f t="shared" si="0"/>
        <v>-7.2505971876896265E-4</v>
      </c>
      <c r="F32">
        <f t="shared" si="6"/>
        <v>8.1822506807283507E-3</v>
      </c>
      <c r="G32" s="2">
        <f t="shared" si="7"/>
        <v>-8.182250680728349E-3</v>
      </c>
      <c r="H32">
        <f t="shared" si="8"/>
        <v>6.7081822506807285</v>
      </c>
      <c r="I32">
        <f t="shared" si="9"/>
        <v>-8.182250680728349E-3</v>
      </c>
      <c r="J32">
        <f t="shared" si="10"/>
        <v>4.4415289708313655E-20</v>
      </c>
      <c r="K32">
        <f t="shared" si="10"/>
        <v>-7.2505971876896265E-4</v>
      </c>
      <c r="L32">
        <f t="shared" si="11"/>
        <v>6.7081822506807285</v>
      </c>
      <c r="M32">
        <f t="shared" si="12"/>
        <v>8.9073103994973118E-3</v>
      </c>
      <c r="N32">
        <f t="shared" si="13"/>
        <v>0.97000007836857272</v>
      </c>
      <c r="O32">
        <f t="shared" si="14"/>
        <v>7.2505961470899888E-4</v>
      </c>
      <c r="V32">
        <v>3.34</v>
      </c>
      <c r="W32">
        <f t="shared" ca="1" si="1"/>
        <v>3.4790793917142504</v>
      </c>
      <c r="X32" s="2">
        <f t="shared" ca="1" si="2"/>
        <v>1.9574231443195167</v>
      </c>
      <c r="Y32" s="2">
        <f t="shared" ca="1" si="3"/>
        <v>0.45243693239633792</v>
      </c>
      <c r="AB32">
        <f t="shared" si="15"/>
        <v>8.7510603922044297E-60</v>
      </c>
      <c r="AC32">
        <f t="shared" si="4"/>
        <v>-1.4285714285714287E-43</v>
      </c>
      <c r="AD32">
        <f t="shared" si="16"/>
        <v>2.0408163265306128E-86</v>
      </c>
      <c r="AE32">
        <f t="shared" si="17"/>
        <v>0</v>
      </c>
      <c r="AI32" s="2">
        <v>176</v>
      </c>
      <c r="AJ32" s="2">
        <v>11.69</v>
      </c>
      <c r="AK32">
        <f t="shared" si="18"/>
        <v>1.8211517570184841E-14</v>
      </c>
      <c r="AL32">
        <f t="shared" si="19"/>
        <v>-297.29487062926069</v>
      </c>
      <c r="AM32" s="2">
        <f t="shared" si="20"/>
        <v>7.9053481369153106E-5</v>
      </c>
      <c r="AN32" s="2">
        <f t="shared" si="21"/>
        <v>-7.9053481369100725E-5</v>
      </c>
      <c r="AO32" s="2">
        <f t="shared" si="22"/>
        <v>6.7000790534813692</v>
      </c>
      <c r="AP32">
        <f t="shared" si="23"/>
        <v>-7.9053481369100725E-5</v>
      </c>
      <c r="AQ32">
        <f t="shared" si="24"/>
        <v>1.8211517570184841E-14</v>
      </c>
      <c r="AR32">
        <f t="shared" si="24"/>
        <v>-297.29487062926069</v>
      </c>
      <c r="AS32" s="2">
        <f t="shared" si="25"/>
        <v>6.7000790534813879</v>
      </c>
      <c r="AT32">
        <f t="shared" si="26"/>
        <v>297.29494968274207</v>
      </c>
      <c r="AU32">
        <f t="shared" si="27"/>
        <v>3.5881808074877584E-54</v>
      </c>
      <c r="AV32">
        <f t="shared" si="28"/>
        <v>-5.8575445173383329E-38</v>
      </c>
      <c r="AW32">
        <f t="shared" si="29"/>
        <v>3.4310827772600363E-75</v>
      </c>
      <c r="AX32">
        <f t="shared" si="30"/>
        <v>0</v>
      </c>
      <c r="AY32" s="2">
        <f t="shared" si="31"/>
        <v>7.6666741979159774</v>
      </c>
      <c r="AZ32">
        <f t="shared" si="32"/>
        <v>0.15100071078862451</v>
      </c>
      <c r="BA32" s="2">
        <v>4.2439999999999998</v>
      </c>
      <c r="BB32" s="2">
        <f t="shared" si="33"/>
        <v>4.0581625456476988</v>
      </c>
    </row>
    <row r="33" spans="1:54" x14ac:dyDescent="0.25">
      <c r="A33" s="2">
        <v>690000000</v>
      </c>
      <c r="B33">
        <v>3.6</v>
      </c>
      <c r="C33">
        <v>2.23</v>
      </c>
      <c r="D33">
        <f t="shared" si="5"/>
        <v>4.5058989559158778E-20</v>
      </c>
      <c r="E33">
        <f t="shared" si="0"/>
        <v>-7.3556783063517947E-4</v>
      </c>
      <c r="F33">
        <f t="shared" si="6"/>
        <v>8.2413290701738341E-3</v>
      </c>
      <c r="G33" s="2">
        <f t="shared" si="7"/>
        <v>-8.2413290701738324E-3</v>
      </c>
      <c r="H33">
        <f t="shared" si="8"/>
        <v>6.7082413290701739</v>
      </c>
      <c r="I33">
        <f t="shared" si="9"/>
        <v>-8.2413290701738324E-3</v>
      </c>
      <c r="J33">
        <f t="shared" si="10"/>
        <v>4.5058989559158778E-20</v>
      </c>
      <c r="K33">
        <f t="shared" si="10"/>
        <v>-7.3556783063517947E-4</v>
      </c>
      <c r="L33">
        <f t="shared" si="11"/>
        <v>6.7082413290701739</v>
      </c>
      <c r="M33">
        <f t="shared" si="12"/>
        <v>8.9768969008090123E-3</v>
      </c>
      <c r="N33">
        <f t="shared" si="13"/>
        <v>0.97000008065587351</v>
      </c>
      <c r="O33">
        <f t="shared" si="14"/>
        <v>7.3556772270235067E-4</v>
      </c>
      <c r="V33">
        <v>3.6</v>
      </c>
      <c r="W33">
        <f t="shared" ca="1" si="1"/>
        <v>3.5842966534164891</v>
      </c>
      <c r="X33" s="2">
        <f t="shared" ca="1" si="2"/>
        <v>1.8341194254551019</v>
      </c>
      <c r="Y33" s="2">
        <f t="shared" ca="1" si="3"/>
        <v>0.36882290523740713</v>
      </c>
      <c r="AB33">
        <f t="shared" si="15"/>
        <v>8.8778873544102913E-60</v>
      </c>
      <c r="AC33">
        <f t="shared" si="4"/>
        <v>-1.4492753623188408E-43</v>
      </c>
      <c r="AD33">
        <f t="shared" si="16"/>
        <v>2.1003990758244072E-86</v>
      </c>
      <c r="AE33">
        <f t="shared" si="17"/>
        <v>0</v>
      </c>
      <c r="AI33" s="2">
        <v>147</v>
      </c>
      <c r="AJ33" s="2">
        <v>12.31</v>
      </c>
      <c r="AK33">
        <f t="shared" si="18"/>
        <v>2.1804265934370964E-14</v>
      </c>
      <c r="AL33">
        <f t="shared" si="19"/>
        <v>-355.94487912074749</v>
      </c>
      <c r="AM33" s="2">
        <f t="shared" si="20"/>
        <v>8.6500509742798063E-5</v>
      </c>
      <c r="AN33" s="2">
        <f t="shared" si="21"/>
        <v>-8.6500509743674912E-5</v>
      </c>
      <c r="AO33" s="2">
        <f t="shared" si="22"/>
        <v>6.7000865005097427</v>
      </c>
      <c r="AP33">
        <f t="shared" si="23"/>
        <v>-8.6500509743674912E-5</v>
      </c>
      <c r="AQ33">
        <f t="shared" si="24"/>
        <v>2.1804265934370964E-14</v>
      </c>
      <c r="AR33">
        <f t="shared" si="24"/>
        <v>-355.94487912074749</v>
      </c>
      <c r="AS33" s="2">
        <f t="shared" si="25"/>
        <v>6.700086500509765</v>
      </c>
      <c r="AT33">
        <f t="shared" si="26"/>
        <v>355.94496562125721</v>
      </c>
      <c r="AU33">
        <f t="shared" si="27"/>
        <v>4.2960532116860233E-54</v>
      </c>
      <c r="AV33">
        <f t="shared" si="28"/>
        <v>-7.0131145241601806E-38</v>
      </c>
      <c r="AW33">
        <f t="shared" si="29"/>
        <v>4.9183775328986478E-75</v>
      </c>
      <c r="AX33">
        <f t="shared" si="30"/>
        <v>0</v>
      </c>
      <c r="AY33" s="2">
        <f t="shared" si="31"/>
        <v>7.6677101144456756</v>
      </c>
      <c r="AZ33">
        <f t="shared" si="32"/>
        <v>0.12616002717507693</v>
      </c>
      <c r="BA33" s="2">
        <v>4.056</v>
      </c>
      <c r="BB33" s="2">
        <f t="shared" si="33"/>
        <v>4.2860649291896245</v>
      </c>
    </row>
    <row r="34" spans="1:54" x14ac:dyDescent="0.25">
      <c r="A34" s="2">
        <v>680000000</v>
      </c>
      <c r="B34">
        <v>3.89</v>
      </c>
      <c r="C34">
        <v>2.37</v>
      </c>
      <c r="D34">
        <f t="shared" si="5"/>
        <v>4.5721621758558172E-20</v>
      </c>
      <c r="E34">
        <f t="shared" si="0"/>
        <v>-7.4638500461510855E-4</v>
      </c>
      <c r="F34">
        <f t="shared" si="6"/>
        <v>8.3017059144841962E-3</v>
      </c>
      <c r="G34" s="2">
        <f t="shared" si="7"/>
        <v>-8.3017059144841945E-3</v>
      </c>
      <c r="H34">
        <f t="shared" si="8"/>
        <v>6.7083017059144847</v>
      </c>
      <c r="I34">
        <f t="shared" si="9"/>
        <v>-8.3017059144841945E-3</v>
      </c>
      <c r="J34">
        <f t="shared" si="10"/>
        <v>4.5721621758558172E-20</v>
      </c>
      <c r="K34">
        <f t="shared" si="10"/>
        <v>-7.4638500461510855E-4</v>
      </c>
      <c r="L34">
        <f t="shared" si="11"/>
        <v>6.7083017059144847</v>
      </c>
      <c r="M34">
        <f t="shared" si="12"/>
        <v>9.0480909190993036E-3</v>
      </c>
      <c r="N34">
        <f t="shared" si="13"/>
        <v>0.97000008304479823</v>
      </c>
      <c r="O34">
        <f t="shared" si="14"/>
        <v>7.4638489260510702E-4</v>
      </c>
      <c r="V34">
        <v>3.89</v>
      </c>
      <c r="W34">
        <f t="shared" ca="1" si="1"/>
        <v>3.6798548950896794</v>
      </c>
      <c r="X34" s="2">
        <f t="shared" ca="1" si="2"/>
        <v>1.7157198461903949</v>
      </c>
      <c r="Y34" s="2">
        <f t="shared" ca="1" si="3"/>
        <v>0.30545671922063677</v>
      </c>
      <c r="AB34">
        <f t="shared" si="15"/>
        <v>9.0084445213869132E-60</v>
      </c>
      <c r="AC34">
        <f t="shared" si="4"/>
        <v>-1.4705882352941179E-43</v>
      </c>
      <c r="AD34">
        <f t="shared" si="16"/>
        <v>2.1626297577854679E-86</v>
      </c>
      <c r="AE34">
        <f t="shared" si="17"/>
        <v>0</v>
      </c>
      <c r="AI34" s="2">
        <v>122</v>
      </c>
      <c r="AJ34" s="2">
        <v>12.9</v>
      </c>
      <c r="AK34">
        <f t="shared" si="18"/>
        <v>2.6272353216004363E-14</v>
      </c>
      <c r="AL34">
        <f t="shared" si="19"/>
        <v>-428.88440353073679</v>
      </c>
      <c r="AM34" s="2">
        <f t="shared" si="20"/>
        <v>9.4950535590479455E-5</v>
      </c>
      <c r="AN34" s="2">
        <f t="shared" si="21"/>
        <v>-9.4950535582990559E-5</v>
      </c>
      <c r="AO34" s="2">
        <f t="shared" si="22"/>
        <v>6.7000949505355907</v>
      </c>
      <c r="AP34">
        <f t="shared" si="23"/>
        <v>-9.4950535582990559E-5</v>
      </c>
      <c r="AQ34">
        <f t="shared" si="24"/>
        <v>2.6272353216004363E-14</v>
      </c>
      <c r="AR34">
        <f t="shared" si="24"/>
        <v>-428.88440353073679</v>
      </c>
      <c r="AS34" s="2">
        <f t="shared" si="25"/>
        <v>6.7000949505356173</v>
      </c>
      <c r="AT34">
        <f t="shared" si="26"/>
        <v>428.88449848127237</v>
      </c>
      <c r="AU34">
        <f t="shared" si="27"/>
        <v>5.1763919845725046E-54</v>
      </c>
      <c r="AV34">
        <f t="shared" si="28"/>
        <v>-8.4502281561602185E-38</v>
      </c>
      <c r="AW34">
        <f t="shared" si="29"/>
        <v>7.1406355891162929E-75</v>
      </c>
      <c r="AX34">
        <f t="shared" si="30"/>
        <v>0</v>
      </c>
      <c r="AY34" s="2">
        <f t="shared" si="31"/>
        <v>7.6684572163422882</v>
      </c>
      <c r="AZ34">
        <f t="shared" si="32"/>
        <v>0.10473920678989895</v>
      </c>
      <c r="BA34" s="2">
        <v>3.8530000000000002</v>
      </c>
      <c r="BB34" s="2">
        <f t="shared" si="33"/>
        <v>4.4899017884339063</v>
      </c>
    </row>
    <row r="35" spans="1:54" x14ac:dyDescent="0.25">
      <c r="A35" s="2">
        <v>670000000</v>
      </c>
      <c r="B35">
        <v>4.2</v>
      </c>
      <c r="C35">
        <v>2.5099999999999998</v>
      </c>
      <c r="D35">
        <f t="shared" si="5"/>
        <v>4.6404034023611284E-20</v>
      </c>
      <c r="E35">
        <f t="shared" si="0"/>
        <v>-7.5752507931085649E-4</v>
      </c>
      <c r="F35">
        <f t="shared" si="6"/>
        <v>8.3634294848853891E-3</v>
      </c>
      <c r="G35" s="2">
        <f t="shared" si="7"/>
        <v>-8.3634294848853891E-3</v>
      </c>
      <c r="H35">
        <f t="shared" si="8"/>
        <v>6.7083634294848853</v>
      </c>
      <c r="I35">
        <f t="shared" si="9"/>
        <v>-8.3634294848853891E-3</v>
      </c>
      <c r="J35">
        <f t="shared" si="10"/>
        <v>4.6404034023611284E-20</v>
      </c>
      <c r="K35">
        <f t="shared" si="10"/>
        <v>-7.5752507931085649E-4</v>
      </c>
      <c r="L35">
        <f t="shared" si="11"/>
        <v>6.7083634294848853</v>
      </c>
      <c r="M35">
        <f t="shared" si="12"/>
        <v>9.1209545641962458E-3</v>
      </c>
      <c r="N35">
        <f t="shared" si="13"/>
        <v>0.97000008554145745</v>
      </c>
      <c r="O35">
        <f t="shared" si="14"/>
        <v>7.5752496300532921E-4</v>
      </c>
      <c r="V35">
        <v>4.2</v>
      </c>
      <c r="W35">
        <f t="shared" ca="1" si="1"/>
        <v>3.7587846792680408</v>
      </c>
      <c r="X35" s="2">
        <f t="shared" ca="1" si="2"/>
        <v>1.5594631751745842</v>
      </c>
      <c r="Y35" s="2">
        <f t="shared" ca="1" si="3"/>
        <v>0.2475299082831359</v>
      </c>
      <c r="AB35">
        <f t="shared" si="15"/>
        <v>9.1428989172285094E-60</v>
      </c>
      <c r="AC35">
        <f t="shared" si="4"/>
        <v>-1.4925373134328361E-43</v>
      </c>
      <c r="AD35">
        <f t="shared" si="16"/>
        <v>2.2276676319893082E-86</v>
      </c>
      <c r="AE35">
        <f t="shared" si="17"/>
        <v>0</v>
      </c>
      <c r="AI35" s="2">
        <v>97.7</v>
      </c>
      <c r="AJ35" s="2">
        <v>13.47</v>
      </c>
      <c r="AK35">
        <f t="shared" si="18"/>
        <v>3.280682796676082E-14</v>
      </c>
      <c r="AL35">
        <f t="shared" si="19"/>
        <v>-535.55677820624237</v>
      </c>
      <c r="AM35" s="2">
        <f t="shared" si="20"/>
        <v>1.0610358351470628E-4</v>
      </c>
      <c r="AN35" s="2">
        <f t="shared" si="21"/>
        <v>-1.0610358354775054E-4</v>
      </c>
      <c r="AO35" s="2">
        <f t="shared" si="22"/>
        <v>6.700106103583515</v>
      </c>
      <c r="AP35">
        <f t="shared" si="23"/>
        <v>-1.0610358354775054E-4</v>
      </c>
      <c r="AQ35">
        <f t="shared" si="24"/>
        <v>3.280682796676082E-14</v>
      </c>
      <c r="AR35">
        <f t="shared" si="24"/>
        <v>-535.55677820624237</v>
      </c>
      <c r="AS35" s="2">
        <f t="shared" si="25"/>
        <v>6.7001061035835479</v>
      </c>
      <c r="AT35">
        <f t="shared" si="26"/>
        <v>535.55688430982593</v>
      </c>
      <c r="AU35">
        <f t="shared" si="27"/>
        <v>6.463867165996371E-54</v>
      </c>
      <c r="AV35">
        <f t="shared" si="28"/>
        <v>-1.055197374668932E-37</v>
      </c>
      <c r="AW35">
        <f t="shared" si="29"/>
        <v>1.1134414995082065E-74</v>
      </c>
      <c r="AX35">
        <f t="shared" si="30"/>
        <v>0</v>
      </c>
      <c r="AY35" s="2">
        <f t="shared" si="31"/>
        <v>7.6690549553877654</v>
      </c>
      <c r="AZ35">
        <f t="shared" si="32"/>
        <v>8.3914902048382436E-2</v>
      </c>
      <c r="BA35" s="2">
        <v>3.6429999999999998</v>
      </c>
      <c r="BB35" s="2">
        <f t="shared" si="33"/>
        <v>4.6800150712819262</v>
      </c>
    </row>
    <row r="36" spans="1:54" x14ac:dyDescent="0.25">
      <c r="A36" s="2">
        <v>660000000</v>
      </c>
      <c r="B36">
        <v>4.55</v>
      </c>
      <c r="C36">
        <v>2.63</v>
      </c>
      <c r="D36">
        <f t="shared" si="5"/>
        <v>4.7107125448211456E-20</v>
      </c>
      <c r="E36">
        <f t="shared" si="0"/>
        <v>-7.6900273202768767E-4</v>
      </c>
      <c r="F36">
        <f t="shared" si="6"/>
        <v>8.4265506028875052E-3</v>
      </c>
      <c r="G36" s="2">
        <f t="shared" si="7"/>
        <v>-8.4265506028875035E-3</v>
      </c>
      <c r="H36">
        <f t="shared" si="8"/>
        <v>6.7084265506028879</v>
      </c>
      <c r="I36">
        <f t="shared" si="9"/>
        <v>-8.4265506028875035E-3</v>
      </c>
      <c r="J36">
        <f t="shared" si="10"/>
        <v>4.7107125448211456E-20</v>
      </c>
      <c r="K36">
        <f t="shared" si="10"/>
        <v>-7.6900273202768767E-4</v>
      </c>
      <c r="L36">
        <f t="shared" si="11"/>
        <v>6.7084265506028879</v>
      </c>
      <c r="M36">
        <f t="shared" si="12"/>
        <v>9.1955533349151915E-3</v>
      </c>
      <c r="N36">
        <f t="shared" si="13"/>
        <v>0.97000008815242833</v>
      </c>
      <c r="O36">
        <f t="shared" si="14"/>
        <v>7.6900261119304048E-4</v>
      </c>
      <c r="V36">
        <v>4.55</v>
      </c>
      <c r="W36">
        <f t="shared" ca="1" si="1"/>
        <v>3.8214587856606084</v>
      </c>
      <c r="X36" s="2">
        <f t="shared" ca="1" si="2"/>
        <v>1.4195740379278519</v>
      </c>
      <c r="Y36" s="2">
        <f t="shared" ca="1" si="3"/>
        <v>0.2052326964287256</v>
      </c>
      <c r="AB36">
        <f t="shared" si="15"/>
        <v>9.2814276887016687E-60</v>
      </c>
      <c r="AC36">
        <f t="shared" si="4"/>
        <v>-1.5151515151515154E-43</v>
      </c>
      <c r="AD36">
        <f t="shared" si="16"/>
        <v>2.2956841138659331E-86</v>
      </c>
      <c r="AE36">
        <f t="shared" si="17"/>
        <v>0</v>
      </c>
      <c r="AI36" s="2">
        <v>82.5</v>
      </c>
      <c r="AJ36" s="2">
        <v>14</v>
      </c>
      <c r="AK36">
        <f t="shared" si="18"/>
        <v>3.8851237483060993E-14</v>
      </c>
      <c r="AL36">
        <f t="shared" si="19"/>
        <v>-634.22905734242283</v>
      </c>
      <c r="AM36" s="2">
        <f t="shared" si="20"/>
        <v>1.1546499974567465E-4</v>
      </c>
      <c r="AN36" s="2">
        <f t="shared" si="21"/>
        <v>-1.1546500061326048E-4</v>
      </c>
      <c r="AO36" s="2">
        <f t="shared" si="22"/>
        <v>6.7001154649997456</v>
      </c>
      <c r="AP36">
        <f t="shared" si="23"/>
        <v>-1.1546500061326048E-4</v>
      </c>
      <c r="AQ36">
        <f t="shared" si="24"/>
        <v>3.8851237483060993E-14</v>
      </c>
      <c r="AR36">
        <f t="shared" si="24"/>
        <v>-634.22905734242283</v>
      </c>
      <c r="AS36" s="2">
        <f t="shared" si="25"/>
        <v>6.7001154649997847</v>
      </c>
      <c r="AT36">
        <f t="shared" si="26"/>
        <v>634.22917280742342</v>
      </c>
      <c r="AU36">
        <f t="shared" si="27"/>
        <v>7.6547857226405526E-54</v>
      </c>
      <c r="AV36">
        <f t="shared" si="28"/>
        <v>-1.2496094970321778E-37</v>
      </c>
      <c r="AW36">
        <f t="shared" si="29"/>
        <v>1.5615238950730125E-74</v>
      </c>
      <c r="AX36">
        <f t="shared" si="30"/>
        <v>0</v>
      </c>
      <c r="AY36" s="2">
        <f t="shared" si="31"/>
        <v>7.669365362550626</v>
      </c>
      <c r="AZ36">
        <f t="shared" si="32"/>
        <v>7.0888812210875063E-2</v>
      </c>
      <c r="BA36" s="2">
        <v>3.4279999999999999</v>
      </c>
      <c r="BB36" s="2">
        <f t="shared" si="33"/>
        <v>4.8438729126192497</v>
      </c>
    </row>
    <row r="37" spans="1:54" x14ac:dyDescent="0.25">
      <c r="A37" s="2">
        <v>650000000</v>
      </c>
      <c r="B37">
        <v>4.91</v>
      </c>
      <c r="C37">
        <v>2.74</v>
      </c>
      <c r="D37">
        <f t="shared" si="5"/>
        <v>4.7831850455107014E-20</v>
      </c>
      <c r="E37">
        <f t="shared" si="0"/>
        <v>-7.8083354328965207E-4</v>
      </c>
      <c r="F37">
        <f t="shared" si="6"/>
        <v>8.4911228161756083E-3</v>
      </c>
      <c r="G37" s="2">
        <f t="shared" si="7"/>
        <v>-8.4911228161756065E-3</v>
      </c>
      <c r="H37">
        <f t="shared" si="8"/>
        <v>6.7084911228161754</v>
      </c>
      <c r="I37">
        <f t="shared" si="9"/>
        <v>-8.4911228161756065E-3</v>
      </c>
      <c r="J37">
        <f t="shared" si="10"/>
        <v>4.7831850455107014E-20</v>
      </c>
      <c r="K37">
        <f t="shared" si="10"/>
        <v>-7.8083354328965207E-4</v>
      </c>
      <c r="L37">
        <f t="shared" si="11"/>
        <v>6.7084911228161754</v>
      </c>
      <c r="M37">
        <f t="shared" si="12"/>
        <v>9.2719563594652592E-3</v>
      </c>
      <c r="N37">
        <f t="shared" si="13"/>
        <v>0.97000009088479755</v>
      </c>
      <c r="O37">
        <f t="shared" si="14"/>
        <v>7.8083341767573057E-4</v>
      </c>
      <c r="V37">
        <v>4.91</v>
      </c>
      <c r="W37">
        <f t="shared" ca="1" si="1"/>
        <v>3.8588093857795944</v>
      </c>
      <c r="X37" s="2">
        <f t="shared" ca="1" si="2"/>
        <v>1.2517344417085128</v>
      </c>
      <c r="Y37" s="2">
        <f t="shared" ca="1" si="3"/>
        <v>0.16672897353461993</v>
      </c>
      <c r="AB37">
        <f t="shared" si="15"/>
        <v>9.4242188839124638E-60</v>
      </c>
      <c r="AC37">
        <f t="shared" si="4"/>
        <v>-1.5384615384615387E-43</v>
      </c>
      <c r="AD37">
        <f t="shared" si="16"/>
        <v>2.3668639053254446E-86</v>
      </c>
      <c r="AE37">
        <f t="shared" si="17"/>
        <v>0</v>
      </c>
      <c r="AI37" s="2">
        <v>68.099999999999994</v>
      </c>
      <c r="AJ37" s="2">
        <v>14.52</v>
      </c>
      <c r="AK37">
        <f t="shared" si="18"/>
        <v>4.7066477127056271E-14</v>
      </c>
      <c r="AL37">
        <f t="shared" si="19"/>
        <v>-768.33916638399239</v>
      </c>
      <c r="AM37" s="2">
        <f t="shared" si="20"/>
        <v>1.2708778011458281E-4</v>
      </c>
      <c r="AN37" s="2">
        <f t="shared" si="21"/>
        <v>-1.2708777604401411E-4</v>
      </c>
      <c r="AO37" s="2">
        <f t="shared" si="22"/>
        <v>6.7001270877801149</v>
      </c>
      <c r="AP37">
        <f t="shared" si="23"/>
        <v>-1.2708777604401411E-4</v>
      </c>
      <c r="AQ37">
        <f t="shared" si="24"/>
        <v>4.7066477127056271E-14</v>
      </c>
      <c r="AR37">
        <f t="shared" si="24"/>
        <v>-768.33916638399239</v>
      </c>
      <c r="AS37" s="2">
        <f t="shared" si="25"/>
        <v>6.700127087780162</v>
      </c>
      <c r="AT37">
        <f t="shared" si="26"/>
        <v>768.33929347176843</v>
      </c>
      <c r="AU37">
        <f t="shared" si="27"/>
        <v>9.2734188269874528E-54</v>
      </c>
      <c r="AV37">
        <f t="shared" si="28"/>
        <v>-1.513844104334136E-37</v>
      </c>
      <c r="AW37">
        <f t="shared" si="29"/>
        <v>2.2917239722272227E-74</v>
      </c>
      <c r="AX37">
        <f t="shared" si="30"/>
        <v>0</v>
      </c>
      <c r="AY37" s="2">
        <f t="shared" si="31"/>
        <v>7.6696154115647461</v>
      </c>
      <c r="AZ37">
        <f t="shared" si="32"/>
        <v>5.8549551734321505E-2</v>
      </c>
      <c r="BA37" s="2">
        <v>3.2040000000000002</v>
      </c>
      <c r="BB37" s="2">
        <f t="shared" si="33"/>
        <v>4.9979175183504658</v>
      </c>
    </row>
    <row r="38" spans="1:54" x14ac:dyDescent="0.25">
      <c r="A38" s="2">
        <v>640000000</v>
      </c>
      <c r="B38">
        <v>5.31</v>
      </c>
      <c r="C38">
        <v>2.83</v>
      </c>
      <c r="D38">
        <f t="shared" si="5"/>
        <v>4.8579223118468061E-20</v>
      </c>
      <c r="E38">
        <f t="shared" si="0"/>
        <v>-7.9303406740355287E-4</v>
      </c>
      <c r="F38">
        <f t="shared" si="6"/>
        <v>8.5572025895582996E-3</v>
      </c>
      <c r="G38" s="2">
        <f t="shared" si="7"/>
        <v>-8.5572025895582979E-3</v>
      </c>
      <c r="H38">
        <f t="shared" si="8"/>
        <v>6.7085572025895583</v>
      </c>
      <c r="I38">
        <f t="shared" si="9"/>
        <v>-8.5572025895582979E-3</v>
      </c>
      <c r="J38">
        <f t="shared" si="10"/>
        <v>4.8579223118468061E-20</v>
      </c>
      <c r="K38">
        <f t="shared" si="10"/>
        <v>-7.9303406740355287E-4</v>
      </c>
      <c r="L38">
        <f t="shared" si="11"/>
        <v>6.7085572025895583</v>
      </c>
      <c r="M38">
        <f t="shared" si="12"/>
        <v>9.3502366569618509E-3</v>
      </c>
      <c r="N38">
        <f t="shared" si="13"/>
        <v>0.97000009374620966</v>
      </c>
      <c r="O38">
        <f t="shared" si="14"/>
        <v>7.9303393674218692E-4</v>
      </c>
      <c r="V38">
        <v>5.31</v>
      </c>
      <c r="W38">
        <f t="shared" ca="1" si="1"/>
        <v>3.8706158348829329</v>
      </c>
      <c r="X38" s="2">
        <f t="shared" ca="1" si="2"/>
        <v>1.0828813158091033</v>
      </c>
      <c r="Y38" s="2">
        <f t="shared" ca="1" si="3"/>
        <v>0.13520974363634247</v>
      </c>
      <c r="AB38">
        <f t="shared" si="15"/>
        <v>9.5714723039735949E-60</v>
      </c>
      <c r="AC38">
        <f t="shared" si="4"/>
        <v>-1.5625000000000002E-43</v>
      </c>
      <c r="AD38">
        <f t="shared" si="16"/>
        <v>2.4414062500000006E-86</v>
      </c>
      <c r="AE38">
        <f t="shared" si="17"/>
        <v>0</v>
      </c>
      <c r="AI38" s="2">
        <v>56.2</v>
      </c>
      <c r="AJ38" s="2">
        <v>15</v>
      </c>
      <c r="AK38">
        <f t="shared" si="18"/>
        <v>5.7032510540080631E-14</v>
      </c>
      <c r="AL38">
        <f t="shared" si="19"/>
        <v>-931.03019983540707</v>
      </c>
      <c r="AM38" s="2">
        <f t="shared" si="20"/>
        <v>1.3989725005421303E-4</v>
      </c>
      <c r="AN38" s="2">
        <f t="shared" si="21"/>
        <v>-1.3989722287332374E-4</v>
      </c>
      <c r="AO38" s="2">
        <f t="shared" si="22"/>
        <v>6.7001398972500548</v>
      </c>
      <c r="AP38">
        <f t="shared" si="23"/>
        <v>-1.3989722287332374E-4</v>
      </c>
      <c r="AQ38">
        <f t="shared" si="24"/>
        <v>5.7032510540080631E-14</v>
      </c>
      <c r="AR38">
        <f t="shared" si="24"/>
        <v>-931.03019983540707</v>
      </c>
      <c r="AS38" s="2">
        <f t="shared" si="25"/>
        <v>6.7001398972501116</v>
      </c>
      <c r="AT38">
        <f t="shared" si="26"/>
        <v>931.03033973262995</v>
      </c>
      <c r="AU38">
        <f t="shared" si="27"/>
        <v>1.1237007510993691E-53</v>
      </c>
      <c r="AV38">
        <f t="shared" si="28"/>
        <v>-1.8343911655721468E-37</v>
      </c>
      <c r="AW38">
        <f t="shared" si="29"/>
        <v>3.3649909483291391E-74</v>
      </c>
      <c r="AX38">
        <f t="shared" si="30"/>
        <v>0</v>
      </c>
      <c r="AY38" s="2">
        <f t="shared" si="31"/>
        <v>7.6697909062078082</v>
      </c>
      <c r="AZ38">
        <f t="shared" si="32"/>
        <v>4.835479894910065E-2</v>
      </c>
      <c r="BA38" s="2">
        <v>2.9689999999999999</v>
      </c>
      <c r="BB38" s="2">
        <f t="shared" si="33"/>
        <v>5.1254271474215454</v>
      </c>
    </row>
    <row r="39" spans="1:54" x14ac:dyDescent="0.25">
      <c r="A39" s="2">
        <v>630000000</v>
      </c>
      <c r="B39">
        <v>5.72</v>
      </c>
      <c r="C39">
        <v>2.89</v>
      </c>
      <c r="D39">
        <f t="shared" si="5"/>
        <v>4.935032189812628E-20</v>
      </c>
      <c r="E39">
        <f t="shared" si="0"/>
        <v>-8.0562190974329173E-4</v>
      </c>
      <c r="F39">
        <f t="shared" si="6"/>
        <v>8.6248495125215933E-3</v>
      </c>
      <c r="G39" s="2">
        <f t="shared" si="7"/>
        <v>-8.6248495125215915E-3</v>
      </c>
      <c r="H39">
        <f t="shared" si="8"/>
        <v>6.708624849512522</v>
      </c>
      <c r="I39">
        <f t="shared" si="9"/>
        <v>-8.6248495125215915E-3</v>
      </c>
      <c r="J39">
        <f t="shared" si="10"/>
        <v>4.935032189812628E-20</v>
      </c>
      <c r="K39">
        <f t="shared" si="10"/>
        <v>-8.0562190974329173E-4</v>
      </c>
      <c r="L39">
        <f t="shared" si="11"/>
        <v>6.708624849512522</v>
      </c>
      <c r="M39">
        <f t="shared" si="12"/>
        <v>9.4304714222648838E-3</v>
      </c>
      <c r="N39">
        <f t="shared" si="13"/>
        <v>0.9700000967449206</v>
      </c>
      <c r="O39">
        <f t="shared" si="14"/>
        <v>8.0562177374668593E-4</v>
      </c>
      <c r="V39">
        <v>5.72</v>
      </c>
      <c r="W39">
        <f t="shared" ca="1" si="1"/>
        <v>3.8527030877694788</v>
      </c>
      <c r="X39" s="2">
        <f t="shared" ca="1" si="2"/>
        <v>0.92679723520088853</v>
      </c>
      <c r="Y39" s="2">
        <f t="shared" ca="1" si="3"/>
        <v>0.11096577330262911</v>
      </c>
      <c r="AB39">
        <f t="shared" si="15"/>
        <v>9.7234004357826993E-60</v>
      </c>
      <c r="AC39">
        <f t="shared" si="4"/>
        <v>-1.5873015873015874E-43</v>
      </c>
      <c r="AD39">
        <f t="shared" si="16"/>
        <v>2.5195263290501389E-86</v>
      </c>
      <c r="AE39">
        <f t="shared" si="17"/>
        <v>0</v>
      </c>
      <c r="AI39" s="2">
        <v>46.4</v>
      </c>
      <c r="AJ39" s="2">
        <v>15.45</v>
      </c>
      <c r="AK39">
        <f t="shared" si="18"/>
        <v>6.9078170093804569E-14</v>
      </c>
      <c r="AL39">
        <f t="shared" si="19"/>
        <v>-1127.6701989385751</v>
      </c>
      <c r="AM39" s="2">
        <f t="shared" si="20"/>
        <v>1.5396356896856398E-4</v>
      </c>
      <c r="AN39" s="2">
        <f t="shared" si="21"/>
        <v>-1.5396369112325353E-4</v>
      </c>
      <c r="AO39" s="2">
        <f t="shared" si="22"/>
        <v>6.7001539635689689</v>
      </c>
      <c r="AP39">
        <f t="shared" si="23"/>
        <v>-1.5396369112325353E-4</v>
      </c>
      <c r="AQ39">
        <f t="shared" si="24"/>
        <v>6.9078170093804569E-14</v>
      </c>
      <c r="AR39">
        <f t="shared" si="24"/>
        <v>-1127.6701989385751</v>
      </c>
      <c r="AS39" s="2">
        <f t="shared" si="25"/>
        <v>6.7001539635690381</v>
      </c>
      <c r="AT39">
        <f t="shared" si="26"/>
        <v>1127.6703529022664</v>
      </c>
      <c r="AU39">
        <f t="shared" si="27"/>
        <v>1.3610340993919085E-53</v>
      </c>
      <c r="AV39">
        <f t="shared" si="28"/>
        <v>-2.2218272307145404E-37</v>
      </c>
      <c r="AW39">
        <f t="shared" si="29"/>
        <v>4.9365162431446436E-74</v>
      </c>
      <c r="AX39">
        <f t="shared" si="30"/>
        <v>0</v>
      </c>
      <c r="AY39" s="2">
        <f t="shared" si="31"/>
        <v>7.669915610341234</v>
      </c>
      <c r="AZ39">
        <f t="shared" si="32"/>
        <v>3.9962109744592494E-2</v>
      </c>
      <c r="BA39" s="2">
        <v>2.726</v>
      </c>
      <c r="BB39" s="2">
        <f t="shared" si="33"/>
        <v>5.2330611399570861</v>
      </c>
    </row>
    <row r="40" spans="1:54" x14ac:dyDescent="0.25">
      <c r="A40" s="2">
        <v>620000000</v>
      </c>
      <c r="B40">
        <v>6.13</v>
      </c>
      <c r="C40">
        <v>2.94</v>
      </c>
      <c r="D40">
        <f t="shared" si="5"/>
        <v>5.0146294831967027E-20</v>
      </c>
      <c r="E40">
        <f t="shared" si="0"/>
        <v>-8.1861581151334488E-4</v>
      </c>
      <c r="F40">
        <f t="shared" si="6"/>
        <v>8.6941265251221037E-3</v>
      </c>
      <c r="G40" s="2">
        <f t="shared" si="7"/>
        <v>-8.694126525122102E-3</v>
      </c>
      <c r="H40">
        <f t="shared" si="8"/>
        <v>6.7086941265251223</v>
      </c>
      <c r="I40">
        <f t="shared" si="9"/>
        <v>-8.694126525122102E-3</v>
      </c>
      <c r="J40">
        <f t="shared" si="10"/>
        <v>5.0146294831967027E-20</v>
      </c>
      <c r="K40">
        <f t="shared" si="10"/>
        <v>-8.1861581151334488E-4</v>
      </c>
      <c r="L40">
        <f t="shared" si="11"/>
        <v>6.7086941265251223</v>
      </c>
      <c r="M40">
        <f t="shared" si="12"/>
        <v>9.5127423366354463E-3</v>
      </c>
      <c r="N40">
        <f t="shared" si="13"/>
        <v>0.97000009988985736</v>
      </c>
      <c r="O40">
        <f t="shared" si="14"/>
        <v>8.1861566987229562E-4</v>
      </c>
      <c r="V40">
        <v>6.13</v>
      </c>
      <c r="W40">
        <f t="shared" ca="1" si="1"/>
        <v>3.8076047714605425</v>
      </c>
      <c r="X40" s="2">
        <f t="shared" ca="1" si="2"/>
        <v>0.75273803946110041</v>
      </c>
      <c r="Y40" s="2">
        <f t="shared" ca="1" si="3"/>
        <v>8.7086172365808276E-2</v>
      </c>
      <c r="AB40">
        <f t="shared" si="15"/>
        <v>9.880229475069517E-60</v>
      </c>
      <c r="AC40">
        <f t="shared" si="4"/>
        <v>-1.6129032258064518E-43</v>
      </c>
      <c r="AD40">
        <f t="shared" si="16"/>
        <v>2.6014568158168579E-86</v>
      </c>
      <c r="AE40">
        <f t="shared" si="17"/>
        <v>0</v>
      </c>
      <c r="AI40" s="2">
        <v>38.299999999999997</v>
      </c>
      <c r="AJ40" s="2">
        <v>15.85</v>
      </c>
      <c r="AK40">
        <f t="shared" si="18"/>
        <v>8.3687391445235838E-14</v>
      </c>
      <c r="AL40">
        <f t="shared" si="19"/>
        <v>-1366.1591966253236</v>
      </c>
      <c r="AM40" s="2">
        <f t="shared" si="20"/>
        <v>1.6946403457198148E-4</v>
      </c>
      <c r="AN40" s="2">
        <f t="shared" si="21"/>
        <v>-1.6946474813540359E-4</v>
      </c>
      <c r="AO40" s="2">
        <f t="shared" si="22"/>
        <v>6.7001694640345724</v>
      </c>
      <c r="AP40">
        <f t="shared" si="23"/>
        <v>-1.6946474813540359E-4</v>
      </c>
      <c r="AQ40">
        <f t="shared" si="24"/>
        <v>8.3687391445235838E-14</v>
      </c>
      <c r="AR40">
        <f t="shared" si="24"/>
        <v>-1366.1591966253236</v>
      </c>
      <c r="AS40" s="2">
        <f t="shared" si="25"/>
        <v>6.7001694640346559</v>
      </c>
      <c r="AT40">
        <f t="shared" si="26"/>
        <v>1366.1593660900717</v>
      </c>
      <c r="AU40">
        <f t="shared" si="27"/>
        <v>1.6488768201510328E-53</v>
      </c>
      <c r="AV40">
        <f t="shared" si="28"/>
        <v>-2.6917175849909837E-37</v>
      </c>
      <c r="AW40">
        <f t="shared" si="29"/>
        <v>7.2453435573496934E-74</v>
      </c>
      <c r="AX40">
        <f t="shared" si="30"/>
        <v>0</v>
      </c>
      <c r="AY40" s="2">
        <f t="shared" si="31"/>
        <v>7.6700066466847092</v>
      </c>
      <c r="AZ40">
        <f t="shared" si="32"/>
        <v>3.3028866827048912E-2</v>
      </c>
      <c r="BA40" s="2">
        <v>2.4790000000000001</v>
      </c>
      <c r="BB40" s="2">
        <f t="shared" si="33"/>
        <v>5.3129822432441198</v>
      </c>
    </row>
    <row r="41" spans="1:54" x14ac:dyDescent="0.25">
      <c r="A41" s="2">
        <v>610000000</v>
      </c>
      <c r="B41">
        <v>6.55</v>
      </c>
      <c r="C41">
        <v>2.95</v>
      </c>
      <c r="D41">
        <f t="shared" si="5"/>
        <v>5.0968365239048455E-20</v>
      </c>
      <c r="E41">
        <f t="shared" si="0"/>
        <v>-8.3203574284962921E-4</v>
      </c>
      <c r="F41">
        <f t="shared" si="6"/>
        <v>8.7651001641659392E-3</v>
      </c>
      <c r="G41" s="2">
        <f t="shared" si="7"/>
        <v>-8.7651001641659392E-3</v>
      </c>
      <c r="H41">
        <f t="shared" si="8"/>
        <v>6.7087651001641664</v>
      </c>
      <c r="I41">
        <f t="shared" si="9"/>
        <v>-8.7651001641659392E-3</v>
      </c>
      <c r="J41">
        <f t="shared" si="10"/>
        <v>5.0968365239048455E-20</v>
      </c>
      <c r="K41">
        <f t="shared" si="10"/>
        <v>-8.3203574284962921E-4</v>
      </c>
      <c r="L41">
        <f t="shared" si="11"/>
        <v>6.7087651001641664</v>
      </c>
      <c r="M41">
        <f t="shared" si="12"/>
        <v>9.5971359070155682E-3</v>
      </c>
      <c r="N41">
        <f t="shared" si="13"/>
        <v>0.97000010319068419</v>
      </c>
      <c r="O41">
        <f t="shared" si="14"/>
        <v>8.3203559523154966E-4</v>
      </c>
      <c r="V41">
        <v>6.55</v>
      </c>
      <c r="W41">
        <f t="shared" ca="1" si="1"/>
        <v>3.7371517880128771</v>
      </c>
      <c r="X41" s="2">
        <f t="shared" ca="1" si="2"/>
        <v>0.61960793737186903</v>
      </c>
      <c r="Y41" s="2">
        <f t="shared" ca="1" si="3"/>
        <v>7.1198843708344617E-2</v>
      </c>
      <c r="AB41">
        <f t="shared" si="15"/>
        <v>1.0042200450070656E-59</v>
      </c>
      <c r="AC41">
        <f t="shared" si="4"/>
        <v>-1.639344262295082E-43</v>
      </c>
      <c r="AD41">
        <f t="shared" si="16"/>
        <v>2.6874496103198068E-86</v>
      </c>
      <c r="AE41">
        <f t="shared" si="17"/>
        <v>0</v>
      </c>
      <c r="AI41" s="2">
        <v>31.6</v>
      </c>
      <c r="AJ41" s="2">
        <v>16.22</v>
      </c>
      <c r="AK41">
        <f t="shared" si="18"/>
        <v>1.0143123709976367E-13</v>
      </c>
      <c r="AL41">
        <f t="shared" si="19"/>
        <v>-1655.8195326186672</v>
      </c>
      <c r="AM41" s="2">
        <f t="shared" si="20"/>
        <v>1.8656838698496758E-4</v>
      </c>
      <c r="AN41" s="2">
        <f t="shared" si="21"/>
        <v>-1.8656780531270864E-4</v>
      </c>
      <c r="AO41" s="2">
        <f t="shared" si="22"/>
        <v>6.700186568386985</v>
      </c>
      <c r="AP41">
        <f t="shared" si="23"/>
        <v>-1.8656780531270864E-4</v>
      </c>
      <c r="AQ41">
        <f t="shared" si="24"/>
        <v>1.0143123709976367E-13</v>
      </c>
      <c r="AR41">
        <f t="shared" si="24"/>
        <v>-1655.8195326186672</v>
      </c>
      <c r="AS41" s="2">
        <f t="shared" si="25"/>
        <v>6.7001865683870863</v>
      </c>
      <c r="AT41">
        <f t="shared" si="26"/>
        <v>1655.8197191864724</v>
      </c>
      <c r="AU41">
        <f t="shared" si="27"/>
        <v>1.9984804497400176E-53</v>
      </c>
      <c r="AV41">
        <f t="shared" si="28"/>
        <v>-3.2624298577580591E-37</v>
      </c>
      <c r="AW41">
        <f t="shared" si="29"/>
        <v>1.064344857679127E-73</v>
      </c>
      <c r="AX41">
        <f t="shared" si="30"/>
        <v>0</v>
      </c>
      <c r="AY41" s="2">
        <f t="shared" si="31"/>
        <v>7.6700753532720158</v>
      </c>
      <c r="AZ41">
        <f t="shared" si="32"/>
        <v>2.7298066922150289E-2</v>
      </c>
      <c r="BA41" s="2">
        <v>2.2320000000000002</v>
      </c>
      <c r="BB41" s="2">
        <f t="shared" si="33"/>
        <v>5.3773132899029168</v>
      </c>
    </row>
    <row r="42" spans="1:54" x14ac:dyDescent="0.25">
      <c r="A42" s="2">
        <v>600000000</v>
      </c>
      <c r="B42">
        <v>6.97</v>
      </c>
      <c r="C42">
        <v>2.95</v>
      </c>
      <c r="D42">
        <f t="shared" si="5"/>
        <v>5.1817837993032601E-20</v>
      </c>
      <c r="E42">
        <f t="shared" si="0"/>
        <v>-8.4590300523045643E-4</v>
      </c>
      <c r="F42">
        <f t="shared" si="6"/>
        <v>8.83784083186194E-3</v>
      </c>
      <c r="G42" s="2">
        <f t="shared" si="7"/>
        <v>-8.8378408318619383E-3</v>
      </c>
      <c r="H42">
        <f t="shared" si="8"/>
        <v>6.7088378408318619</v>
      </c>
      <c r="I42">
        <f t="shared" si="9"/>
        <v>-8.8378408318619383E-3</v>
      </c>
      <c r="J42">
        <f t="shared" si="10"/>
        <v>5.1817837993032601E-20</v>
      </c>
      <c r="K42">
        <f t="shared" si="10"/>
        <v>-8.4590300523045643E-4</v>
      </c>
      <c r="L42">
        <f t="shared" si="11"/>
        <v>6.7088378408318619</v>
      </c>
      <c r="M42">
        <f t="shared" si="12"/>
        <v>9.6837438370923953E-3</v>
      </c>
      <c r="N42">
        <f t="shared" si="13"/>
        <v>0.97000010665787728</v>
      </c>
      <c r="O42">
        <f t="shared" si="14"/>
        <v>8.4590285127718085E-4</v>
      </c>
      <c r="V42">
        <v>6.97</v>
      </c>
      <c r="W42">
        <f t="shared" ca="1" si="1"/>
        <v>3.6487136603383972</v>
      </c>
      <c r="X42" s="2">
        <f t="shared" ca="1" si="2"/>
        <v>0.48820077914348081</v>
      </c>
      <c r="Y42" s="2">
        <f t="shared" ca="1" si="3"/>
        <v>5.6098911708529819E-2</v>
      </c>
      <c r="AB42">
        <f t="shared" si="15"/>
        <v>1.0209570457571835E-59</v>
      </c>
      <c r="AC42">
        <f t="shared" si="4"/>
        <v>-1.666666666666667E-43</v>
      </c>
      <c r="AD42">
        <f t="shared" si="16"/>
        <v>2.777777777777779E-86</v>
      </c>
      <c r="AE42">
        <f t="shared" si="17"/>
        <v>0</v>
      </c>
      <c r="AI42" s="2">
        <v>26.1</v>
      </c>
      <c r="AJ42" s="2">
        <v>16.559999999999999</v>
      </c>
      <c r="AK42">
        <f t="shared" si="18"/>
        <v>1.2280563572231923E-13</v>
      </c>
      <c r="AL42">
        <f t="shared" si="19"/>
        <v>-2004.7470203352445</v>
      </c>
      <c r="AM42" s="2">
        <f t="shared" si="20"/>
        <v>2.0529144534741115E-4</v>
      </c>
      <c r="AN42" s="2">
        <f t="shared" si="21"/>
        <v>-2.0528112132916904E-4</v>
      </c>
      <c r="AO42" s="2">
        <f t="shared" si="22"/>
        <v>6.7002052914453474</v>
      </c>
      <c r="AP42">
        <f t="shared" si="23"/>
        <v>-2.0528112132916904E-4</v>
      </c>
      <c r="AQ42">
        <f t="shared" si="24"/>
        <v>1.2280563572231923E-13</v>
      </c>
      <c r="AR42">
        <f t="shared" si="24"/>
        <v>-2004.7470203352445</v>
      </c>
      <c r="AS42" s="2">
        <f t="shared" si="25"/>
        <v>6.7002052914454699</v>
      </c>
      <c r="AT42">
        <f t="shared" si="26"/>
        <v>2004.7472256163658</v>
      </c>
      <c r="AU42">
        <f t="shared" si="27"/>
        <v>2.4196161766967261E-53</v>
      </c>
      <c r="AV42">
        <f t="shared" si="28"/>
        <v>-3.9499150768258492E-37</v>
      </c>
      <c r="AW42">
        <f t="shared" si="29"/>
        <v>1.5601829114136154E-73</v>
      </c>
      <c r="AX42">
        <f t="shared" si="30"/>
        <v>0</v>
      </c>
      <c r="AY42" s="2">
        <f t="shared" si="31"/>
        <v>7.6701290781794862</v>
      </c>
      <c r="AZ42">
        <f t="shared" si="32"/>
        <v>2.2598249016342681E-2</v>
      </c>
      <c r="BA42" s="2">
        <v>1.9970000000000001</v>
      </c>
      <c r="BB42" s="2">
        <f t="shared" si="33"/>
        <v>5.4321363364020856</v>
      </c>
    </row>
    <row r="43" spans="1:54" x14ac:dyDescent="0.25">
      <c r="A43" s="2">
        <v>590000000</v>
      </c>
      <c r="B43">
        <v>7.38</v>
      </c>
      <c r="C43">
        <v>2.95</v>
      </c>
      <c r="D43">
        <f t="shared" si="5"/>
        <v>5.2696106433592475E-20</v>
      </c>
      <c r="E43">
        <f t="shared" si="0"/>
        <v>-8.6024034430215912E-4</v>
      </c>
      <c r="F43">
        <f t="shared" si="6"/>
        <v>8.9124230894150475E-3</v>
      </c>
      <c r="G43" s="2">
        <f t="shared" si="7"/>
        <v>-8.9124230894150457E-3</v>
      </c>
      <c r="H43">
        <f t="shared" si="8"/>
        <v>6.7089124230894148</v>
      </c>
      <c r="I43">
        <f t="shared" si="9"/>
        <v>-8.9124230894150457E-3</v>
      </c>
      <c r="J43">
        <f t="shared" si="10"/>
        <v>5.2696106433592475E-20</v>
      </c>
      <c r="K43">
        <f t="shared" si="10"/>
        <v>-8.6024034430215912E-4</v>
      </c>
      <c r="L43">
        <f t="shared" si="11"/>
        <v>6.7089124230894148</v>
      </c>
      <c r="M43">
        <f t="shared" si="12"/>
        <v>9.7726634337172054E-3</v>
      </c>
      <c r="N43">
        <f t="shared" si="13"/>
        <v>0.97000011030280808</v>
      </c>
      <c r="O43">
        <f t="shared" si="14"/>
        <v>8.6024018362749945E-4</v>
      </c>
      <c r="V43">
        <v>7.38</v>
      </c>
      <c r="W43">
        <f t="shared" ca="1" si="1"/>
        <v>3.554427237529179</v>
      </c>
      <c r="X43" s="2">
        <f t="shared" ca="1" si="2"/>
        <v>0.36533228546715435</v>
      </c>
      <c r="Y43" s="2">
        <f t="shared" ca="1" si="3"/>
        <v>4.1980153457874668E-2</v>
      </c>
      <c r="AB43">
        <f t="shared" si="15"/>
        <v>1.0382614024649325E-59</v>
      </c>
      <c r="AC43">
        <f t="shared" si="4"/>
        <v>-1.6949152542372886E-43</v>
      </c>
      <c r="AD43">
        <f t="shared" si="16"/>
        <v>2.8727377190462526E-86</v>
      </c>
      <c r="AE43">
        <f t="shared" si="17"/>
        <v>0</v>
      </c>
      <c r="AI43" s="2">
        <v>21.5</v>
      </c>
      <c r="AJ43" s="2">
        <v>16.87</v>
      </c>
      <c r="AK43">
        <f t="shared" si="18"/>
        <v>1.4908032987686195E-13</v>
      </c>
      <c r="AL43">
        <f t="shared" si="19"/>
        <v>-2433.6696386395292</v>
      </c>
      <c r="AM43" s="2">
        <f t="shared" si="20"/>
        <v>2.2618206424815366E-4</v>
      </c>
      <c r="AN43" s="2">
        <f t="shared" si="21"/>
        <v>-2.2615852694862296E-4</v>
      </c>
      <c r="AO43" s="2">
        <f t="shared" si="22"/>
        <v>6.7002261820642479</v>
      </c>
      <c r="AP43">
        <f t="shared" si="23"/>
        <v>-2.2615852694862296E-4</v>
      </c>
      <c r="AQ43">
        <f t="shared" si="24"/>
        <v>1.4908032987686195E-13</v>
      </c>
      <c r="AR43">
        <f t="shared" si="24"/>
        <v>-2433.6696386395292</v>
      </c>
      <c r="AS43" s="2">
        <f t="shared" si="25"/>
        <v>6.7002261820643971</v>
      </c>
      <c r="AT43">
        <f t="shared" si="26"/>
        <v>2433.6698647980561</v>
      </c>
      <c r="AU43">
        <f t="shared" si="27"/>
        <v>2.9373014982225373E-53</v>
      </c>
      <c r="AV43">
        <f t="shared" si="28"/>
        <v>-4.7950131862862631E-37</v>
      </c>
      <c r="AW43">
        <f t="shared" si="29"/>
        <v>2.2992151456659141E-73</v>
      </c>
      <c r="AX43">
        <f t="shared" si="30"/>
        <v>0</v>
      </c>
      <c r="AY43" s="2">
        <f t="shared" si="31"/>
        <v>7.670174151044737</v>
      </c>
      <c r="AZ43">
        <f t="shared" si="32"/>
        <v>1.8672654853103984E-2</v>
      </c>
      <c r="BA43" s="2">
        <v>1.784</v>
      </c>
      <c r="BB43" s="2">
        <f t="shared" si="33"/>
        <v>5.4825765970510805</v>
      </c>
    </row>
    <row r="44" spans="1:54" x14ac:dyDescent="0.25">
      <c r="A44" s="2">
        <v>580000000</v>
      </c>
      <c r="B44">
        <v>7.78</v>
      </c>
      <c r="C44">
        <v>2.94</v>
      </c>
      <c r="D44">
        <f t="shared" si="5"/>
        <v>5.3604659992792339E-20</v>
      </c>
      <c r="E44">
        <f t="shared" si="0"/>
        <v>-8.7507207437633415E-4</v>
      </c>
      <c r="F44">
        <f t="shared" si="6"/>
        <v>8.9889259783430455E-3</v>
      </c>
      <c r="G44" s="2">
        <f t="shared" si="7"/>
        <v>-8.9889259783430455E-3</v>
      </c>
      <c r="H44">
        <f t="shared" si="8"/>
        <v>6.7089889259783435</v>
      </c>
      <c r="I44">
        <f t="shared" si="9"/>
        <v>-8.9889259783430455E-3</v>
      </c>
      <c r="J44">
        <f t="shared" si="10"/>
        <v>5.3604659992792339E-20</v>
      </c>
      <c r="K44">
        <f t="shared" si="10"/>
        <v>-8.7507207437633415E-4</v>
      </c>
      <c r="L44">
        <f t="shared" si="11"/>
        <v>6.7089889259783435</v>
      </c>
      <c r="M44">
        <f t="shared" si="12"/>
        <v>9.8639980527193798E-3</v>
      </c>
      <c r="N44">
        <f t="shared" si="13"/>
        <v>0.97000011413783627</v>
      </c>
      <c r="O44">
        <f t="shared" si="14"/>
        <v>8.7507190656335851E-4</v>
      </c>
      <c r="V44">
        <v>7.78</v>
      </c>
      <c r="W44">
        <f t="shared" ca="1" si="1"/>
        <v>3.4681191720655606</v>
      </c>
      <c r="X44" s="2">
        <f t="shared" ca="1" si="2"/>
        <v>0.27890985990321332</v>
      </c>
      <c r="Y44" s="2">
        <f t="shared" ca="1" si="3"/>
        <v>3.2267788873063696E-2</v>
      </c>
      <c r="AB44">
        <f t="shared" si="15"/>
        <v>1.0561624611281209E-59</v>
      </c>
      <c r="AC44">
        <f t="shared" si="4"/>
        <v>-1.7241379310344829E-43</v>
      </c>
      <c r="AD44">
        <f t="shared" si="16"/>
        <v>2.9726516052318671E-86</v>
      </c>
      <c r="AE44">
        <f t="shared" si="17"/>
        <v>0</v>
      </c>
      <c r="AI44" s="2">
        <v>17.8</v>
      </c>
      <c r="AJ44" s="2">
        <v>17.12</v>
      </c>
      <c r="AK44">
        <f t="shared" si="18"/>
        <v>1.8006893777261412E-13</v>
      </c>
      <c r="AL44">
        <f t="shared" si="19"/>
        <v>-2939.544788244375</v>
      </c>
      <c r="AM44" s="2">
        <f t="shared" si="20"/>
        <v>2.4852912785071292E-4</v>
      </c>
      <c r="AN44" s="2">
        <f t="shared" si="21"/>
        <v>-2.4854131949702721E-4</v>
      </c>
      <c r="AO44" s="2">
        <f t="shared" si="22"/>
        <v>6.7002485291278511</v>
      </c>
      <c r="AP44">
        <f t="shared" si="23"/>
        <v>-2.4854131949702721E-4</v>
      </c>
      <c r="AQ44">
        <f t="shared" si="24"/>
        <v>1.8006893777261412E-13</v>
      </c>
      <c r="AR44">
        <f t="shared" si="24"/>
        <v>-2939.544788244375</v>
      </c>
      <c r="AS44" s="2">
        <f t="shared" si="25"/>
        <v>6.7002485291280314</v>
      </c>
      <c r="AT44">
        <f t="shared" si="26"/>
        <v>2939.5450367856947</v>
      </c>
      <c r="AU44">
        <f t="shared" si="27"/>
        <v>3.5478641692013789E-53</v>
      </c>
      <c r="AV44">
        <f t="shared" si="28"/>
        <v>-5.7917294104019468E-37</v>
      </c>
      <c r="AW44">
        <f t="shared" si="29"/>
        <v>3.354412956331488E-73</v>
      </c>
      <c r="AX44">
        <f t="shared" si="30"/>
        <v>0</v>
      </c>
      <c r="AY44" s="2">
        <f t="shared" si="31"/>
        <v>7.6702125856105168</v>
      </c>
      <c r="AZ44">
        <f t="shared" si="32"/>
        <v>1.5520662990712263E-2</v>
      </c>
      <c r="BA44" s="2">
        <v>1.5840000000000001</v>
      </c>
      <c r="BB44" s="2">
        <f t="shared" si="33"/>
        <v>5.5091333756993857</v>
      </c>
    </row>
    <row r="45" spans="1:54" x14ac:dyDescent="0.25">
      <c r="A45" s="2">
        <v>570000000</v>
      </c>
      <c r="B45">
        <v>8.17</v>
      </c>
      <c r="C45">
        <v>2.94</v>
      </c>
      <c r="D45">
        <f t="shared" si="5"/>
        <v>5.4545092624244841E-20</v>
      </c>
      <c r="E45">
        <f t="shared" si="0"/>
        <v>-8.9042421603205933E-4</v>
      </c>
      <c r="F45">
        <f t="shared" si="6"/>
        <v>9.067433372664602E-3</v>
      </c>
      <c r="G45" s="2">
        <f t="shared" si="7"/>
        <v>-9.0674333726646003E-3</v>
      </c>
      <c r="H45">
        <f t="shared" si="8"/>
        <v>6.709067433372665</v>
      </c>
      <c r="I45">
        <f t="shared" si="9"/>
        <v>-9.0674333726646003E-3</v>
      </c>
      <c r="J45">
        <f t="shared" si="10"/>
        <v>5.4545092624244841E-20</v>
      </c>
      <c r="K45">
        <f t="shared" si="10"/>
        <v>-8.9042421603205933E-4</v>
      </c>
      <c r="L45">
        <f t="shared" si="11"/>
        <v>6.709067433372665</v>
      </c>
      <c r="M45">
        <f t="shared" si="12"/>
        <v>9.9578575886966596E-3</v>
      </c>
      <c r="N45">
        <f t="shared" si="13"/>
        <v>0.97000011817641507</v>
      </c>
      <c r="O45">
        <f t="shared" si="14"/>
        <v>8.9042404063004968E-4</v>
      </c>
      <c r="V45">
        <v>8.17</v>
      </c>
      <c r="W45">
        <f t="shared" ca="1" si="1"/>
        <v>3.4059603367284543</v>
      </c>
      <c r="X45" s="2">
        <f t="shared" ca="1" si="2"/>
        <v>0.21711903540409461</v>
      </c>
      <c r="Y45" s="2">
        <f t="shared" ca="1" si="3"/>
        <v>2.5119051715037095E-2</v>
      </c>
      <c r="AB45">
        <f t="shared" si="15"/>
        <v>1.0746916271128248E-59</v>
      </c>
      <c r="AC45">
        <f t="shared" si="4"/>
        <v>-1.7543859649122809E-43</v>
      </c>
      <c r="AD45">
        <f t="shared" si="16"/>
        <v>3.0778701138811948E-86</v>
      </c>
      <c r="AE45">
        <f t="shared" si="17"/>
        <v>0</v>
      </c>
      <c r="AI45" s="2">
        <v>14.7</v>
      </c>
      <c r="AJ45" s="2">
        <v>17.329999999999998</v>
      </c>
      <c r="AK45">
        <f t="shared" si="18"/>
        <v>2.1804265934370965E-13</v>
      </c>
      <c r="AL45">
        <f t="shared" si="19"/>
        <v>-3559.4487912074751</v>
      </c>
      <c r="AM45" s="2">
        <f t="shared" si="20"/>
        <v>2.7337527603271846E-4</v>
      </c>
      <c r="AN45" s="2">
        <f t="shared" si="21"/>
        <v>-2.7357098925461778E-4</v>
      </c>
      <c r="AO45" s="2">
        <f t="shared" si="22"/>
        <v>6.7002733752760326</v>
      </c>
      <c r="AP45">
        <f t="shared" si="23"/>
        <v>-2.7357098925461778E-4</v>
      </c>
      <c r="AQ45">
        <f t="shared" si="24"/>
        <v>2.1804265934370965E-13</v>
      </c>
      <c r="AR45">
        <f t="shared" si="24"/>
        <v>-3559.4487912074751</v>
      </c>
      <c r="AS45" s="2">
        <f t="shared" si="25"/>
        <v>6.7002733752762502</v>
      </c>
      <c r="AT45">
        <f t="shared" si="26"/>
        <v>3559.4490647784642</v>
      </c>
      <c r="AU45">
        <f t="shared" si="27"/>
        <v>4.296053211686024E-53</v>
      </c>
      <c r="AV45">
        <f t="shared" si="28"/>
        <v>-7.0131145241601819E-37</v>
      </c>
      <c r="AW45">
        <f t="shared" si="29"/>
        <v>4.9183775328986493E-73</v>
      </c>
      <c r="AX45">
        <f t="shared" si="30"/>
        <v>0</v>
      </c>
      <c r="AY45" s="2">
        <f t="shared" si="31"/>
        <v>7.6702486037185871</v>
      </c>
      <c r="AZ45">
        <f t="shared" si="32"/>
        <v>1.2886055796697451E-2</v>
      </c>
      <c r="BA45" s="2">
        <v>1.411</v>
      </c>
      <c r="BB45" s="2">
        <f t="shared" si="33"/>
        <v>5.5289326702423569</v>
      </c>
    </row>
    <row r="46" spans="1:54" x14ac:dyDescent="0.25">
      <c r="A46" s="2">
        <v>560000000</v>
      </c>
      <c r="B46">
        <v>8.5399999999999991</v>
      </c>
      <c r="C46">
        <v>2.97</v>
      </c>
      <c r="D46">
        <f t="shared" si="5"/>
        <v>5.5519112135392068E-20</v>
      </c>
      <c r="E46">
        <f t="shared" si="0"/>
        <v>-9.0632464846120326E-4</v>
      </c>
      <c r="F46">
        <f t="shared" si="6"/>
        <v>9.1480343655262596E-3</v>
      </c>
      <c r="G46" s="2">
        <f t="shared" si="7"/>
        <v>-9.1480343655262579E-3</v>
      </c>
      <c r="H46">
        <f t="shared" si="8"/>
        <v>6.7091480343655263</v>
      </c>
      <c r="I46">
        <f t="shared" si="9"/>
        <v>-9.1480343655262579E-3</v>
      </c>
      <c r="J46">
        <f t="shared" si="10"/>
        <v>5.5519112135392068E-20</v>
      </c>
      <c r="K46">
        <f t="shared" si="10"/>
        <v>-9.0632464846120326E-4</v>
      </c>
      <c r="L46">
        <f t="shared" si="11"/>
        <v>6.7091480343655263</v>
      </c>
      <c r="M46">
        <f t="shared" si="12"/>
        <v>1.0054359013987461E-2</v>
      </c>
      <c r="N46">
        <f t="shared" si="13"/>
        <v>0.97000012243320899</v>
      </c>
      <c r="O46">
        <f t="shared" si="14"/>
        <v>9.0632446498225313E-4</v>
      </c>
      <c r="V46">
        <v>8.5399999999999991</v>
      </c>
      <c r="W46">
        <f t="shared" ca="1" si="1"/>
        <v>3.3829514839515156</v>
      </c>
      <c r="X46" s="2">
        <f t="shared" ca="1" si="2"/>
        <v>0.17052892809775866</v>
      </c>
      <c r="Y46" s="2">
        <f t="shared" ca="1" si="3"/>
        <v>1.9332372898202974E-2</v>
      </c>
      <c r="AB46">
        <f t="shared" si="15"/>
        <v>1.0938825490255536E-59</v>
      </c>
      <c r="AC46">
        <f t="shared" si="4"/>
        <v>-1.7857142857142859E-43</v>
      </c>
      <c r="AD46">
        <f t="shared" si="16"/>
        <v>3.1887755102040823E-86</v>
      </c>
      <c r="AE46">
        <f t="shared" si="17"/>
        <v>0</v>
      </c>
      <c r="AI46" s="2">
        <v>12.1</v>
      </c>
      <c r="AJ46" s="2">
        <v>17.55</v>
      </c>
      <c r="AK46">
        <f t="shared" si="18"/>
        <v>2.6489480102087042E-13</v>
      </c>
      <c r="AL46">
        <f t="shared" si="19"/>
        <v>-4324.2890273347011</v>
      </c>
      <c r="AM46" s="2">
        <f t="shared" si="20"/>
        <v>3.0127382416781544E-4</v>
      </c>
      <c r="AN46" s="2">
        <f t="shared" si="21"/>
        <v>-3.0183138270194031E-4</v>
      </c>
      <c r="AO46" s="2">
        <f t="shared" si="22"/>
        <v>6.7003012738241683</v>
      </c>
      <c r="AP46">
        <f t="shared" si="23"/>
        <v>-3.0183138270194031E-4</v>
      </c>
      <c r="AQ46">
        <f t="shared" si="24"/>
        <v>2.6489480102087042E-13</v>
      </c>
      <c r="AR46">
        <f t="shared" si="24"/>
        <v>-4324.2890273347011</v>
      </c>
      <c r="AS46" s="2">
        <f t="shared" si="25"/>
        <v>6.700301273824433</v>
      </c>
      <c r="AT46">
        <f t="shared" si="26"/>
        <v>4324.2893291660839</v>
      </c>
      <c r="AU46">
        <f t="shared" si="27"/>
        <v>5.2191720836185579E-53</v>
      </c>
      <c r="AV46">
        <f t="shared" si="28"/>
        <v>-8.5200647524921209E-37</v>
      </c>
      <c r="AW46">
        <f t="shared" si="29"/>
        <v>7.2591503386658627E-73</v>
      </c>
      <c r="AX46">
        <f t="shared" si="30"/>
        <v>0</v>
      </c>
      <c r="AY46" s="2">
        <f t="shared" si="31"/>
        <v>7.6702842523139401</v>
      </c>
      <c r="AZ46">
        <f t="shared" si="32"/>
        <v>1.0683635097098283E-2</v>
      </c>
      <c r="BA46" s="2">
        <v>1.288</v>
      </c>
      <c r="BB46" s="2">
        <f t="shared" si="33"/>
        <v>5.5785160562944807</v>
      </c>
    </row>
    <row r="47" spans="1:54" x14ac:dyDescent="0.25">
      <c r="A47" s="2">
        <v>550000000</v>
      </c>
      <c r="B47">
        <v>8.8800000000000008</v>
      </c>
      <c r="C47">
        <v>3.02</v>
      </c>
      <c r="D47">
        <f t="shared" si="5"/>
        <v>5.6528550537853747E-20</v>
      </c>
      <c r="E47">
        <f t="shared" si="0"/>
        <v>-9.2280327843322519E-4</v>
      </c>
      <c r="F47">
        <f t="shared" si="6"/>
        <v>9.2308236943204874E-3</v>
      </c>
      <c r="G47" s="2">
        <f t="shared" si="7"/>
        <v>-9.2308236943204856E-3</v>
      </c>
      <c r="H47">
        <f t="shared" si="8"/>
        <v>6.7092308236943206</v>
      </c>
      <c r="I47">
        <f t="shared" si="9"/>
        <v>-9.2308236943204856E-3</v>
      </c>
      <c r="J47">
        <f t="shared" si="10"/>
        <v>5.6528550537853747E-20</v>
      </c>
      <c r="K47">
        <f t="shared" si="10"/>
        <v>-9.2280327843322519E-4</v>
      </c>
      <c r="L47">
        <f t="shared" si="11"/>
        <v>6.7092308236943206</v>
      </c>
      <c r="M47">
        <f t="shared" si="12"/>
        <v>1.0153626972753712E-2</v>
      </c>
      <c r="N47">
        <f t="shared" si="13"/>
        <v>0.97000012692422766</v>
      </c>
      <c r="O47">
        <f t="shared" si="14"/>
        <v>9.2280308634842519E-4</v>
      </c>
      <c r="V47">
        <v>8.8800000000000008</v>
      </c>
      <c r="W47">
        <f t="shared" ca="1" si="1"/>
        <v>3.4027617705767073</v>
      </c>
      <c r="X47" s="2">
        <f t="shared" ca="1" si="2"/>
        <v>0.14650657301501588</v>
      </c>
      <c r="Y47" s="2">
        <f t="shared" ca="1" si="3"/>
        <v>1.6063612672143315E-2</v>
      </c>
      <c r="AB47">
        <f t="shared" si="15"/>
        <v>1.1137713226442001E-59</v>
      </c>
      <c r="AC47">
        <f t="shared" si="4"/>
        <v>-1.8181818181818184E-43</v>
      </c>
      <c r="AD47">
        <f t="shared" si="16"/>
        <v>3.3057851239669431E-86</v>
      </c>
      <c r="AE47">
        <f t="shared" si="17"/>
        <v>0</v>
      </c>
      <c r="AI47" s="2">
        <v>10</v>
      </c>
      <c r="AJ47" s="2">
        <v>17.739999999999998</v>
      </c>
      <c r="AK47">
        <f t="shared" si="18"/>
        <v>3.2052270923525321E-13</v>
      </c>
      <c r="AL47">
        <f t="shared" si="19"/>
        <v>-5232.3897230749881</v>
      </c>
      <c r="AM47" s="2">
        <f t="shared" si="20"/>
        <v>3.3173988545021706E-4</v>
      </c>
      <c r="AN47" s="2">
        <f t="shared" si="21"/>
        <v>-3.3253040584852773E-4</v>
      </c>
      <c r="AO47" s="2">
        <f t="shared" si="22"/>
        <v>6.7003317398854501</v>
      </c>
      <c r="AP47">
        <f t="shared" si="23"/>
        <v>-3.3253040584852773E-4</v>
      </c>
      <c r="AQ47">
        <f t="shared" si="24"/>
        <v>3.2052270923525321E-13</v>
      </c>
      <c r="AR47">
        <f t="shared" si="24"/>
        <v>-5232.3897230749881</v>
      </c>
      <c r="AS47" s="2">
        <f t="shared" si="25"/>
        <v>6.7003317398857707</v>
      </c>
      <c r="AT47">
        <f t="shared" si="26"/>
        <v>5232.3900556053941</v>
      </c>
      <c r="AU47">
        <f t="shared" si="27"/>
        <v>6.3151982211784536E-53</v>
      </c>
      <c r="AV47">
        <f t="shared" si="28"/>
        <v>-1.0309278350515464E-36</v>
      </c>
      <c r="AW47">
        <f t="shared" si="29"/>
        <v>1.0628122010840686E-72</v>
      </c>
      <c r="AX47">
        <f t="shared" si="30"/>
        <v>0</v>
      </c>
      <c r="AY47" s="2">
        <f t="shared" si="31"/>
        <v>7.6703199010198642</v>
      </c>
      <c r="AZ47">
        <f t="shared" si="32"/>
        <v>8.9126181883941533E-3</v>
      </c>
      <c r="BA47" s="2">
        <v>1.206</v>
      </c>
      <c r="BB47" s="2">
        <f t="shared" si="33"/>
        <v>5.6333837403958702</v>
      </c>
    </row>
    <row r="48" spans="1:54" x14ac:dyDescent="0.25">
      <c r="A48" s="2">
        <v>540000000</v>
      </c>
      <c r="B48">
        <v>9.2100000000000009</v>
      </c>
      <c r="C48">
        <v>3.1</v>
      </c>
      <c r="D48">
        <f t="shared" si="5"/>
        <v>5.7575375547814E-20</v>
      </c>
      <c r="E48">
        <f t="shared" si="0"/>
        <v>-9.3989222803384041E-4</v>
      </c>
      <c r="F48">
        <f t="shared" si="6"/>
        <v>9.3159022089069812E-3</v>
      </c>
      <c r="G48" s="2">
        <f t="shared" si="7"/>
        <v>-9.3159022089069794E-3</v>
      </c>
      <c r="H48">
        <f t="shared" si="8"/>
        <v>6.7093159022089068</v>
      </c>
      <c r="I48">
        <f t="shared" si="9"/>
        <v>-9.3159022089069794E-3</v>
      </c>
      <c r="J48">
        <f t="shared" si="10"/>
        <v>5.7575375547814E-20</v>
      </c>
      <c r="K48">
        <f t="shared" si="10"/>
        <v>-9.3989222803384041E-4</v>
      </c>
      <c r="L48">
        <f t="shared" si="11"/>
        <v>6.7093159022089068</v>
      </c>
      <c r="M48">
        <f t="shared" si="12"/>
        <v>1.0255794436940819E-2</v>
      </c>
      <c r="N48">
        <f t="shared" si="13"/>
        <v>0.97000013166697607</v>
      </c>
      <c r="O48">
        <f t="shared" si="14"/>
        <v>9.3989202676899317E-4</v>
      </c>
      <c r="V48">
        <v>9.2100000000000009</v>
      </c>
      <c r="W48">
        <f t="shared" ca="1" si="1"/>
        <v>3.4660463423221408</v>
      </c>
      <c r="X48" s="2">
        <f t="shared" ca="1" si="2"/>
        <v>0.13398992472741783</v>
      </c>
      <c r="Y48" s="2">
        <f t="shared" ca="1" si="3"/>
        <v>1.3942760117317151E-2</v>
      </c>
      <c r="AB48">
        <f t="shared" si="15"/>
        <v>1.1343967175079816E-59</v>
      </c>
      <c r="AC48">
        <f t="shared" si="4"/>
        <v>-1.8518518518518522E-43</v>
      </c>
      <c r="AD48">
        <f t="shared" si="16"/>
        <v>3.4293552812071345E-86</v>
      </c>
      <c r="AE48">
        <f t="shared" si="17"/>
        <v>0</v>
      </c>
      <c r="AI48" s="2">
        <v>8.25</v>
      </c>
      <c r="AJ48" s="2">
        <v>17.91</v>
      </c>
      <c r="AK48">
        <f t="shared" si="18"/>
        <v>3.8851237483060997E-13</v>
      </c>
      <c r="AL48">
        <f t="shared" si="19"/>
        <v>-6342.2905734242286</v>
      </c>
      <c r="AM48" s="2">
        <f t="shared" si="20"/>
        <v>3.6638517086751891E-4</v>
      </c>
      <c r="AN48" s="2">
        <f t="shared" si="21"/>
        <v>-3.6649627330296886E-4</v>
      </c>
      <c r="AO48" s="2">
        <f t="shared" si="22"/>
        <v>6.7003663851708675</v>
      </c>
      <c r="AP48">
        <f t="shared" si="23"/>
        <v>-3.6649627330296886E-4</v>
      </c>
      <c r="AQ48">
        <f t="shared" si="24"/>
        <v>3.8851237483060997E-13</v>
      </c>
      <c r="AR48">
        <f t="shared" si="24"/>
        <v>-6342.2905734242286</v>
      </c>
      <c r="AS48" s="2">
        <f t="shared" si="25"/>
        <v>6.7003663851712556</v>
      </c>
      <c r="AT48">
        <f t="shared" si="26"/>
        <v>6342.2909399205018</v>
      </c>
      <c r="AU48">
        <f t="shared" si="27"/>
        <v>7.654785722640551E-53</v>
      </c>
      <c r="AV48">
        <f t="shared" si="28"/>
        <v>-1.2496094970321776E-36</v>
      </c>
      <c r="AW48">
        <f t="shared" si="29"/>
        <v>1.5615238950730119E-72</v>
      </c>
      <c r="AX48">
        <f t="shared" si="30"/>
        <v>0</v>
      </c>
      <c r="AY48" s="2">
        <f t="shared" si="31"/>
        <v>7.6703581324962515</v>
      </c>
      <c r="AZ48">
        <f t="shared" si="32"/>
        <v>7.4451457219874154E-3</v>
      </c>
      <c r="BA48" s="2">
        <v>1.1599999999999999</v>
      </c>
      <c r="BB48" s="2">
        <f t="shared" si="33"/>
        <v>5.6960983608908808</v>
      </c>
    </row>
    <row r="49" spans="1:54" x14ac:dyDescent="0.25">
      <c r="A49" s="2">
        <v>530000000</v>
      </c>
      <c r="B49">
        <v>9.5299999999999994</v>
      </c>
      <c r="C49">
        <v>3.2</v>
      </c>
      <c r="D49">
        <f t="shared" si="5"/>
        <v>5.8661703388338794E-20</v>
      </c>
      <c r="E49">
        <f t="shared" si="0"/>
        <v>-9.576260436571205E-4</v>
      </c>
      <c r="F49">
        <f t="shared" si="6"/>
        <v>9.403377388199281E-3</v>
      </c>
      <c r="G49" s="2">
        <f t="shared" si="7"/>
        <v>-9.4033773881992792E-3</v>
      </c>
      <c r="H49">
        <f t="shared" si="8"/>
        <v>6.7094033773881998</v>
      </c>
      <c r="I49">
        <f t="shared" si="9"/>
        <v>-9.4033773881992792E-3</v>
      </c>
      <c r="J49">
        <f t="shared" si="10"/>
        <v>5.8661703388338794E-20</v>
      </c>
      <c r="K49">
        <f t="shared" si="10"/>
        <v>-9.576260436571205E-4</v>
      </c>
      <c r="L49">
        <f t="shared" si="11"/>
        <v>6.7094033773881998</v>
      </c>
      <c r="M49">
        <f t="shared" si="12"/>
        <v>1.03610034318564E-2</v>
      </c>
      <c r="N49">
        <f t="shared" si="13"/>
        <v>0.97000013668062579</v>
      </c>
      <c r="O49">
        <f t="shared" si="14"/>
        <v>9.5762583258791618E-4</v>
      </c>
      <c r="V49">
        <v>9.5299999999999994</v>
      </c>
      <c r="W49">
        <f t="shared" ca="1" si="1"/>
        <v>3.5660295382001137</v>
      </c>
      <c r="X49" s="2">
        <f t="shared" ca="1" si="2"/>
        <v>0.13397762283498837</v>
      </c>
      <c r="Y49" s="2">
        <f t="shared" ca="1" si="3"/>
        <v>1.3083752229979331E-2</v>
      </c>
      <c r="AB49">
        <f t="shared" si="15"/>
        <v>1.1558004291590759E-59</v>
      </c>
      <c r="AC49">
        <f t="shared" si="4"/>
        <v>-1.8867924528301892E-43</v>
      </c>
      <c r="AD49">
        <f t="shared" si="16"/>
        <v>3.5599857600569615E-86</v>
      </c>
      <c r="AE49">
        <f t="shared" si="17"/>
        <v>0</v>
      </c>
      <c r="AI49" s="2">
        <v>6.81</v>
      </c>
      <c r="AJ49" s="2">
        <v>18.05</v>
      </c>
      <c r="AK49">
        <f t="shared" si="18"/>
        <v>4.7066477127056277E-13</v>
      </c>
      <c r="AL49">
        <f t="shared" si="19"/>
        <v>-7683.3916638399251</v>
      </c>
      <c r="AM49" s="2">
        <f t="shared" si="20"/>
        <v>4.0541443737981183E-4</v>
      </c>
      <c r="AN49" s="2">
        <f t="shared" si="21"/>
        <v>-4.0277864258021615E-4</v>
      </c>
      <c r="AO49" s="2">
        <f t="shared" si="22"/>
        <v>6.7004054144373804</v>
      </c>
      <c r="AP49">
        <f t="shared" si="23"/>
        <v>-4.0277864258021615E-4</v>
      </c>
      <c r="AQ49">
        <f t="shared" si="24"/>
        <v>4.7066477127056277E-13</v>
      </c>
      <c r="AR49">
        <f t="shared" si="24"/>
        <v>-7683.3916638399251</v>
      </c>
      <c r="AS49" s="2">
        <f t="shared" si="25"/>
        <v>6.7004054144378511</v>
      </c>
      <c r="AT49">
        <f t="shared" si="26"/>
        <v>7683.3920666185677</v>
      </c>
      <c r="AU49">
        <f t="shared" si="27"/>
        <v>9.2734188269874538E-53</v>
      </c>
      <c r="AV49">
        <f t="shared" si="28"/>
        <v>-1.5138441043341362E-36</v>
      </c>
      <c r="AW49">
        <f t="shared" si="29"/>
        <v>2.2917239722272229E-72</v>
      </c>
      <c r="AX49">
        <f t="shared" si="30"/>
        <v>0</v>
      </c>
      <c r="AY49" s="2">
        <f t="shared" si="31"/>
        <v>7.6703996163221655</v>
      </c>
      <c r="AZ49">
        <f t="shared" si="32"/>
        <v>6.2459522456717537E-3</v>
      </c>
      <c r="BA49" s="2">
        <v>1.1659999999999999</v>
      </c>
      <c r="BB49" s="2">
        <f t="shared" si="33"/>
        <v>5.7696772157160821</v>
      </c>
    </row>
    <row r="50" spans="1:54" x14ac:dyDescent="0.25">
      <c r="A50" s="2">
        <v>520000000</v>
      </c>
      <c r="B50">
        <v>9.82</v>
      </c>
      <c r="C50">
        <v>3.34</v>
      </c>
      <c r="D50">
        <f t="shared" si="5"/>
        <v>5.9789813068883764E-20</v>
      </c>
      <c r="E50">
        <f t="shared" si="0"/>
        <v>-9.7604192911206504E-4</v>
      </c>
      <c r="F50">
        <f t="shared" si="6"/>
        <v>9.4933639111340531E-3</v>
      </c>
      <c r="G50" s="2">
        <f t="shared" si="7"/>
        <v>-9.4933639111340513E-3</v>
      </c>
      <c r="H50">
        <f t="shared" si="8"/>
        <v>6.7094933639111343</v>
      </c>
      <c r="I50">
        <f t="shared" si="9"/>
        <v>-9.4933639111340513E-3</v>
      </c>
      <c r="J50">
        <f t="shared" si="10"/>
        <v>5.9789813068883764E-20</v>
      </c>
      <c r="K50">
        <f t="shared" si="10"/>
        <v>-9.7604192911206504E-4</v>
      </c>
      <c r="L50">
        <f t="shared" si="11"/>
        <v>6.7094933639111343</v>
      </c>
      <c r="M50">
        <f t="shared" si="12"/>
        <v>1.0469405840246117E-2</v>
      </c>
      <c r="N50">
        <f t="shared" si="13"/>
        <v>0.9700001419862091</v>
      </c>
      <c r="O50">
        <f t="shared" si="14"/>
        <v>9.7604170755863828E-4</v>
      </c>
      <c r="V50">
        <v>9.82</v>
      </c>
      <c r="W50">
        <f t="shared" ca="1" si="1"/>
        <v>3.6890732216026487</v>
      </c>
      <c r="X50" s="2">
        <f t="shared" ca="1" si="2"/>
        <v>0.121852114040052</v>
      </c>
      <c r="Y50" s="2">
        <f t="shared" ca="1" si="3"/>
        <v>1.092295475277457E-2</v>
      </c>
      <c r="AB50">
        <f t="shared" si="15"/>
        <v>1.1780273604890579E-59</v>
      </c>
      <c r="AC50">
        <f t="shared" si="4"/>
        <v>-1.9230769230769235E-43</v>
      </c>
      <c r="AD50">
        <f t="shared" si="16"/>
        <v>3.6982248520710073E-86</v>
      </c>
      <c r="AE50">
        <f t="shared" si="17"/>
        <v>0</v>
      </c>
      <c r="AI50" s="2">
        <v>5.62</v>
      </c>
      <c r="AJ50" s="2">
        <v>18.190000000000001</v>
      </c>
      <c r="AK50">
        <f t="shared" si="18"/>
        <v>5.7032510540080646E-13</v>
      </c>
      <c r="AL50">
        <f t="shared" si="19"/>
        <v>-9310.3019983540726</v>
      </c>
      <c r="AM50" s="2">
        <f t="shared" si="20"/>
        <v>4.4890504489065867E-4</v>
      </c>
      <c r="AN50" s="2">
        <f t="shared" si="21"/>
        <v>-4.4050969591274085E-4</v>
      </c>
      <c r="AO50" s="2">
        <f t="shared" si="22"/>
        <v>6.7004489050448912</v>
      </c>
      <c r="AP50">
        <f t="shared" si="23"/>
        <v>-4.4050969591274085E-4</v>
      </c>
      <c r="AQ50">
        <f t="shared" si="24"/>
        <v>5.7032510540080646E-13</v>
      </c>
      <c r="AR50">
        <f t="shared" si="24"/>
        <v>-9310.3019983540726</v>
      </c>
      <c r="AS50" s="2">
        <f t="shared" si="25"/>
        <v>6.7004489050454614</v>
      </c>
      <c r="AT50">
        <f t="shared" si="26"/>
        <v>9310.3024388637677</v>
      </c>
      <c r="AU50">
        <f t="shared" si="27"/>
        <v>1.1237007510993692E-52</v>
      </c>
      <c r="AV50">
        <f t="shared" si="28"/>
        <v>-1.8343911655721469E-36</v>
      </c>
      <c r="AW50">
        <f t="shared" si="29"/>
        <v>3.3649909483291399E-72</v>
      </c>
      <c r="AX50">
        <f t="shared" si="30"/>
        <v>0</v>
      </c>
      <c r="AY50" s="2">
        <f t="shared" si="31"/>
        <v>7.6704448005573571</v>
      </c>
      <c r="AZ50">
        <f t="shared" si="32"/>
        <v>5.2626933068071896E-3</v>
      </c>
      <c r="BA50" s="2">
        <v>1.2230000000000001</v>
      </c>
      <c r="BB50" s="2">
        <f t="shared" si="33"/>
        <v>5.8686462530679187</v>
      </c>
    </row>
    <row r="51" spans="1:54" x14ac:dyDescent="0.25">
      <c r="A51" s="2">
        <v>510000000</v>
      </c>
      <c r="B51">
        <v>10.1</v>
      </c>
      <c r="C51">
        <v>3.62</v>
      </c>
      <c r="D51">
        <f t="shared" si="5"/>
        <v>6.096216234474423E-20</v>
      </c>
      <c r="E51">
        <f t="shared" si="0"/>
        <v>-9.9518000615347814E-4</v>
      </c>
      <c r="F51">
        <f t="shared" si="6"/>
        <v>9.5859842889211185E-3</v>
      </c>
      <c r="G51" s="2">
        <f t="shared" si="7"/>
        <v>-9.5859842889211167E-3</v>
      </c>
      <c r="H51">
        <f t="shared" si="8"/>
        <v>6.7095859842889212</v>
      </c>
      <c r="I51">
        <f t="shared" si="9"/>
        <v>-9.5859842889211167E-3</v>
      </c>
      <c r="J51">
        <f t="shared" si="10"/>
        <v>6.096216234474423E-20</v>
      </c>
      <c r="K51">
        <f t="shared" si="10"/>
        <v>-9.9518000615347814E-4</v>
      </c>
      <c r="L51">
        <f t="shared" si="11"/>
        <v>6.7095859842889212</v>
      </c>
      <c r="M51">
        <f t="shared" si="12"/>
        <v>1.0581164295074596E-2</v>
      </c>
      <c r="N51">
        <f t="shared" si="13"/>
        <v>0.9700001476068395</v>
      </c>
      <c r="O51">
        <f t="shared" si="14"/>
        <v>9.9517977337425408E-4</v>
      </c>
      <c r="V51">
        <v>10.1</v>
      </c>
      <c r="W51">
        <f t="shared" ca="1" si="1"/>
        <v>3.829764002076975</v>
      </c>
      <c r="X51" s="2">
        <f t="shared" ca="1" si="2"/>
        <v>4.4000936567349123E-2</v>
      </c>
      <c r="Y51" s="2">
        <f t="shared" ca="1" si="3"/>
        <v>3.3577223350438876E-3</v>
      </c>
      <c r="AB51">
        <f t="shared" si="15"/>
        <v>1.2011259361849218E-59</v>
      </c>
      <c r="AC51">
        <f t="shared" si="4"/>
        <v>-1.9607843137254904E-43</v>
      </c>
      <c r="AD51">
        <f t="shared" si="16"/>
        <v>3.8446751249519425E-86</v>
      </c>
      <c r="AE51">
        <f t="shared" si="17"/>
        <v>0</v>
      </c>
      <c r="AI51" s="2">
        <v>4.6399999999999997</v>
      </c>
      <c r="AJ51" s="2">
        <v>18.32</v>
      </c>
      <c r="AK51">
        <f t="shared" si="18"/>
        <v>6.9078170093804582E-13</v>
      </c>
      <c r="AL51">
        <f t="shared" si="19"/>
        <v>-11276.701989385752</v>
      </c>
      <c r="AM51" s="2">
        <f t="shared" si="20"/>
        <v>4.9554529756567058E-4</v>
      </c>
      <c r="AN51" s="2">
        <f t="shared" si="21"/>
        <v>-4.7859233085881258E-4</v>
      </c>
      <c r="AO51" s="2">
        <f t="shared" si="22"/>
        <v>6.7004955452975654</v>
      </c>
      <c r="AP51">
        <f t="shared" si="23"/>
        <v>-4.7859233085881258E-4</v>
      </c>
      <c r="AQ51">
        <f t="shared" si="24"/>
        <v>6.9078170093804582E-13</v>
      </c>
      <c r="AR51">
        <f t="shared" si="24"/>
        <v>-11276.701989385752</v>
      </c>
      <c r="AS51" s="2">
        <f t="shared" si="25"/>
        <v>6.7004955452982564</v>
      </c>
      <c r="AT51">
        <f t="shared" si="26"/>
        <v>11276.702467978082</v>
      </c>
      <c r="AU51">
        <f t="shared" si="27"/>
        <v>1.3610340993919086E-52</v>
      </c>
      <c r="AV51">
        <f t="shared" si="28"/>
        <v>-2.2218272307145404E-36</v>
      </c>
      <c r="AW51">
        <f t="shared" si="29"/>
        <v>4.9365162431446438E-72</v>
      </c>
      <c r="AX51">
        <f t="shared" si="30"/>
        <v>0</v>
      </c>
      <c r="AY51" s="2">
        <f t="shared" si="31"/>
        <v>7.670492610866896</v>
      </c>
      <c r="AZ51">
        <f t="shared" si="32"/>
        <v>4.4599530867050442E-3</v>
      </c>
      <c r="BA51" s="2">
        <v>1.3340000000000001</v>
      </c>
      <c r="BB51" s="2">
        <f t="shared" si="33"/>
        <v>5.9895237180231993</v>
      </c>
    </row>
    <row r="52" spans="1:54" x14ac:dyDescent="0.25">
      <c r="A52" s="2">
        <v>500000000</v>
      </c>
      <c r="B52">
        <v>10.3</v>
      </c>
      <c r="C52">
        <v>4</v>
      </c>
      <c r="D52">
        <f t="shared" si="5"/>
        <v>6.2181405591639129E-20</v>
      </c>
      <c r="E52">
        <f t="shared" si="0"/>
        <v>-1.0150836062765478E-3</v>
      </c>
      <c r="F52">
        <f t="shared" si="6"/>
        <v>9.6813695665020141E-3</v>
      </c>
      <c r="G52" s="2">
        <f t="shared" si="7"/>
        <v>-9.6813695665020124E-3</v>
      </c>
      <c r="H52">
        <f t="shared" si="8"/>
        <v>6.7096813695665025</v>
      </c>
      <c r="I52">
        <f t="shared" si="9"/>
        <v>-9.6813695665020124E-3</v>
      </c>
      <c r="J52">
        <f t="shared" si="10"/>
        <v>6.2181405591639129E-20</v>
      </c>
      <c r="K52">
        <f t="shared" si="10"/>
        <v>-1.0150836062765478E-3</v>
      </c>
      <c r="L52">
        <f t="shared" si="11"/>
        <v>6.7096813695665025</v>
      </c>
      <c r="M52">
        <f t="shared" si="12"/>
        <v>1.069645317277856E-2</v>
      </c>
      <c r="N52">
        <f t="shared" si="13"/>
        <v>0.97000015356796432</v>
      </c>
      <c r="O52">
        <f t="shared" si="14"/>
        <v>1.0150833614612654E-3</v>
      </c>
      <c r="V52">
        <v>10.3</v>
      </c>
      <c r="W52">
        <f t="shared" ca="1" si="1"/>
        <v>3.9488185420703719</v>
      </c>
      <c r="X52" s="2">
        <f t="shared" ca="1" si="2"/>
        <v>2.6195416358022949E-3</v>
      </c>
      <c r="Y52" s="2">
        <f t="shared" ca="1" si="3"/>
        <v>1.6372135223764343E-4</v>
      </c>
      <c r="AB52">
        <f t="shared" si="15"/>
        <v>1.2251484549086204E-59</v>
      </c>
      <c r="AC52">
        <f t="shared" si="4"/>
        <v>-2.0000000000000006E-43</v>
      </c>
      <c r="AD52">
        <f t="shared" si="16"/>
        <v>4.0000000000000025E-86</v>
      </c>
      <c r="AE52">
        <f t="shared" si="17"/>
        <v>0</v>
      </c>
      <c r="AI52" s="2">
        <v>3.83</v>
      </c>
      <c r="AJ52" s="2">
        <v>18.440000000000001</v>
      </c>
      <c r="AK52">
        <f t="shared" si="18"/>
        <v>8.3687391445235828E-13</v>
      </c>
      <c r="AL52">
        <f t="shared" si="19"/>
        <v>-13661.591966253234</v>
      </c>
      <c r="AM52" s="2">
        <f t="shared" si="20"/>
        <v>5.4322950113126116E-4</v>
      </c>
      <c r="AN52" s="2">
        <f t="shared" si="21"/>
        <v>-5.1701327785415167E-4</v>
      </c>
      <c r="AO52" s="2">
        <f t="shared" si="22"/>
        <v>6.7005432295011316</v>
      </c>
      <c r="AP52">
        <f t="shared" si="23"/>
        <v>-5.1701327785415167E-4</v>
      </c>
      <c r="AQ52">
        <f t="shared" si="24"/>
        <v>8.3687391445235828E-13</v>
      </c>
      <c r="AR52">
        <f t="shared" si="24"/>
        <v>-13661.591966253234</v>
      </c>
      <c r="AS52" s="2">
        <f t="shared" si="25"/>
        <v>6.7005432295019682</v>
      </c>
      <c r="AT52">
        <f t="shared" si="26"/>
        <v>13661.592483266511</v>
      </c>
      <c r="AU52">
        <f t="shared" si="27"/>
        <v>1.6488768201510327E-52</v>
      </c>
      <c r="AV52">
        <f t="shared" si="28"/>
        <v>-2.6917175849909834E-36</v>
      </c>
      <c r="AW52">
        <f t="shared" si="29"/>
        <v>7.2453435573496922E-72</v>
      </c>
      <c r="AX52">
        <f t="shared" si="30"/>
        <v>0</v>
      </c>
      <c r="AY52" s="2">
        <f t="shared" si="31"/>
        <v>7.6705411104867824</v>
      </c>
      <c r="AZ52">
        <f t="shared" si="32"/>
        <v>3.8033991922017053E-3</v>
      </c>
      <c r="BA52" s="2">
        <v>1.498</v>
      </c>
      <c r="BB52" s="2">
        <f t="shared" si="33"/>
        <v>6.1318277451605088</v>
      </c>
    </row>
    <row r="53" spans="1:54" x14ac:dyDescent="0.25">
      <c r="A53" s="2">
        <v>490000000</v>
      </c>
      <c r="B53">
        <v>10.6</v>
      </c>
      <c r="C53">
        <v>4.49</v>
      </c>
      <c r="D53">
        <f t="shared" si="5"/>
        <v>6.3450413869019503E-20</v>
      </c>
      <c r="E53">
        <f t="shared" si="0"/>
        <v>-1.0357995982413751E-3</v>
      </c>
      <c r="F53">
        <f t="shared" si="6"/>
        <v>9.7796601023523409E-3</v>
      </c>
      <c r="G53" s="2">
        <f t="shared" si="7"/>
        <v>-9.7796601023523392E-3</v>
      </c>
      <c r="H53">
        <f t="shared" si="8"/>
        <v>6.7097796601023525</v>
      </c>
      <c r="I53">
        <f t="shared" si="9"/>
        <v>-9.7796601023523392E-3</v>
      </c>
      <c r="J53">
        <f t="shared" si="10"/>
        <v>6.3450413869019503E-20</v>
      </c>
      <c r="K53">
        <f t="shared" si="10"/>
        <v>-1.0357995982413751E-3</v>
      </c>
      <c r="L53">
        <f t="shared" si="11"/>
        <v>6.7097796601023525</v>
      </c>
      <c r="M53">
        <f t="shared" si="12"/>
        <v>1.0815459700593714E-2</v>
      </c>
      <c r="N53">
        <f t="shared" si="13"/>
        <v>0.97000015989765298</v>
      </c>
      <c r="O53">
        <f t="shared" si="14"/>
        <v>1.0357993405031615E-3</v>
      </c>
      <c r="V53">
        <v>10.6</v>
      </c>
      <c r="W53">
        <f t="shared" ca="1" si="1"/>
        <v>4.136262669101419</v>
      </c>
      <c r="X53" s="2">
        <f t="shared" ca="1" si="2"/>
        <v>0.12513009927125232</v>
      </c>
      <c r="Y53" s="2">
        <f t="shared" ca="1" si="3"/>
        <v>6.2068193744699825E-3</v>
      </c>
      <c r="AB53">
        <f t="shared" si="15"/>
        <v>1.2501514846006328E-59</v>
      </c>
      <c r="AC53">
        <f t="shared" si="4"/>
        <v>-2.0408163265306123E-43</v>
      </c>
      <c r="AD53">
        <f t="shared" si="16"/>
        <v>4.1649312786339029E-86</v>
      </c>
      <c r="AE53">
        <f t="shared" si="17"/>
        <v>0</v>
      </c>
      <c r="AI53" s="2">
        <v>3.16</v>
      </c>
      <c r="AJ53" s="2">
        <v>18.52</v>
      </c>
      <c r="AK53">
        <f t="shared" si="18"/>
        <v>1.0143123709976368E-12</v>
      </c>
      <c r="AL53">
        <f t="shared" si="19"/>
        <v>-16558.195326186673</v>
      </c>
      <c r="AM53" s="2">
        <f t="shared" si="20"/>
        <v>5.8912624551531688E-4</v>
      </c>
      <c r="AN53" s="2">
        <f t="shared" si="21"/>
        <v>-5.571775984974279E-4</v>
      </c>
      <c r="AO53" s="2">
        <f t="shared" si="22"/>
        <v>6.7005891262455153</v>
      </c>
      <c r="AP53">
        <f t="shared" si="23"/>
        <v>-5.571775984974279E-4</v>
      </c>
      <c r="AQ53">
        <f t="shared" si="24"/>
        <v>1.0143123709976368E-12</v>
      </c>
      <c r="AR53">
        <f t="shared" si="24"/>
        <v>-16558.195326186673</v>
      </c>
      <c r="AS53" s="2">
        <f t="shared" si="25"/>
        <v>6.7005891262465296</v>
      </c>
      <c r="AT53">
        <f t="shared" si="26"/>
        <v>16558.195883364271</v>
      </c>
      <c r="AU53">
        <f t="shared" si="27"/>
        <v>1.9984804497400176E-52</v>
      </c>
      <c r="AV53">
        <f t="shared" si="28"/>
        <v>-3.262429857758059E-36</v>
      </c>
      <c r="AW53">
        <f t="shared" si="29"/>
        <v>1.0643448576791268E-71</v>
      </c>
      <c r="AX53">
        <f t="shared" si="30"/>
        <v>0</v>
      </c>
      <c r="AY53" s="2">
        <f t="shared" si="31"/>
        <v>7.6705875780321824</v>
      </c>
      <c r="AZ53">
        <f t="shared" si="32"/>
        <v>3.2686978794888768E-3</v>
      </c>
      <c r="BA53" s="2">
        <v>1.7270000000000001</v>
      </c>
      <c r="BB53" s="2">
        <f t="shared" si="33"/>
        <v>6.2865718620441635</v>
      </c>
    </row>
    <row r="54" spans="1:54" x14ac:dyDescent="0.25">
      <c r="A54" s="2">
        <v>480000000</v>
      </c>
      <c r="B54">
        <v>11</v>
      </c>
      <c r="C54">
        <v>5.0599999999999996</v>
      </c>
      <c r="D54">
        <f t="shared" si="5"/>
        <v>6.4772297491290748E-20</v>
      </c>
      <c r="E54">
        <f t="shared" si="0"/>
        <v>-1.0573787565380706E-3</v>
      </c>
      <c r="F54">
        <f t="shared" si="6"/>
        <v>9.8810064371832925E-3</v>
      </c>
      <c r="G54" s="2">
        <f t="shared" si="7"/>
        <v>-9.8810064371832908E-3</v>
      </c>
      <c r="H54">
        <f t="shared" si="8"/>
        <v>6.7098810064371834</v>
      </c>
      <c r="I54">
        <f t="shared" si="9"/>
        <v>-9.8810064371832908E-3</v>
      </c>
      <c r="J54">
        <f t="shared" si="10"/>
        <v>6.4772297491290748E-20</v>
      </c>
      <c r="K54">
        <f t="shared" si="10"/>
        <v>-1.0573787565380706E-3</v>
      </c>
      <c r="L54">
        <f t="shared" si="11"/>
        <v>6.7098810064371834</v>
      </c>
      <c r="M54">
        <f t="shared" si="12"/>
        <v>1.0938385193721362E-2</v>
      </c>
      <c r="N54">
        <f t="shared" si="13"/>
        <v>0.97000016662692856</v>
      </c>
      <c r="O54">
        <f t="shared" si="14"/>
        <v>1.0573784849044116E-3</v>
      </c>
      <c r="V54">
        <v>11</v>
      </c>
      <c r="W54">
        <f t="shared" ca="1" si="1"/>
        <v>4.4139727843276582</v>
      </c>
      <c r="X54" s="2">
        <f t="shared" ca="1" si="2"/>
        <v>0.41735116338935796</v>
      </c>
      <c r="Y54" s="2">
        <f t="shared" ca="1" si="3"/>
        <v>1.6300487563833132E-2</v>
      </c>
      <c r="AB54">
        <f t="shared" si="15"/>
        <v>1.2761963071964794E-59</v>
      </c>
      <c r="AC54">
        <f t="shared" si="4"/>
        <v>-2.0833333333333337E-43</v>
      </c>
      <c r="AD54">
        <f t="shared" si="16"/>
        <v>4.3402777777777794E-86</v>
      </c>
      <c r="AE54">
        <f t="shared" si="17"/>
        <v>0</v>
      </c>
      <c r="AI54" s="2">
        <v>2.61</v>
      </c>
      <c r="AJ54" s="2">
        <v>18.61</v>
      </c>
      <c r="AK54">
        <f t="shared" si="18"/>
        <v>1.2280563572231926E-12</v>
      </c>
      <c r="AL54">
        <f t="shared" si="19"/>
        <v>-20047.470203352448</v>
      </c>
      <c r="AM54" s="2">
        <f t="shared" si="20"/>
        <v>6.3023640680446842E-4</v>
      </c>
      <c r="AN54" s="2">
        <f t="shared" si="21"/>
        <v>-6.0181665491582407E-4</v>
      </c>
      <c r="AO54" s="2">
        <f t="shared" si="22"/>
        <v>6.7006302364068047</v>
      </c>
      <c r="AP54">
        <f t="shared" si="23"/>
        <v>-6.0181665491582407E-4</v>
      </c>
      <c r="AQ54">
        <f t="shared" si="24"/>
        <v>1.2280563572231926E-12</v>
      </c>
      <c r="AR54">
        <f t="shared" si="24"/>
        <v>-20047.470203352448</v>
      </c>
      <c r="AS54" s="2">
        <f t="shared" si="25"/>
        <v>6.700630236408033</v>
      </c>
      <c r="AT54">
        <f t="shared" si="26"/>
        <v>20047.470805169101</v>
      </c>
      <c r="AU54">
        <f t="shared" si="27"/>
        <v>2.4196161766967263E-52</v>
      </c>
      <c r="AV54">
        <f t="shared" si="28"/>
        <v>-3.9499150768258494E-36</v>
      </c>
      <c r="AW54">
        <f t="shared" si="29"/>
        <v>1.5601829114136155E-71</v>
      </c>
      <c r="AX54">
        <f t="shared" si="30"/>
        <v>0</v>
      </c>
      <c r="AY54" s="2">
        <f t="shared" si="31"/>
        <v>7.6706290855447232</v>
      </c>
      <c r="AZ54">
        <f t="shared" si="32"/>
        <v>2.8414227342915739E-3</v>
      </c>
      <c r="BA54" s="2">
        <v>2.0579999999999998</v>
      </c>
      <c r="BB54" s="2">
        <f t="shared" si="33"/>
        <v>6.497264745860492</v>
      </c>
    </row>
    <row r="55" spans="1:54" x14ac:dyDescent="0.25">
      <c r="A55" s="2">
        <v>470000000</v>
      </c>
      <c r="B55">
        <v>11.4</v>
      </c>
      <c r="C55">
        <v>5.71</v>
      </c>
      <c r="D55">
        <f t="shared" si="5"/>
        <v>6.6150431480467148E-20</v>
      </c>
      <c r="E55">
        <f t="shared" si="0"/>
        <v>-1.0798761768899443E-3</v>
      </c>
      <c r="F55">
        <f t="shared" si="6"/>
        <v>9.9855702637734606E-3</v>
      </c>
      <c r="G55" s="2">
        <f t="shared" si="7"/>
        <v>-9.9855702637734588E-3</v>
      </c>
      <c r="H55">
        <f t="shared" si="8"/>
        <v>6.7099855702637736</v>
      </c>
      <c r="I55">
        <f t="shared" si="9"/>
        <v>-9.9855702637734588E-3</v>
      </c>
      <c r="J55">
        <f t="shared" si="10"/>
        <v>6.6150431480467148E-20</v>
      </c>
      <c r="K55">
        <f t="shared" si="10"/>
        <v>-1.0798761768899443E-3</v>
      </c>
      <c r="L55">
        <f t="shared" si="11"/>
        <v>6.7099855702637736</v>
      </c>
      <c r="M55">
        <f t="shared" si="12"/>
        <v>1.1065446440663403E-2</v>
      </c>
      <c r="N55">
        <f t="shared" si="13"/>
        <v>0.97000017379014813</v>
      </c>
      <c r="O55">
        <f t="shared" si="14"/>
        <v>1.079875890292372E-3</v>
      </c>
      <c r="V55">
        <v>11.4</v>
      </c>
      <c r="W55">
        <f t="shared" ca="1" si="1"/>
        <v>4.7210307951905612</v>
      </c>
      <c r="X55" s="2">
        <f t="shared" ca="1" si="2"/>
        <v>0.97806008806141354</v>
      </c>
      <c r="Y55" s="2">
        <f t="shared" ca="1" si="3"/>
        <v>2.9998070428609084E-2</v>
      </c>
      <c r="AB55">
        <f t="shared" si="15"/>
        <v>1.3033494201155533E-59</v>
      </c>
      <c r="AC55">
        <f t="shared" si="4"/>
        <v>-2.1276595744680853E-43</v>
      </c>
      <c r="AD55">
        <f t="shared" si="16"/>
        <v>4.5269352648257139E-86</v>
      </c>
      <c r="AE55">
        <f t="shared" si="17"/>
        <v>0</v>
      </c>
      <c r="AI55" s="2">
        <v>2.15</v>
      </c>
      <c r="AJ55" s="2">
        <v>18.77</v>
      </c>
      <c r="AK55">
        <f t="shared" si="18"/>
        <v>1.4908032987686196E-12</v>
      </c>
      <c r="AL55">
        <f t="shared" si="19"/>
        <v>-24336.696386395295</v>
      </c>
      <c r="AM55" s="2">
        <f t="shared" si="20"/>
        <v>6.6554280605015542E-4</v>
      </c>
      <c r="AN55" s="2">
        <f t="shared" si="21"/>
        <v>-6.5637397511937167E-4</v>
      </c>
      <c r="AO55" s="2">
        <f t="shared" si="22"/>
        <v>6.7006655428060506</v>
      </c>
      <c r="AP55">
        <f t="shared" si="23"/>
        <v>-6.5637397511937167E-4</v>
      </c>
      <c r="AQ55">
        <f t="shared" si="24"/>
        <v>1.4908032987686196E-12</v>
      </c>
      <c r="AR55">
        <f t="shared" si="24"/>
        <v>-24336.696386395295</v>
      </c>
      <c r="AS55" s="2">
        <f t="shared" si="25"/>
        <v>6.700665542807541</v>
      </c>
      <c r="AT55">
        <f t="shared" si="26"/>
        <v>24336.697042769269</v>
      </c>
      <c r="AU55">
        <f t="shared" si="27"/>
        <v>2.9373014982225371E-52</v>
      </c>
      <c r="AV55">
        <f t="shared" si="28"/>
        <v>-4.7950131862862633E-36</v>
      </c>
      <c r="AW55">
        <f t="shared" si="29"/>
        <v>2.2992151456659144E-71</v>
      </c>
      <c r="AX55">
        <f t="shared" si="30"/>
        <v>0</v>
      </c>
      <c r="AY55" s="2">
        <f t="shared" si="31"/>
        <v>7.6706646734037083</v>
      </c>
      <c r="AZ55">
        <f t="shared" si="32"/>
        <v>2.5012797312801982E-3</v>
      </c>
      <c r="BA55" s="2">
        <v>2.4769999999999999</v>
      </c>
      <c r="BB55" s="2">
        <f t="shared" si="33"/>
        <v>6.7869170234325056</v>
      </c>
    </row>
    <row r="56" spans="1:54" x14ac:dyDescent="0.25">
      <c r="A56" s="2">
        <v>460000000</v>
      </c>
      <c r="B56">
        <v>11.9</v>
      </c>
      <c r="C56">
        <v>6.43</v>
      </c>
      <c r="D56">
        <f t="shared" si="5"/>
        <v>6.7588484338738175E-20</v>
      </c>
      <c r="E56">
        <f t="shared" si="0"/>
        <v>-1.1033517459527692E-3</v>
      </c>
      <c r="F56">
        <f t="shared" si="6"/>
        <v>1.0093525512145816E-2</v>
      </c>
      <c r="G56" s="2">
        <f t="shared" si="7"/>
        <v>-1.0093525512145814E-2</v>
      </c>
      <c r="H56">
        <f t="shared" si="8"/>
        <v>6.7100935255121463</v>
      </c>
      <c r="I56">
        <f t="shared" si="9"/>
        <v>-1.0093525512145814E-2</v>
      </c>
      <c r="J56">
        <f t="shared" si="10"/>
        <v>6.7588484338738175E-20</v>
      </c>
      <c r="K56">
        <f t="shared" si="10"/>
        <v>-1.1033517459527692E-3</v>
      </c>
      <c r="L56">
        <f t="shared" si="11"/>
        <v>6.7100935255121463</v>
      </c>
      <c r="M56">
        <f t="shared" si="12"/>
        <v>1.1196877258098583E-2</v>
      </c>
      <c r="N56">
        <f t="shared" si="13"/>
        <v>0.9700001814254422</v>
      </c>
      <c r="O56">
        <f t="shared" si="14"/>
        <v>1.1033514432150502E-3</v>
      </c>
      <c r="V56">
        <v>11.9</v>
      </c>
      <c r="W56">
        <f t="shared" ca="1" si="1"/>
        <v>5.1176143781050882</v>
      </c>
      <c r="X56" s="2">
        <f t="shared" ca="1" si="2"/>
        <v>1.7223560205564936</v>
      </c>
      <c r="Y56" s="2">
        <f t="shared" ca="1" si="3"/>
        <v>4.1658246133295614E-2</v>
      </c>
      <c r="AB56">
        <f t="shared" si="15"/>
        <v>1.3316831031615439E-59</v>
      </c>
      <c r="AC56">
        <f t="shared" si="4"/>
        <v>-2.1739130434782613E-43</v>
      </c>
      <c r="AD56">
        <f t="shared" si="16"/>
        <v>4.7258979206049166E-86</v>
      </c>
      <c r="AE56">
        <f t="shared" si="17"/>
        <v>0</v>
      </c>
      <c r="AI56" s="2">
        <v>1.78</v>
      </c>
      <c r="AJ56" s="2">
        <v>19.04</v>
      </c>
      <c r="AK56">
        <f t="shared" si="18"/>
        <v>1.8006893777261418E-12</v>
      </c>
      <c r="AL56">
        <f t="shared" si="19"/>
        <v>-29395.447882443757</v>
      </c>
      <c r="AM56" s="2">
        <f t="shared" si="20"/>
        <v>6.9320104676115133E-4</v>
      </c>
      <c r="AN56" s="2">
        <f t="shared" si="21"/>
        <v>-7.2360008062549968E-4</v>
      </c>
      <c r="AO56" s="2">
        <f t="shared" si="22"/>
        <v>6.7006932010467617</v>
      </c>
      <c r="AP56">
        <f t="shared" si="23"/>
        <v>-7.2360008062549968E-4</v>
      </c>
      <c r="AQ56">
        <f t="shared" si="24"/>
        <v>1.8006893777261418E-12</v>
      </c>
      <c r="AR56">
        <f t="shared" si="24"/>
        <v>-29395.447882443757</v>
      </c>
      <c r="AS56" s="2">
        <f t="shared" si="25"/>
        <v>6.700693201048562</v>
      </c>
      <c r="AT56">
        <f t="shared" si="26"/>
        <v>29395.448606043839</v>
      </c>
      <c r="AU56">
        <f t="shared" si="27"/>
        <v>3.5478641692013793E-52</v>
      </c>
      <c r="AV56">
        <f t="shared" si="28"/>
        <v>-5.7917294104019475E-36</v>
      </c>
      <c r="AW56">
        <f t="shared" si="29"/>
        <v>3.354412956331489E-71</v>
      </c>
      <c r="AX56">
        <f t="shared" si="30"/>
        <v>0</v>
      </c>
      <c r="AY56" s="2">
        <f t="shared" si="31"/>
        <v>7.6706925229813425</v>
      </c>
      <c r="AZ56">
        <f t="shared" si="32"/>
        <v>2.2510230810085376E-3</v>
      </c>
      <c r="BA56" s="2">
        <v>2.95</v>
      </c>
      <c r="BB56" s="2">
        <f t="shared" si="33"/>
        <v>7.1585282269688246</v>
      </c>
    </row>
    <row r="57" spans="1:54" x14ac:dyDescent="0.25">
      <c r="A57" s="2">
        <v>450000000</v>
      </c>
      <c r="B57">
        <v>12.4</v>
      </c>
      <c r="C57">
        <v>7.25</v>
      </c>
      <c r="D57">
        <f t="shared" si="5"/>
        <v>6.9090450657376786E-20</v>
      </c>
      <c r="E57">
        <f t="shared" si="0"/>
        <v>-1.1278706736406084E-3</v>
      </c>
      <c r="F57">
        <f t="shared" si="6"/>
        <v>1.0205059566661115E-2</v>
      </c>
      <c r="G57" s="2">
        <f t="shared" si="7"/>
        <v>-1.0205059566661113E-2</v>
      </c>
      <c r="H57">
        <f t="shared" si="8"/>
        <v>6.7102050595666611</v>
      </c>
      <c r="I57">
        <f t="shared" si="9"/>
        <v>-1.0205059566661113E-2</v>
      </c>
      <c r="J57">
        <f t="shared" si="10"/>
        <v>6.9090450657376786E-20</v>
      </c>
      <c r="K57">
        <f t="shared" si="10"/>
        <v>-1.1278706736406084E-3</v>
      </c>
      <c r="L57">
        <f t="shared" si="11"/>
        <v>6.7102050595666611</v>
      </c>
      <c r="M57">
        <f t="shared" si="12"/>
        <v>1.1332930240301721E-2</v>
      </c>
      <c r="N57">
        <f t="shared" si="13"/>
        <v>0.97000018957522405</v>
      </c>
      <c r="O57">
        <f t="shared" si="14"/>
        <v>1.1278703534651784E-3</v>
      </c>
      <c r="V57">
        <v>12.4</v>
      </c>
      <c r="W57">
        <f t="shared" ca="1" si="1"/>
        <v>5.5468170557353069</v>
      </c>
      <c r="X57" s="2">
        <f t="shared" ca="1" si="2"/>
        <v>2.9008321416341487</v>
      </c>
      <c r="Y57" s="2">
        <f t="shared" ca="1" si="3"/>
        <v>5.5188245262956459E-2</v>
      </c>
      <c r="AB57">
        <f t="shared" si="15"/>
        <v>1.3612760610095779E-59</v>
      </c>
      <c r="AC57">
        <f t="shared" si="4"/>
        <v>-2.2222222222222223E-43</v>
      </c>
      <c r="AD57">
        <f t="shared" si="16"/>
        <v>4.9382716049382721E-86</v>
      </c>
      <c r="AE57">
        <f t="shared" si="17"/>
        <v>0</v>
      </c>
      <c r="AI57" s="2">
        <v>1.47</v>
      </c>
      <c r="AJ57" s="2">
        <v>19.43</v>
      </c>
      <c r="AK57">
        <f t="shared" si="18"/>
        <v>2.1804265934370964E-12</v>
      </c>
      <c r="AL57">
        <f t="shared" si="19"/>
        <v>-35594.48791207475</v>
      </c>
      <c r="AM57" s="2">
        <f t="shared" si="20"/>
        <v>7.1482464146967531E-4</v>
      </c>
      <c r="AN57" s="2">
        <f t="shared" si="21"/>
        <v>-8.1128301250851115E-4</v>
      </c>
      <c r="AO57" s="2">
        <f t="shared" si="22"/>
        <v>6.7007148246414703</v>
      </c>
      <c r="AP57">
        <f t="shared" si="23"/>
        <v>-8.1128301250851115E-4</v>
      </c>
      <c r="AQ57">
        <f t="shared" si="24"/>
        <v>2.1804265934370964E-12</v>
      </c>
      <c r="AR57">
        <f t="shared" si="24"/>
        <v>-35594.48791207475</v>
      </c>
      <c r="AS57" s="2">
        <f t="shared" si="25"/>
        <v>6.7007148246436508</v>
      </c>
      <c r="AT57">
        <f t="shared" si="26"/>
        <v>35594.488723357761</v>
      </c>
      <c r="AU57">
        <f t="shared" si="27"/>
        <v>4.2960532116860238E-52</v>
      </c>
      <c r="AV57">
        <f t="shared" si="28"/>
        <v>-7.0131145241601807E-36</v>
      </c>
      <c r="AW57">
        <f t="shared" si="29"/>
        <v>4.9183775328986482E-71</v>
      </c>
      <c r="AX57">
        <f t="shared" si="30"/>
        <v>0</v>
      </c>
      <c r="AY57" s="2">
        <f t="shared" si="31"/>
        <v>7.6707142817269958</v>
      </c>
      <c r="AZ57">
        <f t="shared" si="32"/>
        <v>2.0727023073335233E-3</v>
      </c>
      <c r="BA57" s="2">
        <v>3.512</v>
      </c>
      <c r="BB57" s="2">
        <f>(ABS(AJ57-AY57)+ABS(BA57-AZ57))/2</f>
        <v>7.6346065079828351</v>
      </c>
    </row>
    <row r="58" spans="1:54" x14ac:dyDescent="0.25">
      <c r="A58" s="2">
        <v>440000000</v>
      </c>
      <c r="B58">
        <v>13</v>
      </c>
      <c r="C58">
        <v>8.17</v>
      </c>
      <c r="D58">
        <f t="shared" si="5"/>
        <v>7.0660688172317171E-20</v>
      </c>
      <c r="E58">
        <f t="shared" si="0"/>
        <v>-1.1535040980415313E-3</v>
      </c>
      <c r="F58">
        <f t="shared" si="6"/>
        <v>1.0320374634408174E-2</v>
      </c>
      <c r="G58" s="2">
        <f t="shared" si="7"/>
        <v>-1.0320374634408172E-2</v>
      </c>
      <c r="H58">
        <f t="shared" si="8"/>
        <v>6.7103203746344082</v>
      </c>
      <c r="I58">
        <f t="shared" si="9"/>
        <v>-1.0320374634408172E-2</v>
      </c>
      <c r="J58">
        <f t="shared" si="10"/>
        <v>7.0660688172317171E-20</v>
      </c>
      <c r="K58">
        <f t="shared" si="10"/>
        <v>-1.1535040980415313E-3</v>
      </c>
      <c r="L58">
        <f t="shared" si="11"/>
        <v>6.7103203746344082</v>
      </c>
      <c r="M58">
        <f t="shared" si="12"/>
        <v>1.1473878732449703E-2</v>
      </c>
      <c r="N58">
        <f t="shared" si="13"/>
        <v>0.97000019828677908</v>
      </c>
      <c r="O58">
        <f t="shared" si="14"/>
        <v>1.1535037589938658E-3</v>
      </c>
      <c r="V58">
        <v>13</v>
      </c>
      <c r="W58">
        <f t="shared" ca="1" si="1"/>
        <v>6.0803831548139495</v>
      </c>
      <c r="X58" s="2">
        <f t="shared" ca="1" si="2"/>
        <v>4.3664985596853025</v>
      </c>
      <c r="Y58" s="2">
        <f t="shared" ca="1" si="3"/>
        <v>6.5416786788775591E-2</v>
      </c>
      <c r="AB58">
        <f t="shared" si="15"/>
        <v>1.3922141533052501E-59</v>
      </c>
      <c r="AC58">
        <f t="shared" si="4"/>
        <v>-2.2727272727272728E-43</v>
      </c>
      <c r="AD58">
        <f t="shared" si="16"/>
        <v>5.1652892561983477E-86</v>
      </c>
      <c r="AE58">
        <f t="shared" si="17"/>
        <v>0</v>
      </c>
      <c r="AI58" s="2"/>
      <c r="AJ58" s="2"/>
      <c r="AM58" s="2"/>
      <c r="AN58" s="2"/>
      <c r="AO58" s="2"/>
      <c r="AS58" s="2"/>
      <c r="AY58" s="2"/>
      <c r="BA58" s="2"/>
      <c r="BB58" s="2"/>
    </row>
    <row r="59" spans="1:54" x14ac:dyDescent="0.25">
      <c r="A59" s="2">
        <v>430000000</v>
      </c>
      <c r="B59">
        <v>13.7</v>
      </c>
      <c r="C59">
        <v>9.25</v>
      </c>
      <c r="D59">
        <f t="shared" si="5"/>
        <v>7.2303959990278046E-20</v>
      </c>
      <c r="E59">
        <f t="shared" si="0"/>
        <v>-1.1803297747401717E-3</v>
      </c>
      <c r="F59">
        <f t="shared" si="6"/>
        <v>1.0439689287632824E-2</v>
      </c>
      <c r="G59" s="2">
        <f t="shared" si="7"/>
        <v>-1.0439689287632822E-2</v>
      </c>
      <c r="H59">
        <f t="shared" si="8"/>
        <v>6.7104396892876332</v>
      </c>
      <c r="I59">
        <f t="shared" si="9"/>
        <v>-1.0439689287632822E-2</v>
      </c>
      <c r="J59">
        <f t="shared" si="10"/>
        <v>7.2303959990278046E-20</v>
      </c>
      <c r="K59">
        <f t="shared" si="10"/>
        <v>-1.1803297747401717E-3</v>
      </c>
      <c r="L59">
        <f t="shared" si="11"/>
        <v>6.7104396892876332</v>
      </c>
      <c r="M59">
        <f t="shared" si="12"/>
        <v>1.1620019062372994E-2</v>
      </c>
      <c r="N59">
        <f t="shared" si="13"/>
        <v>0.97000020761295291</v>
      </c>
      <c r="O59">
        <f t="shared" si="14"/>
        <v>1.1803294152307232E-3</v>
      </c>
      <c r="V59">
        <v>13.7</v>
      </c>
      <c r="W59">
        <f t="shared" ca="1" si="1"/>
        <v>6.7028769370723662</v>
      </c>
      <c r="X59" s="2">
        <f t="shared" ca="1" si="2"/>
        <v>6.4878358976978507</v>
      </c>
      <c r="Y59" s="2">
        <f t="shared" ca="1" si="3"/>
        <v>7.5825693471998259E-2</v>
      </c>
      <c r="AB59">
        <f t="shared" si="15"/>
        <v>1.4245912266379305E-59</v>
      </c>
      <c r="AC59">
        <f t="shared" si="4"/>
        <v>-2.3255813953488377E-43</v>
      </c>
      <c r="AD59">
        <f t="shared" si="16"/>
        <v>5.408328826392647E-86</v>
      </c>
      <c r="AE59">
        <f t="shared" si="17"/>
        <v>0</v>
      </c>
      <c r="AI59" s="2"/>
      <c r="AJ59" s="2"/>
      <c r="AM59" s="2"/>
      <c r="AN59" s="2"/>
      <c r="AO59" s="2"/>
      <c r="AS59" s="2"/>
      <c r="AY59" s="2"/>
      <c r="BA59" s="2"/>
      <c r="BB59" s="2"/>
    </row>
    <row r="60" spans="1:54" x14ac:dyDescent="0.25">
      <c r="A60" s="2">
        <v>420000000</v>
      </c>
      <c r="B60">
        <v>14.6</v>
      </c>
      <c r="C60">
        <v>10.5</v>
      </c>
      <c r="D60">
        <f t="shared" si="5"/>
        <v>7.4025482847189429E-20</v>
      </c>
      <c r="E60">
        <f t="shared" si="0"/>
        <v>-1.2084328646149378E-3</v>
      </c>
      <c r="F60">
        <f t="shared" si="6"/>
        <v>1.0563240206985066E-2</v>
      </c>
      <c r="G60" s="2">
        <f t="shared" si="7"/>
        <v>-1.0563240206985064E-2</v>
      </c>
      <c r="H60">
        <f t="shared" si="8"/>
        <v>6.7105632402069855</v>
      </c>
      <c r="I60">
        <f t="shared" si="9"/>
        <v>-1.0563240206985064E-2</v>
      </c>
      <c r="J60">
        <f t="shared" si="10"/>
        <v>7.4025482847189429E-20</v>
      </c>
      <c r="K60">
        <f t="shared" si="10"/>
        <v>-1.2084328646149378E-3</v>
      </c>
      <c r="L60">
        <f t="shared" si="11"/>
        <v>6.7105632402069855</v>
      </c>
      <c r="M60">
        <f t="shared" si="12"/>
        <v>1.1771673071600002E-2</v>
      </c>
      <c r="N60">
        <f t="shared" si="13"/>
        <v>0.97000021761295474</v>
      </c>
      <c r="O60">
        <f t="shared" si="14"/>
        <v>1.208432482878194E-3</v>
      </c>
      <c r="V60">
        <v>14.6</v>
      </c>
      <c r="W60">
        <f t="shared" ca="1" si="1"/>
        <v>7.5222517225610597</v>
      </c>
      <c r="X60" s="2">
        <f t="shared" ca="1" si="2"/>
        <v>8.8669848037905759</v>
      </c>
      <c r="Y60" s="2">
        <f t="shared" ca="1" si="3"/>
        <v>8.0426166020776194E-2</v>
      </c>
      <c r="AB60">
        <f t="shared" si="15"/>
        <v>1.458510065367405E-59</v>
      </c>
      <c r="AC60">
        <f t="shared" si="4"/>
        <v>-2.3809523809523814E-43</v>
      </c>
      <c r="AD60">
        <f t="shared" si="16"/>
        <v>5.6689342403628135E-86</v>
      </c>
      <c r="AE60">
        <f t="shared" si="17"/>
        <v>0</v>
      </c>
      <c r="AI60" s="2"/>
      <c r="AJ60" s="2"/>
      <c r="AM60" s="2"/>
      <c r="AN60" s="2"/>
      <c r="AO60" s="2"/>
      <c r="AS60" s="2"/>
      <c r="AY60" s="2"/>
      <c r="BA60" s="2"/>
      <c r="BB60" s="2"/>
    </row>
    <row r="61" spans="1:54" x14ac:dyDescent="0.25">
      <c r="A61" s="2">
        <v>410000000</v>
      </c>
      <c r="B61">
        <v>15.6</v>
      </c>
      <c r="C61">
        <v>12.1</v>
      </c>
      <c r="D61">
        <f t="shared" si="5"/>
        <v>7.5830982428828188E-20</v>
      </c>
      <c r="E61">
        <f t="shared" si="0"/>
        <v>-1.2379068369226191E-3</v>
      </c>
      <c r="F61">
        <f t="shared" si="6"/>
        <v>1.0691284157233928E-2</v>
      </c>
      <c r="G61" s="2">
        <f t="shared" si="7"/>
        <v>-1.0691284157233926E-2</v>
      </c>
      <c r="H61">
        <f t="shared" si="8"/>
        <v>6.7106912841572344</v>
      </c>
      <c r="I61">
        <f t="shared" si="9"/>
        <v>-1.0691284157233926E-2</v>
      </c>
      <c r="J61">
        <f t="shared" si="10"/>
        <v>7.5830982428828188E-20</v>
      </c>
      <c r="K61">
        <f t="shared" si="10"/>
        <v>-1.2379068369226191E-3</v>
      </c>
      <c r="L61">
        <f t="shared" si="11"/>
        <v>6.7106912841572344</v>
      </c>
      <c r="M61">
        <f t="shared" si="12"/>
        <v>1.1929190994156545E-2</v>
      </c>
      <c r="N61">
        <f t="shared" si="13"/>
        <v>0.97000022835329913</v>
      </c>
      <c r="O61">
        <f t="shared" si="14"/>
        <v>1.2379064309927371E-3</v>
      </c>
      <c r="V61">
        <v>15.6</v>
      </c>
      <c r="W61">
        <f t="shared" ca="1" si="1"/>
        <v>8.4663845737052039</v>
      </c>
      <c r="X61" s="2">
        <f t="shared" ca="1" si="2"/>
        <v>13.20316106620751</v>
      </c>
      <c r="Y61" s="2">
        <f t="shared" ca="1" si="3"/>
        <v>9.0179366615719625E-2</v>
      </c>
      <c r="AB61">
        <f t="shared" si="15"/>
        <v>1.4940834815958781E-59</v>
      </c>
      <c r="AC61">
        <f t="shared" si="4"/>
        <v>-2.4390243902439027E-43</v>
      </c>
      <c r="AD61">
        <f t="shared" si="16"/>
        <v>5.9488399762046416E-86</v>
      </c>
      <c r="AE61">
        <f t="shared" si="17"/>
        <v>0</v>
      </c>
      <c r="AI61" s="2"/>
      <c r="AJ61" s="2"/>
      <c r="AM61" s="2"/>
      <c r="AN61" s="2"/>
      <c r="AO61" s="2"/>
      <c r="AS61" s="2"/>
      <c r="AY61" s="2"/>
      <c r="BA61" s="2"/>
      <c r="BB61" s="2"/>
    </row>
    <row r="62" spans="1:54" x14ac:dyDescent="0.25">
      <c r="A62" s="2">
        <v>400000000</v>
      </c>
      <c r="B62">
        <v>16.8</v>
      </c>
      <c r="C62">
        <v>14.1</v>
      </c>
      <c r="D62">
        <f t="shared" si="5"/>
        <v>7.7726756989548896E-20</v>
      </c>
      <c r="E62">
        <f t="shared" si="0"/>
        <v>-1.2688545078456846E-3</v>
      </c>
      <c r="F62">
        <f t="shared" si="6"/>
        <v>1.0824100232998086E-2</v>
      </c>
      <c r="G62" s="2">
        <f t="shared" si="7"/>
        <v>-1.0824100232998084E-2</v>
      </c>
      <c r="H62">
        <f t="shared" si="8"/>
        <v>6.7108241002329985</v>
      </c>
      <c r="I62">
        <f t="shared" si="9"/>
        <v>-1.0824100232998084E-2</v>
      </c>
      <c r="J62">
        <f t="shared" si="10"/>
        <v>7.7726756989548896E-20</v>
      </c>
      <c r="K62">
        <f t="shared" si="10"/>
        <v>-1.2688545078456846E-3</v>
      </c>
      <c r="L62">
        <f t="shared" si="11"/>
        <v>6.7108241002329985</v>
      </c>
      <c r="M62">
        <f t="shared" si="12"/>
        <v>1.2092954740843768E-2</v>
      </c>
      <c r="N62">
        <f t="shared" si="13"/>
        <v>0.97000023990891582</v>
      </c>
      <c r="O62">
        <f t="shared" si="14"/>
        <v>1.2688540755280413E-3</v>
      </c>
      <c r="V62">
        <v>16.8</v>
      </c>
      <c r="W62">
        <f t="shared" ca="1" si="1"/>
        <v>9.6165957136673708</v>
      </c>
      <c r="X62" s="2">
        <f t="shared" ca="1" si="2"/>
        <v>20.100913994705788</v>
      </c>
      <c r="Y62" s="2">
        <f t="shared" ca="1" si="3"/>
        <v>0.10110615157540259</v>
      </c>
      <c r="AB62">
        <f t="shared" si="15"/>
        <v>1.5314355686357753E-59</v>
      </c>
      <c r="AC62">
        <f t="shared" si="4"/>
        <v>-2.5000000000000005E-43</v>
      </c>
      <c r="AD62">
        <f t="shared" si="16"/>
        <v>6.2500000000000024E-86</v>
      </c>
      <c r="AE62">
        <f t="shared" si="17"/>
        <v>0</v>
      </c>
      <c r="AI62" s="2"/>
      <c r="AJ62" s="2"/>
      <c r="AM62" s="2"/>
      <c r="AN62" s="2"/>
      <c r="AO62" s="2"/>
      <c r="AS62" s="2"/>
      <c r="AY62" s="2"/>
      <c r="BA62" s="2"/>
      <c r="BB62" s="2"/>
    </row>
    <row r="63" spans="1:54" x14ac:dyDescent="0.25">
      <c r="A63" s="2">
        <v>390000000</v>
      </c>
      <c r="B63">
        <v>18.3</v>
      </c>
      <c r="C63">
        <v>16.600000000000001</v>
      </c>
      <c r="D63">
        <f t="shared" si="5"/>
        <v>7.971975075851169E-20</v>
      </c>
      <c r="E63">
        <f t="shared" si="0"/>
        <v>-1.3013892388160867E-3</v>
      </c>
      <c r="F63">
        <f t="shared" si="6"/>
        <v>1.096199241921665E-2</v>
      </c>
      <c r="G63" s="2">
        <f t="shared" si="7"/>
        <v>-1.0961992419216648E-2</v>
      </c>
      <c r="H63">
        <f t="shared" si="8"/>
        <v>6.7109619924192172</v>
      </c>
      <c r="I63">
        <f t="shared" si="9"/>
        <v>-1.0961992419216648E-2</v>
      </c>
      <c r="J63">
        <f t="shared" si="10"/>
        <v>7.971975075851169E-20</v>
      </c>
      <c r="K63">
        <f t="shared" si="10"/>
        <v>-1.3013892388160867E-3</v>
      </c>
      <c r="L63">
        <f t="shared" si="11"/>
        <v>6.7109619924192172</v>
      </c>
      <c r="M63">
        <f t="shared" si="12"/>
        <v>1.2263381658032734E-2</v>
      </c>
      <c r="N63">
        <f t="shared" si="13"/>
        <v>0.97000025236445941</v>
      </c>
      <c r="O63">
        <f t="shared" si="14"/>
        <v>1.3013887776539338E-3</v>
      </c>
      <c r="V63">
        <v>18.3</v>
      </c>
      <c r="W63">
        <f t="shared" ca="1" si="1"/>
        <v>11.070395767239571</v>
      </c>
      <c r="X63" s="2">
        <f t="shared" ca="1" si="2"/>
        <v>30.576522970962067</v>
      </c>
      <c r="Y63" s="2">
        <f t="shared" ca="1" si="3"/>
        <v>0.11096139850109617</v>
      </c>
      <c r="AB63">
        <f t="shared" si="15"/>
        <v>1.5707031473187437E-59</v>
      </c>
      <c r="AC63">
        <f t="shared" si="4"/>
        <v>-2.5641025641025644E-43</v>
      </c>
      <c r="AD63">
        <f t="shared" si="16"/>
        <v>6.5746219592373459E-86</v>
      </c>
      <c r="AE63">
        <f t="shared" si="17"/>
        <v>0</v>
      </c>
      <c r="AI63" s="2"/>
      <c r="AJ63" s="2"/>
      <c r="AM63" s="2"/>
      <c r="AN63" s="2"/>
      <c r="AO63" s="2"/>
      <c r="AS63" s="2"/>
      <c r="AY63" s="2"/>
      <c r="BA63" s="2"/>
      <c r="BB63" s="2"/>
    </row>
    <row r="64" spans="1:54" x14ac:dyDescent="0.25">
      <c r="A64" s="2">
        <v>380000000</v>
      </c>
      <c r="B64">
        <v>20</v>
      </c>
      <c r="C64">
        <v>19.399999999999999</v>
      </c>
      <c r="D64">
        <f t="shared" si="5"/>
        <v>8.1817638936367256E-20</v>
      </c>
      <c r="E64">
        <f t="shared" si="0"/>
        <v>-1.335636324048089E-3</v>
      </c>
      <c r="F64">
        <f t="shared" si="6"/>
        <v>1.1105292519855908E-2</v>
      </c>
      <c r="G64" s="2">
        <f t="shared" si="7"/>
        <v>-1.1105292519855906E-2</v>
      </c>
      <c r="H64">
        <f t="shared" si="8"/>
        <v>6.7111052925198562</v>
      </c>
      <c r="I64">
        <f t="shared" si="9"/>
        <v>-1.1105292519855906E-2</v>
      </c>
      <c r="J64">
        <f t="shared" si="10"/>
        <v>8.1817638936367256E-20</v>
      </c>
      <c r="K64">
        <f t="shared" si="10"/>
        <v>-1.335636324048089E-3</v>
      </c>
      <c r="L64">
        <f t="shared" si="11"/>
        <v>6.7111052925198562</v>
      </c>
      <c r="M64">
        <f t="shared" si="12"/>
        <v>1.2440928843903996E-2</v>
      </c>
      <c r="N64">
        <f t="shared" si="13"/>
        <v>0.97000026581586518</v>
      </c>
      <c r="O64">
        <f t="shared" si="14"/>
        <v>1.3356358312833175E-3</v>
      </c>
      <c r="V64">
        <v>20</v>
      </c>
      <c r="W64">
        <f t="shared" ca="1" si="1"/>
        <v>12.7325969037802</v>
      </c>
      <c r="X64" s="2">
        <f t="shared" ca="1" si="2"/>
        <v>44.45426404748136</v>
      </c>
      <c r="Y64" s="2">
        <f t="shared" ca="1" si="3"/>
        <v>0.1181163355496901</v>
      </c>
      <c r="AB64">
        <f t="shared" si="15"/>
        <v>1.6120374406692371E-59</v>
      </c>
      <c r="AC64">
        <f t="shared" si="4"/>
        <v>-2.6315789473684214E-43</v>
      </c>
      <c r="AD64">
        <f t="shared" si="16"/>
        <v>6.9252077562326888E-86</v>
      </c>
      <c r="AE64">
        <f t="shared" si="17"/>
        <v>0</v>
      </c>
      <c r="AI64" s="2"/>
      <c r="AJ64" s="2"/>
      <c r="AM64" s="2"/>
      <c r="AN64" s="2"/>
      <c r="AO64" s="2"/>
      <c r="AS64" s="2"/>
      <c r="AY64" s="2"/>
      <c r="BA64" s="2"/>
      <c r="BB64" s="2"/>
    </row>
    <row r="65" spans="1:54" x14ac:dyDescent="0.25">
      <c r="A65" s="2">
        <v>370000000</v>
      </c>
      <c r="B65">
        <v>22</v>
      </c>
      <c r="C65">
        <v>22.6</v>
      </c>
      <c r="D65">
        <f t="shared" si="5"/>
        <v>8.4028926475187993E-20</v>
      </c>
      <c r="E65">
        <f t="shared" si="0"/>
        <v>-1.3717346030764157E-3</v>
      </c>
      <c r="F65">
        <f t="shared" si="6"/>
        <v>1.1254363519121322E-2</v>
      </c>
      <c r="G65" s="2">
        <f t="shared" si="7"/>
        <v>-1.125436351912132E-2</v>
      </c>
      <c r="H65">
        <f t="shared" si="8"/>
        <v>6.7112543635191217</v>
      </c>
      <c r="I65">
        <f t="shared" si="9"/>
        <v>-1.125436351912132E-2</v>
      </c>
      <c r="J65">
        <f t="shared" si="10"/>
        <v>8.4028926475187993E-20</v>
      </c>
      <c r="K65">
        <f t="shared" si="10"/>
        <v>-1.3717346030764157E-3</v>
      </c>
      <c r="L65">
        <f t="shared" si="11"/>
        <v>6.7112543635191217</v>
      </c>
      <c r="M65">
        <f t="shared" si="12"/>
        <v>1.2626098122197737E-2</v>
      </c>
      <c r="N65">
        <f t="shared" si="13"/>
        <v>0.97000028037220154</v>
      </c>
      <c r="O65">
        <f t="shared" si="14"/>
        <v>1.3717340756031992E-3</v>
      </c>
      <c r="V65">
        <v>22</v>
      </c>
      <c r="W65">
        <f t="shared" ca="1" si="1"/>
        <v>14.70147348623439</v>
      </c>
      <c r="X65" s="2">
        <f t="shared" ca="1" si="2"/>
        <v>62.386721088658348</v>
      </c>
      <c r="Y65" s="2">
        <f t="shared" ca="1" si="3"/>
        <v>0.12214488426787208</v>
      </c>
      <c r="AB65">
        <f t="shared" si="15"/>
        <v>1.655606020146784E-59</v>
      </c>
      <c r="AC65">
        <f t="shared" si="4"/>
        <v>-2.7027027027027031E-43</v>
      </c>
      <c r="AD65">
        <f t="shared" si="16"/>
        <v>7.3046018991964954E-86</v>
      </c>
      <c r="AE65">
        <f t="shared" si="17"/>
        <v>0</v>
      </c>
      <c r="AI65" s="2"/>
      <c r="AJ65" s="2"/>
      <c r="AM65" s="2"/>
      <c r="AN65" s="2"/>
      <c r="AO65" s="2"/>
      <c r="AS65" s="2"/>
      <c r="AY65" s="2"/>
      <c r="BA65" s="2"/>
      <c r="BB65" s="2"/>
    </row>
    <row r="66" spans="1:54" x14ac:dyDescent="0.25">
      <c r="A66" s="2">
        <v>360000000</v>
      </c>
      <c r="D66">
        <f t="shared" si="5"/>
        <v>8.6363063321721006E-20</v>
      </c>
      <c r="E66">
        <f t="shared" ref="E66:E129" si="34">-($R$2^-1)*A66^(-$S$2)*SIN($S$2*PI()/2)</f>
        <v>-1.4098383420507608E-3</v>
      </c>
      <c r="F66">
        <f t="shared" si="6"/>
        <v>1.1409603452744398E-2</v>
      </c>
      <c r="G66" s="2">
        <f t="shared" si="7"/>
        <v>-1.1409603452744397E-2</v>
      </c>
      <c r="H66">
        <f t="shared" si="8"/>
        <v>6.7114096034527444</v>
      </c>
      <c r="I66">
        <f t="shared" si="9"/>
        <v>-1.1409603452744397E-2</v>
      </c>
      <c r="J66">
        <f t="shared" si="10"/>
        <v>8.6363063321721006E-20</v>
      </c>
      <c r="K66">
        <f t="shared" si="10"/>
        <v>-1.4098383420507608E-3</v>
      </c>
      <c r="L66">
        <f t="shared" si="11"/>
        <v>6.7114096034527444</v>
      </c>
      <c r="M66">
        <f t="shared" si="12"/>
        <v>1.2819441794795158E-2</v>
      </c>
      <c r="N66">
        <f t="shared" si="13"/>
        <v>0.97000029615788874</v>
      </c>
      <c r="O66">
        <f t="shared" si="14"/>
        <v>1.4098377763605344E-3</v>
      </c>
      <c r="X66" s="2"/>
      <c r="Y66" s="2"/>
      <c r="AB66">
        <f t="shared" si="15"/>
        <v>1.7015950762619725E-59</v>
      </c>
      <c r="AC66">
        <f t="shared" ref="AC66:AC129" si="35">-($R$4^-1)*A66^(-$S$4)*SIN($S$4*PI()/2)</f>
        <v>-2.7777777777777783E-43</v>
      </c>
      <c r="AD66">
        <f t="shared" si="16"/>
        <v>7.7160493827160522E-86</v>
      </c>
      <c r="AE66">
        <f t="shared" si="17"/>
        <v>0</v>
      </c>
      <c r="AI66" s="2"/>
      <c r="AJ66" s="2"/>
      <c r="AM66" s="2"/>
      <c r="AN66" s="2"/>
      <c r="AO66" s="2"/>
      <c r="AS66" s="2"/>
      <c r="AY66" s="2"/>
      <c r="BA66" s="2"/>
      <c r="BB66" s="2"/>
    </row>
    <row r="67" spans="1:54" x14ac:dyDescent="0.25">
      <c r="A67" s="2">
        <v>350000000</v>
      </c>
      <c r="D67">
        <f t="shared" ref="D67:D130" si="36">($R$2^-1)*A67^(-$S$2)*COS($S$2*PI()/2)</f>
        <v>8.8830579416627309E-20</v>
      </c>
      <c r="E67">
        <f t="shared" si="34"/>
        <v>-1.4501194375379253E-3</v>
      </c>
      <c r="F67">
        <f t="shared" ref="F67:F130" si="37">($T$2^-1)*A67^(-$U$2)*COS($U$2*PI()/2)</f>
        <v>1.1571449883422524E-2</v>
      </c>
      <c r="G67" s="2">
        <f t="shared" ref="G67:G130" si="38">-($T$2^-1)*A67^(-$U$2)*SIN($U$2*PI()/2)</f>
        <v>-1.1571449883422522E-2</v>
      </c>
      <c r="H67">
        <f t="shared" ref="H67:H130" si="39">F67+$P$2</f>
        <v>6.7115714498834231</v>
      </c>
      <c r="I67">
        <f t="shared" ref="I67:I130" si="40">G67</f>
        <v>-1.1571449883422522E-2</v>
      </c>
      <c r="J67">
        <f t="shared" ref="J67:K130" si="41">D67</f>
        <v>8.8830579416627309E-20</v>
      </c>
      <c r="K67">
        <f t="shared" si="41"/>
        <v>-1.4501194375379253E-3</v>
      </c>
      <c r="L67">
        <f t="shared" ref="L67:L130" si="42">F67+$P$2+D67</f>
        <v>6.7115714498834231</v>
      </c>
      <c r="M67">
        <f t="shared" ref="M67:M130" si="43">-G67-E67</f>
        <v>1.3021569320960448E-2</v>
      </c>
      <c r="N67">
        <f t="shared" ref="N67:N130" si="44">$Q$2+(1/((F67+$P$2+D67)^2+(G67+E67)^2))*(L67*(H67*J67-I67*K67)-M67*(H67*K67+I67*J67))+($P$4/(($P$4+AB67)^2+(AC67)^2))*AD67</f>
        <v>0.97000031331536629</v>
      </c>
      <c r="O67">
        <f t="shared" ref="O67:O130" si="45">ABS((1/((F67+$P$2+D67)^2+(G67+E67)^2))*(M67*(H67*J67-I67*K67)+L67*(H67*K67+I67*J67))+($P$4/(($P$4+AB67)^2+(AC67)^2))*AE67)</f>
        <v>1.4501188296537969E-3</v>
      </c>
      <c r="X67" s="2"/>
      <c r="Y67" s="2"/>
      <c r="AB67">
        <f t="shared" ref="AB67:AB130" si="46">($R$4^-1)*A67^(-$S$4)*COS($S$4*PI()/2)</f>
        <v>1.7502120784408859E-59</v>
      </c>
      <c r="AC67">
        <f t="shared" si="35"/>
        <v>-2.8571428571428575E-43</v>
      </c>
      <c r="AD67">
        <f t="shared" ref="AD67:AD130" si="47">($P$4+AB67)*AB67+AC67^2</f>
        <v>8.1632653061224511E-86</v>
      </c>
      <c r="AE67">
        <f t="shared" ref="AE67:AE130" si="48">($P$4+AB67)*AC67-AB67*AC67</f>
        <v>0</v>
      </c>
      <c r="AI67" s="2"/>
      <c r="AJ67" s="2"/>
      <c r="AM67" s="2"/>
      <c r="AN67" s="2"/>
      <c r="AO67" s="2"/>
      <c r="AS67" s="2"/>
      <c r="AY67" s="2"/>
      <c r="BA67" s="2"/>
      <c r="BB67" s="2"/>
    </row>
    <row r="68" spans="1:54" x14ac:dyDescent="0.25">
      <c r="A68" s="2">
        <v>340000000</v>
      </c>
      <c r="D68">
        <f t="shared" si="36"/>
        <v>9.1443243517116344E-20</v>
      </c>
      <c r="E68">
        <f t="shared" si="34"/>
        <v>-1.4927700092302171E-3</v>
      </c>
      <c r="F68">
        <f t="shared" si="37"/>
        <v>1.1740385095096487E-2</v>
      </c>
      <c r="G68" s="2">
        <f t="shared" si="38"/>
        <v>-1.1740385095096484E-2</v>
      </c>
      <c r="H68">
        <f t="shared" si="39"/>
        <v>6.711740385095097</v>
      </c>
      <c r="I68">
        <f t="shared" si="40"/>
        <v>-1.1740385095096484E-2</v>
      </c>
      <c r="J68">
        <f t="shared" si="41"/>
        <v>9.1443243517116344E-20</v>
      </c>
      <c r="K68">
        <f t="shared" si="41"/>
        <v>-1.4927700092302171E-3</v>
      </c>
      <c r="L68">
        <f t="shared" si="42"/>
        <v>6.711740385095097</v>
      </c>
      <c r="M68">
        <f t="shared" si="43"/>
        <v>1.32331551043267E-2</v>
      </c>
      <c r="N68">
        <f t="shared" si="44"/>
        <v>0.97000033200831826</v>
      </c>
      <c r="O68">
        <f t="shared" si="45"/>
        <v>1.4927693546283819E-3</v>
      </c>
      <c r="X68" s="2"/>
      <c r="Y68" s="2"/>
      <c r="AB68">
        <f t="shared" si="46"/>
        <v>1.8016889042773826E-59</v>
      </c>
      <c r="AC68">
        <f t="shared" si="35"/>
        <v>-2.9411764705882358E-43</v>
      </c>
      <c r="AD68">
        <f t="shared" si="47"/>
        <v>8.6505190311418717E-86</v>
      </c>
      <c r="AE68">
        <f t="shared" si="48"/>
        <v>0</v>
      </c>
      <c r="AI68" s="2"/>
      <c r="AJ68" s="2"/>
      <c r="AM68" s="2"/>
      <c r="AN68" s="2"/>
      <c r="AO68" s="2"/>
      <c r="AS68" s="2"/>
      <c r="AY68" s="2"/>
      <c r="BA68" s="2"/>
      <c r="BB68" s="2"/>
    </row>
    <row r="69" spans="1:54" x14ac:dyDescent="0.25">
      <c r="A69" s="2">
        <v>330000000</v>
      </c>
      <c r="D69">
        <f t="shared" si="36"/>
        <v>9.4214250896422911E-20</v>
      </c>
      <c r="E69">
        <f t="shared" si="34"/>
        <v>-1.5380054640553753E-3</v>
      </c>
      <c r="F69">
        <f t="shared" si="37"/>
        <v>1.1916942146626688E-2</v>
      </c>
      <c r="G69" s="2">
        <f t="shared" si="38"/>
        <v>-1.1916942146626686E-2</v>
      </c>
      <c r="H69">
        <f t="shared" si="39"/>
        <v>6.7119169421466269</v>
      </c>
      <c r="I69">
        <f t="shared" si="40"/>
        <v>-1.1916942146626686E-2</v>
      </c>
      <c r="J69">
        <f t="shared" si="41"/>
        <v>9.4214250896422911E-20</v>
      </c>
      <c r="K69">
        <f t="shared" si="41"/>
        <v>-1.5380054640553753E-3</v>
      </c>
      <c r="L69">
        <f t="shared" si="42"/>
        <v>6.7119169421466269</v>
      </c>
      <c r="M69">
        <f t="shared" si="43"/>
        <v>1.3454947610682062E-2</v>
      </c>
      <c r="N69">
        <f t="shared" si="44"/>
        <v>0.97000035242559202</v>
      </c>
      <c r="O69">
        <f t="shared" si="45"/>
        <v>1.5380047575704887E-3</v>
      </c>
      <c r="X69" s="2"/>
      <c r="Y69" s="2"/>
      <c r="AB69">
        <f t="shared" si="46"/>
        <v>1.8562855377403337E-59</v>
      </c>
      <c r="AC69">
        <f t="shared" si="35"/>
        <v>-3.0303030303030309E-43</v>
      </c>
      <c r="AD69">
        <f t="shared" si="47"/>
        <v>9.1827364554637323E-86</v>
      </c>
      <c r="AE69">
        <f t="shared" si="48"/>
        <v>0</v>
      </c>
      <c r="AI69" s="2"/>
      <c r="AJ69" s="2"/>
      <c r="AM69" s="2"/>
      <c r="AN69" s="2"/>
      <c r="AO69" s="2"/>
      <c r="AS69" s="2"/>
      <c r="AY69" s="2"/>
      <c r="BA69" s="2"/>
      <c r="BB69" s="2"/>
    </row>
    <row r="70" spans="1:54" x14ac:dyDescent="0.25">
      <c r="A70" s="2">
        <v>320000000</v>
      </c>
      <c r="D70">
        <f t="shared" si="36"/>
        <v>9.7158446236936123E-20</v>
      </c>
      <c r="E70">
        <f t="shared" si="34"/>
        <v>-1.5860681348071057E-3</v>
      </c>
      <c r="F70">
        <f t="shared" si="37"/>
        <v>1.2101711958127516E-2</v>
      </c>
      <c r="G70" s="2">
        <f t="shared" si="38"/>
        <v>-1.2101711958127512E-2</v>
      </c>
      <c r="H70">
        <f t="shared" si="39"/>
        <v>6.7121017119581277</v>
      </c>
      <c r="I70">
        <f t="shared" si="40"/>
        <v>-1.2101711958127512E-2</v>
      </c>
      <c r="J70">
        <f t="shared" si="41"/>
        <v>9.7158446236936123E-20</v>
      </c>
      <c r="K70">
        <f t="shared" si="41"/>
        <v>-1.5860681348071057E-3</v>
      </c>
      <c r="L70">
        <f t="shared" si="42"/>
        <v>6.7121017119581277</v>
      </c>
      <c r="M70">
        <f t="shared" si="43"/>
        <v>1.3687780092934618E-2</v>
      </c>
      <c r="N70">
        <f t="shared" si="44"/>
        <v>0.97000037478598722</v>
      </c>
      <c r="O70">
        <f t="shared" si="45"/>
        <v>1.5860673705177077E-3</v>
      </c>
      <c r="X70" s="2"/>
      <c r="Y70" s="2"/>
      <c r="AB70">
        <f t="shared" si="46"/>
        <v>1.914294460794719E-59</v>
      </c>
      <c r="AC70">
        <f t="shared" si="35"/>
        <v>-3.1250000000000004E-43</v>
      </c>
      <c r="AD70">
        <f t="shared" si="47"/>
        <v>9.7656250000000025E-86</v>
      </c>
      <c r="AE70">
        <f t="shared" si="48"/>
        <v>0</v>
      </c>
      <c r="AI70" s="2"/>
      <c r="AJ70" s="2"/>
      <c r="AM70" s="2"/>
      <c r="AN70" s="2"/>
      <c r="AO70" s="2"/>
      <c r="AS70" s="2"/>
      <c r="AY70" s="2"/>
      <c r="BA70" s="2"/>
      <c r="BB70" s="2"/>
    </row>
    <row r="71" spans="1:54" x14ac:dyDescent="0.25">
      <c r="A71" s="2">
        <v>310000000</v>
      </c>
      <c r="D71">
        <f t="shared" si="36"/>
        <v>1.0029258966393405E-19</v>
      </c>
      <c r="E71">
        <f t="shared" si="34"/>
        <v>-1.6372316230266898E-3</v>
      </c>
      <c r="F71">
        <f t="shared" si="37"/>
        <v>1.229535164481535E-2</v>
      </c>
      <c r="G71" s="2">
        <f t="shared" si="38"/>
        <v>-1.2295351644815346E-2</v>
      </c>
      <c r="H71">
        <f t="shared" si="39"/>
        <v>6.7122953516448156</v>
      </c>
      <c r="I71">
        <f t="shared" si="40"/>
        <v>-1.2295351644815346E-2</v>
      </c>
      <c r="J71">
        <f t="shared" si="41"/>
        <v>1.0029258966393405E-19</v>
      </c>
      <c r="K71">
        <f t="shared" si="41"/>
        <v>-1.6372316230266898E-3</v>
      </c>
      <c r="L71">
        <f t="shared" si="42"/>
        <v>6.7122953516448156</v>
      </c>
      <c r="M71">
        <f t="shared" si="43"/>
        <v>1.3932583267842037E-2</v>
      </c>
      <c r="N71">
        <f t="shared" si="44"/>
        <v>0.9700003993441435</v>
      </c>
      <c r="O71">
        <f t="shared" si="45"/>
        <v>1.6372307941156774E-3</v>
      </c>
      <c r="AB71">
        <f t="shared" si="46"/>
        <v>1.9760458950139034E-59</v>
      </c>
      <c r="AC71">
        <f t="shared" si="35"/>
        <v>-3.2258064516129035E-43</v>
      </c>
      <c r="AD71">
        <f t="shared" si="47"/>
        <v>1.0405827263267432E-85</v>
      </c>
      <c r="AE71">
        <f t="shared" si="48"/>
        <v>0</v>
      </c>
      <c r="AM71" s="2"/>
      <c r="AN71" s="2"/>
      <c r="AO71" s="2"/>
      <c r="AS71" s="2"/>
      <c r="AY71" s="2"/>
      <c r="BB71" s="2"/>
    </row>
    <row r="72" spans="1:54" x14ac:dyDescent="0.25">
      <c r="A72" s="2">
        <v>300000000</v>
      </c>
      <c r="D72">
        <f t="shared" si="36"/>
        <v>1.036356759860652E-19</v>
      </c>
      <c r="E72">
        <f t="shared" si="34"/>
        <v>-1.6918060104609129E-3</v>
      </c>
      <c r="F72">
        <f t="shared" si="37"/>
        <v>1.2498594366513873E-2</v>
      </c>
      <c r="G72" s="2">
        <f t="shared" si="38"/>
        <v>-1.2498594366513871E-2</v>
      </c>
      <c r="H72">
        <f t="shared" si="39"/>
        <v>6.7124985943665143</v>
      </c>
      <c r="I72">
        <f t="shared" si="40"/>
        <v>-1.2498594366513871E-2</v>
      </c>
      <c r="J72">
        <f t="shared" si="41"/>
        <v>1.036356759860652E-19</v>
      </c>
      <c r="K72">
        <f t="shared" si="41"/>
        <v>-1.6918060104609129E-3</v>
      </c>
      <c r="L72">
        <f t="shared" si="42"/>
        <v>6.7124985943665143</v>
      </c>
      <c r="M72">
        <f t="shared" si="43"/>
        <v>1.4190400376974784E-2</v>
      </c>
      <c r="N72">
        <f t="shared" si="44"/>
        <v>0.97000042639782269</v>
      </c>
      <c r="O72">
        <f t="shared" si="45"/>
        <v>1.6918051090445863E-3</v>
      </c>
      <c r="AB72">
        <f t="shared" si="46"/>
        <v>2.0419140915143669E-59</v>
      </c>
      <c r="AC72">
        <f t="shared" si="35"/>
        <v>-3.333333333333334E-43</v>
      </c>
      <c r="AD72">
        <f t="shared" si="47"/>
        <v>1.1111111111111116E-85</v>
      </c>
      <c r="AE72">
        <f t="shared" si="48"/>
        <v>0</v>
      </c>
      <c r="AM72" s="2"/>
      <c r="AN72" s="2"/>
      <c r="AO72" s="2"/>
      <c r="AS72" s="2"/>
      <c r="AY72" s="2"/>
      <c r="BB72" s="2"/>
    </row>
    <row r="73" spans="1:54" x14ac:dyDescent="0.25">
      <c r="A73" s="2">
        <v>290000000</v>
      </c>
      <c r="D73">
        <f t="shared" si="36"/>
        <v>1.0720931998558468E-19</v>
      </c>
      <c r="E73">
        <f t="shared" si="34"/>
        <v>-1.7501441487526683E-3</v>
      </c>
      <c r="F73">
        <f t="shared" si="37"/>
        <v>1.2712261029740577E-2</v>
      </c>
      <c r="G73" s="2">
        <f t="shared" si="38"/>
        <v>-1.2712261029740575E-2</v>
      </c>
      <c r="H73">
        <f t="shared" si="39"/>
        <v>6.7127122610297407</v>
      </c>
      <c r="I73">
        <f t="shared" si="40"/>
        <v>-1.2712261029740575E-2</v>
      </c>
      <c r="J73">
        <f t="shared" si="41"/>
        <v>1.0720931998558468E-19</v>
      </c>
      <c r="K73">
        <f t="shared" si="41"/>
        <v>-1.7501441487526683E-3</v>
      </c>
      <c r="L73">
        <f t="shared" si="42"/>
        <v>6.7127122610297407</v>
      </c>
      <c r="M73">
        <f t="shared" si="43"/>
        <v>1.4462405178493244E-2</v>
      </c>
      <c r="N73">
        <f t="shared" si="44"/>
        <v>0.97000045629697873</v>
      </c>
      <c r="O73">
        <f t="shared" si="45"/>
        <v>1.7501431656698947E-3</v>
      </c>
      <c r="AB73">
        <f t="shared" si="46"/>
        <v>2.1123249222562417E-59</v>
      </c>
      <c r="AC73">
        <f t="shared" si="35"/>
        <v>-3.4482758620689657E-43</v>
      </c>
      <c r="AD73">
        <f t="shared" si="47"/>
        <v>1.1890606420927468E-85</v>
      </c>
      <c r="AE73">
        <f t="shared" si="48"/>
        <v>0</v>
      </c>
      <c r="AM73" s="2"/>
      <c r="AN73" s="2"/>
      <c r="AO73" s="2"/>
      <c r="AS73" s="2"/>
      <c r="AY73" s="2"/>
      <c r="BB73" s="2"/>
    </row>
    <row r="74" spans="1:54" x14ac:dyDescent="0.25">
      <c r="A74" s="2">
        <v>280000000</v>
      </c>
      <c r="D74">
        <f t="shared" si="36"/>
        <v>1.1103822427078414E-19</v>
      </c>
      <c r="E74">
        <f t="shared" si="34"/>
        <v>-1.8126492969224065E-3</v>
      </c>
      <c r="F74">
        <f t="shared" si="37"/>
        <v>1.2937274268782386E-2</v>
      </c>
      <c r="G74" s="2">
        <f t="shared" si="38"/>
        <v>-1.2937274268782384E-2</v>
      </c>
      <c r="H74">
        <f t="shared" si="39"/>
        <v>6.712937274268783</v>
      </c>
      <c r="I74">
        <f t="shared" si="40"/>
        <v>-1.2937274268782384E-2</v>
      </c>
      <c r="J74">
        <f t="shared" si="41"/>
        <v>1.1103822427078414E-19</v>
      </c>
      <c r="K74">
        <f t="shared" si="41"/>
        <v>-1.8126492969224065E-3</v>
      </c>
      <c r="L74">
        <f t="shared" si="42"/>
        <v>6.712937274268783</v>
      </c>
      <c r="M74">
        <f t="shared" si="43"/>
        <v>1.474992356570479E-2</v>
      </c>
      <c r="N74">
        <f t="shared" si="44"/>
        <v>0.97000048945513362</v>
      </c>
      <c r="O74">
        <f t="shared" si="45"/>
        <v>1.8126482214727909E-3</v>
      </c>
      <c r="AB74">
        <f t="shared" si="46"/>
        <v>2.1877650980511072E-59</v>
      </c>
      <c r="AC74">
        <f t="shared" si="35"/>
        <v>-3.5714285714285718E-43</v>
      </c>
      <c r="AD74">
        <f t="shared" si="47"/>
        <v>1.2755102040816329E-85</v>
      </c>
      <c r="AE74">
        <f t="shared" si="48"/>
        <v>0</v>
      </c>
      <c r="AM74" s="2"/>
      <c r="AN74" s="2"/>
      <c r="AO74" s="2"/>
      <c r="AS74" s="2"/>
      <c r="AY74" s="2"/>
      <c r="BB74" s="2"/>
    </row>
    <row r="75" spans="1:54" x14ac:dyDescent="0.25">
      <c r="A75" s="2">
        <v>270000000</v>
      </c>
      <c r="D75">
        <f t="shared" si="36"/>
        <v>1.15150751095628E-19</v>
      </c>
      <c r="E75">
        <f t="shared" si="34"/>
        <v>-1.8797844560676808E-3</v>
      </c>
      <c r="F75">
        <f t="shared" si="37"/>
        <v>1.3174675249577725E-2</v>
      </c>
      <c r="G75" s="2">
        <f t="shared" si="38"/>
        <v>-1.3174675249577723E-2</v>
      </c>
      <c r="H75">
        <f t="shared" si="39"/>
        <v>6.7131746752495776</v>
      </c>
      <c r="I75">
        <f t="shared" si="40"/>
        <v>-1.3174675249577723E-2</v>
      </c>
      <c r="J75">
        <f t="shared" si="41"/>
        <v>1.15150751095628E-19</v>
      </c>
      <c r="K75">
        <f t="shared" si="41"/>
        <v>-1.8797844560676808E-3</v>
      </c>
      <c r="L75">
        <f t="shared" si="42"/>
        <v>6.7131746752495776</v>
      </c>
      <c r="M75">
        <f t="shared" si="43"/>
        <v>1.5054459705645404E-2</v>
      </c>
      <c r="N75">
        <f t="shared" si="44"/>
        <v>0.97000052636375511</v>
      </c>
      <c r="O75">
        <f t="shared" si="45"/>
        <v>1.8797832756839838E-3</v>
      </c>
      <c r="AB75">
        <f t="shared" si="46"/>
        <v>2.2687934350159632E-59</v>
      </c>
      <c r="AC75">
        <f t="shared" si="35"/>
        <v>-3.7037037037037044E-43</v>
      </c>
      <c r="AD75">
        <f t="shared" si="47"/>
        <v>1.3717421124828538E-85</v>
      </c>
      <c r="AE75">
        <f t="shared" si="48"/>
        <v>0</v>
      </c>
      <c r="AM75" s="2"/>
      <c r="AN75" s="2"/>
      <c r="AO75" s="2"/>
      <c r="AS75" s="2"/>
      <c r="AY75" s="2"/>
      <c r="BB75" s="2"/>
    </row>
    <row r="76" spans="1:54" x14ac:dyDescent="0.25">
      <c r="A76" s="2">
        <v>260000000</v>
      </c>
      <c r="D76">
        <f t="shared" si="36"/>
        <v>1.1957962613776753E-19</v>
      </c>
      <c r="E76">
        <f t="shared" si="34"/>
        <v>-1.9520838582241301E-3</v>
      </c>
      <c r="F76">
        <f t="shared" si="37"/>
        <v>1.3425643995669069E-2</v>
      </c>
      <c r="G76" s="2">
        <f t="shared" si="38"/>
        <v>-1.3425643995669067E-2</v>
      </c>
      <c r="H76">
        <f t="shared" si="39"/>
        <v>6.7134256439956692</v>
      </c>
      <c r="I76">
        <f t="shared" si="40"/>
        <v>-1.3425643995669067E-2</v>
      </c>
      <c r="J76">
        <f t="shared" si="41"/>
        <v>1.1957962613776753E-19</v>
      </c>
      <c r="K76">
        <f t="shared" si="41"/>
        <v>-1.9520838582241301E-3</v>
      </c>
      <c r="L76">
        <f t="shared" si="42"/>
        <v>6.7134256439956692</v>
      </c>
      <c r="M76">
        <f t="shared" si="43"/>
        <v>1.5377727853893196E-2</v>
      </c>
      <c r="N76">
        <f t="shared" si="44"/>
        <v>0.97000056761057585</v>
      </c>
      <c r="O76">
        <f t="shared" si="45"/>
        <v>1.9520825580591433E-3</v>
      </c>
      <c r="AB76">
        <f t="shared" si="46"/>
        <v>2.3560547209781157E-59</v>
      </c>
      <c r="AC76">
        <f t="shared" si="35"/>
        <v>-3.846153846153847E-43</v>
      </c>
      <c r="AD76">
        <f t="shared" si="47"/>
        <v>1.4792899408284029E-85</v>
      </c>
      <c r="AE76">
        <f t="shared" si="48"/>
        <v>0</v>
      </c>
      <c r="AM76" s="2"/>
      <c r="AN76" s="2"/>
      <c r="AO76" s="2"/>
      <c r="AS76" s="2"/>
      <c r="AY76" s="2"/>
      <c r="BB76" s="2"/>
    </row>
    <row r="77" spans="1:54" x14ac:dyDescent="0.25">
      <c r="A77" s="2">
        <v>250000000</v>
      </c>
      <c r="D77">
        <f t="shared" si="36"/>
        <v>1.2436281118327826E-19</v>
      </c>
      <c r="E77">
        <f t="shared" si="34"/>
        <v>-2.0301672125530956E-3</v>
      </c>
      <c r="F77">
        <f t="shared" si="37"/>
        <v>1.3691524143293278E-2</v>
      </c>
      <c r="G77" s="2">
        <f t="shared" si="38"/>
        <v>-1.3691524143293277E-2</v>
      </c>
      <c r="H77">
        <f t="shared" si="39"/>
        <v>6.7136915241432931</v>
      </c>
      <c r="I77">
        <f t="shared" si="40"/>
        <v>-1.3691524143293277E-2</v>
      </c>
      <c r="J77">
        <f t="shared" si="41"/>
        <v>1.2436281118327826E-19</v>
      </c>
      <c r="K77">
        <f t="shared" si="41"/>
        <v>-2.0301672125530956E-3</v>
      </c>
      <c r="L77">
        <f t="shared" si="42"/>
        <v>6.7136915241432931</v>
      </c>
      <c r="M77">
        <f t="shared" si="43"/>
        <v>1.5721691355846373E-2</v>
      </c>
      <c r="N77">
        <f t="shared" si="44"/>
        <v>0.97000061390314019</v>
      </c>
      <c r="O77">
        <f t="shared" si="45"/>
        <v>2.0301657749541738E-3</v>
      </c>
      <c r="AB77">
        <f t="shared" si="46"/>
        <v>2.4502969098172409E-59</v>
      </c>
      <c r="AC77">
        <f t="shared" si="35"/>
        <v>-4.0000000000000011E-43</v>
      </c>
      <c r="AD77">
        <f t="shared" si="47"/>
        <v>1.600000000000001E-85</v>
      </c>
      <c r="AE77">
        <f t="shared" si="48"/>
        <v>0</v>
      </c>
      <c r="AM77" s="2"/>
      <c r="AN77" s="2"/>
      <c r="AO77" s="2"/>
      <c r="AS77" s="2"/>
      <c r="AY77" s="2"/>
      <c r="BB77" s="2"/>
    </row>
    <row r="78" spans="1:54" x14ac:dyDescent="0.25">
      <c r="A78" s="2">
        <v>240000000</v>
      </c>
      <c r="D78">
        <f t="shared" si="36"/>
        <v>1.295445949825815E-19</v>
      </c>
      <c r="E78">
        <f t="shared" si="34"/>
        <v>-2.1147575130761411E-3</v>
      </c>
      <c r="F78">
        <f t="shared" si="37"/>
        <v>1.3973853313360469E-2</v>
      </c>
      <c r="G78" s="2">
        <f t="shared" si="38"/>
        <v>-1.3973853313360467E-2</v>
      </c>
      <c r="H78">
        <f t="shared" si="39"/>
        <v>6.7139738533133606</v>
      </c>
      <c r="I78">
        <f t="shared" si="40"/>
        <v>-1.3973853313360467E-2</v>
      </c>
      <c r="J78">
        <f t="shared" si="41"/>
        <v>1.295445949825815E-19</v>
      </c>
      <c r="K78">
        <f t="shared" si="41"/>
        <v>-2.1147575130761411E-3</v>
      </c>
      <c r="L78">
        <f t="shared" si="42"/>
        <v>6.7139738533133606</v>
      </c>
      <c r="M78">
        <f t="shared" si="43"/>
        <v>1.608861082643661E-2</v>
      </c>
      <c r="N78">
        <f t="shared" si="44"/>
        <v>0.97000066609935587</v>
      </c>
      <c r="O78">
        <f t="shared" si="45"/>
        <v>2.1147559169106592E-3</v>
      </c>
      <c r="AB78">
        <f t="shared" si="46"/>
        <v>2.5523926143929588E-59</v>
      </c>
      <c r="AC78">
        <f t="shared" si="35"/>
        <v>-4.1666666666666675E-43</v>
      </c>
      <c r="AD78">
        <f t="shared" si="47"/>
        <v>1.7361111111111118E-85</v>
      </c>
      <c r="AE78">
        <f t="shared" si="48"/>
        <v>0</v>
      </c>
      <c r="AM78" s="2"/>
      <c r="AN78" s="2"/>
      <c r="AO78" s="2"/>
      <c r="AS78" s="2"/>
      <c r="AY78" s="2"/>
      <c r="BB78" s="2"/>
    </row>
    <row r="79" spans="1:54" x14ac:dyDescent="0.25">
      <c r="A79" s="2">
        <v>230000000</v>
      </c>
      <c r="D79">
        <f t="shared" si="36"/>
        <v>1.3517696867747635E-19</v>
      </c>
      <c r="E79">
        <f t="shared" si="34"/>
        <v>-2.2067034919055384E-3</v>
      </c>
      <c r="F79">
        <f t="shared" si="37"/>
        <v>1.4274400671435452E-2</v>
      </c>
      <c r="G79" s="2">
        <f t="shared" si="38"/>
        <v>-1.427440067143545E-2</v>
      </c>
      <c r="H79">
        <f t="shared" si="39"/>
        <v>6.7142744006714352</v>
      </c>
      <c r="I79">
        <f t="shared" si="40"/>
        <v>-1.427440067143545E-2</v>
      </c>
      <c r="J79">
        <f t="shared" si="41"/>
        <v>1.3517696867747635E-19</v>
      </c>
      <c r="K79">
        <f t="shared" si="41"/>
        <v>-2.2067034919055384E-3</v>
      </c>
      <c r="L79">
        <f t="shared" si="42"/>
        <v>6.7142744006714352</v>
      </c>
      <c r="M79">
        <f t="shared" si="43"/>
        <v>1.648110416334099E-2</v>
      </c>
      <c r="N79">
        <f t="shared" si="44"/>
        <v>0.97000072524753544</v>
      </c>
      <c r="O79">
        <f t="shared" si="45"/>
        <v>2.2067017116863424E-3</v>
      </c>
      <c r="AB79">
        <f t="shared" si="46"/>
        <v>2.6633662063230877E-59</v>
      </c>
      <c r="AC79">
        <f t="shared" si="35"/>
        <v>-4.3478260869565227E-43</v>
      </c>
      <c r="AD79">
        <f t="shared" si="47"/>
        <v>1.8903591682419666E-85</v>
      </c>
      <c r="AE79">
        <f t="shared" si="48"/>
        <v>0</v>
      </c>
      <c r="AM79" s="2"/>
      <c r="AN79" s="2"/>
      <c r="AO79" s="2"/>
      <c r="AS79" s="2"/>
      <c r="AY79" s="2"/>
      <c r="BB79" s="2"/>
    </row>
    <row r="80" spans="1:54" x14ac:dyDescent="0.25">
      <c r="A80" s="2">
        <v>220000000</v>
      </c>
      <c r="D80">
        <f t="shared" si="36"/>
        <v>1.4132137634463434E-19</v>
      </c>
      <c r="E80">
        <f t="shared" si="34"/>
        <v>-2.3070081960830627E-3</v>
      </c>
      <c r="F80">
        <f t="shared" si="37"/>
        <v>1.459521377675131E-2</v>
      </c>
      <c r="G80" s="2">
        <f t="shared" si="38"/>
        <v>-1.4595213776751308E-2</v>
      </c>
      <c r="H80">
        <f t="shared" si="39"/>
        <v>6.7145952137767511</v>
      </c>
      <c r="I80">
        <f t="shared" si="40"/>
        <v>-1.4595213776751308E-2</v>
      </c>
      <c r="J80">
        <f t="shared" si="41"/>
        <v>1.4132137634463434E-19</v>
      </c>
      <c r="K80">
        <f t="shared" si="41"/>
        <v>-2.3070081960830627E-3</v>
      </c>
      <c r="L80">
        <f t="shared" si="42"/>
        <v>6.7145952137767511</v>
      </c>
      <c r="M80">
        <f t="shared" si="43"/>
        <v>1.6902221972834371E-2</v>
      </c>
      <c r="N80">
        <f t="shared" si="44"/>
        <v>0.97000079263945527</v>
      </c>
      <c r="O80">
        <f t="shared" si="45"/>
        <v>2.3070062008223526E-3</v>
      </c>
      <c r="AB80">
        <f t="shared" si="46"/>
        <v>2.7844283066105002E-59</v>
      </c>
      <c r="AC80">
        <f t="shared" si="35"/>
        <v>-4.5454545454545457E-43</v>
      </c>
      <c r="AD80">
        <f t="shared" si="47"/>
        <v>2.0661157024793391E-85</v>
      </c>
      <c r="AE80">
        <f t="shared" si="48"/>
        <v>0</v>
      </c>
      <c r="AM80" s="2"/>
      <c r="AN80" s="2"/>
      <c r="AO80" s="2"/>
      <c r="AS80" s="2"/>
      <c r="AY80" s="2"/>
      <c r="BB80" s="2"/>
    </row>
    <row r="81" spans="1:54" x14ac:dyDescent="0.25">
      <c r="A81" s="2">
        <v>210000000</v>
      </c>
      <c r="D81">
        <f t="shared" si="36"/>
        <v>1.4805096569437886E-19</v>
      </c>
      <c r="E81">
        <f t="shared" si="34"/>
        <v>-2.4168657292298755E-3</v>
      </c>
      <c r="F81">
        <f t="shared" si="37"/>
        <v>1.4938677563323061E-2</v>
      </c>
      <c r="G81" s="2">
        <f t="shared" si="38"/>
        <v>-1.4938677563323059E-2</v>
      </c>
      <c r="H81">
        <f t="shared" si="39"/>
        <v>6.7149386775633229</v>
      </c>
      <c r="I81">
        <f t="shared" si="40"/>
        <v>-1.4938677563323059E-2</v>
      </c>
      <c r="J81">
        <f t="shared" si="41"/>
        <v>1.4805096569437886E-19</v>
      </c>
      <c r="K81">
        <f t="shared" si="41"/>
        <v>-2.4168657292298755E-3</v>
      </c>
      <c r="L81">
        <f t="shared" si="42"/>
        <v>6.7149386775633229</v>
      </c>
      <c r="M81">
        <f t="shared" si="43"/>
        <v>1.7355543292552934E-2</v>
      </c>
      <c r="N81">
        <f t="shared" si="44"/>
        <v>0.97000086988150047</v>
      </c>
      <c r="O81">
        <f t="shared" si="45"/>
        <v>2.416863480919539E-3</v>
      </c>
      <c r="AB81">
        <f t="shared" si="46"/>
        <v>2.9170201307348099E-59</v>
      </c>
      <c r="AC81">
        <f t="shared" si="35"/>
        <v>-4.7619047619047627E-43</v>
      </c>
      <c r="AD81">
        <f t="shared" si="47"/>
        <v>2.2675736961451254E-85</v>
      </c>
      <c r="AE81">
        <f t="shared" si="48"/>
        <v>0</v>
      </c>
      <c r="AM81" s="2"/>
      <c r="AN81" s="2"/>
      <c r="AO81" s="2"/>
      <c r="AS81" s="2"/>
      <c r="AY81" s="2"/>
      <c r="BB81" s="2"/>
    </row>
    <row r="82" spans="1:54" x14ac:dyDescent="0.25">
      <c r="A82" s="2">
        <v>200000000</v>
      </c>
      <c r="D82">
        <f t="shared" si="36"/>
        <v>1.5545351397909779E-19</v>
      </c>
      <c r="E82">
        <f t="shared" si="34"/>
        <v>-2.5377090156913692E-3</v>
      </c>
      <c r="F82">
        <f t="shared" si="37"/>
        <v>1.5307589349991673E-2</v>
      </c>
      <c r="G82" s="2">
        <f t="shared" si="38"/>
        <v>-1.5307589349991669E-2</v>
      </c>
      <c r="H82">
        <f t="shared" si="39"/>
        <v>6.7153075893499921</v>
      </c>
      <c r="I82">
        <f t="shared" si="40"/>
        <v>-1.5307589349991669E-2</v>
      </c>
      <c r="J82">
        <f t="shared" si="41"/>
        <v>1.5545351397909779E-19</v>
      </c>
      <c r="K82">
        <f t="shared" si="41"/>
        <v>-2.5377090156913692E-3</v>
      </c>
      <c r="L82">
        <f t="shared" si="42"/>
        <v>6.7153075893499921</v>
      </c>
      <c r="M82">
        <f t="shared" si="43"/>
        <v>1.7845298365683038E-2</v>
      </c>
      <c r="N82">
        <f t="shared" si="44"/>
        <v>0.97000095899130234</v>
      </c>
      <c r="O82">
        <f t="shared" si="45"/>
        <v>2.5377064672621728E-3</v>
      </c>
      <c r="AB82">
        <f t="shared" si="46"/>
        <v>3.0628711372715506E-59</v>
      </c>
      <c r="AC82">
        <f t="shared" si="35"/>
        <v>-5.000000000000001E-43</v>
      </c>
      <c r="AD82">
        <f t="shared" si="47"/>
        <v>2.5000000000000009E-85</v>
      </c>
      <c r="AE82">
        <f t="shared" si="48"/>
        <v>0</v>
      </c>
      <c r="AM82" s="2"/>
      <c r="AN82" s="2"/>
      <c r="AO82" s="2"/>
      <c r="AS82" s="2"/>
      <c r="AY82" s="2"/>
      <c r="BB82" s="2"/>
    </row>
    <row r="83" spans="1:54" x14ac:dyDescent="0.25">
      <c r="A83" s="2">
        <v>190000000</v>
      </c>
      <c r="D83">
        <f t="shared" si="36"/>
        <v>1.6363527787273451E-19</v>
      </c>
      <c r="E83">
        <f t="shared" si="34"/>
        <v>-2.671272648096178E-3</v>
      </c>
      <c r="F83">
        <f t="shared" si="37"/>
        <v>1.5705255295700708E-2</v>
      </c>
      <c r="G83" s="2">
        <f t="shared" si="38"/>
        <v>-1.5705255295700708E-2</v>
      </c>
      <c r="H83">
        <f t="shared" si="39"/>
        <v>6.7157052552957008</v>
      </c>
      <c r="I83">
        <f t="shared" si="40"/>
        <v>-1.5705255295700708E-2</v>
      </c>
      <c r="J83">
        <f t="shared" si="41"/>
        <v>1.6363527787273451E-19</v>
      </c>
      <c r="K83">
        <f t="shared" si="41"/>
        <v>-2.671272648096178E-3</v>
      </c>
      <c r="L83">
        <f t="shared" si="42"/>
        <v>6.7157052552957008</v>
      </c>
      <c r="M83">
        <f t="shared" si="43"/>
        <v>1.8376527943796885E-2</v>
      </c>
      <c r="N83">
        <f t="shared" si="44"/>
        <v>0.9700010625308676</v>
      </c>
      <c r="O83">
        <f t="shared" si="45"/>
        <v>2.6712697406385938E-3</v>
      </c>
      <c r="AB83">
        <f t="shared" si="46"/>
        <v>3.2240748813384741E-59</v>
      </c>
      <c r="AC83">
        <f t="shared" si="35"/>
        <v>-5.2631578947368428E-43</v>
      </c>
      <c r="AD83">
        <f t="shared" si="47"/>
        <v>2.7700831024930755E-85</v>
      </c>
      <c r="AE83">
        <f t="shared" si="48"/>
        <v>0</v>
      </c>
      <c r="AM83" s="2"/>
      <c r="AN83" s="2"/>
      <c r="AO83" s="2"/>
      <c r="AS83" s="2"/>
      <c r="AY83" s="2"/>
      <c r="BB83" s="2"/>
    </row>
    <row r="84" spans="1:54" x14ac:dyDescent="0.25">
      <c r="A84" s="2">
        <v>180000000</v>
      </c>
      <c r="D84">
        <f t="shared" si="36"/>
        <v>1.7272612664344201E-19</v>
      </c>
      <c r="E84">
        <f t="shared" si="34"/>
        <v>-2.8196766841015217E-3</v>
      </c>
      <c r="F84">
        <f t="shared" si="37"/>
        <v>1.6135615944170022E-2</v>
      </c>
      <c r="G84" s="2">
        <f t="shared" si="38"/>
        <v>-1.6135615944170019E-2</v>
      </c>
      <c r="H84">
        <f t="shared" si="39"/>
        <v>6.7161356159441699</v>
      </c>
      <c r="I84">
        <f t="shared" si="40"/>
        <v>-1.6135615944170019E-2</v>
      </c>
      <c r="J84">
        <f t="shared" si="41"/>
        <v>1.7272612664344201E-19</v>
      </c>
      <c r="K84">
        <f t="shared" si="41"/>
        <v>-2.8196766841015217E-3</v>
      </c>
      <c r="L84">
        <f t="shared" si="42"/>
        <v>6.7161356159441699</v>
      </c>
      <c r="M84">
        <f t="shared" si="43"/>
        <v>1.8955292628271541E-2</v>
      </c>
      <c r="N84">
        <f t="shared" si="44"/>
        <v>0.9700011837928425</v>
      </c>
      <c r="O84">
        <f t="shared" si="45"/>
        <v>2.8196733430225105E-3</v>
      </c>
      <c r="AB84">
        <f t="shared" si="46"/>
        <v>3.403190152523945E-59</v>
      </c>
      <c r="AC84">
        <f t="shared" si="35"/>
        <v>-5.5555555555555566E-43</v>
      </c>
      <c r="AD84">
        <f t="shared" si="47"/>
        <v>3.0864197530864209E-85</v>
      </c>
      <c r="AE84">
        <f t="shared" si="48"/>
        <v>0</v>
      </c>
      <c r="AM84" s="2"/>
      <c r="AN84" s="2"/>
      <c r="AO84" s="2"/>
      <c r="AS84" s="2"/>
      <c r="AY84" s="2"/>
      <c r="BB84" s="2"/>
    </row>
    <row r="85" spans="1:54" x14ac:dyDescent="0.25">
      <c r="A85" s="2">
        <v>170000000</v>
      </c>
      <c r="D85">
        <f t="shared" si="36"/>
        <v>1.8288648703423269E-19</v>
      </c>
      <c r="E85">
        <f t="shared" si="34"/>
        <v>-2.9855400184604342E-3</v>
      </c>
      <c r="F85">
        <f t="shared" si="37"/>
        <v>1.6603411828968392E-2</v>
      </c>
      <c r="G85" s="2">
        <f t="shared" si="38"/>
        <v>-1.6603411828968389E-2</v>
      </c>
      <c r="H85">
        <f t="shared" si="39"/>
        <v>6.7166034118289684</v>
      </c>
      <c r="I85">
        <f t="shared" si="40"/>
        <v>-1.6603411828968389E-2</v>
      </c>
      <c r="J85">
        <f t="shared" si="41"/>
        <v>1.8288648703423269E-19</v>
      </c>
      <c r="K85">
        <f t="shared" si="41"/>
        <v>-2.9855400184604342E-3</v>
      </c>
      <c r="L85">
        <f t="shared" si="42"/>
        <v>6.7166034118289684</v>
      </c>
      <c r="M85">
        <f t="shared" si="43"/>
        <v>1.9588951847428822E-2</v>
      </c>
      <c r="N85">
        <f t="shared" si="44"/>
        <v>0.97000132706560716</v>
      </c>
      <c r="O85">
        <f t="shared" si="45"/>
        <v>2.9855361480779384E-3</v>
      </c>
      <c r="AB85">
        <f t="shared" si="46"/>
        <v>3.6033778085547653E-59</v>
      </c>
      <c r="AC85">
        <f t="shared" si="35"/>
        <v>-5.8823529411764715E-43</v>
      </c>
      <c r="AD85">
        <f t="shared" si="47"/>
        <v>3.4602076124567487E-85</v>
      </c>
      <c r="AE85">
        <f t="shared" si="48"/>
        <v>0</v>
      </c>
      <c r="AM85" s="2"/>
      <c r="AN85" s="2"/>
      <c r="AO85" s="2"/>
      <c r="AS85" s="2"/>
      <c r="AY85" s="2"/>
      <c r="BB85" s="2"/>
    </row>
    <row r="86" spans="1:54" x14ac:dyDescent="0.25">
      <c r="A86" s="2">
        <v>160000000</v>
      </c>
      <c r="D86">
        <f t="shared" si="36"/>
        <v>1.9431689247387225E-19</v>
      </c>
      <c r="E86">
        <f t="shared" si="34"/>
        <v>-3.1721362696142115E-3</v>
      </c>
      <c r="F86">
        <f t="shared" si="37"/>
        <v>1.7114405179116599E-2</v>
      </c>
      <c r="G86" s="2">
        <f t="shared" si="38"/>
        <v>-1.7114405179116596E-2</v>
      </c>
      <c r="H86">
        <f t="shared" si="39"/>
        <v>6.7171144051791165</v>
      </c>
      <c r="I86">
        <f t="shared" si="40"/>
        <v>-1.7114405179116596E-2</v>
      </c>
      <c r="J86">
        <f t="shared" si="41"/>
        <v>1.9431689247387225E-19</v>
      </c>
      <c r="K86">
        <f t="shared" si="41"/>
        <v>-3.1721362696142115E-3</v>
      </c>
      <c r="L86">
        <f t="shared" si="42"/>
        <v>6.7171144051791165</v>
      </c>
      <c r="M86">
        <f t="shared" si="43"/>
        <v>2.0286541448730808E-2</v>
      </c>
      <c r="N86">
        <f t="shared" si="44"/>
        <v>0.97000149801776858</v>
      </c>
      <c r="O86">
        <f t="shared" si="45"/>
        <v>3.1721317454096619E-3</v>
      </c>
      <c r="AB86">
        <f t="shared" si="46"/>
        <v>3.828588921589438E-59</v>
      </c>
      <c r="AC86">
        <f t="shared" si="35"/>
        <v>-6.2500000000000008E-43</v>
      </c>
      <c r="AD86">
        <f t="shared" si="47"/>
        <v>3.906250000000001E-85</v>
      </c>
      <c r="AE86">
        <f t="shared" si="48"/>
        <v>0</v>
      </c>
      <c r="AM86" s="2"/>
      <c r="AN86" s="2"/>
      <c r="AO86" s="2"/>
      <c r="AS86" s="2"/>
      <c r="AY86" s="2"/>
      <c r="BB86" s="2"/>
    </row>
    <row r="87" spans="1:54" x14ac:dyDescent="0.25">
      <c r="A87" s="2">
        <v>150000000</v>
      </c>
      <c r="D87">
        <f t="shared" si="36"/>
        <v>2.072713519721304E-19</v>
      </c>
      <c r="E87">
        <f t="shared" si="34"/>
        <v>-3.3836120209218257E-3</v>
      </c>
      <c r="F87">
        <f t="shared" si="37"/>
        <v>1.767568166372388E-2</v>
      </c>
      <c r="G87" s="2">
        <f t="shared" si="38"/>
        <v>-1.7675681663723877E-2</v>
      </c>
      <c r="H87">
        <f t="shared" si="39"/>
        <v>6.7176756816637244</v>
      </c>
      <c r="I87">
        <f t="shared" si="40"/>
        <v>-1.7675681663723877E-2</v>
      </c>
      <c r="J87">
        <f t="shared" si="41"/>
        <v>2.072713519721304E-19</v>
      </c>
      <c r="K87">
        <f t="shared" si="41"/>
        <v>-3.3836120209218257E-3</v>
      </c>
      <c r="L87">
        <f t="shared" si="42"/>
        <v>6.7176756816637244</v>
      </c>
      <c r="M87">
        <f t="shared" si="43"/>
        <v>2.1059293684645701E-2</v>
      </c>
      <c r="N87">
        <f t="shared" si="44"/>
        <v>0.97000170426771648</v>
      </c>
      <c r="O87">
        <f t="shared" si="45"/>
        <v>3.3836066781997198E-3</v>
      </c>
      <c r="AB87">
        <f t="shared" si="46"/>
        <v>4.0838281830287339E-59</v>
      </c>
      <c r="AC87">
        <f t="shared" si="35"/>
        <v>-6.666666666666668E-43</v>
      </c>
      <c r="AD87">
        <f t="shared" si="47"/>
        <v>4.4444444444444464E-85</v>
      </c>
      <c r="AE87">
        <f t="shared" si="48"/>
        <v>0</v>
      </c>
      <c r="AM87" s="2"/>
      <c r="AN87" s="2"/>
      <c r="AO87" s="2"/>
      <c r="AS87" s="2"/>
      <c r="AY87" s="2"/>
      <c r="BB87" s="2"/>
    </row>
    <row r="88" spans="1:54" x14ac:dyDescent="0.25">
      <c r="A88" s="2">
        <v>140000000</v>
      </c>
      <c r="D88">
        <f t="shared" si="36"/>
        <v>2.2207644854156827E-19</v>
      </c>
      <c r="E88">
        <f t="shared" si="34"/>
        <v>-3.6252985938448131E-3</v>
      </c>
      <c r="F88">
        <f t="shared" si="37"/>
        <v>1.8296068731052519E-2</v>
      </c>
      <c r="G88" s="2">
        <f t="shared" si="38"/>
        <v>-1.8296068731052516E-2</v>
      </c>
      <c r="H88">
        <f t="shared" si="39"/>
        <v>6.7182960687310525</v>
      </c>
      <c r="I88">
        <f t="shared" si="40"/>
        <v>-1.8296068731052516E-2</v>
      </c>
      <c r="J88">
        <f t="shared" si="41"/>
        <v>2.2207644854156827E-19</v>
      </c>
      <c r="K88">
        <f t="shared" si="41"/>
        <v>-3.6252985938448131E-3</v>
      </c>
      <c r="L88">
        <f t="shared" si="42"/>
        <v>6.7182960687310525</v>
      </c>
      <c r="M88">
        <f t="shared" si="43"/>
        <v>2.1921367324897328E-2</v>
      </c>
      <c r="N88">
        <f t="shared" si="44"/>
        <v>0.97000195624751173</v>
      </c>
      <c r="O88">
        <f t="shared" si="45"/>
        <v>3.6252922107351906E-3</v>
      </c>
      <c r="AB88">
        <f t="shared" si="46"/>
        <v>4.3755301961022144E-59</v>
      </c>
      <c r="AC88">
        <f t="shared" si="35"/>
        <v>-7.1428571428571437E-43</v>
      </c>
      <c r="AD88">
        <f t="shared" si="47"/>
        <v>5.1020408163265317E-85</v>
      </c>
      <c r="AE88">
        <f t="shared" si="48"/>
        <v>0</v>
      </c>
      <c r="AM88" s="2"/>
      <c r="AN88" s="2"/>
      <c r="AO88" s="2"/>
      <c r="AS88" s="2"/>
      <c r="AY88" s="2"/>
      <c r="BB88" s="2"/>
    </row>
    <row r="89" spans="1:54" x14ac:dyDescent="0.25">
      <c r="A89" s="2">
        <v>130000000</v>
      </c>
      <c r="D89">
        <f t="shared" si="36"/>
        <v>2.3915925227553506E-19</v>
      </c>
      <c r="E89">
        <f t="shared" si="34"/>
        <v>-3.9041677164482601E-3</v>
      </c>
      <c r="F89">
        <f t="shared" si="37"/>
        <v>1.8986727822268106E-2</v>
      </c>
      <c r="G89" s="2">
        <f t="shared" si="38"/>
        <v>-1.8986727822268103E-2</v>
      </c>
      <c r="H89">
        <f t="shared" si="39"/>
        <v>6.7189867278222684</v>
      </c>
      <c r="I89">
        <f t="shared" si="40"/>
        <v>-1.8986727822268103E-2</v>
      </c>
      <c r="J89">
        <f t="shared" si="41"/>
        <v>2.3915925227553506E-19</v>
      </c>
      <c r="K89">
        <f t="shared" si="41"/>
        <v>-3.9041677164482601E-3</v>
      </c>
      <c r="L89">
        <f t="shared" si="42"/>
        <v>6.7189867278222684</v>
      </c>
      <c r="M89">
        <f t="shared" si="43"/>
        <v>2.2890895538716365E-2</v>
      </c>
      <c r="N89">
        <f t="shared" si="44"/>
        <v>0.97000226854870508</v>
      </c>
      <c r="O89">
        <f t="shared" si="45"/>
        <v>3.9041599877365461E-3</v>
      </c>
      <c r="AB89">
        <f t="shared" si="46"/>
        <v>4.7121094419562315E-59</v>
      </c>
      <c r="AC89">
        <f t="shared" si="35"/>
        <v>-7.6923076923076941E-43</v>
      </c>
      <c r="AD89">
        <f t="shared" si="47"/>
        <v>5.9171597633136117E-85</v>
      </c>
      <c r="AE89">
        <f t="shared" si="48"/>
        <v>0</v>
      </c>
      <c r="AM89" s="2"/>
      <c r="AN89" s="2"/>
      <c r="AO89" s="2"/>
      <c r="AS89" s="2"/>
      <c r="AY89" s="2"/>
      <c r="BB89" s="2"/>
    </row>
    <row r="90" spans="1:54" x14ac:dyDescent="0.25">
      <c r="A90" s="2">
        <v>120000000</v>
      </c>
      <c r="D90">
        <f t="shared" si="36"/>
        <v>2.5908918996516299E-19</v>
      </c>
      <c r="E90">
        <f t="shared" si="34"/>
        <v>-4.2295150261522823E-3</v>
      </c>
      <c r="F90">
        <f t="shared" si="37"/>
        <v>1.9762012874366585E-2</v>
      </c>
      <c r="G90" s="2">
        <f t="shared" si="38"/>
        <v>-1.9762012874366582E-2</v>
      </c>
      <c r="H90">
        <f t="shared" si="39"/>
        <v>6.7197620128743667</v>
      </c>
      <c r="I90">
        <f t="shared" si="40"/>
        <v>-1.9762012874366582E-2</v>
      </c>
      <c r="J90">
        <f t="shared" si="41"/>
        <v>2.5908918996516299E-19</v>
      </c>
      <c r="K90">
        <f t="shared" si="41"/>
        <v>-4.2295150261522823E-3</v>
      </c>
      <c r="L90">
        <f t="shared" si="42"/>
        <v>6.7197620128743667</v>
      </c>
      <c r="M90">
        <f t="shared" si="43"/>
        <v>2.3991527900518863E-2</v>
      </c>
      <c r="N90">
        <f t="shared" si="44"/>
        <v>0.97000266208376074</v>
      </c>
      <c r="O90">
        <f t="shared" si="45"/>
        <v>4.22950552172985E-3</v>
      </c>
      <c r="AB90">
        <f t="shared" si="46"/>
        <v>5.1047852287859176E-59</v>
      </c>
      <c r="AC90">
        <f t="shared" si="35"/>
        <v>-8.333333333333335E-43</v>
      </c>
      <c r="AD90">
        <f t="shared" si="47"/>
        <v>6.9444444444444471E-85</v>
      </c>
      <c r="AE90">
        <f t="shared" si="48"/>
        <v>0</v>
      </c>
      <c r="AM90" s="2"/>
      <c r="AN90" s="2"/>
      <c r="AO90" s="2"/>
      <c r="AS90" s="2"/>
      <c r="AY90" s="2"/>
      <c r="BB90" s="2"/>
    </row>
    <row r="91" spans="1:54" x14ac:dyDescent="0.25">
      <c r="A91" s="2">
        <v>110000000</v>
      </c>
      <c r="D91">
        <f t="shared" si="36"/>
        <v>2.8264275268926869E-19</v>
      </c>
      <c r="E91">
        <f t="shared" si="34"/>
        <v>-4.6140163921661254E-3</v>
      </c>
      <c r="F91">
        <f t="shared" si="37"/>
        <v>2.0640749268816348E-2</v>
      </c>
      <c r="G91" s="2">
        <f t="shared" si="38"/>
        <v>-2.0640749268816344E-2</v>
      </c>
      <c r="H91">
        <f t="shared" si="39"/>
        <v>6.7206407492688163</v>
      </c>
      <c r="I91">
        <f t="shared" si="40"/>
        <v>-2.0640749268816344E-2</v>
      </c>
      <c r="J91">
        <f t="shared" si="41"/>
        <v>2.8264275268926869E-19</v>
      </c>
      <c r="K91">
        <f t="shared" si="41"/>
        <v>-4.6140163921661254E-3</v>
      </c>
      <c r="L91">
        <f t="shared" si="42"/>
        <v>6.7206407492688163</v>
      </c>
      <c r="M91">
        <f t="shared" si="43"/>
        <v>2.5254765660982469E-2</v>
      </c>
      <c r="N91">
        <f t="shared" si="44"/>
        <v>0.97000316768109496</v>
      </c>
      <c r="O91">
        <f t="shared" si="45"/>
        <v>4.6140044886815133E-3</v>
      </c>
      <c r="AB91">
        <f t="shared" si="46"/>
        <v>5.5688566132210003E-59</v>
      </c>
      <c r="AC91">
        <f t="shared" si="35"/>
        <v>-9.0909090909090914E-43</v>
      </c>
      <c r="AD91">
        <f t="shared" si="47"/>
        <v>8.2644628099173564E-85</v>
      </c>
      <c r="AE91">
        <f t="shared" si="48"/>
        <v>0</v>
      </c>
      <c r="AM91" s="2"/>
      <c r="AN91" s="2"/>
      <c r="AO91" s="2"/>
      <c r="AS91" s="2"/>
      <c r="AY91" s="2"/>
      <c r="BB91" s="2"/>
    </row>
    <row r="92" spans="1:54" x14ac:dyDescent="0.25">
      <c r="A92" s="2">
        <v>100000000</v>
      </c>
      <c r="D92">
        <f t="shared" si="36"/>
        <v>3.1090702795819558E-19</v>
      </c>
      <c r="E92">
        <f t="shared" si="34"/>
        <v>-5.0754180313827384E-3</v>
      </c>
      <c r="F92">
        <f t="shared" si="37"/>
        <v>2.1648200465996172E-2</v>
      </c>
      <c r="G92" s="2">
        <f t="shared" si="38"/>
        <v>-2.1648200465996168E-2</v>
      </c>
      <c r="H92">
        <f t="shared" si="39"/>
        <v>6.7216482004659968</v>
      </c>
      <c r="I92">
        <f t="shared" si="40"/>
        <v>-2.1648200465996168E-2</v>
      </c>
      <c r="J92">
        <f t="shared" si="41"/>
        <v>3.1090702795819558E-19</v>
      </c>
      <c r="K92">
        <f t="shared" si="41"/>
        <v>-5.0754180313827384E-3</v>
      </c>
      <c r="L92">
        <f t="shared" si="42"/>
        <v>6.7216482004659968</v>
      </c>
      <c r="M92">
        <f t="shared" si="43"/>
        <v>2.6723618497378906E-2</v>
      </c>
      <c r="N92">
        <f t="shared" si="44"/>
        <v>0.97000383231318499</v>
      </c>
      <c r="O92">
        <f t="shared" si="45"/>
        <v>5.0754027950489613E-3</v>
      </c>
      <c r="AB92">
        <f t="shared" si="46"/>
        <v>6.1257422745431013E-59</v>
      </c>
      <c r="AC92">
        <f t="shared" si="35"/>
        <v>-1.0000000000000002E-42</v>
      </c>
      <c r="AD92">
        <f t="shared" si="47"/>
        <v>1.0000000000000004E-84</v>
      </c>
      <c r="AE92">
        <f t="shared" si="48"/>
        <v>0</v>
      </c>
      <c r="AM92" s="2"/>
      <c r="AN92" s="2"/>
      <c r="AO92" s="2"/>
      <c r="AS92" s="2"/>
      <c r="AY92" s="2"/>
      <c r="BB92" s="2"/>
    </row>
    <row r="93" spans="1:54" x14ac:dyDescent="0.25">
      <c r="A93" s="2">
        <v>90000000</v>
      </c>
      <c r="D93">
        <f t="shared" si="36"/>
        <v>3.4545225328688402E-19</v>
      </c>
      <c r="E93">
        <f t="shared" si="34"/>
        <v>-5.6393533682030433E-3</v>
      </c>
      <c r="F93">
        <f t="shared" si="37"/>
        <v>2.2819206905488797E-2</v>
      </c>
      <c r="G93" s="2">
        <f t="shared" si="38"/>
        <v>-2.2819206905488793E-2</v>
      </c>
      <c r="H93">
        <f t="shared" si="39"/>
        <v>6.7228192069054886</v>
      </c>
      <c r="I93">
        <f t="shared" si="40"/>
        <v>-2.2819206905488793E-2</v>
      </c>
      <c r="J93">
        <f t="shared" si="41"/>
        <v>3.4545225328688402E-19</v>
      </c>
      <c r="K93">
        <f t="shared" si="41"/>
        <v>-5.6393533682030433E-3</v>
      </c>
      <c r="L93">
        <f t="shared" si="42"/>
        <v>6.7228192069054886</v>
      </c>
      <c r="M93">
        <f t="shared" si="43"/>
        <v>2.8458560273691837E-2</v>
      </c>
      <c r="N93">
        <f t="shared" si="44"/>
        <v>0.97000473041674407</v>
      </c>
      <c r="O93">
        <f t="shared" si="45"/>
        <v>5.6393333437392158E-3</v>
      </c>
      <c r="AB93">
        <f t="shared" si="46"/>
        <v>6.8063803050478901E-59</v>
      </c>
      <c r="AC93">
        <f t="shared" si="35"/>
        <v>-1.1111111111111113E-42</v>
      </c>
      <c r="AD93">
        <f t="shared" si="47"/>
        <v>1.2345679012345683E-84</v>
      </c>
      <c r="AE93">
        <f t="shared" si="48"/>
        <v>0</v>
      </c>
      <c r="AM93" s="2"/>
      <c r="AN93" s="2"/>
      <c r="AO93" s="2"/>
      <c r="AS93" s="2"/>
      <c r="AY93" s="2"/>
      <c r="BB93" s="2"/>
    </row>
    <row r="94" spans="1:54" x14ac:dyDescent="0.25">
      <c r="A94" s="2">
        <v>80000000</v>
      </c>
      <c r="D94">
        <f t="shared" si="36"/>
        <v>3.8863378494774449E-19</v>
      </c>
      <c r="E94">
        <f t="shared" si="34"/>
        <v>-6.344272539228423E-3</v>
      </c>
      <c r="F94">
        <f t="shared" si="37"/>
        <v>2.4203423916255032E-2</v>
      </c>
      <c r="G94" s="2">
        <f t="shared" si="38"/>
        <v>-2.4203423916255025E-2</v>
      </c>
      <c r="H94">
        <f t="shared" si="39"/>
        <v>6.7242034239162551</v>
      </c>
      <c r="I94">
        <f t="shared" si="40"/>
        <v>-2.4203423916255025E-2</v>
      </c>
      <c r="J94">
        <f t="shared" si="41"/>
        <v>3.8863378494774449E-19</v>
      </c>
      <c r="K94">
        <f t="shared" si="41"/>
        <v>-6.344272539228423E-3</v>
      </c>
      <c r="L94">
        <f t="shared" si="42"/>
        <v>6.7242034239162551</v>
      </c>
      <c r="M94">
        <f t="shared" si="43"/>
        <v>3.0547696455483449E-2</v>
      </c>
      <c r="N94">
        <f t="shared" si="44"/>
        <v>0.97000598568497143</v>
      </c>
      <c r="O94">
        <f t="shared" si="45"/>
        <v>6.3442453465817911E-3</v>
      </c>
      <c r="AB94">
        <f t="shared" si="46"/>
        <v>7.6571778431788759E-59</v>
      </c>
      <c r="AC94">
        <f t="shared" si="35"/>
        <v>-1.2500000000000002E-42</v>
      </c>
      <c r="AD94">
        <f t="shared" si="47"/>
        <v>1.5625000000000004E-84</v>
      </c>
      <c r="AE94">
        <f t="shared" si="48"/>
        <v>0</v>
      </c>
      <c r="AM94" s="2"/>
      <c r="AN94" s="2"/>
      <c r="AO94" s="2"/>
      <c r="AS94" s="2"/>
      <c r="AY94" s="2"/>
      <c r="BB94" s="2"/>
    </row>
    <row r="95" spans="1:54" x14ac:dyDescent="0.25">
      <c r="A95" s="2">
        <v>70000000</v>
      </c>
      <c r="D95">
        <f t="shared" si="36"/>
        <v>4.4415289708313655E-19</v>
      </c>
      <c r="E95">
        <f t="shared" si="34"/>
        <v>-7.2505971876896261E-3</v>
      </c>
      <c r="F95">
        <f t="shared" si="37"/>
        <v>2.5874548537564771E-2</v>
      </c>
      <c r="G95" s="2">
        <f t="shared" si="38"/>
        <v>-2.5874548537564768E-2</v>
      </c>
      <c r="H95">
        <f t="shared" si="39"/>
        <v>6.7258745485375648</v>
      </c>
      <c r="I95">
        <f t="shared" si="40"/>
        <v>-2.5874548537564768E-2</v>
      </c>
      <c r="J95">
        <f t="shared" si="41"/>
        <v>4.4415289708313655E-19</v>
      </c>
      <c r="K95">
        <f t="shared" si="41"/>
        <v>-7.2505971876896261E-3</v>
      </c>
      <c r="L95">
        <f t="shared" si="42"/>
        <v>6.7258745485375648</v>
      </c>
      <c r="M95">
        <f t="shared" si="43"/>
        <v>3.3125145725254393E-2</v>
      </c>
      <c r="N95">
        <f t="shared" si="44"/>
        <v>0.97000781606675335</v>
      </c>
      <c r="O95">
        <f t="shared" si="45"/>
        <v>7.2505586933126736E-3</v>
      </c>
      <c r="AB95">
        <f t="shared" si="46"/>
        <v>8.7510603922044288E-59</v>
      </c>
      <c r="AC95">
        <f t="shared" si="35"/>
        <v>-1.4285714285714287E-42</v>
      </c>
      <c r="AD95">
        <f t="shared" si="47"/>
        <v>2.0408163265306127E-84</v>
      </c>
      <c r="AE95">
        <f t="shared" si="48"/>
        <v>0</v>
      </c>
      <c r="AM95" s="2"/>
      <c r="AN95" s="2"/>
      <c r="AO95" s="2"/>
      <c r="AS95" s="2"/>
      <c r="AY95" s="2"/>
      <c r="BB95" s="2"/>
    </row>
    <row r="96" spans="1:54" x14ac:dyDescent="0.25">
      <c r="A96" s="2">
        <v>60000000</v>
      </c>
      <c r="D96">
        <f t="shared" si="36"/>
        <v>5.1817837993032599E-19</v>
      </c>
      <c r="E96">
        <f t="shared" si="34"/>
        <v>-8.4590300523045645E-3</v>
      </c>
      <c r="F96">
        <f t="shared" si="37"/>
        <v>2.7947706626720938E-2</v>
      </c>
      <c r="G96" s="2">
        <f t="shared" si="38"/>
        <v>-2.7947706626720935E-2</v>
      </c>
      <c r="H96">
        <f t="shared" si="39"/>
        <v>6.727947706626721</v>
      </c>
      <c r="I96">
        <f t="shared" si="40"/>
        <v>-2.7947706626720935E-2</v>
      </c>
      <c r="J96">
        <f t="shared" si="41"/>
        <v>5.1817837993032599E-19</v>
      </c>
      <c r="K96">
        <f t="shared" si="41"/>
        <v>-8.4590300523045645E-3</v>
      </c>
      <c r="L96">
        <f t="shared" si="42"/>
        <v>6.727947706626721</v>
      </c>
      <c r="M96">
        <f t="shared" si="43"/>
        <v>3.6406736679025498E-2</v>
      </c>
      <c r="N96">
        <f t="shared" si="44"/>
        <v>0.97001063520368169</v>
      </c>
      <c r="O96">
        <f t="shared" si="45"/>
        <v>8.4589725023536937E-3</v>
      </c>
      <c r="AB96">
        <f t="shared" si="46"/>
        <v>1.0209570457571835E-58</v>
      </c>
      <c r="AC96">
        <f t="shared" si="35"/>
        <v>-1.666666666666667E-42</v>
      </c>
      <c r="AD96">
        <f t="shared" si="47"/>
        <v>2.7777777777777788E-84</v>
      </c>
      <c r="AE96">
        <f t="shared" si="48"/>
        <v>0</v>
      </c>
      <c r="AM96" s="2"/>
      <c r="AN96" s="2"/>
      <c r="AO96" s="2"/>
      <c r="AS96" s="2"/>
      <c r="AY96" s="2"/>
      <c r="BB96" s="2"/>
    </row>
    <row r="97" spans="1:54" x14ac:dyDescent="0.25">
      <c r="A97" s="2">
        <v>50000000</v>
      </c>
      <c r="D97">
        <f t="shared" si="36"/>
        <v>6.2181405591639117E-19</v>
      </c>
      <c r="E97">
        <f t="shared" si="34"/>
        <v>-1.0150836062765477E-2</v>
      </c>
      <c r="F97">
        <f t="shared" si="37"/>
        <v>3.0615178699983345E-2</v>
      </c>
      <c r="G97" s="2">
        <f t="shared" si="38"/>
        <v>-3.0615178699983338E-2</v>
      </c>
      <c r="H97">
        <f t="shared" si="39"/>
        <v>6.7306151786999839</v>
      </c>
      <c r="I97">
        <f t="shared" si="40"/>
        <v>-3.0615178699983338E-2</v>
      </c>
      <c r="J97">
        <f t="shared" si="41"/>
        <v>6.2181405591639117E-19</v>
      </c>
      <c r="K97">
        <f t="shared" si="41"/>
        <v>-1.0150836062765477E-2</v>
      </c>
      <c r="L97">
        <f t="shared" si="42"/>
        <v>6.7306151786999839</v>
      </c>
      <c r="M97">
        <f t="shared" si="43"/>
        <v>4.0766014762748812E-2</v>
      </c>
      <c r="N97">
        <f t="shared" si="44"/>
        <v>0.97001530851046835</v>
      </c>
      <c r="O97">
        <f t="shared" si="45"/>
        <v>1.0150743342122983E-2</v>
      </c>
      <c r="AB97">
        <f t="shared" si="46"/>
        <v>1.2251484549086203E-58</v>
      </c>
      <c r="AC97">
        <f t="shared" si="35"/>
        <v>-2.0000000000000004E-42</v>
      </c>
      <c r="AD97">
        <f t="shared" si="47"/>
        <v>4.0000000000000015E-84</v>
      </c>
      <c r="AE97">
        <f t="shared" si="48"/>
        <v>0</v>
      </c>
      <c r="AM97" s="2"/>
      <c r="AN97" s="2"/>
      <c r="AO97" s="2"/>
      <c r="AS97" s="2"/>
      <c r="AY97" s="2"/>
      <c r="BB97" s="2"/>
    </row>
    <row r="98" spans="1:54" x14ac:dyDescent="0.25">
      <c r="A98" s="2">
        <v>40000000</v>
      </c>
      <c r="D98">
        <f t="shared" si="36"/>
        <v>7.7726756989548898E-19</v>
      </c>
      <c r="E98">
        <f t="shared" si="34"/>
        <v>-1.2688545078456846E-2</v>
      </c>
      <c r="F98">
        <f t="shared" si="37"/>
        <v>3.4228810358233198E-2</v>
      </c>
      <c r="G98" s="2">
        <f t="shared" si="38"/>
        <v>-3.4228810358233192E-2</v>
      </c>
      <c r="H98">
        <f t="shared" si="39"/>
        <v>6.7342288103582337</v>
      </c>
      <c r="I98">
        <f t="shared" si="40"/>
        <v>-3.4228810358233192E-2</v>
      </c>
      <c r="J98">
        <f t="shared" si="41"/>
        <v>7.7726756989548898E-19</v>
      </c>
      <c r="K98">
        <f t="shared" si="41"/>
        <v>-1.2688545078456846E-2</v>
      </c>
      <c r="L98">
        <f t="shared" si="42"/>
        <v>6.7342288103582337</v>
      </c>
      <c r="M98">
        <f t="shared" si="43"/>
        <v>4.6917355436690039E-2</v>
      </c>
      <c r="N98">
        <f t="shared" si="44"/>
        <v>0.97002390642883884</v>
      </c>
      <c r="O98">
        <f t="shared" si="45"/>
        <v>1.2688378522426358E-2</v>
      </c>
      <c r="AB98">
        <f t="shared" si="46"/>
        <v>1.5314355686357752E-58</v>
      </c>
      <c r="AC98">
        <f t="shared" si="35"/>
        <v>-2.5000000000000003E-42</v>
      </c>
      <c r="AD98">
        <f t="shared" si="47"/>
        <v>6.2500000000000016E-84</v>
      </c>
      <c r="AE98">
        <f t="shared" si="48"/>
        <v>0</v>
      </c>
      <c r="AM98" s="2"/>
      <c r="AN98" s="2"/>
      <c r="AO98" s="2"/>
      <c r="AS98" s="2"/>
      <c r="AY98" s="2"/>
      <c r="BB98" s="2"/>
    </row>
    <row r="99" spans="1:54" x14ac:dyDescent="0.25">
      <c r="A99" s="2">
        <v>30000000</v>
      </c>
      <c r="D99">
        <f t="shared" si="36"/>
        <v>1.036356759860652E-18</v>
      </c>
      <c r="E99">
        <f t="shared" si="34"/>
        <v>-1.6918060104609129E-2</v>
      </c>
      <c r="F99">
        <f t="shared" si="37"/>
        <v>3.952402574873317E-2</v>
      </c>
      <c r="G99" s="2">
        <f t="shared" si="38"/>
        <v>-3.9524025748733163E-2</v>
      </c>
      <c r="H99">
        <f t="shared" si="39"/>
        <v>6.7395240257487332</v>
      </c>
      <c r="I99">
        <f t="shared" si="40"/>
        <v>-3.9524025748733163E-2</v>
      </c>
      <c r="J99">
        <f t="shared" si="41"/>
        <v>1.036356759860652E-18</v>
      </c>
      <c r="K99">
        <f t="shared" si="41"/>
        <v>-1.6918060104609129E-2</v>
      </c>
      <c r="L99">
        <f t="shared" si="42"/>
        <v>6.7395240257487332</v>
      </c>
      <c r="M99">
        <f t="shared" si="43"/>
        <v>5.6442085853342289E-2</v>
      </c>
      <c r="N99">
        <f t="shared" si="44"/>
        <v>0.97004246600847932</v>
      </c>
      <c r="O99">
        <f t="shared" si="45"/>
        <v>1.6917704460785131E-2</v>
      </c>
      <c r="AB99">
        <f t="shared" si="46"/>
        <v>2.041914091514367E-58</v>
      </c>
      <c r="AC99">
        <f t="shared" si="35"/>
        <v>-3.333333333333334E-42</v>
      </c>
      <c r="AD99">
        <f t="shared" si="47"/>
        <v>1.1111111111111115E-83</v>
      </c>
      <c r="AE99">
        <f t="shared" si="48"/>
        <v>0</v>
      </c>
      <c r="AM99" s="2"/>
      <c r="AN99" s="2"/>
      <c r="AO99" s="2"/>
      <c r="AS99" s="2"/>
      <c r="AY99" s="2"/>
      <c r="BB99" s="2"/>
    </row>
    <row r="100" spans="1:54" x14ac:dyDescent="0.25">
      <c r="A100" s="2">
        <v>20000000</v>
      </c>
      <c r="D100">
        <f t="shared" si="36"/>
        <v>1.554535139790978E-18</v>
      </c>
      <c r="E100">
        <f t="shared" si="34"/>
        <v>-2.5377090156913692E-2</v>
      </c>
      <c r="F100">
        <f t="shared" si="37"/>
        <v>4.8406847832510064E-2</v>
      </c>
      <c r="G100" s="2">
        <f t="shared" si="38"/>
        <v>-4.840684783251005E-2</v>
      </c>
      <c r="H100">
        <f t="shared" si="39"/>
        <v>6.7484068478325101</v>
      </c>
      <c r="I100">
        <f t="shared" si="40"/>
        <v>-4.840684783251005E-2</v>
      </c>
      <c r="J100">
        <f t="shared" si="41"/>
        <v>1.554535139790978E-18</v>
      </c>
      <c r="K100">
        <f t="shared" si="41"/>
        <v>-2.5377090156913692E-2</v>
      </c>
      <c r="L100">
        <f t="shared" si="42"/>
        <v>6.7484068478325101</v>
      </c>
      <c r="M100">
        <f t="shared" si="43"/>
        <v>7.3783937989423745E-2</v>
      </c>
      <c r="N100">
        <f t="shared" si="44"/>
        <v>0.97009541803625476</v>
      </c>
      <c r="O100">
        <f t="shared" si="45"/>
        <v>2.5376046900537949E-2</v>
      </c>
      <c r="AB100">
        <f t="shared" si="46"/>
        <v>3.0628711372715504E-58</v>
      </c>
      <c r="AC100">
        <f t="shared" si="35"/>
        <v>-5.0000000000000007E-42</v>
      </c>
      <c r="AD100">
        <f t="shared" si="47"/>
        <v>2.5000000000000006E-83</v>
      </c>
      <c r="AE100">
        <f t="shared" si="48"/>
        <v>0</v>
      </c>
      <c r="AM100" s="2"/>
      <c r="AN100" s="2"/>
      <c r="AO100" s="2"/>
      <c r="AS100" s="2"/>
      <c r="AY100" s="2"/>
      <c r="BB100" s="2"/>
    </row>
    <row r="101" spans="1:54" x14ac:dyDescent="0.25">
      <c r="A101" s="2">
        <v>10000000</v>
      </c>
      <c r="D101">
        <f t="shared" si="36"/>
        <v>3.1090702795819559E-18</v>
      </c>
      <c r="E101">
        <f t="shared" si="34"/>
        <v>-5.0754180313827384E-2</v>
      </c>
      <c r="F101">
        <f t="shared" si="37"/>
        <v>6.8457620716466397E-2</v>
      </c>
      <c r="G101" s="2">
        <f t="shared" si="38"/>
        <v>-6.8457620716466383E-2</v>
      </c>
      <c r="H101">
        <f t="shared" si="39"/>
        <v>6.7684576207164664</v>
      </c>
      <c r="I101">
        <f t="shared" si="40"/>
        <v>-6.8457620716466383E-2</v>
      </c>
      <c r="J101">
        <f t="shared" si="41"/>
        <v>3.1090702795819559E-18</v>
      </c>
      <c r="K101">
        <f t="shared" si="41"/>
        <v>-5.0754180313827384E-2</v>
      </c>
      <c r="L101">
        <f t="shared" si="42"/>
        <v>6.7684576207164664</v>
      </c>
      <c r="M101">
        <f t="shared" si="43"/>
        <v>0.11921180103029377</v>
      </c>
      <c r="N101">
        <f t="shared" si="44"/>
        <v>0.97038046895002494</v>
      </c>
      <c r="O101">
        <f t="shared" si="45"/>
        <v>5.0747479172842211E-2</v>
      </c>
      <c r="AB101">
        <f t="shared" si="46"/>
        <v>6.1257422745431007E-58</v>
      </c>
      <c r="AC101">
        <f t="shared" si="35"/>
        <v>-1.0000000000000001E-41</v>
      </c>
      <c r="AD101">
        <f t="shared" si="47"/>
        <v>1.0000000000000003E-82</v>
      </c>
      <c r="AE101">
        <f t="shared" si="48"/>
        <v>0</v>
      </c>
      <c r="AM101" s="2"/>
      <c r="AN101" s="2"/>
      <c r="AO101" s="2"/>
      <c r="AS101" s="2"/>
      <c r="AY101" s="2"/>
      <c r="BB101" s="2"/>
    </row>
    <row r="102" spans="1:54" x14ac:dyDescent="0.25">
      <c r="A102" s="2">
        <v>9900000</v>
      </c>
      <c r="D102">
        <f t="shared" si="36"/>
        <v>3.1404750298807636E-18</v>
      </c>
      <c r="E102">
        <f t="shared" si="34"/>
        <v>-5.1266848801845843E-2</v>
      </c>
      <c r="F102">
        <f t="shared" si="37"/>
        <v>6.8802497562721165E-2</v>
      </c>
      <c r="G102" s="2">
        <f t="shared" si="38"/>
        <v>-6.8802497562721152E-2</v>
      </c>
      <c r="H102">
        <f t="shared" si="39"/>
        <v>6.7688024975627217</v>
      </c>
      <c r="I102">
        <f t="shared" si="40"/>
        <v>-6.8802497562721152E-2</v>
      </c>
      <c r="J102">
        <f t="shared" si="41"/>
        <v>3.1404750298807636E-18</v>
      </c>
      <c r="K102">
        <f t="shared" si="41"/>
        <v>-5.1266848801845843E-2</v>
      </c>
      <c r="L102">
        <f t="shared" si="42"/>
        <v>6.7688024975627217</v>
      </c>
      <c r="M102">
        <f t="shared" si="43"/>
        <v>0.120069346364567</v>
      </c>
      <c r="N102">
        <f t="shared" si="44"/>
        <v>0.97038817250632892</v>
      </c>
      <c r="O102">
        <f t="shared" si="45"/>
        <v>5.1259963149748844E-2</v>
      </c>
      <c r="AB102">
        <f t="shared" si="46"/>
        <v>6.1876184591344452E-58</v>
      </c>
      <c r="AC102">
        <f t="shared" si="35"/>
        <v>-1.0101010101010102E-41</v>
      </c>
      <c r="AD102">
        <f t="shared" si="47"/>
        <v>1.0203040506070811E-82</v>
      </c>
      <c r="AE102">
        <f t="shared" si="48"/>
        <v>0</v>
      </c>
      <c r="AM102" s="2"/>
      <c r="AN102" s="2"/>
      <c r="AO102" s="2"/>
      <c r="AS102" s="2"/>
      <c r="AY102" s="2"/>
      <c r="BB102" s="2"/>
    </row>
    <row r="103" spans="1:54" x14ac:dyDescent="0.25">
      <c r="A103" s="2">
        <v>9800000</v>
      </c>
      <c r="D103">
        <f t="shared" si="36"/>
        <v>3.1725206934509749E-18</v>
      </c>
      <c r="E103">
        <f t="shared" si="34"/>
        <v>-5.1789979912068754E-2</v>
      </c>
      <c r="F103">
        <f t="shared" si="37"/>
        <v>6.9152639760728676E-2</v>
      </c>
      <c r="G103" s="2">
        <f t="shared" si="38"/>
        <v>-6.9152639760728662E-2</v>
      </c>
      <c r="H103">
        <f t="shared" si="39"/>
        <v>6.7691526397607289</v>
      </c>
      <c r="I103">
        <f t="shared" si="40"/>
        <v>-6.9152639760728662E-2</v>
      </c>
      <c r="J103">
        <f t="shared" si="41"/>
        <v>3.1725206934509749E-18</v>
      </c>
      <c r="K103">
        <f t="shared" si="41"/>
        <v>-5.1789979912068754E-2</v>
      </c>
      <c r="L103">
        <f t="shared" si="42"/>
        <v>6.7691526397607289</v>
      </c>
      <c r="M103">
        <f t="shared" si="43"/>
        <v>0.12094261967279742</v>
      </c>
      <c r="N103">
        <f t="shared" si="44"/>
        <v>0.97039611251549829</v>
      </c>
      <c r="O103">
        <f t="shared" si="45"/>
        <v>5.1782902676872709E-2</v>
      </c>
      <c r="AB103">
        <f t="shared" si="46"/>
        <v>6.2507574230031637E-58</v>
      </c>
      <c r="AC103">
        <f t="shared" si="35"/>
        <v>-1.0204081632653062E-41</v>
      </c>
      <c r="AD103">
        <f t="shared" si="47"/>
        <v>1.0412328196584757E-82</v>
      </c>
      <c r="AE103">
        <f t="shared" si="48"/>
        <v>0</v>
      </c>
      <c r="AM103" s="2"/>
      <c r="AN103" s="2"/>
      <c r="AO103" s="2"/>
      <c r="AS103" s="2"/>
      <c r="AY103" s="2"/>
      <c r="BB103" s="2"/>
    </row>
    <row r="104" spans="1:54" x14ac:dyDescent="0.25">
      <c r="A104" s="2">
        <v>9700000</v>
      </c>
      <c r="D104">
        <f t="shared" si="36"/>
        <v>3.2052270923525317E-18</v>
      </c>
      <c r="E104">
        <f t="shared" si="34"/>
        <v>-5.2323897230749879E-2</v>
      </c>
      <c r="F104">
        <f t="shared" si="37"/>
        <v>6.950818266863594E-2</v>
      </c>
      <c r="G104" s="2">
        <f t="shared" si="38"/>
        <v>-6.9508182668635926E-2</v>
      </c>
      <c r="H104">
        <f t="shared" si="39"/>
        <v>6.7695081826686359</v>
      </c>
      <c r="I104">
        <f t="shared" si="40"/>
        <v>-6.9508182668635926E-2</v>
      </c>
      <c r="J104">
        <f t="shared" si="41"/>
        <v>3.2052270923525317E-18</v>
      </c>
      <c r="K104">
        <f t="shared" si="41"/>
        <v>-5.2323897230749879E-2</v>
      </c>
      <c r="L104">
        <f t="shared" si="42"/>
        <v>6.7695081826686359</v>
      </c>
      <c r="M104">
        <f t="shared" si="43"/>
        <v>0.1218320798993858</v>
      </c>
      <c r="N104">
        <f t="shared" si="44"/>
        <v>0.97040429875675582</v>
      </c>
      <c r="O104">
        <f t="shared" si="45"/>
        <v>5.2316620991899557E-2</v>
      </c>
      <c r="AB104">
        <f t="shared" si="46"/>
        <v>6.3151982211784538E-58</v>
      </c>
      <c r="AC104">
        <f t="shared" si="35"/>
        <v>-1.0309278350515465E-41</v>
      </c>
      <c r="AD104">
        <f t="shared" si="47"/>
        <v>1.0628122010840685E-82</v>
      </c>
      <c r="AE104">
        <f t="shared" si="48"/>
        <v>0</v>
      </c>
      <c r="AM104" s="2"/>
      <c r="AN104" s="2"/>
      <c r="AO104" s="2"/>
      <c r="AS104" s="2"/>
      <c r="AY104" s="2"/>
      <c r="BB104" s="2"/>
    </row>
    <row r="105" spans="1:54" x14ac:dyDescent="0.25">
      <c r="A105" s="2">
        <v>9600000</v>
      </c>
      <c r="D105">
        <f t="shared" si="36"/>
        <v>3.2386148745645373E-18</v>
      </c>
      <c r="E105">
        <f t="shared" si="34"/>
        <v>-5.2868937826903523E-2</v>
      </c>
      <c r="F105">
        <f t="shared" si="37"/>
        <v>6.986926656680234E-2</v>
      </c>
      <c r="G105" s="2">
        <f t="shared" si="38"/>
        <v>-6.986926656680234E-2</v>
      </c>
      <c r="H105">
        <f t="shared" si="39"/>
        <v>6.7698692665668023</v>
      </c>
      <c r="I105">
        <f t="shared" si="40"/>
        <v>-6.986926656680234E-2</v>
      </c>
      <c r="J105">
        <f t="shared" si="41"/>
        <v>3.2386148745645373E-18</v>
      </c>
      <c r="K105">
        <f t="shared" si="41"/>
        <v>-5.2868937826903523E-2</v>
      </c>
      <c r="L105">
        <f t="shared" si="42"/>
        <v>6.7698692665668023</v>
      </c>
      <c r="M105">
        <f t="shared" si="43"/>
        <v>0.12273820439370586</v>
      </c>
      <c r="N105">
        <f t="shared" si="44"/>
        <v>0.97041274152024581</v>
      </c>
      <c r="O105">
        <f t="shared" si="45"/>
        <v>5.2861454794206876E-2</v>
      </c>
      <c r="AB105">
        <f t="shared" si="46"/>
        <v>6.3809815359823973E-58</v>
      </c>
      <c r="AC105">
        <f t="shared" si="35"/>
        <v>-1.0416666666666668E-41</v>
      </c>
      <c r="AD105">
        <f t="shared" si="47"/>
        <v>1.0850694444444449E-82</v>
      </c>
      <c r="AE105">
        <f t="shared" si="48"/>
        <v>0</v>
      </c>
      <c r="AM105" s="2"/>
      <c r="AN105" s="2"/>
      <c r="AO105" s="2"/>
      <c r="AS105" s="2"/>
      <c r="AY105" s="2"/>
      <c r="BB105" s="2"/>
    </row>
    <row r="106" spans="1:54" x14ac:dyDescent="0.25">
      <c r="A106" s="2">
        <v>9500000</v>
      </c>
      <c r="D106">
        <f t="shared" si="36"/>
        <v>3.2727055574546902E-18</v>
      </c>
      <c r="E106">
        <f t="shared" si="34"/>
        <v>-5.342545296192356E-2</v>
      </c>
      <c r="F106">
        <f t="shared" si="37"/>
        <v>7.0236036890350698E-2</v>
      </c>
      <c r="G106" s="2">
        <f t="shared" si="38"/>
        <v>-7.0236036890350684E-2</v>
      </c>
      <c r="H106">
        <f t="shared" si="39"/>
        <v>6.7702360368903509</v>
      </c>
      <c r="I106">
        <f t="shared" si="40"/>
        <v>-7.0236036890350684E-2</v>
      </c>
      <c r="J106">
        <f t="shared" si="41"/>
        <v>3.2727055574546902E-18</v>
      </c>
      <c r="K106">
        <f t="shared" si="41"/>
        <v>-5.342545296192356E-2</v>
      </c>
      <c r="L106">
        <f t="shared" si="42"/>
        <v>6.7702360368903509</v>
      </c>
      <c r="M106">
        <f t="shared" si="43"/>
        <v>0.12366148985227424</v>
      </c>
      <c r="N106">
        <f t="shared" si="44"/>
        <v>0.97042145163940863</v>
      </c>
      <c r="O106">
        <f t="shared" si="45"/>
        <v>5.3417754952969958E-2</v>
      </c>
      <c r="AB106">
        <f t="shared" si="46"/>
        <v>6.4481497626769488E-58</v>
      </c>
      <c r="AC106">
        <f t="shared" si="35"/>
        <v>-1.0526315789473686E-41</v>
      </c>
      <c r="AD106">
        <f t="shared" si="47"/>
        <v>1.1080332409972303E-82</v>
      </c>
      <c r="AE106">
        <f t="shared" si="48"/>
        <v>0</v>
      </c>
      <c r="AM106" s="2"/>
      <c r="AN106" s="2"/>
      <c r="AO106" s="2"/>
      <c r="AS106" s="2"/>
      <c r="AY106" s="2"/>
      <c r="BB106" s="2"/>
    </row>
    <row r="107" spans="1:54" x14ac:dyDescent="0.25">
      <c r="A107" s="2">
        <v>9400000</v>
      </c>
      <c r="D107">
        <f t="shared" si="36"/>
        <v>3.3075215740233576E-18</v>
      </c>
      <c r="E107">
        <f t="shared" si="34"/>
        <v>-5.3993808844497219E-2</v>
      </c>
      <c r="F107">
        <f t="shared" si="37"/>
        <v>7.0608644475289556E-2</v>
      </c>
      <c r="G107" s="2">
        <f t="shared" si="38"/>
        <v>-7.0608644475289542E-2</v>
      </c>
      <c r="H107">
        <f t="shared" si="39"/>
        <v>6.7706086444752893</v>
      </c>
      <c r="I107">
        <f t="shared" si="40"/>
        <v>-7.0608644475289542E-2</v>
      </c>
      <c r="J107">
        <f t="shared" si="41"/>
        <v>3.3075215740233576E-18</v>
      </c>
      <c r="K107">
        <f t="shared" si="41"/>
        <v>-5.3993808844497219E-2</v>
      </c>
      <c r="L107">
        <f t="shared" si="42"/>
        <v>6.7706086444752893</v>
      </c>
      <c r="M107">
        <f t="shared" si="43"/>
        <v>0.12460245331978675</v>
      </c>
      <c r="N107">
        <f t="shared" si="44"/>
        <v>0.97043044052577254</v>
      </c>
      <c r="O107">
        <f t="shared" si="45"/>
        <v>5.3985887260436488E-2</v>
      </c>
      <c r="AB107">
        <f t="shared" si="46"/>
        <v>6.5167471005777675E-58</v>
      </c>
      <c r="AC107">
        <f t="shared" si="35"/>
        <v>-1.0638297872340427E-41</v>
      </c>
      <c r="AD107">
        <f t="shared" si="47"/>
        <v>1.1317338162064286E-82</v>
      </c>
      <c r="AE107">
        <f t="shared" si="48"/>
        <v>0</v>
      </c>
      <c r="AM107" s="2"/>
      <c r="AN107" s="2"/>
      <c r="AO107" s="2"/>
      <c r="AS107" s="2"/>
      <c r="AY107" s="2"/>
      <c r="BB107" s="2"/>
    </row>
    <row r="108" spans="1:54" x14ac:dyDescent="0.25">
      <c r="A108" s="2">
        <v>9300000</v>
      </c>
      <c r="B108" s="1"/>
      <c r="C108" s="1"/>
      <c r="D108">
        <f t="shared" si="36"/>
        <v>3.3430863221311352E-18</v>
      </c>
      <c r="E108">
        <f t="shared" si="34"/>
        <v>-5.4574387434222993E-2</v>
      </c>
      <c r="F108">
        <f t="shared" si="37"/>
        <v>7.09872458191525E-2</v>
      </c>
      <c r="G108" s="2">
        <f t="shared" si="38"/>
        <v>-7.0987245819152486E-2</v>
      </c>
      <c r="H108">
        <f t="shared" si="39"/>
        <v>6.7709872458191525</v>
      </c>
      <c r="I108">
        <f t="shared" si="40"/>
        <v>-7.0987245819152486E-2</v>
      </c>
      <c r="J108">
        <f t="shared" si="41"/>
        <v>3.3430863221311352E-18</v>
      </c>
      <c r="K108">
        <f t="shared" si="41"/>
        <v>-5.4574387434222993E-2</v>
      </c>
      <c r="L108">
        <f t="shared" si="42"/>
        <v>6.7709872458191525</v>
      </c>
      <c r="M108">
        <f t="shared" si="43"/>
        <v>0.12556163325337549</v>
      </c>
      <c r="N108">
        <f t="shared" si="44"/>
        <v>0.97043972020637492</v>
      </c>
      <c r="O108">
        <f t="shared" si="45"/>
        <v>5.4566233233767067E-2</v>
      </c>
      <c r="AB108">
        <f t="shared" si="46"/>
        <v>6.5868196500463454E-58</v>
      </c>
      <c r="AC108">
        <f t="shared" si="35"/>
        <v>-1.0752688172043013E-41</v>
      </c>
      <c r="AD108">
        <f t="shared" si="47"/>
        <v>1.1562030292519371E-82</v>
      </c>
      <c r="AE108">
        <f t="shared" si="48"/>
        <v>0</v>
      </c>
      <c r="AM108" s="2"/>
      <c r="AN108" s="2"/>
      <c r="AO108" s="2"/>
      <c r="AS108" s="2"/>
      <c r="AY108" s="2"/>
      <c r="BB108" s="2"/>
    </row>
    <row r="109" spans="1:54" x14ac:dyDescent="0.25">
      <c r="A109" s="2">
        <v>9200000</v>
      </c>
      <c r="B109" s="1"/>
      <c r="C109" s="1"/>
      <c r="D109">
        <f t="shared" si="36"/>
        <v>3.3794242169369085E-18</v>
      </c>
      <c r="E109">
        <f t="shared" si="34"/>
        <v>-5.516758729763846E-2</v>
      </c>
      <c r="F109">
        <f t="shared" si="37"/>
        <v>7.1372003357177277E-2</v>
      </c>
      <c r="G109" s="2">
        <f t="shared" si="38"/>
        <v>-7.1372003357177263E-2</v>
      </c>
      <c r="H109">
        <f t="shared" si="39"/>
        <v>6.7713720033571771</v>
      </c>
      <c r="I109">
        <f t="shared" si="40"/>
        <v>-7.1372003357177263E-2</v>
      </c>
      <c r="J109">
        <f t="shared" si="41"/>
        <v>3.3794242169369085E-18</v>
      </c>
      <c r="K109">
        <f t="shared" si="41"/>
        <v>-5.516758729763846E-2</v>
      </c>
      <c r="L109">
        <f t="shared" si="42"/>
        <v>6.7713720033571771</v>
      </c>
      <c r="M109">
        <f t="shared" si="43"/>
        <v>0.12653959065481574</v>
      </c>
      <c r="N109">
        <f t="shared" si="44"/>
        <v>0.97044930336403934</v>
      </c>
      <c r="O109">
        <f t="shared" si="45"/>
        <v>5.515919096913411E-2</v>
      </c>
      <c r="AB109">
        <f t="shared" si="46"/>
        <v>6.6584155158077189E-58</v>
      </c>
      <c r="AC109">
        <f t="shared" si="35"/>
        <v>-1.0869565217391306E-41</v>
      </c>
      <c r="AD109">
        <f t="shared" si="47"/>
        <v>1.1814744801512291E-82</v>
      </c>
      <c r="AE109">
        <f t="shared" si="48"/>
        <v>0</v>
      </c>
      <c r="AM109" s="2"/>
      <c r="AN109" s="2"/>
      <c r="AO109" s="2"/>
      <c r="AS109" s="2"/>
      <c r="AY109" s="2"/>
      <c r="BB109" s="2"/>
    </row>
    <row r="110" spans="1:54" x14ac:dyDescent="0.25">
      <c r="A110" s="2">
        <v>9100000</v>
      </c>
      <c r="B110" s="1"/>
      <c r="C110" s="1"/>
      <c r="D110">
        <f t="shared" si="36"/>
        <v>3.4165607467933577E-18</v>
      </c>
      <c r="E110">
        <f t="shared" si="34"/>
        <v>-5.5773824520689429E-2</v>
      </c>
      <c r="F110">
        <f t="shared" si="37"/>
        <v>7.1763085755131975E-2</v>
      </c>
      <c r="G110" s="2">
        <f t="shared" si="38"/>
        <v>-7.1763085755131975E-2</v>
      </c>
      <c r="H110">
        <f t="shared" si="39"/>
        <v>6.7717630857551319</v>
      </c>
      <c r="I110">
        <f t="shared" si="40"/>
        <v>-7.1763085755131975E-2</v>
      </c>
      <c r="J110">
        <f t="shared" si="41"/>
        <v>3.4165607467933577E-18</v>
      </c>
      <c r="K110">
        <f t="shared" si="41"/>
        <v>-5.5773824520689429E-2</v>
      </c>
      <c r="L110">
        <f t="shared" si="42"/>
        <v>6.7717630857551319</v>
      </c>
      <c r="M110">
        <f t="shared" si="43"/>
        <v>0.1275369102758214</v>
      </c>
      <c r="N110">
        <f t="shared" si="44"/>
        <v>0.97045920338076253</v>
      </c>
      <c r="O110">
        <f t="shared" si="45"/>
        <v>5.5765176052095786E-2</v>
      </c>
      <c r="AB110">
        <f t="shared" si="46"/>
        <v>6.7315849170803302E-58</v>
      </c>
      <c r="AC110">
        <f t="shared" si="35"/>
        <v>-1.098901098901099E-41</v>
      </c>
      <c r="AD110">
        <f t="shared" si="47"/>
        <v>1.207583625166043E-82</v>
      </c>
      <c r="AE110">
        <f t="shared" si="48"/>
        <v>0</v>
      </c>
      <c r="AM110" s="2"/>
      <c r="AN110" s="2"/>
      <c r="AO110" s="2"/>
      <c r="AS110" s="2"/>
      <c r="AY110" s="2"/>
      <c r="BB110" s="2"/>
    </row>
    <row r="111" spans="1:54" x14ac:dyDescent="0.25">
      <c r="A111" s="2">
        <v>9000000</v>
      </c>
      <c r="B111" s="1"/>
      <c r="C111" s="1"/>
      <c r="D111">
        <f t="shared" si="36"/>
        <v>3.4545225328688397E-18</v>
      </c>
      <c r="E111">
        <f t="shared" si="34"/>
        <v>-5.6393533682030421E-2</v>
      </c>
      <c r="F111">
        <f t="shared" si="37"/>
        <v>7.2160668219987234E-2</v>
      </c>
      <c r="G111" s="2">
        <f t="shared" si="38"/>
        <v>-7.2160668219987234E-2</v>
      </c>
      <c r="H111">
        <f t="shared" si="39"/>
        <v>6.7721606682199873</v>
      </c>
      <c r="I111">
        <f t="shared" si="40"/>
        <v>-7.2160668219987234E-2</v>
      </c>
      <c r="J111">
        <f t="shared" si="41"/>
        <v>3.4545225328688397E-18</v>
      </c>
      <c r="K111">
        <f t="shared" si="41"/>
        <v>-5.6393533682030421E-2</v>
      </c>
      <c r="L111">
        <f t="shared" si="42"/>
        <v>6.7721606682199873</v>
      </c>
      <c r="M111">
        <f t="shared" si="43"/>
        <v>0.12855420190201766</v>
      </c>
      <c r="N111">
        <f t="shared" si="44"/>
        <v>0.97046943438448674</v>
      </c>
      <c r="O111">
        <f t="shared" si="45"/>
        <v>5.6384622528618748E-2</v>
      </c>
      <c r="AB111">
        <f t="shared" si="46"/>
        <v>6.8063803050478894E-58</v>
      </c>
      <c r="AC111">
        <f t="shared" si="35"/>
        <v>-1.1111111111111112E-41</v>
      </c>
      <c r="AD111">
        <f t="shared" si="47"/>
        <v>1.2345679012345681E-82</v>
      </c>
      <c r="AE111">
        <f t="shared" si="48"/>
        <v>0</v>
      </c>
      <c r="AM111" s="2"/>
      <c r="AN111" s="2"/>
      <c r="AO111" s="2"/>
      <c r="AS111" s="2"/>
      <c r="AY111" s="2"/>
      <c r="BB111" s="2"/>
    </row>
    <row r="112" spans="1:54" x14ac:dyDescent="0.25">
      <c r="A112" s="2">
        <v>8900000</v>
      </c>
      <c r="B112" s="1"/>
      <c r="C112" s="1"/>
      <c r="D112">
        <f t="shared" si="36"/>
        <v>3.4933373927887146E-18</v>
      </c>
      <c r="E112">
        <f t="shared" si="34"/>
        <v>-5.7027168891940878E-2</v>
      </c>
      <c r="F112">
        <f t="shared" si="37"/>
        <v>7.2564932829733864E-2</v>
      </c>
      <c r="G112" s="2">
        <f t="shared" si="38"/>
        <v>-7.256493282973385E-2</v>
      </c>
      <c r="H112">
        <f t="shared" si="39"/>
        <v>6.7725649328297344</v>
      </c>
      <c r="I112">
        <f t="shared" si="40"/>
        <v>-7.256493282973385E-2</v>
      </c>
      <c r="J112">
        <f t="shared" si="41"/>
        <v>3.4933373927887146E-18</v>
      </c>
      <c r="K112">
        <f t="shared" si="41"/>
        <v>-5.7027168891940878E-2</v>
      </c>
      <c r="L112">
        <f t="shared" si="42"/>
        <v>6.7725649328297344</v>
      </c>
      <c r="M112">
        <f t="shared" si="43"/>
        <v>0.12959210172167474</v>
      </c>
      <c r="N112">
        <f t="shared" si="44"/>
        <v>0.97048001129956563</v>
      </c>
      <c r="O112">
        <f t="shared" si="45"/>
        <v>5.7017983941515471E-2</v>
      </c>
      <c r="AB112">
        <f t="shared" si="46"/>
        <v>6.882856488250676E-58</v>
      </c>
      <c r="AC112">
        <f t="shared" si="35"/>
        <v>-1.1235955056179778E-41</v>
      </c>
      <c r="AD112">
        <f t="shared" si="47"/>
        <v>1.2624668602449191E-82</v>
      </c>
      <c r="AE112">
        <f t="shared" si="48"/>
        <v>0</v>
      </c>
      <c r="AM112" s="2"/>
      <c r="AN112" s="2"/>
      <c r="AO112" s="2"/>
      <c r="AS112" s="2"/>
      <c r="AY112" s="2"/>
      <c r="BB112" s="2"/>
    </row>
    <row r="113" spans="1:54" x14ac:dyDescent="0.25">
      <c r="A113" s="2">
        <v>8800000</v>
      </c>
      <c r="B113" s="1"/>
      <c r="C113" s="1"/>
      <c r="D113">
        <f t="shared" si="36"/>
        <v>3.5330344086158588E-18</v>
      </c>
      <c r="E113">
        <f t="shared" si="34"/>
        <v>-5.7675204902076567E-2</v>
      </c>
      <c r="F113">
        <f t="shared" si="37"/>
        <v>7.2976068883756559E-2</v>
      </c>
      <c r="G113" s="2">
        <f t="shared" si="38"/>
        <v>-7.2976068883756545E-2</v>
      </c>
      <c r="H113">
        <f t="shared" si="39"/>
        <v>6.7729760688837564</v>
      </c>
      <c r="I113">
        <f t="shared" si="40"/>
        <v>-7.2976068883756545E-2</v>
      </c>
      <c r="J113">
        <f t="shared" si="41"/>
        <v>3.5330344086158588E-18</v>
      </c>
      <c r="K113">
        <f t="shared" si="41"/>
        <v>-5.7675204902076567E-2</v>
      </c>
      <c r="L113">
        <f t="shared" si="42"/>
        <v>6.7729760688837564</v>
      </c>
      <c r="M113">
        <f t="shared" si="43"/>
        <v>0.13065127378583311</v>
      </c>
      <c r="N113">
        <f t="shared" si="44"/>
        <v>0.97049094990125717</v>
      </c>
      <c r="O113">
        <f t="shared" si="45"/>
        <v>5.7665734437496174E-2</v>
      </c>
      <c r="AB113">
        <f t="shared" si="46"/>
        <v>6.9610707665262513E-58</v>
      </c>
      <c r="AC113">
        <f t="shared" si="35"/>
        <v>-1.1363636363636365E-41</v>
      </c>
      <c r="AD113">
        <f t="shared" si="47"/>
        <v>1.2913223140495871E-82</v>
      </c>
      <c r="AE113">
        <f t="shared" si="48"/>
        <v>0</v>
      </c>
      <c r="AM113" s="2"/>
      <c r="AN113" s="2"/>
      <c r="AO113" s="2"/>
      <c r="AS113" s="2"/>
      <c r="AY113" s="2"/>
      <c r="BB113" s="2"/>
    </row>
    <row r="114" spans="1:54" x14ac:dyDescent="0.25">
      <c r="A114" s="2">
        <v>8700000</v>
      </c>
      <c r="B114" s="1"/>
      <c r="C114" s="1"/>
      <c r="D114">
        <f t="shared" si="36"/>
        <v>3.573643999519489E-18</v>
      </c>
      <c r="E114">
        <f t="shared" si="34"/>
        <v>-5.833813829175561E-2</v>
      </c>
      <c r="F114">
        <f t="shared" si="37"/>
        <v>7.3394273275295116E-2</v>
      </c>
      <c r="G114" s="2">
        <f t="shared" si="38"/>
        <v>-7.3394273275295102E-2</v>
      </c>
      <c r="H114">
        <f t="shared" si="39"/>
        <v>6.7733942732752954</v>
      </c>
      <c r="I114">
        <f t="shared" si="40"/>
        <v>-7.3394273275295102E-2</v>
      </c>
      <c r="J114">
        <f t="shared" si="41"/>
        <v>3.573643999519489E-18</v>
      </c>
      <c r="K114">
        <f t="shared" si="41"/>
        <v>-5.833813829175561E-2</v>
      </c>
      <c r="L114">
        <f t="shared" si="42"/>
        <v>6.7733942732752954</v>
      </c>
      <c r="M114">
        <f t="shared" si="43"/>
        <v>0.13173241156705071</v>
      </c>
      <c r="N114">
        <f t="shared" si="44"/>
        <v>0.97050226687461882</v>
      </c>
      <c r="O114">
        <f t="shared" si="45"/>
        <v>5.8328369950511265E-2</v>
      </c>
      <c r="AB114">
        <f t="shared" si="46"/>
        <v>7.0410830741874732E-58</v>
      </c>
      <c r="AC114">
        <f t="shared" si="35"/>
        <v>-1.1494252873563222E-41</v>
      </c>
      <c r="AD114">
        <f t="shared" si="47"/>
        <v>1.3211784912141638E-82</v>
      </c>
      <c r="AE114">
        <f t="shared" si="48"/>
        <v>0</v>
      </c>
      <c r="AM114" s="2"/>
      <c r="AN114" s="2"/>
      <c r="AO114" s="2"/>
      <c r="AS114" s="2"/>
      <c r="AY114" s="2"/>
      <c r="BB114" s="2"/>
    </row>
    <row r="115" spans="1:54" x14ac:dyDescent="0.25">
      <c r="A115" s="2">
        <v>8600000</v>
      </c>
      <c r="B115" s="1"/>
      <c r="C115" s="1"/>
      <c r="D115">
        <f t="shared" si="36"/>
        <v>3.6151979995139023E-18</v>
      </c>
      <c r="E115">
        <f t="shared" si="34"/>
        <v>-5.9016488737008585E-2</v>
      </c>
      <c r="F115">
        <f t="shared" si="37"/>
        <v>7.3819750887657271E-2</v>
      </c>
      <c r="G115" s="2">
        <f t="shared" si="38"/>
        <v>-7.3819750887657257E-2</v>
      </c>
      <c r="H115">
        <f t="shared" si="39"/>
        <v>6.7738197508876574</v>
      </c>
      <c r="I115">
        <f t="shared" si="40"/>
        <v>-7.3819750887657257E-2</v>
      </c>
      <c r="J115">
        <f t="shared" si="41"/>
        <v>3.6151979995139023E-18</v>
      </c>
      <c r="K115">
        <f t="shared" si="41"/>
        <v>-5.9016488737008585E-2</v>
      </c>
      <c r="L115">
        <f t="shared" si="42"/>
        <v>6.7738197508876574</v>
      </c>
      <c r="M115">
        <f t="shared" si="43"/>
        <v>0.13283623962466584</v>
      </c>
      <c r="N115">
        <f t="shared" si="44"/>
        <v>0.97051397987821297</v>
      </c>
      <c r="O115">
        <f t="shared" si="45"/>
        <v>5.9006409467589643E-2</v>
      </c>
      <c r="AB115">
        <f t="shared" si="46"/>
        <v>7.1229561331896509E-58</v>
      </c>
      <c r="AC115">
        <f t="shared" si="35"/>
        <v>-1.1627906976744186E-41</v>
      </c>
      <c r="AD115">
        <f t="shared" si="47"/>
        <v>1.3520822065981612E-82</v>
      </c>
      <c r="AE115">
        <f t="shared" si="48"/>
        <v>0</v>
      </c>
      <c r="AM115" s="2"/>
      <c r="AN115" s="2"/>
      <c r="AO115" s="2"/>
      <c r="AS115" s="2"/>
      <c r="AY115" s="2"/>
      <c r="BB115" s="2"/>
    </row>
    <row r="116" spans="1:54" x14ac:dyDescent="0.25">
      <c r="A116" s="2">
        <v>8500000</v>
      </c>
      <c r="B116" s="1"/>
      <c r="C116" s="1"/>
      <c r="D116">
        <f t="shared" si="36"/>
        <v>3.6577297406846543E-18</v>
      </c>
      <c r="E116">
        <f t="shared" si="34"/>
        <v>-5.9710800369208686E-2</v>
      </c>
      <c r="F116">
        <f t="shared" si="37"/>
        <v>7.4252715015994883E-2</v>
      </c>
      <c r="G116" s="2">
        <f t="shared" si="38"/>
        <v>-7.4252715015994869E-2</v>
      </c>
      <c r="H116">
        <f t="shared" si="39"/>
        <v>6.7742527150159955</v>
      </c>
      <c r="I116">
        <f t="shared" si="40"/>
        <v>-7.4252715015994869E-2</v>
      </c>
      <c r="J116">
        <f t="shared" si="41"/>
        <v>3.6577297406846543E-18</v>
      </c>
      <c r="K116">
        <f t="shared" si="41"/>
        <v>-5.9710800369208686E-2</v>
      </c>
      <c r="L116">
        <f t="shared" si="42"/>
        <v>6.7742527150159955</v>
      </c>
      <c r="M116">
        <f t="shared" si="43"/>
        <v>0.13396351538520357</v>
      </c>
      <c r="N116">
        <f t="shared" si="44"/>
        <v>0.97052610761307934</v>
      </c>
      <c r="O116">
        <f t="shared" si="45"/>
        <v>5.9700396383959832E-2</v>
      </c>
      <c r="AB116">
        <f t="shared" si="46"/>
        <v>7.2067556171095303E-58</v>
      </c>
      <c r="AC116">
        <f t="shared" si="35"/>
        <v>-1.1764705882352943E-41</v>
      </c>
      <c r="AD116">
        <f t="shared" si="47"/>
        <v>1.3840830449826994E-82</v>
      </c>
      <c r="AE116">
        <f t="shared" si="48"/>
        <v>0</v>
      </c>
      <c r="AM116" s="2"/>
      <c r="AN116" s="2"/>
      <c r="AO116" s="2"/>
      <c r="AS116" s="2"/>
      <c r="AY116" s="2"/>
      <c r="BB116" s="2"/>
    </row>
    <row r="117" spans="1:54" x14ac:dyDescent="0.25">
      <c r="A117" s="2">
        <v>8400000</v>
      </c>
      <c r="B117" s="1"/>
      <c r="C117" s="1"/>
      <c r="D117">
        <f t="shared" si="36"/>
        <v>3.7012741423594715E-18</v>
      </c>
      <c r="E117">
        <f t="shared" si="34"/>
        <v>-6.0421643230746884E-2</v>
      </c>
      <c r="F117">
        <f t="shared" si="37"/>
        <v>7.4693387816615303E-2</v>
      </c>
      <c r="G117" s="2">
        <f t="shared" si="38"/>
        <v>-7.4693387816615289E-2</v>
      </c>
      <c r="H117">
        <f t="shared" si="39"/>
        <v>6.7746933878166153</v>
      </c>
      <c r="I117">
        <f t="shared" si="40"/>
        <v>-7.4693387816615289E-2</v>
      </c>
      <c r="J117">
        <f t="shared" si="41"/>
        <v>3.7012741423594715E-18</v>
      </c>
      <c r="K117">
        <f t="shared" si="41"/>
        <v>-6.0421643230746884E-2</v>
      </c>
      <c r="L117">
        <f t="shared" si="42"/>
        <v>6.7746933878166153</v>
      </c>
      <c r="M117">
        <f t="shared" si="43"/>
        <v>0.13511503104736217</v>
      </c>
      <c r="N117">
        <f t="shared" si="44"/>
        <v>0.97053866989747684</v>
      </c>
      <c r="O117">
        <f t="shared" si="45"/>
        <v>6.0410899954888415E-2</v>
      </c>
      <c r="AB117">
        <f t="shared" si="46"/>
        <v>7.292550326837025E-58</v>
      </c>
      <c r="AC117">
        <f t="shared" si="35"/>
        <v>-1.1904761904761906E-41</v>
      </c>
      <c r="AD117">
        <f t="shared" si="47"/>
        <v>1.4172335600907031E-82</v>
      </c>
      <c r="AE117">
        <f t="shared" si="48"/>
        <v>0</v>
      </c>
      <c r="AM117" s="2"/>
      <c r="AN117" s="2"/>
      <c r="AO117" s="2"/>
      <c r="AS117" s="2"/>
      <c r="AY117" s="2"/>
      <c r="BB117" s="2"/>
    </row>
    <row r="118" spans="1:54" x14ac:dyDescent="0.25">
      <c r="A118" s="2">
        <v>8300000</v>
      </c>
      <c r="B118" s="1"/>
      <c r="C118" s="1"/>
      <c r="D118">
        <f t="shared" si="36"/>
        <v>3.7458678067252476E-18</v>
      </c>
      <c r="E118">
        <f t="shared" si="34"/>
        <v>-6.1149614835936603E-2</v>
      </c>
      <c r="F118">
        <f t="shared" si="37"/>
        <v>7.5142000785978283E-2</v>
      </c>
      <c r="G118" s="2">
        <f t="shared" si="38"/>
        <v>-7.5142000785978269E-2</v>
      </c>
      <c r="H118">
        <f t="shared" si="39"/>
        <v>6.7751420007859782</v>
      </c>
      <c r="I118">
        <f t="shared" si="40"/>
        <v>-7.5142000785978269E-2</v>
      </c>
      <c r="J118">
        <f t="shared" si="41"/>
        <v>3.7458678067252476E-18</v>
      </c>
      <c r="K118">
        <f t="shared" si="41"/>
        <v>-6.1149614835936603E-2</v>
      </c>
      <c r="L118">
        <f t="shared" si="42"/>
        <v>6.7751420007859782</v>
      </c>
      <c r="M118">
        <f t="shared" si="43"/>
        <v>0.13629161562191489</v>
      </c>
      <c r="N118">
        <f t="shared" si="44"/>
        <v>0.97055168774795286</v>
      </c>
      <c r="O118">
        <f t="shared" si="45"/>
        <v>6.1138516852384577E-2</v>
      </c>
      <c r="AB118">
        <f t="shared" si="46"/>
        <v>7.3804123789675919E-58</v>
      </c>
      <c r="AC118">
        <f t="shared" si="35"/>
        <v>-1.2048192771084339E-41</v>
      </c>
      <c r="AD118">
        <f t="shared" si="47"/>
        <v>1.4515894904920893E-82</v>
      </c>
      <c r="AE118">
        <f t="shared" si="48"/>
        <v>0</v>
      </c>
      <c r="AM118" s="2"/>
      <c r="AN118" s="2"/>
      <c r="AO118" s="2"/>
      <c r="AS118" s="2"/>
      <c r="AY118" s="2"/>
      <c r="BB118" s="2"/>
    </row>
    <row r="119" spans="1:54" x14ac:dyDescent="0.25">
      <c r="A119" s="2">
        <v>8200000</v>
      </c>
      <c r="B119" s="1"/>
      <c r="C119" s="1"/>
      <c r="D119">
        <f t="shared" si="36"/>
        <v>3.7915491214414095E-18</v>
      </c>
      <c r="E119">
        <f t="shared" si="34"/>
        <v>-6.189534184613095E-2</v>
      </c>
      <c r="F119">
        <f t="shared" si="37"/>
        <v>7.559879527172414E-2</v>
      </c>
      <c r="G119" s="2">
        <f t="shared" si="38"/>
        <v>-7.5598795271724126E-2</v>
      </c>
      <c r="H119">
        <f t="shared" si="39"/>
        <v>6.7755987952717245</v>
      </c>
      <c r="I119">
        <f t="shared" si="40"/>
        <v>-7.5598795271724126E-2</v>
      </c>
      <c r="J119">
        <f t="shared" si="41"/>
        <v>3.7915491214414095E-18</v>
      </c>
      <c r="K119">
        <f t="shared" si="41"/>
        <v>-6.189534184613095E-2</v>
      </c>
      <c r="L119">
        <f t="shared" si="42"/>
        <v>6.7755987952717245</v>
      </c>
      <c r="M119">
        <f t="shared" si="43"/>
        <v>0.13749413711785508</v>
      </c>
      <c r="N119">
        <f t="shared" si="44"/>
        <v>0.97056518346736098</v>
      </c>
      <c r="O119">
        <f t="shared" si="45"/>
        <v>6.1883872835714886E-2</v>
      </c>
      <c r="AB119">
        <f t="shared" si="46"/>
        <v>7.4704174079793907E-58</v>
      </c>
      <c r="AC119">
        <f t="shared" si="35"/>
        <v>-1.2195121951219513E-41</v>
      </c>
      <c r="AD119">
        <f t="shared" si="47"/>
        <v>1.4872099940511601E-82</v>
      </c>
      <c r="AE119">
        <f t="shared" si="48"/>
        <v>0</v>
      </c>
      <c r="AM119" s="2"/>
      <c r="AN119" s="2"/>
      <c r="AO119" s="2"/>
      <c r="AS119" s="2"/>
      <c r="AY119" s="2"/>
      <c r="BB119" s="2"/>
    </row>
    <row r="120" spans="1:54" x14ac:dyDescent="0.25">
      <c r="A120" s="2">
        <v>8100000</v>
      </c>
      <c r="B120" s="1"/>
      <c r="C120" s="1"/>
      <c r="D120">
        <f t="shared" si="36"/>
        <v>3.8383583698542669E-18</v>
      </c>
      <c r="E120">
        <f t="shared" si="34"/>
        <v>-6.2659481868922701E-2</v>
      </c>
      <c r="F120">
        <f t="shared" si="37"/>
        <v>7.6064023018295998E-2</v>
      </c>
      <c r="G120" s="2">
        <f t="shared" si="38"/>
        <v>-7.6064023018295984E-2</v>
      </c>
      <c r="H120">
        <f t="shared" si="39"/>
        <v>6.7760640230182965</v>
      </c>
      <c r="I120">
        <f t="shared" si="40"/>
        <v>-7.6064023018295984E-2</v>
      </c>
      <c r="J120">
        <f t="shared" si="41"/>
        <v>3.8383583698542669E-18</v>
      </c>
      <c r="K120">
        <f t="shared" si="41"/>
        <v>-6.2659481868922701E-2</v>
      </c>
      <c r="L120">
        <f t="shared" si="42"/>
        <v>6.7760640230182965</v>
      </c>
      <c r="M120">
        <f t="shared" si="43"/>
        <v>0.13872350488721868</v>
      </c>
      <c r="N120">
        <f t="shared" si="44"/>
        <v>0.97057918074051452</v>
      </c>
      <c r="O120">
        <f t="shared" si="45"/>
        <v>6.2647624545554073E-2</v>
      </c>
      <c r="AB120">
        <f t="shared" si="46"/>
        <v>7.5626447833865452E-58</v>
      </c>
      <c r="AC120">
        <f t="shared" si="35"/>
        <v>-1.2345679012345681E-41</v>
      </c>
      <c r="AD120">
        <f t="shared" si="47"/>
        <v>1.5241579027587263E-82</v>
      </c>
      <c r="AE120">
        <f t="shared" si="48"/>
        <v>0</v>
      </c>
      <c r="AM120" s="2"/>
      <c r="AN120" s="2"/>
      <c r="AO120" s="2"/>
      <c r="AS120" s="2"/>
      <c r="AY120" s="2"/>
      <c r="BB120" s="2"/>
    </row>
    <row r="121" spans="1:54" x14ac:dyDescent="0.25">
      <c r="A121" s="2">
        <v>8000000</v>
      </c>
      <c r="B121" s="1"/>
      <c r="C121" s="1"/>
      <c r="D121">
        <f t="shared" si="36"/>
        <v>3.8863378494774443E-18</v>
      </c>
      <c r="E121">
        <f t="shared" si="34"/>
        <v>-6.3442725392284224E-2</v>
      </c>
      <c r="F121">
        <f t="shared" si="37"/>
        <v>7.6537946749958355E-2</v>
      </c>
      <c r="G121" s="2">
        <f t="shared" si="38"/>
        <v>-7.6537946749958341E-2</v>
      </c>
      <c r="H121">
        <f t="shared" si="39"/>
        <v>6.7765379467499587</v>
      </c>
      <c r="I121">
        <f t="shared" si="40"/>
        <v>-7.6537946749958341E-2</v>
      </c>
      <c r="J121">
        <f t="shared" si="41"/>
        <v>3.8863378494774443E-18</v>
      </c>
      <c r="K121">
        <f t="shared" si="41"/>
        <v>-6.3442725392284224E-2</v>
      </c>
      <c r="L121">
        <f t="shared" si="42"/>
        <v>6.7765379467499587</v>
      </c>
      <c r="M121">
        <f t="shared" si="43"/>
        <v>0.13998067214224258</v>
      </c>
      <c r="N121">
        <f t="shared" si="44"/>
        <v>0.97059370473824436</v>
      </c>
      <c r="O121">
        <f t="shared" si="45"/>
        <v>6.3430461432579952E-2</v>
      </c>
      <c r="AB121">
        <f t="shared" si="46"/>
        <v>7.6571778431788764E-58</v>
      </c>
      <c r="AC121">
        <f t="shared" si="35"/>
        <v>-1.2500000000000002E-41</v>
      </c>
      <c r="AD121">
        <f t="shared" si="47"/>
        <v>1.5625000000000005E-82</v>
      </c>
      <c r="AE121">
        <f t="shared" si="48"/>
        <v>0</v>
      </c>
      <c r="AM121" s="2"/>
      <c r="AN121" s="2"/>
      <c r="AO121" s="2"/>
      <c r="AS121" s="2"/>
      <c r="AY121" s="2"/>
      <c r="BB121" s="2"/>
    </row>
    <row r="122" spans="1:54" x14ac:dyDescent="0.25">
      <c r="A122" s="2">
        <v>7900000</v>
      </c>
      <c r="B122" s="1"/>
      <c r="C122" s="1"/>
      <c r="D122">
        <f t="shared" si="36"/>
        <v>3.9355319994708309E-18</v>
      </c>
      <c r="E122">
        <f t="shared" si="34"/>
        <v>-6.424579786560429E-2</v>
      </c>
      <c r="F122">
        <f t="shared" si="37"/>
        <v>7.7020840794279066E-2</v>
      </c>
      <c r="G122" s="2">
        <f t="shared" si="38"/>
        <v>-7.7020840794279052E-2</v>
      </c>
      <c r="H122">
        <f t="shared" si="39"/>
        <v>6.7770208407942789</v>
      </c>
      <c r="I122">
        <f t="shared" si="40"/>
        <v>-7.7020840794279052E-2</v>
      </c>
      <c r="J122">
        <f t="shared" si="41"/>
        <v>3.9355319994708309E-18</v>
      </c>
      <c r="K122">
        <f t="shared" si="41"/>
        <v>-6.424579786560429E-2</v>
      </c>
      <c r="L122">
        <f t="shared" si="42"/>
        <v>6.7770208407942789</v>
      </c>
      <c r="M122">
        <f t="shared" si="43"/>
        <v>0.14126663865988334</v>
      </c>
      <c r="N122">
        <f t="shared" si="44"/>
        <v>0.97060878223071412</v>
      </c>
      <c r="O122">
        <f t="shared" si="45"/>
        <v>6.4233107832412845E-2</v>
      </c>
      <c r="AB122">
        <f t="shared" si="46"/>
        <v>7.7541041449912678E-58</v>
      </c>
      <c r="AC122">
        <f t="shared" si="35"/>
        <v>-1.2658227848101268E-41</v>
      </c>
      <c r="AD122">
        <f t="shared" si="47"/>
        <v>1.6023073225444646E-82</v>
      </c>
      <c r="AE122">
        <f t="shared" si="48"/>
        <v>0</v>
      </c>
      <c r="AM122" s="2"/>
      <c r="AN122" s="2"/>
      <c r="AO122" s="2"/>
      <c r="AS122" s="2"/>
      <c r="AY122" s="2"/>
      <c r="BB122" s="2"/>
    </row>
    <row r="123" spans="1:54" x14ac:dyDescent="0.25">
      <c r="A123" s="2">
        <v>7800000</v>
      </c>
      <c r="B123" s="1"/>
      <c r="C123" s="1"/>
      <c r="D123">
        <f t="shared" si="36"/>
        <v>3.9859875379255844E-18</v>
      </c>
      <c r="E123">
        <f t="shared" si="34"/>
        <v>-6.5069461940804332E-2</v>
      </c>
      <c r="F123">
        <f t="shared" si="37"/>
        <v>7.7512991749436197E-2</v>
      </c>
      <c r="G123" s="2">
        <f t="shared" si="38"/>
        <v>-7.7512991749436183E-2</v>
      </c>
      <c r="H123">
        <f t="shared" si="39"/>
        <v>6.7775129917494361</v>
      </c>
      <c r="I123">
        <f t="shared" si="40"/>
        <v>-7.7512991749436183E-2</v>
      </c>
      <c r="J123">
        <f t="shared" si="41"/>
        <v>3.9859875379255844E-18</v>
      </c>
      <c r="K123">
        <f t="shared" si="41"/>
        <v>-6.5069461940804332E-2</v>
      </c>
      <c r="L123">
        <f t="shared" si="42"/>
        <v>6.7775129917494361</v>
      </c>
      <c r="M123">
        <f t="shared" si="43"/>
        <v>0.14258245369024053</v>
      </c>
      <c r="N123">
        <f t="shared" si="44"/>
        <v>0.97062444171094664</v>
      </c>
      <c r="O123">
        <f t="shared" si="45"/>
        <v>6.5056325200020249E-2</v>
      </c>
      <c r="AB123">
        <f t="shared" si="46"/>
        <v>7.8535157365937185E-58</v>
      </c>
      <c r="AC123">
        <f t="shared" si="35"/>
        <v>-1.2820512820512822E-41</v>
      </c>
      <c r="AD123">
        <f t="shared" si="47"/>
        <v>1.6436554898093365E-82</v>
      </c>
      <c r="AE123">
        <f t="shared" si="48"/>
        <v>0</v>
      </c>
      <c r="AM123" s="2"/>
      <c r="AN123" s="2"/>
      <c r="AO123" s="2"/>
      <c r="AS123" s="2"/>
      <c r="AY123" s="2"/>
      <c r="BB123" s="2"/>
    </row>
    <row r="124" spans="1:54" x14ac:dyDescent="0.25">
      <c r="A124" s="2">
        <v>7700000</v>
      </c>
      <c r="B124" s="1"/>
      <c r="C124" s="1"/>
      <c r="D124">
        <f t="shared" si="36"/>
        <v>4.0377536098466961E-18</v>
      </c>
      <c r="E124">
        <f t="shared" si="34"/>
        <v>-6.5914519888087511E-2</v>
      </c>
      <c r="F124">
        <f t="shared" si="37"/>
        <v>7.8014699199037627E-2</v>
      </c>
      <c r="G124" s="2">
        <f t="shared" si="38"/>
        <v>-7.8014699199037613E-2</v>
      </c>
      <c r="H124">
        <f t="shared" si="39"/>
        <v>6.778014699199038</v>
      </c>
      <c r="I124">
        <f t="shared" si="40"/>
        <v>-7.8014699199037613E-2</v>
      </c>
      <c r="J124">
        <f t="shared" si="41"/>
        <v>4.0377536098466961E-18</v>
      </c>
      <c r="K124">
        <f t="shared" si="41"/>
        <v>-6.5914519888087511E-2</v>
      </c>
      <c r="L124">
        <f t="shared" si="42"/>
        <v>6.778014699199038</v>
      </c>
      <c r="M124">
        <f t="shared" si="43"/>
        <v>0.14392921908712514</v>
      </c>
      <c r="N124">
        <f t="shared" si="44"/>
        <v>0.97064071352962811</v>
      </c>
      <c r="O124">
        <f t="shared" si="45"/>
        <v>6.5900914518068357E-2</v>
      </c>
      <c r="AB124">
        <f t="shared" si="46"/>
        <v>7.9555094474585725E-58</v>
      </c>
      <c r="AC124">
        <f t="shared" si="35"/>
        <v>-1.2987012987012989E-41</v>
      </c>
      <c r="AD124">
        <f t="shared" si="47"/>
        <v>1.6866250632484404E-82</v>
      </c>
      <c r="AE124">
        <f t="shared" si="48"/>
        <v>0</v>
      </c>
      <c r="AM124" s="2"/>
      <c r="AN124" s="2"/>
      <c r="AO124" s="2"/>
      <c r="AS124" s="2"/>
      <c r="AY124" s="2"/>
      <c r="BB124" s="2"/>
    </row>
    <row r="125" spans="1:54" x14ac:dyDescent="0.25">
      <c r="A125" s="2">
        <v>7600000</v>
      </c>
      <c r="B125" s="1"/>
      <c r="C125" s="1"/>
      <c r="D125">
        <f t="shared" si="36"/>
        <v>4.0908819468183626E-18</v>
      </c>
      <c r="E125">
        <f t="shared" si="34"/>
        <v>-6.6781816202404448E-2</v>
      </c>
      <c r="F125">
        <f t="shared" si="37"/>
        <v>7.8526276478503562E-2</v>
      </c>
      <c r="G125" s="2">
        <f t="shared" si="38"/>
        <v>-7.8526276478503548E-2</v>
      </c>
      <c r="H125">
        <f t="shared" si="39"/>
        <v>6.7785262764785035</v>
      </c>
      <c r="I125">
        <f t="shared" si="40"/>
        <v>-7.8526276478503548E-2</v>
      </c>
      <c r="J125">
        <f t="shared" si="41"/>
        <v>4.0908819468183626E-18</v>
      </c>
      <c r="K125">
        <f t="shared" si="41"/>
        <v>-6.6781816202404448E-2</v>
      </c>
      <c r="L125">
        <f t="shared" si="42"/>
        <v>6.7785262764785035</v>
      </c>
      <c r="M125">
        <f t="shared" si="43"/>
        <v>0.145308092680908</v>
      </c>
      <c r="N125">
        <f t="shared" si="44"/>
        <v>0.97065763004237982</v>
      </c>
      <c r="O125">
        <f t="shared" si="45"/>
        <v>6.6767718895224343E-2</v>
      </c>
      <c r="AB125">
        <f t="shared" si="46"/>
        <v>8.0601872033461842E-58</v>
      </c>
      <c r="AC125">
        <f t="shared" si="35"/>
        <v>-1.3157894736842105E-41</v>
      </c>
      <c r="AD125">
        <f t="shared" si="47"/>
        <v>1.7313019390581716E-82</v>
      </c>
      <c r="AE125">
        <f t="shared" si="48"/>
        <v>0</v>
      </c>
      <c r="AM125" s="2"/>
      <c r="AN125" s="2"/>
      <c r="AO125" s="2"/>
      <c r="AS125" s="2"/>
      <c r="AY125" s="2"/>
      <c r="BB125" s="2"/>
    </row>
    <row r="126" spans="1:54" x14ac:dyDescent="0.25">
      <c r="A126" s="2">
        <v>7500000</v>
      </c>
      <c r="B126" s="1"/>
      <c r="C126" s="1"/>
      <c r="D126">
        <f t="shared" si="36"/>
        <v>4.1454270394426079E-18</v>
      </c>
      <c r="E126">
        <f t="shared" si="34"/>
        <v>-6.7672240418436516E-2</v>
      </c>
      <c r="F126">
        <f t="shared" si="37"/>
        <v>7.904805149746634E-2</v>
      </c>
      <c r="G126" s="2">
        <f t="shared" si="38"/>
        <v>-7.9048051497466326E-2</v>
      </c>
      <c r="H126">
        <f t="shared" si="39"/>
        <v>6.7790480514974663</v>
      </c>
      <c r="I126">
        <f t="shared" si="40"/>
        <v>-7.9048051497466326E-2</v>
      </c>
      <c r="J126">
        <f t="shared" si="41"/>
        <v>4.1454270394426079E-18</v>
      </c>
      <c r="K126">
        <f t="shared" si="41"/>
        <v>-6.7672240418436516E-2</v>
      </c>
      <c r="L126">
        <f t="shared" si="42"/>
        <v>6.7790480514974663</v>
      </c>
      <c r="M126">
        <f t="shared" si="43"/>
        <v>0.14672029191590286</v>
      </c>
      <c r="N126">
        <f t="shared" si="44"/>
        <v>0.97067522577083631</v>
      </c>
      <c r="O126">
        <f t="shared" si="45"/>
        <v>6.7657626372120028E-2</v>
      </c>
      <c r="AB126">
        <f t="shared" si="46"/>
        <v>8.1676563660574681E-58</v>
      </c>
      <c r="AC126">
        <f t="shared" si="35"/>
        <v>-1.3333333333333336E-41</v>
      </c>
      <c r="AD126">
        <f t="shared" si="47"/>
        <v>1.7777777777777785E-82</v>
      </c>
      <c r="AE126">
        <f t="shared" si="48"/>
        <v>0</v>
      </c>
      <c r="AM126" s="2"/>
      <c r="AN126" s="2"/>
      <c r="AO126" s="2"/>
      <c r="AS126" s="2"/>
      <c r="AY126" s="2"/>
      <c r="BB126" s="2"/>
    </row>
    <row r="127" spans="1:54" x14ac:dyDescent="0.25">
      <c r="A127" s="2">
        <v>7400000</v>
      </c>
      <c r="B127" s="1"/>
      <c r="C127" s="1"/>
      <c r="D127">
        <f t="shared" si="36"/>
        <v>4.2014463237593998E-18</v>
      </c>
      <c r="E127">
        <f t="shared" si="34"/>
        <v>-6.8586730153820788E-2</v>
      </c>
      <c r="F127">
        <f t="shared" si="37"/>
        <v>7.9580367623091841E-2</v>
      </c>
      <c r="G127" s="2">
        <f t="shared" si="38"/>
        <v>-7.9580367623091841E-2</v>
      </c>
      <c r="H127">
        <f t="shared" si="39"/>
        <v>6.7795803676230921</v>
      </c>
      <c r="I127">
        <f t="shared" si="40"/>
        <v>-7.9580367623091841E-2</v>
      </c>
      <c r="J127">
        <f t="shared" si="41"/>
        <v>4.2014463237593998E-18</v>
      </c>
      <c r="K127">
        <f t="shared" si="41"/>
        <v>-6.8586730153820788E-2</v>
      </c>
      <c r="L127">
        <f t="shared" si="42"/>
        <v>6.7795803676230921</v>
      </c>
      <c r="M127">
        <f t="shared" si="43"/>
        <v>0.14816709777691262</v>
      </c>
      <c r="N127">
        <f t="shared" si="44"/>
        <v>0.97069353757902599</v>
      </c>
      <c r="O127">
        <f t="shared" si="45"/>
        <v>6.8571572954597329E-2</v>
      </c>
      <c r="AB127">
        <f t="shared" si="46"/>
        <v>8.2780301007339202E-58</v>
      </c>
      <c r="AC127">
        <f t="shared" si="35"/>
        <v>-1.3513513513513516E-41</v>
      </c>
      <c r="AD127">
        <f t="shared" si="47"/>
        <v>1.8261504747991241E-82</v>
      </c>
      <c r="AE127">
        <f t="shared" si="48"/>
        <v>0</v>
      </c>
      <c r="AM127" s="2"/>
      <c r="AN127" s="2"/>
      <c r="AO127" s="2"/>
      <c r="AS127" s="2"/>
      <c r="AY127" s="2"/>
      <c r="BB127" s="2"/>
    </row>
    <row r="128" spans="1:54" x14ac:dyDescent="0.25">
      <c r="A128" s="2">
        <v>7300000</v>
      </c>
      <c r="B128" s="1"/>
      <c r="C128" s="1"/>
      <c r="D128">
        <f t="shared" si="36"/>
        <v>4.2590003829889807E-18</v>
      </c>
      <c r="E128">
        <f t="shared" si="34"/>
        <v>-6.9526274402503266E-2</v>
      </c>
      <c r="F128">
        <f t="shared" si="37"/>
        <v>8.0123584629728212E-2</v>
      </c>
      <c r="G128" s="2">
        <f t="shared" si="38"/>
        <v>-8.0123584629728198E-2</v>
      </c>
      <c r="H128">
        <f t="shared" si="39"/>
        <v>6.7801235846297283</v>
      </c>
      <c r="I128">
        <f t="shared" si="40"/>
        <v>-8.0123584629728198E-2</v>
      </c>
      <c r="J128">
        <f t="shared" si="41"/>
        <v>4.2590003829889807E-18</v>
      </c>
      <c r="K128">
        <f t="shared" si="41"/>
        <v>-6.9526274402503266E-2</v>
      </c>
      <c r="L128">
        <f t="shared" si="42"/>
        <v>6.7801235846297283</v>
      </c>
      <c r="M128">
        <f t="shared" si="43"/>
        <v>0.14964985903223146</v>
      </c>
      <c r="N128">
        <f t="shared" si="44"/>
        <v>0.97071260486674094</v>
      </c>
      <c r="O128">
        <f t="shared" si="45"/>
        <v>6.9510545896005957E-2</v>
      </c>
      <c r="AB128">
        <f t="shared" si="46"/>
        <v>8.391427773346714E-58</v>
      </c>
      <c r="AC128">
        <f t="shared" si="35"/>
        <v>-1.3698630136986303E-41</v>
      </c>
      <c r="AD128">
        <f t="shared" si="47"/>
        <v>1.8765246762994939E-82</v>
      </c>
      <c r="AE128">
        <f t="shared" si="48"/>
        <v>0</v>
      </c>
      <c r="AM128" s="2"/>
      <c r="AN128" s="2"/>
      <c r="AO128" s="2"/>
      <c r="AS128" s="2"/>
      <c r="AY128" s="2"/>
      <c r="BB128" s="2"/>
    </row>
    <row r="129" spans="1:54" x14ac:dyDescent="0.25">
      <c r="A129" s="2">
        <v>7200000</v>
      </c>
      <c r="B129" s="1"/>
      <c r="C129" s="1"/>
      <c r="D129">
        <f t="shared" si="36"/>
        <v>4.318153166086049E-18</v>
      </c>
      <c r="E129">
        <f t="shared" si="34"/>
        <v>-7.0491917102538021E-2</v>
      </c>
      <c r="F129">
        <f t="shared" si="37"/>
        <v>8.0678079720850102E-2</v>
      </c>
      <c r="G129" s="2">
        <f t="shared" si="38"/>
        <v>-8.0678079720850088E-2</v>
      </c>
      <c r="H129">
        <f t="shared" si="39"/>
        <v>6.7806780797208503</v>
      </c>
      <c r="I129">
        <f t="shared" si="40"/>
        <v>-8.0678079720850088E-2</v>
      </c>
      <c r="J129">
        <f t="shared" si="41"/>
        <v>4.318153166086049E-18</v>
      </c>
      <c r="K129">
        <f t="shared" si="41"/>
        <v>-7.0491917102538021E-2</v>
      </c>
      <c r="L129">
        <f t="shared" si="42"/>
        <v>6.7806780797208503</v>
      </c>
      <c r="M129">
        <f t="shared" si="43"/>
        <v>0.15116999682338811</v>
      </c>
      <c r="N129">
        <f t="shared" si="44"/>
        <v>0.97073246978179106</v>
      </c>
      <c r="O129">
        <f t="shared" si="45"/>
        <v>7.0475587252737643E-2</v>
      </c>
      <c r="AB129">
        <f t="shared" si="46"/>
        <v>8.5079753813098607E-58</v>
      </c>
      <c r="AC129">
        <f t="shared" si="35"/>
        <v>-1.3888888888888889E-41</v>
      </c>
      <c r="AD129">
        <f t="shared" si="47"/>
        <v>1.9290123456790124E-82</v>
      </c>
      <c r="AE129">
        <f t="shared" si="48"/>
        <v>0</v>
      </c>
      <c r="AM129" s="2"/>
      <c r="AN129" s="2"/>
      <c r="AO129" s="2"/>
      <c r="AS129" s="2"/>
      <c r="AY129" s="2"/>
      <c r="BB129" s="2"/>
    </row>
    <row r="130" spans="1:54" x14ac:dyDescent="0.25">
      <c r="A130" s="2">
        <v>7100000</v>
      </c>
      <c r="B130" s="1"/>
      <c r="C130" s="1"/>
      <c r="D130">
        <f t="shared" si="36"/>
        <v>4.3789722247633185E-18</v>
      </c>
      <c r="E130">
        <f t="shared" ref="E130:E193" si="49">-($R$2^-1)*A130^(-$S$2)*SIN($S$2*PI()/2)</f>
        <v>-7.1484761005390682E-2</v>
      </c>
      <c r="F130">
        <f t="shared" si="37"/>
        <v>8.1244248629893878E-2</v>
      </c>
      <c r="G130" s="2">
        <f t="shared" si="38"/>
        <v>-8.1244248629893864E-2</v>
      </c>
      <c r="H130">
        <f t="shared" si="39"/>
        <v>6.7812442486298945</v>
      </c>
      <c r="I130">
        <f t="shared" si="40"/>
        <v>-8.1244248629893864E-2</v>
      </c>
      <c r="J130">
        <f t="shared" si="41"/>
        <v>4.3789722247633185E-18</v>
      </c>
      <c r="K130">
        <f t="shared" si="41"/>
        <v>-7.1484761005390682E-2</v>
      </c>
      <c r="L130">
        <f t="shared" si="42"/>
        <v>6.7812442486298945</v>
      </c>
      <c r="M130">
        <f t="shared" si="43"/>
        <v>0.15272900963528455</v>
      </c>
      <c r="N130">
        <f t="shared" si="44"/>
        <v>0.97075317745328105</v>
      </c>
      <c r="O130">
        <f t="shared" si="45"/>
        <v>7.146779773990404E-2</v>
      </c>
      <c r="AB130">
        <f t="shared" si="46"/>
        <v>8.6278060204832412E-58</v>
      </c>
      <c r="AC130">
        <f t="shared" ref="AC130:AC193" si="50">-($R$4^-1)*A130^(-$S$4)*SIN($S$4*PI()/2)</f>
        <v>-1.4084507042253524E-41</v>
      </c>
      <c r="AD130">
        <f t="shared" si="47"/>
        <v>1.9837333862328909E-82</v>
      </c>
      <c r="AE130">
        <f t="shared" si="48"/>
        <v>0</v>
      </c>
      <c r="AM130" s="2"/>
      <c r="AN130" s="2"/>
      <c r="AO130" s="2"/>
      <c r="AS130" s="2"/>
      <c r="AY130" s="2"/>
      <c r="BB130" s="2"/>
    </row>
    <row r="131" spans="1:54" x14ac:dyDescent="0.25">
      <c r="A131" s="2">
        <v>7000000</v>
      </c>
      <c r="B131" s="1"/>
      <c r="C131" s="1"/>
      <c r="D131">
        <f t="shared" ref="D131:D194" si="51">($R$2^-1)*A131^(-$S$2)*COS($S$2*PI()/2)</f>
        <v>4.4415289708313653E-18</v>
      </c>
      <c r="E131">
        <f t="shared" si="49"/>
        <v>-7.2505971876896252E-2</v>
      </c>
      <c r="F131">
        <f t="shared" ref="F131:F194" si="52">($T$2^-1)*A131^(-$U$2)*COS($U$2*PI()/2)</f>
        <v>8.1822506807283507E-2</v>
      </c>
      <c r="G131" s="2">
        <f t="shared" ref="G131:G194" si="53">-($T$2^-1)*A131^(-$U$2)*SIN($U$2*PI()/2)</f>
        <v>-8.1822506807283493E-2</v>
      </c>
      <c r="H131">
        <f t="shared" ref="H131:H194" si="54">F131+$P$2</f>
        <v>6.7818225068072833</v>
      </c>
      <c r="I131">
        <f t="shared" ref="I131:I194" si="55">G131</f>
        <v>-8.1822506807283493E-2</v>
      </c>
      <c r="J131">
        <f t="shared" ref="J131:K194" si="56">D131</f>
        <v>4.4415289708313653E-18</v>
      </c>
      <c r="K131">
        <f t="shared" si="56"/>
        <v>-7.2505971876896252E-2</v>
      </c>
      <c r="L131">
        <f t="shared" ref="L131:L194" si="57">F131+$P$2+D131</f>
        <v>6.7818225068072833</v>
      </c>
      <c r="M131">
        <f t="shared" ref="M131:M194" si="58">-G131-E131</f>
        <v>0.15432847868417976</v>
      </c>
      <c r="N131">
        <f t="shared" ref="N131:N194" si="59">$Q$2+(1/((F131+$P$2+D131)^2+(G131+E131)^2))*(L131*(H131*J131-I131*K131)-M131*(H131*K131+I131*J131))+($P$4/(($P$4+AB131)^2+(AC131)^2))*AD131</f>
        <v>0.97077477624832287</v>
      </c>
      <c r="O131">
        <f t="shared" ref="O131:O194" si="60">ABS((1/((F131+$P$2+D131)^2+(G131+E131)^2))*(M131*(H131*J131-I131*K131)+L131*(H131*K131+I131*J131))+($P$4/(($P$4+AB131)^2+(AC131)^2))*AE131)</f>
        <v>7.2488340917135158E-2</v>
      </c>
      <c r="AB131">
        <f t="shared" ref="AB131:AB194" si="61">($R$4^-1)*A131^(-$S$4)*COS($S$4*PI()/2)</f>
        <v>8.7510603922044292E-58</v>
      </c>
      <c r="AC131">
        <f t="shared" si="50"/>
        <v>-1.4285714285714286E-41</v>
      </c>
      <c r="AD131">
        <f t="shared" ref="AD131:AD194" si="62">($P$4+AB131)*AB131+AC131^2</f>
        <v>2.0408163265306122E-82</v>
      </c>
      <c r="AE131">
        <f t="shared" ref="AE131:AE194" si="63">($P$4+AB131)*AC131-AB131*AC131</f>
        <v>0</v>
      </c>
      <c r="AM131" s="2"/>
      <c r="AN131" s="2"/>
      <c r="AO131" s="2"/>
      <c r="AS131" s="2"/>
      <c r="AY131" s="2"/>
      <c r="BB131" s="2"/>
    </row>
    <row r="132" spans="1:54" x14ac:dyDescent="0.25">
      <c r="A132" s="2">
        <v>6900000</v>
      </c>
      <c r="B132" s="1"/>
      <c r="C132" s="1"/>
      <c r="D132">
        <f t="shared" si="51"/>
        <v>4.5058989559158778E-18</v>
      </c>
      <c r="E132">
        <f t="shared" si="49"/>
        <v>-7.3556783063517941E-2</v>
      </c>
      <c r="F132">
        <f t="shared" si="52"/>
        <v>8.2413290701738334E-2</v>
      </c>
      <c r="G132" s="2">
        <f t="shared" si="53"/>
        <v>-8.241329070173832E-2</v>
      </c>
      <c r="H132">
        <f t="shared" si="54"/>
        <v>6.7824132907017383</v>
      </c>
      <c r="I132">
        <f t="shared" si="55"/>
        <v>-8.241329070173832E-2</v>
      </c>
      <c r="J132">
        <f t="shared" si="56"/>
        <v>4.5058989559158778E-18</v>
      </c>
      <c r="K132">
        <f t="shared" si="56"/>
        <v>-7.3556783063517941E-2</v>
      </c>
      <c r="L132">
        <f t="shared" si="57"/>
        <v>6.7824132907017383</v>
      </c>
      <c r="M132">
        <f t="shared" si="58"/>
        <v>0.15597007376525626</v>
      </c>
      <c r="N132">
        <f t="shared" si="59"/>
        <v>0.97079731805491498</v>
      </c>
      <c r="O132">
        <f t="shared" si="60"/>
        <v>7.3538447737947321E-2</v>
      </c>
      <c r="AB132">
        <f t="shared" si="61"/>
        <v>8.8778873544102904E-58</v>
      </c>
      <c r="AC132">
        <f t="shared" si="50"/>
        <v>-1.4492753623188407E-41</v>
      </c>
      <c r="AD132">
        <f t="shared" si="62"/>
        <v>2.1003990758244069E-82</v>
      </c>
      <c r="AE132">
        <f t="shared" si="63"/>
        <v>0</v>
      </c>
      <c r="AM132" s="2"/>
      <c r="AN132" s="2"/>
      <c r="AO132" s="2"/>
      <c r="AS132" s="2"/>
      <c r="AY132" s="2"/>
      <c r="BB132" s="2"/>
    </row>
    <row r="133" spans="1:54" x14ac:dyDescent="0.25">
      <c r="A133" s="2">
        <v>6800000</v>
      </c>
      <c r="B133" s="1"/>
      <c r="C133" s="1"/>
      <c r="D133">
        <f t="shared" si="51"/>
        <v>4.5721621758558169E-18</v>
      </c>
      <c r="E133">
        <f t="shared" si="49"/>
        <v>-7.4638500461510854E-2</v>
      </c>
      <c r="F133">
        <f t="shared" si="52"/>
        <v>8.3017059144841962E-2</v>
      </c>
      <c r="G133" s="2">
        <f t="shared" si="53"/>
        <v>-8.3017059144841948E-2</v>
      </c>
      <c r="H133">
        <f t="shared" si="54"/>
        <v>6.783017059144842</v>
      </c>
      <c r="I133">
        <f t="shared" si="55"/>
        <v>-8.3017059144841948E-2</v>
      </c>
      <c r="J133">
        <f t="shared" si="56"/>
        <v>4.5721621758558169E-18</v>
      </c>
      <c r="K133">
        <f t="shared" si="56"/>
        <v>-7.4638500461510854E-2</v>
      </c>
      <c r="L133">
        <f t="shared" si="57"/>
        <v>6.783017059144842</v>
      </c>
      <c r="M133">
        <f t="shared" si="58"/>
        <v>0.1576555596063528</v>
      </c>
      <c r="N133">
        <f t="shared" si="59"/>
        <v>0.97082085859408118</v>
      </c>
      <c r="O133">
        <f t="shared" si="60"/>
        <v>7.4619421500057695E-2</v>
      </c>
      <c r="AB133">
        <f t="shared" si="61"/>
        <v>9.0084445213869119E-58</v>
      </c>
      <c r="AC133">
        <f t="shared" si="50"/>
        <v>-1.4705882352941177E-41</v>
      </c>
      <c r="AD133">
        <f t="shared" si="62"/>
        <v>2.1626297577854671E-82</v>
      </c>
      <c r="AE133">
        <f t="shared" si="63"/>
        <v>0</v>
      </c>
      <c r="AM133" s="2"/>
      <c r="AN133" s="2"/>
      <c r="AO133" s="2"/>
      <c r="AS133" s="2"/>
      <c r="AY133" s="2"/>
      <c r="BB133" s="2"/>
    </row>
    <row r="134" spans="1:54" x14ac:dyDescent="0.25">
      <c r="A134" s="2">
        <v>6700000</v>
      </c>
      <c r="B134" s="1"/>
      <c r="C134" s="1"/>
      <c r="D134">
        <f t="shared" si="51"/>
        <v>4.6404034023611283E-18</v>
      </c>
      <c r="E134">
        <f t="shared" si="49"/>
        <v>-7.575250793108565E-2</v>
      </c>
      <c r="F134">
        <f t="shared" si="52"/>
        <v>8.3634294848853874E-2</v>
      </c>
      <c r="G134" s="2">
        <f t="shared" si="53"/>
        <v>-8.3634294848853874E-2</v>
      </c>
      <c r="H134">
        <f t="shared" si="54"/>
        <v>6.7836342948488539</v>
      </c>
      <c r="I134">
        <f t="shared" si="55"/>
        <v>-8.3634294848853874E-2</v>
      </c>
      <c r="J134">
        <f t="shared" si="56"/>
        <v>4.6404034023611283E-18</v>
      </c>
      <c r="K134">
        <f t="shared" si="56"/>
        <v>-7.575250793108565E-2</v>
      </c>
      <c r="L134">
        <f t="shared" si="57"/>
        <v>6.7836342948488539</v>
      </c>
      <c r="M134">
        <f t="shared" si="58"/>
        <v>0.15938680277993952</v>
      </c>
      <c r="N134">
        <f t="shared" si="59"/>
        <v>0.97084545776477982</v>
      </c>
      <c r="O134">
        <f t="shared" si="60"/>
        <v>7.573264323848039E-2</v>
      </c>
      <c r="AB134">
        <f t="shared" si="61"/>
        <v>9.1428989172285079E-58</v>
      </c>
      <c r="AC134">
        <f t="shared" si="50"/>
        <v>-1.4925373134328359E-41</v>
      </c>
      <c r="AD134">
        <f t="shared" si="62"/>
        <v>2.2276676319893075E-82</v>
      </c>
      <c r="AE134">
        <f t="shared" si="63"/>
        <v>0</v>
      </c>
      <c r="AM134" s="2"/>
      <c r="AN134" s="2"/>
      <c r="AO134" s="2"/>
      <c r="AS134" s="2"/>
      <c r="AY134" s="2"/>
      <c r="BB134" s="2"/>
    </row>
    <row r="135" spans="1:54" x14ac:dyDescent="0.25">
      <c r="A135" s="2">
        <v>6600000</v>
      </c>
      <c r="B135" s="1"/>
      <c r="C135" s="1"/>
      <c r="D135">
        <f t="shared" si="51"/>
        <v>4.7107125448211453E-18</v>
      </c>
      <c r="E135">
        <f t="shared" si="49"/>
        <v>-7.6900273202768765E-2</v>
      </c>
      <c r="F135">
        <f t="shared" si="52"/>
        <v>8.4265506028875045E-2</v>
      </c>
      <c r="G135" s="2">
        <f t="shared" si="53"/>
        <v>-8.4265506028875031E-2</v>
      </c>
      <c r="H135">
        <f t="shared" si="54"/>
        <v>6.7842655060288752</v>
      </c>
      <c r="I135">
        <f t="shared" si="55"/>
        <v>-8.4265506028875031E-2</v>
      </c>
      <c r="J135">
        <f t="shared" si="56"/>
        <v>4.7107125448211453E-18</v>
      </c>
      <c r="K135">
        <f t="shared" si="56"/>
        <v>-7.6900273202768765E-2</v>
      </c>
      <c r="L135">
        <f t="shared" si="57"/>
        <v>6.7842655060288752</v>
      </c>
      <c r="M135">
        <f t="shared" si="58"/>
        <v>0.1611657792316438</v>
      </c>
      <c r="N135">
        <f t="shared" si="59"/>
        <v>0.97087118002557526</v>
      </c>
      <c r="O135">
        <f t="shared" si="60"/>
        <v>7.6879577608301247E-2</v>
      </c>
      <c r="AB135">
        <f t="shared" si="61"/>
        <v>9.2814276887016689E-58</v>
      </c>
      <c r="AC135">
        <f t="shared" si="50"/>
        <v>-1.5151515151515154E-41</v>
      </c>
      <c r="AD135">
        <f t="shared" si="62"/>
        <v>2.2956841138659329E-82</v>
      </c>
      <c r="AE135">
        <f t="shared" si="63"/>
        <v>0</v>
      </c>
      <c r="AM135" s="2"/>
      <c r="AN135" s="2"/>
      <c r="AO135" s="2"/>
      <c r="AS135" s="2"/>
      <c r="AY135" s="2"/>
      <c r="BB135" s="2"/>
    </row>
    <row r="136" spans="1:54" x14ac:dyDescent="0.25">
      <c r="A136" s="2">
        <v>6500000</v>
      </c>
      <c r="B136" s="1"/>
      <c r="C136" s="1"/>
      <c r="D136">
        <f t="shared" si="51"/>
        <v>4.7831850455107019E-18</v>
      </c>
      <c r="E136">
        <f t="shared" si="49"/>
        <v>-7.808335432896521E-2</v>
      </c>
      <c r="F136">
        <f t="shared" si="52"/>
        <v>8.4911228161756072E-2</v>
      </c>
      <c r="G136" s="2">
        <f t="shared" si="53"/>
        <v>-8.4911228161756058E-2</v>
      </c>
      <c r="H136">
        <f t="shared" si="54"/>
        <v>6.7849112281617563</v>
      </c>
      <c r="I136">
        <f t="shared" si="55"/>
        <v>-8.4911228161756058E-2</v>
      </c>
      <c r="J136">
        <f t="shared" si="56"/>
        <v>4.7831850455107019E-18</v>
      </c>
      <c r="K136">
        <f t="shared" si="56"/>
        <v>-7.808335432896521E-2</v>
      </c>
      <c r="L136">
        <f t="shared" si="57"/>
        <v>6.7849112281617563</v>
      </c>
      <c r="M136">
        <f t="shared" si="58"/>
        <v>0.16299458249072127</v>
      </c>
      <c r="N136">
        <f t="shared" si="59"/>
        <v>0.97089809481761946</v>
      </c>
      <c r="O136">
        <f t="shared" si="60"/>
        <v>7.8061779309792176E-2</v>
      </c>
      <c r="AB136">
        <f t="shared" si="61"/>
        <v>9.4242188839124636E-58</v>
      </c>
      <c r="AC136">
        <f t="shared" si="50"/>
        <v>-1.5384615384615387E-41</v>
      </c>
      <c r="AD136">
        <f t="shared" si="62"/>
        <v>2.3668639053254444E-82</v>
      </c>
      <c r="AE136">
        <f t="shared" si="63"/>
        <v>0</v>
      </c>
      <c r="AM136" s="2"/>
      <c r="AN136" s="2"/>
      <c r="AO136" s="2"/>
      <c r="AS136" s="2"/>
      <c r="AY136" s="2"/>
      <c r="BB136" s="2"/>
    </row>
    <row r="137" spans="1:54" x14ac:dyDescent="0.25">
      <c r="A137" s="2">
        <v>6400000</v>
      </c>
      <c r="B137" s="1"/>
      <c r="C137" s="1"/>
      <c r="D137">
        <f t="shared" si="51"/>
        <v>4.8579223118468064E-18</v>
      </c>
      <c r="E137">
        <f t="shared" si="49"/>
        <v>-7.9303406740355298E-2</v>
      </c>
      <c r="F137">
        <f t="shared" si="52"/>
        <v>8.5572025895582993E-2</v>
      </c>
      <c r="G137" s="2">
        <f t="shared" si="53"/>
        <v>-8.5572025895582979E-2</v>
      </c>
      <c r="H137">
        <f t="shared" si="54"/>
        <v>6.7855720258955827</v>
      </c>
      <c r="I137">
        <f t="shared" si="55"/>
        <v>-8.5572025895582979E-2</v>
      </c>
      <c r="J137">
        <f t="shared" si="56"/>
        <v>4.8579223118468064E-18</v>
      </c>
      <c r="K137">
        <f t="shared" si="56"/>
        <v>-7.9303406740355298E-2</v>
      </c>
      <c r="L137">
        <f t="shared" si="57"/>
        <v>6.7855720258955827</v>
      </c>
      <c r="M137">
        <f t="shared" si="58"/>
        <v>0.16487543263593829</v>
      </c>
      <c r="N137">
        <f t="shared" si="59"/>
        <v>0.97092627703413403</v>
      </c>
      <c r="O137">
        <f t="shared" si="60"/>
        <v>7.9280900115097946E-2</v>
      </c>
      <c r="AB137">
        <f t="shared" si="61"/>
        <v>9.5714723039735959E-58</v>
      </c>
      <c r="AC137">
        <f t="shared" si="50"/>
        <v>-1.5625000000000004E-41</v>
      </c>
      <c r="AD137">
        <f t="shared" si="62"/>
        <v>2.4414062500000012E-82</v>
      </c>
      <c r="AE137">
        <f t="shared" si="63"/>
        <v>0</v>
      </c>
      <c r="AM137" s="2"/>
      <c r="AN137" s="2"/>
      <c r="AO137" s="2"/>
      <c r="AS137" s="2"/>
      <c r="AY137" s="2"/>
      <c r="BB137" s="2"/>
    </row>
    <row r="138" spans="1:54" x14ac:dyDescent="0.25">
      <c r="A138" s="2">
        <v>6300000</v>
      </c>
      <c r="B138" s="1"/>
      <c r="C138" s="1"/>
      <c r="D138">
        <f t="shared" si="51"/>
        <v>4.9350321898126281E-18</v>
      </c>
      <c r="E138">
        <f t="shared" si="49"/>
        <v>-8.0562190974329179E-2</v>
      </c>
      <c r="F138">
        <f t="shared" si="52"/>
        <v>8.6248495125215915E-2</v>
      </c>
      <c r="G138" s="2">
        <f t="shared" si="53"/>
        <v>-8.6248495125215902E-2</v>
      </c>
      <c r="H138">
        <f t="shared" si="54"/>
        <v>6.786248495125216</v>
      </c>
      <c r="I138">
        <f t="shared" si="55"/>
        <v>-8.6248495125215902E-2</v>
      </c>
      <c r="J138">
        <f t="shared" si="56"/>
        <v>4.9350321898126281E-18</v>
      </c>
      <c r="K138">
        <f t="shared" si="56"/>
        <v>-8.0562190974329179E-2</v>
      </c>
      <c r="L138">
        <f t="shared" si="57"/>
        <v>6.786248495125216</v>
      </c>
      <c r="M138">
        <f t="shared" si="58"/>
        <v>0.16681068609954508</v>
      </c>
      <c r="N138">
        <f t="shared" si="59"/>
        <v>0.97095580754232769</v>
      </c>
      <c r="O138">
        <f t="shared" si="60"/>
        <v>8.0538696563237477E-2</v>
      </c>
      <c r="AB138">
        <f t="shared" si="61"/>
        <v>9.7234004357827005E-58</v>
      </c>
      <c r="AC138">
        <f t="shared" si="50"/>
        <v>-1.5873015873015877E-41</v>
      </c>
      <c r="AD138">
        <f t="shared" si="62"/>
        <v>2.5195263290501397E-82</v>
      </c>
      <c r="AE138">
        <f t="shared" si="63"/>
        <v>0</v>
      </c>
      <c r="AM138" s="2"/>
      <c r="AN138" s="2"/>
      <c r="AO138" s="2"/>
      <c r="AS138" s="2"/>
      <c r="AY138" s="2"/>
      <c r="BB138" s="2"/>
    </row>
    <row r="139" spans="1:54" x14ac:dyDescent="0.25">
      <c r="A139" s="2">
        <v>6200000</v>
      </c>
      <c r="B139" s="1"/>
      <c r="C139" s="1"/>
      <c r="D139">
        <f t="shared" si="51"/>
        <v>5.0146294831967024E-18</v>
      </c>
      <c r="E139">
        <f t="shared" si="49"/>
        <v>-8.1861581151334475E-2</v>
      </c>
      <c r="F139">
        <f t="shared" si="52"/>
        <v>8.6941265251221048E-2</v>
      </c>
      <c r="G139" s="2">
        <f t="shared" si="53"/>
        <v>-8.6941265251221034E-2</v>
      </c>
      <c r="H139">
        <f t="shared" si="54"/>
        <v>6.7869412652512215</v>
      </c>
      <c r="I139">
        <f t="shared" si="55"/>
        <v>-8.6941265251221034E-2</v>
      </c>
      <c r="J139">
        <f t="shared" si="56"/>
        <v>5.0146294831967024E-18</v>
      </c>
      <c r="K139">
        <f t="shared" si="56"/>
        <v>-8.1861581151334475E-2</v>
      </c>
      <c r="L139">
        <f t="shared" si="57"/>
        <v>6.7869412652512215</v>
      </c>
      <c r="M139">
        <f t="shared" si="58"/>
        <v>0.1688028464025555</v>
      </c>
      <c r="N139">
        <f t="shared" si="59"/>
        <v>0.97098677376455167</v>
      </c>
      <c r="O139">
        <f t="shared" si="60"/>
        <v>8.1837038398759832E-2</v>
      </c>
      <c r="AB139">
        <f t="shared" si="61"/>
        <v>9.8802294750695167E-58</v>
      </c>
      <c r="AC139">
        <f t="shared" si="50"/>
        <v>-1.6129032258064516E-41</v>
      </c>
      <c r="AD139">
        <f t="shared" si="62"/>
        <v>2.6014568158168574E-82</v>
      </c>
      <c r="AE139">
        <f t="shared" si="63"/>
        <v>0</v>
      </c>
      <c r="AM139" s="2"/>
      <c r="AN139" s="2"/>
      <c r="AO139" s="2"/>
      <c r="AS139" s="2"/>
      <c r="AY139" s="2"/>
      <c r="BB139" s="2"/>
    </row>
    <row r="140" spans="1:54" x14ac:dyDescent="0.25">
      <c r="A140" s="2">
        <v>6100000</v>
      </c>
      <c r="B140" s="1"/>
      <c r="C140" s="1"/>
      <c r="D140">
        <f t="shared" si="51"/>
        <v>5.0968365239048455E-18</v>
      </c>
      <c r="E140">
        <f t="shared" si="49"/>
        <v>-8.3203574284962917E-2</v>
      </c>
      <c r="F140">
        <f t="shared" si="52"/>
        <v>8.7651001641659398E-2</v>
      </c>
      <c r="G140" s="2">
        <f t="shared" si="53"/>
        <v>-8.7651001641659385E-2</v>
      </c>
      <c r="H140">
        <f t="shared" si="54"/>
        <v>6.7876510016416596</v>
      </c>
      <c r="I140">
        <f t="shared" si="55"/>
        <v>-8.7651001641659385E-2</v>
      </c>
      <c r="J140">
        <f t="shared" si="56"/>
        <v>5.0968365239048455E-18</v>
      </c>
      <c r="K140">
        <f t="shared" si="56"/>
        <v>-8.3203574284962917E-2</v>
      </c>
      <c r="L140">
        <f t="shared" si="57"/>
        <v>6.7876510016416596</v>
      </c>
      <c r="M140">
        <f t="shared" si="58"/>
        <v>0.17085457592662229</v>
      </c>
      <c r="N140">
        <f t="shared" si="59"/>
        <v>0.97101927032650459</v>
      </c>
      <c r="O140">
        <f t="shared" si="60"/>
        <v>8.3177917839257709E-2</v>
      </c>
      <c r="AB140">
        <f t="shared" si="61"/>
        <v>1.0042200450070657E-57</v>
      </c>
      <c r="AC140">
        <f t="shared" si="50"/>
        <v>-1.6393442622950821E-41</v>
      </c>
      <c r="AD140">
        <f t="shared" si="62"/>
        <v>2.6874496103198067E-82</v>
      </c>
      <c r="AE140">
        <f t="shared" si="63"/>
        <v>0</v>
      </c>
      <c r="AM140" s="2"/>
      <c r="AN140" s="2"/>
      <c r="AO140" s="2"/>
      <c r="AS140" s="2"/>
      <c r="AY140" s="2"/>
      <c r="BB140" s="2"/>
    </row>
    <row r="141" spans="1:54" x14ac:dyDescent="0.25">
      <c r="A141" s="2">
        <v>6000000</v>
      </c>
      <c r="B141" s="1"/>
      <c r="C141" s="1"/>
      <c r="D141">
        <f t="shared" si="51"/>
        <v>5.1817837993032599E-18</v>
      </c>
      <c r="E141">
        <f t="shared" si="49"/>
        <v>-8.4590300523045642E-2</v>
      </c>
      <c r="F141">
        <f t="shared" si="52"/>
        <v>8.83784083186194E-2</v>
      </c>
      <c r="G141" s="2">
        <f t="shared" si="53"/>
        <v>-8.8378408318619386E-2</v>
      </c>
      <c r="H141">
        <f t="shared" si="54"/>
        <v>6.7883784083186196</v>
      </c>
      <c r="I141">
        <f t="shared" si="55"/>
        <v>-8.8378408318619386E-2</v>
      </c>
      <c r="J141">
        <f t="shared" si="56"/>
        <v>5.1817837993032599E-18</v>
      </c>
      <c r="K141">
        <f t="shared" si="56"/>
        <v>-8.4590300523045642E-2</v>
      </c>
      <c r="L141">
        <f t="shared" si="57"/>
        <v>6.7883784083186196</v>
      </c>
      <c r="M141">
        <f t="shared" si="58"/>
        <v>0.17296870884166504</v>
      </c>
      <c r="N141">
        <f t="shared" si="59"/>
        <v>0.97105339978147365</v>
      </c>
      <c r="O141">
        <f t="shared" si="60"/>
        <v>8.4563459768282723E-2</v>
      </c>
      <c r="AB141">
        <f t="shared" si="61"/>
        <v>1.0209570457571836E-57</v>
      </c>
      <c r="AC141">
        <f t="shared" si="50"/>
        <v>-1.6666666666666671E-41</v>
      </c>
      <c r="AD141">
        <f t="shared" si="62"/>
        <v>2.7777777777777793E-82</v>
      </c>
      <c r="AE141">
        <f t="shared" si="63"/>
        <v>0</v>
      </c>
      <c r="AM141" s="2"/>
      <c r="AN141" s="2"/>
      <c r="AO141" s="2"/>
      <c r="AS141" s="2"/>
      <c r="AY141" s="2"/>
      <c r="BB141" s="2"/>
    </row>
    <row r="142" spans="1:54" x14ac:dyDescent="0.25">
      <c r="A142" s="2">
        <v>5900000</v>
      </c>
      <c r="B142" s="1"/>
      <c r="C142" s="1"/>
      <c r="D142">
        <f t="shared" si="51"/>
        <v>5.2696106433592474E-18</v>
      </c>
      <c r="E142">
        <f t="shared" si="49"/>
        <v>-8.6024034430215904E-2</v>
      </c>
      <c r="F142">
        <f t="shared" si="52"/>
        <v>8.9124230894150461E-2</v>
      </c>
      <c r="G142" s="2">
        <f t="shared" si="53"/>
        <v>-8.9124230894150447E-2</v>
      </c>
      <c r="H142">
        <f t="shared" si="54"/>
        <v>6.7891242308941511</v>
      </c>
      <c r="I142">
        <f t="shared" si="55"/>
        <v>-8.9124230894150447E-2</v>
      </c>
      <c r="J142">
        <f t="shared" si="56"/>
        <v>5.2696106433592474E-18</v>
      </c>
      <c r="K142">
        <f t="shared" si="56"/>
        <v>-8.6024034430215904E-2</v>
      </c>
      <c r="L142">
        <f t="shared" si="57"/>
        <v>6.7891242308941511</v>
      </c>
      <c r="M142">
        <f t="shared" si="58"/>
        <v>0.17514826532436634</v>
      </c>
      <c r="N142">
        <f t="shared" si="59"/>
        <v>0.97108927342098272</v>
      </c>
      <c r="O142">
        <f t="shared" si="60"/>
        <v>8.5995932963272528E-2</v>
      </c>
      <c r="AB142">
        <f t="shared" si="61"/>
        <v>1.0382614024649324E-57</v>
      </c>
      <c r="AC142">
        <f t="shared" si="50"/>
        <v>-1.6949152542372884E-41</v>
      </c>
      <c r="AD142">
        <f t="shared" si="62"/>
        <v>2.872737719046252E-82</v>
      </c>
      <c r="AE142">
        <f t="shared" si="63"/>
        <v>0</v>
      </c>
      <c r="AM142" s="2"/>
      <c r="AN142" s="2"/>
      <c r="AO142" s="2"/>
      <c r="AS142" s="2"/>
      <c r="AY142" s="2"/>
      <c r="BB142" s="2"/>
    </row>
    <row r="143" spans="1:54" x14ac:dyDescent="0.25">
      <c r="A143" s="2">
        <v>5800000</v>
      </c>
      <c r="B143" s="1"/>
      <c r="C143" s="1"/>
      <c r="D143">
        <f t="shared" si="51"/>
        <v>5.3604659992792343E-18</v>
      </c>
      <c r="E143">
        <f t="shared" si="49"/>
        <v>-8.7507207437633419E-2</v>
      </c>
      <c r="F143">
        <f t="shared" si="52"/>
        <v>8.9889259783430459E-2</v>
      </c>
      <c r="G143" s="2">
        <f t="shared" si="53"/>
        <v>-8.9889259783430445E-2</v>
      </c>
      <c r="H143">
        <f t="shared" si="54"/>
        <v>6.7898892597834308</v>
      </c>
      <c r="I143">
        <f t="shared" si="55"/>
        <v>-8.9889259783430445E-2</v>
      </c>
      <c r="J143">
        <f t="shared" si="56"/>
        <v>5.3604659992792343E-18</v>
      </c>
      <c r="K143">
        <f t="shared" si="56"/>
        <v>-8.7507207437633419E-2</v>
      </c>
      <c r="L143">
        <f t="shared" si="57"/>
        <v>6.7898892597834308</v>
      </c>
      <c r="M143">
        <f t="shared" si="58"/>
        <v>0.17739646722106386</v>
      </c>
      <c r="N143">
        <f t="shared" si="59"/>
        <v>0.97112701218383068</v>
      </c>
      <c r="O143">
        <f t="shared" si="60"/>
        <v>8.7477762483190516E-2</v>
      </c>
      <c r="AB143">
        <f t="shared" si="61"/>
        <v>1.0561624611281208E-57</v>
      </c>
      <c r="AC143">
        <f t="shared" si="50"/>
        <v>-1.7241379310344831E-41</v>
      </c>
      <c r="AD143">
        <f t="shared" si="62"/>
        <v>2.9726516052318677E-82</v>
      </c>
      <c r="AE143">
        <f t="shared" si="63"/>
        <v>0</v>
      </c>
      <c r="AM143" s="2"/>
      <c r="AN143" s="2"/>
      <c r="AO143" s="2"/>
      <c r="AS143" s="2"/>
      <c r="AY143" s="2"/>
      <c r="BB143" s="2"/>
    </row>
    <row r="144" spans="1:54" x14ac:dyDescent="0.25">
      <c r="A144" s="2">
        <v>5700000</v>
      </c>
      <c r="B144" s="1"/>
      <c r="C144" s="1"/>
      <c r="D144">
        <f t="shared" si="51"/>
        <v>5.454509262424484E-18</v>
      </c>
      <c r="E144">
        <f t="shared" si="49"/>
        <v>-8.904242160320594E-2</v>
      </c>
      <c r="F144">
        <f t="shared" si="52"/>
        <v>9.0674333726646003E-2</v>
      </c>
      <c r="G144" s="2">
        <f t="shared" si="53"/>
        <v>-9.0674333726645989E-2</v>
      </c>
      <c r="H144">
        <f t="shared" si="54"/>
        <v>6.7906743337266464</v>
      </c>
      <c r="I144">
        <f t="shared" si="55"/>
        <v>-9.0674333726645989E-2</v>
      </c>
      <c r="J144">
        <f t="shared" si="56"/>
        <v>5.454509262424484E-18</v>
      </c>
      <c r="K144">
        <f t="shared" si="56"/>
        <v>-8.904242160320594E-2</v>
      </c>
      <c r="L144">
        <f t="shared" si="57"/>
        <v>6.7906743337266464</v>
      </c>
      <c r="M144">
        <f t="shared" si="58"/>
        <v>0.17971675532985193</v>
      </c>
      <c r="N144">
        <f t="shared" si="59"/>
        <v>0.9711667476774114</v>
      </c>
      <c r="O144">
        <f t="shared" si="60"/>
        <v>8.9011543358046757E-2</v>
      </c>
      <c r="AB144">
        <f t="shared" si="61"/>
        <v>1.0746916271128247E-57</v>
      </c>
      <c r="AC144">
        <f t="shared" si="50"/>
        <v>-1.754385964912281E-41</v>
      </c>
      <c r="AD144">
        <f t="shared" si="62"/>
        <v>3.0778701138811949E-82</v>
      </c>
      <c r="AE144">
        <f t="shared" si="63"/>
        <v>0</v>
      </c>
      <c r="AM144" s="2"/>
      <c r="AN144" s="2"/>
      <c r="AO144" s="2"/>
      <c r="AS144" s="2"/>
      <c r="AY144" s="2"/>
      <c r="BB144" s="2"/>
    </row>
    <row r="145" spans="1:54" x14ac:dyDescent="0.25">
      <c r="A145" s="2">
        <v>5600000</v>
      </c>
      <c r="B145" s="1"/>
      <c r="C145" s="1"/>
      <c r="D145">
        <f t="shared" si="51"/>
        <v>5.5519112135392072E-18</v>
      </c>
      <c r="E145">
        <f t="shared" si="49"/>
        <v>-9.0632464846120336E-2</v>
      </c>
      <c r="F145">
        <f t="shared" si="52"/>
        <v>9.14803436552626E-2</v>
      </c>
      <c r="G145" s="2">
        <f t="shared" si="53"/>
        <v>-9.1480343655262572E-2</v>
      </c>
      <c r="H145">
        <f t="shared" si="54"/>
        <v>6.7914803436552624</v>
      </c>
      <c r="I145">
        <f t="shared" si="55"/>
        <v>-9.1480343655262572E-2</v>
      </c>
      <c r="J145">
        <f t="shared" si="56"/>
        <v>5.5519112135392072E-18</v>
      </c>
      <c r="K145">
        <f t="shared" si="56"/>
        <v>-9.0632464846120336E-2</v>
      </c>
      <c r="L145">
        <f t="shared" si="57"/>
        <v>6.7914803436552624</v>
      </c>
      <c r="M145">
        <f t="shared" si="58"/>
        <v>0.18211280850138289</v>
      </c>
      <c r="N145">
        <f t="shared" si="59"/>
        <v>0.97120862332744784</v>
      </c>
      <c r="O145">
        <f t="shared" si="60"/>
        <v>9.0600055742737245E-2</v>
      </c>
      <c r="AB145">
        <f t="shared" si="61"/>
        <v>1.0938825490255538E-57</v>
      </c>
      <c r="AC145">
        <f t="shared" si="50"/>
        <v>-1.7857142857142859E-41</v>
      </c>
      <c r="AD145">
        <f t="shared" si="62"/>
        <v>3.1887755102040826E-82</v>
      </c>
      <c r="AE145">
        <f t="shared" si="63"/>
        <v>0</v>
      </c>
      <c r="AM145" s="2"/>
      <c r="AN145" s="2"/>
      <c r="AO145" s="2"/>
      <c r="AS145" s="2"/>
      <c r="AY145" s="2"/>
      <c r="BB145" s="2"/>
    </row>
    <row r="146" spans="1:54" x14ac:dyDescent="0.25">
      <c r="A146" s="2">
        <v>5500000</v>
      </c>
      <c r="B146" s="1"/>
      <c r="C146" s="1"/>
      <c r="D146">
        <f t="shared" si="51"/>
        <v>5.6528550537853745E-18</v>
      </c>
      <c r="E146">
        <f t="shared" si="49"/>
        <v>-9.2280327843322518E-2</v>
      </c>
      <c r="F146">
        <f t="shared" si="52"/>
        <v>9.2308236943204877E-2</v>
      </c>
      <c r="G146" s="2">
        <f t="shared" si="53"/>
        <v>-9.2308236943204863E-2</v>
      </c>
      <c r="H146">
        <f t="shared" si="54"/>
        <v>6.7923082369432048</v>
      </c>
      <c r="I146">
        <f t="shared" si="55"/>
        <v>-9.2308236943204863E-2</v>
      </c>
      <c r="J146">
        <f t="shared" si="56"/>
        <v>5.6528550537853745E-18</v>
      </c>
      <c r="K146">
        <f t="shared" si="56"/>
        <v>-9.2280327843322518E-2</v>
      </c>
      <c r="L146">
        <f t="shared" si="57"/>
        <v>6.7923082369432048</v>
      </c>
      <c r="M146">
        <f t="shared" si="58"/>
        <v>0.18458856478652738</v>
      </c>
      <c r="N146">
        <f t="shared" si="59"/>
        <v>0.97125279567493317</v>
      </c>
      <c r="O146">
        <f t="shared" si="60"/>
        <v>9.2246281721217974E-2</v>
      </c>
      <c r="AB146">
        <f t="shared" si="61"/>
        <v>1.1137713226442002E-57</v>
      </c>
      <c r="AC146">
        <f t="shared" si="50"/>
        <v>-1.8181818181818185E-41</v>
      </c>
      <c r="AD146">
        <f t="shared" si="62"/>
        <v>3.3057851239669429E-82</v>
      </c>
      <c r="AE146">
        <f t="shared" si="63"/>
        <v>0</v>
      </c>
      <c r="AM146" s="2"/>
      <c r="AN146" s="2"/>
      <c r="AO146" s="2"/>
      <c r="AS146" s="2"/>
      <c r="AY146" s="2"/>
      <c r="BB146" s="2"/>
    </row>
    <row r="147" spans="1:54" x14ac:dyDescent="0.25">
      <c r="A147" s="2">
        <v>5400000</v>
      </c>
      <c r="B147" s="1"/>
      <c r="C147" s="1"/>
      <c r="D147">
        <f t="shared" si="51"/>
        <v>5.7575375547813992E-18</v>
      </c>
      <c r="E147">
        <f t="shared" si="49"/>
        <v>-9.3989222803384037E-2</v>
      </c>
      <c r="F147">
        <f t="shared" si="52"/>
        <v>9.3159022089069787E-2</v>
      </c>
      <c r="G147" s="2">
        <f t="shared" si="53"/>
        <v>-9.3159022089069773E-2</v>
      </c>
      <c r="H147">
        <f t="shared" si="54"/>
        <v>6.7931590220890703</v>
      </c>
      <c r="I147">
        <f t="shared" si="55"/>
        <v>-9.3159022089069773E-2</v>
      </c>
      <c r="J147">
        <f t="shared" si="56"/>
        <v>5.7575375547813992E-18</v>
      </c>
      <c r="K147">
        <f t="shared" si="56"/>
        <v>-9.3989222803384037E-2</v>
      </c>
      <c r="L147">
        <f t="shared" si="57"/>
        <v>6.7931590220890703</v>
      </c>
      <c r="M147">
        <f t="shared" si="58"/>
        <v>0.1871482448924538</v>
      </c>
      <c r="N147">
        <f t="shared" si="59"/>
        <v>0.97129943584221878</v>
      </c>
      <c r="O147">
        <f t="shared" si="60"/>
        <v>9.3953423974528286E-2</v>
      </c>
      <c r="AB147">
        <f t="shared" si="61"/>
        <v>1.1343967175079817E-57</v>
      </c>
      <c r="AC147">
        <f t="shared" si="50"/>
        <v>-1.8518518518518521E-41</v>
      </c>
      <c r="AD147">
        <f t="shared" si="62"/>
        <v>3.4293552812071339E-82</v>
      </c>
      <c r="AE147">
        <f t="shared" si="63"/>
        <v>0</v>
      </c>
      <c r="AM147" s="2"/>
      <c r="AN147" s="2"/>
      <c r="AO147" s="2"/>
      <c r="AS147" s="2"/>
      <c r="AY147" s="2"/>
      <c r="BB147" s="2"/>
    </row>
    <row r="148" spans="1:54" x14ac:dyDescent="0.25">
      <c r="A148" s="2">
        <v>5300000</v>
      </c>
      <c r="B148" s="1"/>
      <c r="C148" s="1"/>
      <c r="D148">
        <f t="shared" si="51"/>
        <v>5.8661703388338791E-18</v>
      </c>
      <c r="E148">
        <f t="shared" si="49"/>
        <v>-9.5762604365712045E-2</v>
      </c>
      <c r="F148">
        <f t="shared" si="52"/>
        <v>9.4033773881992799E-2</v>
      </c>
      <c r="G148" s="2">
        <f t="shared" si="53"/>
        <v>-9.4033773881992785E-2</v>
      </c>
      <c r="H148">
        <f t="shared" si="54"/>
        <v>6.7940337738819929</v>
      </c>
      <c r="I148">
        <f t="shared" si="55"/>
        <v>-9.4033773881992785E-2</v>
      </c>
      <c r="J148">
        <f t="shared" si="56"/>
        <v>5.8661703388338791E-18</v>
      </c>
      <c r="K148">
        <f t="shared" si="56"/>
        <v>-9.5762604365712045E-2</v>
      </c>
      <c r="L148">
        <f t="shared" si="57"/>
        <v>6.7940337738819929</v>
      </c>
      <c r="M148">
        <f t="shared" si="58"/>
        <v>0.18979637824770484</v>
      </c>
      <c r="N148">
        <f t="shared" si="59"/>
        <v>0.97134873119394105</v>
      </c>
      <c r="O148">
        <f t="shared" si="60"/>
        <v>9.5724926558335838E-2</v>
      </c>
      <c r="AB148">
        <f t="shared" si="61"/>
        <v>1.1558004291590755E-57</v>
      </c>
      <c r="AC148">
        <f t="shared" si="50"/>
        <v>-1.8867924528301888E-41</v>
      </c>
      <c r="AD148">
        <f t="shared" si="62"/>
        <v>3.5599857600569604E-82</v>
      </c>
      <c r="AE148">
        <f t="shared" si="63"/>
        <v>0</v>
      </c>
      <c r="AM148" s="2"/>
      <c r="AN148" s="2"/>
      <c r="AO148" s="2"/>
      <c r="AS148" s="2"/>
      <c r="AY148" s="2"/>
      <c r="BB148" s="2"/>
    </row>
    <row r="149" spans="1:54" x14ac:dyDescent="0.25">
      <c r="A149" s="2">
        <v>5200000</v>
      </c>
      <c r="B149" s="1"/>
      <c r="C149" s="1"/>
      <c r="D149">
        <f t="shared" si="51"/>
        <v>5.9789813068883766E-18</v>
      </c>
      <c r="E149">
        <f t="shared" si="49"/>
        <v>-9.7604192911206505E-2</v>
      </c>
      <c r="F149">
        <f t="shared" si="52"/>
        <v>9.4933639111340534E-2</v>
      </c>
      <c r="G149" s="2">
        <f t="shared" si="53"/>
        <v>-9.493363911134052E-2</v>
      </c>
      <c r="H149">
        <f t="shared" si="54"/>
        <v>6.7949336391113411</v>
      </c>
      <c r="I149">
        <f t="shared" si="55"/>
        <v>-9.493363911134052E-2</v>
      </c>
      <c r="J149">
        <f t="shared" si="56"/>
        <v>5.9789813068883766E-18</v>
      </c>
      <c r="K149">
        <f t="shared" si="56"/>
        <v>-9.7604192911206505E-2</v>
      </c>
      <c r="L149">
        <f t="shared" si="57"/>
        <v>6.7949336391113411</v>
      </c>
      <c r="M149">
        <f t="shared" si="58"/>
        <v>0.19253783202254704</v>
      </c>
      <c r="N149">
        <f t="shared" si="59"/>
        <v>0.97140088722295104</v>
      </c>
      <c r="O149">
        <f t="shared" si="60"/>
        <v>9.7564498073384603E-2</v>
      </c>
      <c r="AB149">
        <f t="shared" si="61"/>
        <v>1.1780273604890578E-57</v>
      </c>
      <c r="AC149">
        <f t="shared" si="50"/>
        <v>-1.9230769230769233E-41</v>
      </c>
      <c r="AD149">
        <f t="shared" si="62"/>
        <v>3.6982248520710069E-82</v>
      </c>
      <c r="AE149">
        <f t="shared" si="63"/>
        <v>0</v>
      </c>
      <c r="AM149" s="2"/>
      <c r="AN149" s="2"/>
      <c r="AO149" s="2"/>
      <c r="AS149" s="2"/>
      <c r="AY149" s="2"/>
      <c r="BB149" s="2"/>
    </row>
    <row r="150" spans="1:54" x14ac:dyDescent="0.25">
      <c r="A150" s="2">
        <v>5100000</v>
      </c>
      <c r="B150" s="1"/>
      <c r="C150" s="1"/>
      <c r="D150">
        <f t="shared" si="51"/>
        <v>6.0962162344744233E-18</v>
      </c>
      <c r="E150">
        <f t="shared" si="49"/>
        <v>-9.951800061534781E-2</v>
      </c>
      <c r="F150">
        <f t="shared" si="52"/>
        <v>9.5859842889211191E-2</v>
      </c>
      <c r="G150" s="2">
        <f t="shared" si="53"/>
        <v>-9.5859842889211178E-2</v>
      </c>
      <c r="H150">
        <f t="shared" si="54"/>
        <v>6.795859842889211</v>
      </c>
      <c r="I150">
        <f t="shared" si="55"/>
        <v>-9.5859842889211178E-2</v>
      </c>
      <c r="J150">
        <f t="shared" si="56"/>
        <v>6.0962162344744233E-18</v>
      </c>
      <c r="K150">
        <f t="shared" si="56"/>
        <v>-9.951800061534781E-2</v>
      </c>
      <c r="L150">
        <f t="shared" si="57"/>
        <v>6.795859842889211</v>
      </c>
      <c r="M150">
        <f t="shared" si="58"/>
        <v>0.195377843504559</v>
      </c>
      <c r="N150">
        <f t="shared" si="59"/>
        <v>0.97145612969677186</v>
      </c>
      <c r="O150">
        <f t="shared" si="60"/>
        <v>9.9476137556574473E-2</v>
      </c>
      <c r="AB150">
        <f t="shared" si="61"/>
        <v>1.2011259361849216E-57</v>
      </c>
      <c r="AC150">
        <f t="shared" si="50"/>
        <v>-1.9607843137254904E-41</v>
      </c>
      <c r="AD150">
        <f t="shared" si="62"/>
        <v>3.8446751249519423E-82</v>
      </c>
      <c r="AE150">
        <f t="shared" si="63"/>
        <v>0</v>
      </c>
      <c r="AM150" s="2"/>
      <c r="AN150" s="2"/>
      <c r="AO150" s="2"/>
      <c r="AS150" s="2"/>
      <c r="AY150" s="2"/>
      <c r="BB150" s="2"/>
    </row>
    <row r="151" spans="1:54" x14ac:dyDescent="0.25">
      <c r="A151" s="2">
        <v>5000000</v>
      </c>
      <c r="B151" s="1"/>
      <c r="C151" s="1"/>
      <c r="D151">
        <f t="shared" si="51"/>
        <v>6.2181405591639119E-18</v>
      </c>
      <c r="E151">
        <f t="shared" si="49"/>
        <v>-0.10150836062765477</v>
      </c>
      <c r="F151">
        <f t="shared" si="52"/>
        <v>9.6813695665020127E-2</v>
      </c>
      <c r="G151" s="2">
        <f t="shared" si="53"/>
        <v>-9.68136956650201E-2</v>
      </c>
      <c r="H151">
        <f t="shared" si="54"/>
        <v>6.79681369566502</v>
      </c>
      <c r="I151">
        <f t="shared" si="55"/>
        <v>-9.68136956650201E-2</v>
      </c>
      <c r="J151">
        <f t="shared" si="56"/>
        <v>6.2181405591639119E-18</v>
      </c>
      <c r="K151">
        <f t="shared" si="56"/>
        <v>-0.10150836062765477</v>
      </c>
      <c r="L151">
        <f t="shared" si="57"/>
        <v>6.79681369566502</v>
      </c>
      <c r="M151">
        <f t="shared" si="58"/>
        <v>0.19832205629267485</v>
      </c>
      <c r="N151">
        <f t="shared" si="59"/>
        <v>0.97151470710654153</v>
      </c>
      <c r="O151">
        <f t="shared" si="60"/>
        <v>0.10146416347270817</v>
      </c>
      <c r="AB151">
        <f t="shared" si="61"/>
        <v>1.2251484549086201E-57</v>
      </c>
      <c r="AC151">
        <f t="shared" si="50"/>
        <v>-2.0000000000000003E-41</v>
      </c>
      <c r="AD151">
        <f t="shared" si="62"/>
        <v>4.000000000000001E-82</v>
      </c>
      <c r="AE151">
        <f t="shared" si="63"/>
        <v>0</v>
      </c>
      <c r="AM151" s="2"/>
      <c r="AN151" s="2"/>
      <c r="AO151" s="2"/>
      <c r="AS151" s="2"/>
      <c r="AY151" s="2"/>
      <c r="BB151" s="2"/>
    </row>
    <row r="152" spans="1:54" x14ac:dyDescent="0.25">
      <c r="A152" s="2">
        <v>4900000</v>
      </c>
      <c r="B152" s="1"/>
      <c r="C152" s="1"/>
      <c r="D152">
        <f t="shared" si="51"/>
        <v>6.3450413869019499E-18</v>
      </c>
      <c r="E152">
        <f t="shared" si="49"/>
        <v>-0.10357995982413751</v>
      </c>
      <c r="F152">
        <f t="shared" si="52"/>
        <v>9.779660102352343E-2</v>
      </c>
      <c r="G152" s="2">
        <f t="shared" si="53"/>
        <v>-9.7796601023523402E-2</v>
      </c>
      <c r="H152">
        <f t="shared" si="54"/>
        <v>6.7977966010235233</v>
      </c>
      <c r="I152">
        <f t="shared" si="55"/>
        <v>-9.7796601023523402E-2</v>
      </c>
      <c r="J152">
        <f t="shared" si="56"/>
        <v>6.3450413869019499E-18</v>
      </c>
      <c r="K152">
        <f t="shared" si="56"/>
        <v>-0.10357995982413751</v>
      </c>
      <c r="L152">
        <f t="shared" si="57"/>
        <v>6.7977966010235233</v>
      </c>
      <c r="M152">
        <f t="shared" si="58"/>
        <v>0.20137656084766092</v>
      </c>
      <c r="N152">
        <f t="shared" si="59"/>
        <v>0.97157689346815934</v>
      </c>
      <c r="O152">
        <f t="shared" si="60"/>
        <v>0.10353324624883085</v>
      </c>
      <c r="AB152">
        <f t="shared" si="61"/>
        <v>1.2501514846006327E-57</v>
      </c>
      <c r="AC152">
        <f t="shared" si="50"/>
        <v>-2.0408163265306123E-41</v>
      </c>
      <c r="AD152">
        <f t="shared" si="62"/>
        <v>4.1649312786339029E-82</v>
      </c>
      <c r="AE152">
        <f t="shared" si="63"/>
        <v>0</v>
      </c>
      <c r="AM152" s="2"/>
      <c r="AN152" s="2"/>
      <c r="AO152" s="2"/>
      <c r="AS152" s="2"/>
      <c r="AY152" s="2"/>
      <c r="BB152" s="2"/>
    </row>
    <row r="153" spans="1:54" x14ac:dyDescent="0.25">
      <c r="A153" s="2">
        <v>4800000</v>
      </c>
      <c r="B153" s="1"/>
      <c r="C153" s="1"/>
      <c r="D153">
        <f t="shared" si="51"/>
        <v>6.4772297491290747E-18</v>
      </c>
      <c r="E153">
        <f t="shared" si="49"/>
        <v>-0.10573787565380705</v>
      </c>
      <c r="F153">
        <f t="shared" si="52"/>
        <v>9.8810064371832929E-2</v>
      </c>
      <c r="G153" s="2">
        <f t="shared" si="53"/>
        <v>-9.8810064371832915E-2</v>
      </c>
      <c r="H153">
        <f t="shared" si="54"/>
        <v>6.7988100643718328</v>
      </c>
      <c r="I153">
        <f t="shared" si="55"/>
        <v>-9.8810064371832915E-2</v>
      </c>
      <c r="J153">
        <f t="shared" si="56"/>
        <v>6.4772297491290747E-18</v>
      </c>
      <c r="K153">
        <f t="shared" si="56"/>
        <v>-0.10573787565380705</v>
      </c>
      <c r="L153">
        <f t="shared" si="57"/>
        <v>6.7988100643718328</v>
      </c>
      <c r="M153">
        <f t="shared" si="58"/>
        <v>0.20454794002563997</v>
      </c>
      <c r="N153">
        <f t="shared" si="59"/>
        <v>0.97164299153474054</v>
      </c>
      <c r="O153">
        <f t="shared" si="60"/>
        <v>0.10568844486654737</v>
      </c>
      <c r="AB153">
        <f t="shared" si="61"/>
        <v>1.2761963071964795E-57</v>
      </c>
      <c r="AC153">
        <f t="shared" si="50"/>
        <v>-2.0833333333333337E-41</v>
      </c>
      <c r="AD153">
        <f t="shared" si="62"/>
        <v>4.3402777777777795E-82</v>
      </c>
      <c r="AE153">
        <f t="shared" si="63"/>
        <v>0</v>
      </c>
      <c r="AM153" s="2"/>
      <c r="AN153" s="2"/>
      <c r="AO153" s="2"/>
      <c r="AS153" s="2"/>
      <c r="AY153" s="2"/>
      <c r="BB153" s="2"/>
    </row>
    <row r="154" spans="1:54" x14ac:dyDescent="0.25">
      <c r="A154" s="2">
        <v>4700000</v>
      </c>
      <c r="B154" s="1"/>
      <c r="C154" s="1"/>
      <c r="D154">
        <f t="shared" si="51"/>
        <v>6.6150431480467152E-18</v>
      </c>
      <c r="E154">
        <f t="shared" si="49"/>
        <v>-0.10798761768899444</v>
      </c>
      <c r="F154">
        <f t="shared" si="52"/>
        <v>9.9855702637734606E-2</v>
      </c>
      <c r="G154" s="2">
        <f t="shared" si="53"/>
        <v>-9.9855702637734592E-2</v>
      </c>
      <c r="H154">
        <f t="shared" si="54"/>
        <v>6.7998557026377346</v>
      </c>
      <c r="I154">
        <f t="shared" si="55"/>
        <v>-9.9855702637734592E-2</v>
      </c>
      <c r="J154">
        <f t="shared" si="56"/>
        <v>6.6150431480467152E-18</v>
      </c>
      <c r="K154">
        <f t="shared" si="56"/>
        <v>-0.10798761768899444</v>
      </c>
      <c r="L154">
        <f t="shared" si="57"/>
        <v>6.7998557026377346</v>
      </c>
      <c r="M154">
        <f t="shared" si="58"/>
        <v>0.20784332032672903</v>
      </c>
      <c r="N154">
        <f t="shared" si="59"/>
        <v>0.97171333649087888</v>
      </c>
      <c r="O154">
        <f t="shared" si="60"/>
        <v>0.10793524811518669</v>
      </c>
      <c r="AB154">
        <f t="shared" si="61"/>
        <v>1.3033494201155535E-57</v>
      </c>
      <c r="AC154">
        <f t="shared" si="50"/>
        <v>-2.1276595744680854E-41</v>
      </c>
      <c r="AD154">
        <f t="shared" si="62"/>
        <v>4.5269352648257142E-82</v>
      </c>
      <c r="AE154">
        <f t="shared" si="63"/>
        <v>0</v>
      </c>
      <c r="AM154" s="2"/>
      <c r="AN154" s="2"/>
      <c r="AO154" s="2"/>
      <c r="AS154" s="2"/>
      <c r="AY154" s="2"/>
      <c r="BB154" s="2"/>
    </row>
    <row r="155" spans="1:54" x14ac:dyDescent="0.25">
      <c r="A155" s="2">
        <v>4600000</v>
      </c>
      <c r="B155" s="1"/>
      <c r="C155" s="1"/>
      <c r="D155">
        <f t="shared" si="51"/>
        <v>6.7588484338738171E-18</v>
      </c>
      <c r="E155">
        <f t="shared" si="49"/>
        <v>-0.11033517459527692</v>
      </c>
      <c r="F155">
        <f t="shared" si="52"/>
        <v>0.10093525512145816</v>
      </c>
      <c r="G155" s="2">
        <f t="shared" si="53"/>
        <v>-0.10093525512145815</v>
      </c>
      <c r="H155">
        <f t="shared" si="54"/>
        <v>6.8009352551214581</v>
      </c>
      <c r="I155">
        <f t="shared" si="55"/>
        <v>-0.10093525512145815</v>
      </c>
      <c r="J155">
        <f t="shared" si="56"/>
        <v>6.7588484338738171E-18</v>
      </c>
      <c r="K155">
        <f t="shared" si="56"/>
        <v>-0.11033517459527692</v>
      </c>
      <c r="L155">
        <f t="shared" si="57"/>
        <v>6.8009352551214581</v>
      </c>
      <c r="M155">
        <f t="shared" si="58"/>
        <v>0.21127042971673507</v>
      </c>
      <c r="N155">
        <f t="shared" si="59"/>
        <v>0.97178830021310891</v>
      </c>
      <c r="O155">
        <f t="shared" si="60"/>
        <v>0.11027962121323265</v>
      </c>
      <c r="AB155">
        <f t="shared" si="61"/>
        <v>1.3316831031615438E-57</v>
      </c>
      <c r="AC155">
        <f t="shared" si="50"/>
        <v>-2.1739130434782612E-41</v>
      </c>
      <c r="AD155">
        <f t="shared" si="62"/>
        <v>4.7258979206049162E-82</v>
      </c>
      <c r="AE155">
        <f t="shared" si="63"/>
        <v>0</v>
      </c>
      <c r="AM155" s="2"/>
      <c r="AN155" s="2"/>
      <c r="AO155" s="2"/>
      <c r="AS155" s="2"/>
      <c r="AY155" s="2"/>
      <c r="BB155" s="2"/>
    </row>
    <row r="156" spans="1:54" x14ac:dyDescent="0.25">
      <c r="A156" s="2">
        <v>4500000</v>
      </c>
      <c r="B156" s="1"/>
      <c r="C156" s="1"/>
      <c r="D156">
        <f t="shared" si="51"/>
        <v>6.9090450657376793E-18</v>
      </c>
      <c r="E156">
        <f t="shared" si="49"/>
        <v>-0.11278706736406084</v>
      </c>
      <c r="F156">
        <f t="shared" si="52"/>
        <v>0.10205059566661114</v>
      </c>
      <c r="G156" s="2">
        <f t="shared" si="53"/>
        <v>-0.10205059566661112</v>
      </c>
      <c r="H156">
        <f t="shared" si="54"/>
        <v>6.8020505956666115</v>
      </c>
      <c r="I156">
        <f t="shared" si="55"/>
        <v>-0.10205059566661112</v>
      </c>
      <c r="J156">
        <f t="shared" si="56"/>
        <v>6.9090450657376793E-18</v>
      </c>
      <c r="K156">
        <f t="shared" si="56"/>
        <v>-0.11278706736406084</v>
      </c>
      <c r="L156">
        <f t="shared" si="57"/>
        <v>6.8020505956666115</v>
      </c>
      <c r="M156">
        <f t="shared" si="58"/>
        <v>0.21483766303067198</v>
      </c>
      <c r="N156">
        <f t="shared" si="59"/>
        <v>0.97186829619796355</v>
      </c>
      <c r="O156">
        <f t="shared" si="60"/>
        <v>0.11272805863083039</v>
      </c>
      <c r="AB156">
        <f t="shared" si="61"/>
        <v>1.3612760610095779E-57</v>
      </c>
      <c r="AC156">
        <f t="shared" si="50"/>
        <v>-2.2222222222222224E-41</v>
      </c>
      <c r="AD156">
        <f t="shared" si="62"/>
        <v>4.9382716049382725E-82</v>
      </c>
      <c r="AE156">
        <f t="shared" si="63"/>
        <v>0</v>
      </c>
      <c r="AM156" s="2"/>
      <c r="AN156" s="2"/>
      <c r="AO156" s="2"/>
      <c r="AS156" s="2"/>
      <c r="AY156" s="2"/>
      <c r="BB156" s="2"/>
    </row>
    <row r="157" spans="1:54" x14ac:dyDescent="0.25">
      <c r="A157" s="2">
        <v>4400000</v>
      </c>
      <c r="B157" s="1"/>
      <c r="C157" s="1"/>
      <c r="D157">
        <f t="shared" si="51"/>
        <v>7.0660688172317175E-18</v>
      </c>
      <c r="E157">
        <f t="shared" si="49"/>
        <v>-0.11535040980415313</v>
      </c>
      <c r="F157">
        <f t="shared" si="52"/>
        <v>0.10320374634408175</v>
      </c>
      <c r="G157" s="2">
        <f t="shared" si="53"/>
        <v>-0.10320374634408173</v>
      </c>
      <c r="H157">
        <f t="shared" si="54"/>
        <v>6.8032037463440815</v>
      </c>
      <c r="I157">
        <f t="shared" si="55"/>
        <v>-0.10320374634408173</v>
      </c>
      <c r="J157">
        <f t="shared" si="56"/>
        <v>7.0660688172317175E-18</v>
      </c>
      <c r="K157">
        <f t="shared" si="56"/>
        <v>-0.11535040980415313</v>
      </c>
      <c r="L157">
        <f t="shared" si="57"/>
        <v>6.8032037463440815</v>
      </c>
      <c r="M157">
        <f t="shared" si="58"/>
        <v>0.21855415614823487</v>
      </c>
      <c r="N157">
        <f t="shared" si="59"/>
        <v>0.9719537852799125</v>
      </c>
      <c r="O157">
        <f t="shared" si="60"/>
        <v>0.11528764409713231</v>
      </c>
      <c r="AB157">
        <f t="shared" si="61"/>
        <v>1.3922141533052503E-57</v>
      </c>
      <c r="AC157">
        <f t="shared" si="50"/>
        <v>-2.272727272727273E-41</v>
      </c>
      <c r="AD157">
        <f t="shared" si="62"/>
        <v>5.1652892561983484E-82</v>
      </c>
      <c r="AE157">
        <f t="shared" si="63"/>
        <v>0</v>
      </c>
      <c r="AM157" s="2"/>
      <c r="AN157" s="2"/>
      <c r="AO157" s="2"/>
      <c r="AS157" s="2"/>
      <c r="AY157" s="2"/>
      <c r="BB157" s="2"/>
    </row>
    <row r="158" spans="1:54" x14ac:dyDescent="0.25">
      <c r="A158" s="2">
        <v>4300000</v>
      </c>
      <c r="B158" s="1"/>
      <c r="C158" s="1"/>
      <c r="D158">
        <f t="shared" si="51"/>
        <v>7.2303959990278045E-18</v>
      </c>
      <c r="E158">
        <f t="shared" si="49"/>
        <v>-0.11803297747401717</v>
      </c>
      <c r="F158">
        <f t="shared" si="52"/>
        <v>0.10439689287632824</v>
      </c>
      <c r="G158" s="2">
        <f t="shared" si="53"/>
        <v>-0.10439689287632822</v>
      </c>
      <c r="H158">
        <f t="shared" si="54"/>
        <v>6.8043968928763281</v>
      </c>
      <c r="I158">
        <f t="shared" si="55"/>
        <v>-0.10439689287632822</v>
      </c>
      <c r="J158">
        <f t="shared" si="56"/>
        <v>7.2303959990278045E-18</v>
      </c>
      <c r="K158">
        <f t="shared" si="56"/>
        <v>-0.11803297747401717</v>
      </c>
      <c r="L158">
        <f t="shared" si="57"/>
        <v>6.8043968928763281</v>
      </c>
      <c r="M158">
        <f t="shared" si="58"/>
        <v>0.22242987035034539</v>
      </c>
      <c r="N158">
        <f t="shared" si="59"/>
        <v>0.97204528228725962</v>
      </c>
      <c r="O158">
        <f t="shared" si="60"/>
        <v>0.11796611895868551</v>
      </c>
      <c r="AB158">
        <f t="shared" si="61"/>
        <v>1.4245912266379302E-57</v>
      </c>
      <c r="AC158">
        <f t="shared" si="50"/>
        <v>-2.3255813953488372E-41</v>
      </c>
      <c r="AD158">
        <f t="shared" si="62"/>
        <v>5.408328826392645E-82</v>
      </c>
      <c r="AE158">
        <f t="shared" si="63"/>
        <v>0</v>
      </c>
      <c r="AM158" s="2"/>
      <c r="AN158" s="2"/>
      <c r="AO158" s="2"/>
      <c r="AS158" s="2"/>
      <c r="AY158" s="2"/>
      <c r="BB158" s="2"/>
    </row>
    <row r="159" spans="1:54" x14ac:dyDescent="0.25">
      <c r="A159" s="2">
        <v>4200000</v>
      </c>
      <c r="B159" s="1"/>
      <c r="C159" s="1"/>
      <c r="D159">
        <f t="shared" si="51"/>
        <v>7.4025482847189429E-18</v>
      </c>
      <c r="E159">
        <f t="shared" si="49"/>
        <v>-0.12084328646149377</v>
      </c>
      <c r="F159">
        <f t="shared" si="52"/>
        <v>0.10563240206985067</v>
      </c>
      <c r="G159" s="2">
        <f t="shared" si="53"/>
        <v>-0.10563240206985065</v>
      </c>
      <c r="H159">
        <f t="shared" si="54"/>
        <v>6.8056324020698504</v>
      </c>
      <c r="I159">
        <f t="shared" si="55"/>
        <v>-0.10563240206985065</v>
      </c>
      <c r="J159">
        <f t="shared" si="56"/>
        <v>7.4025482847189429E-18</v>
      </c>
      <c r="K159">
        <f t="shared" si="56"/>
        <v>-0.12084328646149377</v>
      </c>
      <c r="L159">
        <f t="shared" si="57"/>
        <v>6.8056324020698504</v>
      </c>
      <c r="M159">
        <f t="shared" si="58"/>
        <v>0.22647568853134442</v>
      </c>
      <c r="N159">
        <f t="shared" si="59"/>
        <v>0.97214336381605204</v>
      </c>
      <c r="O159">
        <f t="shared" si="60"/>
        <v>0.12077196027645534</v>
      </c>
      <c r="AB159">
        <f t="shared" si="61"/>
        <v>1.458510065367405E-57</v>
      </c>
      <c r="AC159">
        <f t="shared" si="50"/>
        <v>-2.3809523809523812E-41</v>
      </c>
      <c r="AD159">
        <f t="shared" si="62"/>
        <v>5.6689342403628125E-82</v>
      </c>
      <c r="AE159">
        <f t="shared" si="63"/>
        <v>0</v>
      </c>
      <c r="AM159" s="2"/>
      <c r="AN159" s="2"/>
      <c r="AO159" s="2"/>
      <c r="AS159" s="2"/>
      <c r="AY159" s="2"/>
      <c r="BB159" s="2"/>
    </row>
    <row r="160" spans="1:54" x14ac:dyDescent="0.25">
      <c r="A160" s="2">
        <v>4100000</v>
      </c>
      <c r="B160" s="1"/>
      <c r="C160" s="1"/>
      <c r="D160">
        <f t="shared" si="51"/>
        <v>7.5830982428828189E-18</v>
      </c>
      <c r="E160">
        <f t="shared" si="49"/>
        <v>-0.1237906836922619</v>
      </c>
      <c r="F160">
        <f t="shared" si="52"/>
        <v>0.1069128415723393</v>
      </c>
      <c r="G160" s="2">
        <f t="shared" si="53"/>
        <v>-0.10691284157233928</v>
      </c>
      <c r="H160">
        <f t="shared" si="54"/>
        <v>6.8069128415723394</v>
      </c>
      <c r="I160">
        <f t="shared" si="55"/>
        <v>-0.10691284157233928</v>
      </c>
      <c r="J160">
        <f t="shared" si="56"/>
        <v>7.5830982428828189E-18</v>
      </c>
      <c r="K160">
        <f t="shared" si="56"/>
        <v>-0.1237906836922619</v>
      </c>
      <c r="L160">
        <f t="shared" si="57"/>
        <v>6.8069128415723394</v>
      </c>
      <c r="M160">
        <f t="shared" si="58"/>
        <v>0.23070352526460119</v>
      </c>
      <c r="N160">
        <f t="shared" si="59"/>
        <v>0.97224867734189335</v>
      </c>
      <c r="O160">
        <f t="shared" si="60"/>
        <v>0.12371447031888226</v>
      </c>
      <c r="AB160">
        <f t="shared" si="61"/>
        <v>1.4940834815958781E-57</v>
      </c>
      <c r="AC160">
        <f t="shared" si="50"/>
        <v>-2.4390243902439026E-41</v>
      </c>
      <c r="AD160">
        <f t="shared" si="62"/>
        <v>5.9488399762046406E-82</v>
      </c>
      <c r="AE160">
        <f t="shared" si="63"/>
        <v>0</v>
      </c>
      <c r="AM160" s="2"/>
      <c r="AN160" s="2"/>
      <c r="AO160" s="2"/>
      <c r="AS160" s="2"/>
      <c r="AY160" s="2"/>
      <c r="BB160" s="2"/>
    </row>
    <row r="161" spans="1:54" x14ac:dyDescent="0.25">
      <c r="A161" s="2">
        <v>4000000</v>
      </c>
      <c r="B161" s="1"/>
      <c r="C161" s="1"/>
      <c r="D161">
        <f t="shared" si="51"/>
        <v>7.7726756989548887E-18</v>
      </c>
      <c r="E161">
        <f t="shared" si="49"/>
        <v>-0.12688545078456845</v>
      </c>
      <c r="F161">
        <f t="shared" si="52"/>
        <v>0.10824100232998086</v>
      </c>
      <c r="G161" s="2">
        <f t="shared" si="53"/>
        <v>-0.10824100232998085</v>
      </c>
      <c r="H161">
        <f t="shared" si="54"/>
        <v>6.8082410023299813</v>
      </c>
      <c r="I161">
        <f t="shared" si="55"/>
        <v>-0.10824100232998085</v>
      </c>
      <c r="J161">
        <f t="shared" si="56"/>
        <v>7.7726756989548887E-18</v>
      </c>
      <c r="K161">
        <f t="shared" si="56"/>
        <v>-0.12688545078456845</v>
      </c>
      <c r="L161">
        <f t="shared" si="57"/>
        <v>6.8082410023299813</v>
      </c>
      <c r="M161">
        <f t="shared" si="58"/>
        <v>0.2351264531145493</v>
      </c>
      <c r="N161">
        <f t="shared" si="59"/>
        <v>0.97236195193942998</v>
      </c>
      <c r="O161">
        <f t="shared" si="60"/>
        <v>0.12680387943864299</v>
      </c>
      <c r="AB161">
        <f t="shared" si="61"/>
        <v>1.5314355686357753E-57</v>
      </c>
      <c r="AC161">
        <f t="shared" si="50"/>
        <v>-2.5000000000000003E-41</v>
      </c>
      <c r="AD161">
        <f t="shared" si="62"/>
        <v>6.2500000000000021E-82</v>
      </c>
      <c r="AE161">
        <f t="shared" si="63"/>
        <v>0</v>
      </c>
      <c r="AM161" s="2"/>
      <c r="AN161" s="2"/>
      <c r="AO161" s="2"/>
      <c r="AS161" s="2"/>
      <c r="AY161" s="2"/>
      <c r="BB161" s="2"/>
    </row>
    <row r="162" spans="1:54" x14ac:dyDescent="0.25">
      <c r="A162" s="2">
        <v>3900000</v>
      </c>
      <c r="B162" s="1"/>
      <c r="C162" s="1"/>
      <c r="D162">
        <f t="shared" si="51"/>
        <v>7.9719750758511688E-18</v>
      </c>
      <c r="E162">
        <f t="shared" si="49"/>
        <v>-0.13013892388160866</v>
      </c>
      <c r="F162">
        <f t="shared" si="52"/>
        <v>0.1096199241921665</v>
      </c>
      <c r="G162" s="2">
        <f t="shared" si="53"/>
        <v>-0.10961992419216648</v>
      </c>
      <c r="H162">
        <f t="shared" si="54"/>
        <v>6.8096199241921669</v>
      </c>
      <c r="I162">
        <f t="shared" si="55"/>
        <v>-0.10961992419216648</v>
      </c>
      <c r="J162">
        <f t="shared" si="56"/>
        <v>7.9719750758511688E-18</v>
      </c>
      <c r="K162">
        <f t="shared" si="56"/>
        <v>-0.13013892388160866</v>
      </c>
      <c r="L162">
        <f t="shared" si="57"/>
        <v>6.8096199241921669</v>
      </c>
      <c r="M162">
        <f t="shared" si="58"/>
        <v>0.23975884807377515</v>
      </c>
      <c r="N162">
        <f t="shared" si="59"/>
        <v>0.97248401094204928</v>
      </c>
      <c r="O162">
        <f t="shared" si="60"/>
        <v>0.13005146472695708</v>
      </c>
      <c r="AB162">
        <f t="shared" si="61"/>
        <v>1.5707031473187437E-57</v>
      </c>
      <c r="AC162">
        <f t="shared" si="50"/>
        <v>-2.5641025641025644E-41</v>
      </c>
      <c r="AD162">
        <f t="shared" si="62"/>
        <v>6.5746219592373459E-82</v>
      </c>
      <c r="AE162">
        <f t="shared" si="63"/>
        <v>0</v>
      </c>
      <c r="AM162" s="2"/>
      <c r="AN162" s="2"/>
      <c r="AO162" s="2"/>
      <c r="AS162" s="2"/>
      <c r="AY162" s="2"/>
      <c r="BB162" s="2"/>
    </row>
    <row r="163" spans="1:54" x14ac:dyDescent="0.25">
      <c r="A163" s="2">
        <v>3800000</v>
      </c>
      <c r="B163" s="1"/>
      <c r="C163" s="1"/>
      <c r="D163">
        <f t="shared" si="51"/>
        <v>8.1817638936367252E-18</v>
      </c>
      <c r="E163">
        <f t="shared" si="49"/>
        <v>-0.1335636324048089</v>
      </c>
      <c r="F163">
        <f t="shared" si="52"/>
        <v>0.1110529251985591</v>
      </c>
      <c r="G163" s="2">
        <f t="shared" si="53"/>
        <v>-0.11105292519855907</v>
      </c>
      <c r="H163">
        <f t="shared" si="54"/>
        <v>6.8110529251985596</v>
      </c>
      <c r="I163">
        <f t="shared" si="55"/>
        <v>-0.11105292519855907</v>
      </c>
      <c r="J163">
        <f t="shared" si="56"/>
        <v>8.1817638936367252E-18</v>
      </c>
      <c r="K163">
        <f t="shared" si="56"/>
        <v>-0.1335636324048089</v>
      </c>
      <c r="L163">
        <f t="shared" si="57"/>
        <v>6.8110529251985596</v>
      </c>
      <c r="M163">
        <f t="shared" si="58"/>
        <v>0.24461655760336798</v>
      </c>
      <c r="N163">
        <f t="shared" si="59"/>
        <v>0.97261578695376127</v>
      </c>
      <c r="O163">
        <f t="shared" si="60"/>
        <v>0.13346968734123649</v>
      </c>
      <c r="AB163">
        <f t="shared" si="61"/>
        <v>1.6120374406692368E-57</v>
      </c>
      <c r="AC163">
        <f t="shared" si="50"/>
        <v>-2.6315789473684209E-41</v>
      </c>
      <c r="AD163">
        <f t="shared" si="62"/>
        <v>6.9252077562326865E-82</v>
      </c>
      <c r="AE163">
        <f t="shared" si="63"/>
        <v>0</v>
      </c>
      <c r="AM163" s="2"/>
      <c r="AN163" s="2"/>
      <c r="AO163" s="2"/>
      <c r="AS163" s="2"/>
      <c r="AY163" s="2"/>
      <c r="BB163" s="2"/>
    </row>
    <row r="164" spans="1:54" x14ac:dyDescent="0.25">
      <c r="A164" s="2">
        <v>3700000</v>
      </c>
      <c r="B164" s="1"/>
      <c r="C164" s="1"/>
      <c r="D164">
        <f t="shared" si="51"/>
        <v>8.4028926475187996E-18</v>
      </c>
      <c r="E164">
        <f t="shared" si="49"/>
        <v>-0.13717346030764158</v>
      </c>
      <c r="F164">
        <f t="shared" si="52"/>
        <v>0.11254363519121321</v>
      </c>
      <c r="G164" s="2">
        <f t="shared" si="53"/>
        <v>-0.1125436351912132</v>
      </c>
      <c r="H164">
        <f t="shared" si="54"/>
        <v>6.8125436351912132</v>
      </c>
      <c r="I164">
        <f t="shared" si="55"/>
        <v>-0.1125436351912132</v>
      </c>
      <c r="J164">
        <f t="shared" si="56"/>
        <v>8.4028926475187996E-18</v>
      </c>
      <c r="K164">
        <f t="shared" si="56"/>
        <v>-0.13717346030764158</v>
      </c>
      <c r="L164">
        <f t="shared" si="57"/>
        <v>6.8125436351912132</v>
      </c>
      <c r="M164">
        <f t="shared" si="58"/>
        <v>0.24971709549885479</v>
      </c>
      <c r="N164">
        <f t="shared" si="59"/>
        <v>0.97275833972631354</v>
      </c>
      <c r="O164">
        <f t="shared" si="60"/>
        <v>0.13707235202537005</v>
      </c>
      <c r="AB164">
        <f t="shared" si="61"/>
        <v>1.655606020146784E-57</v>
      </c>
      <c r="AC164">
        <f t="shared" si="50"/>
        <v>-2.7027027027027033E-41</v>
      </c>
      <c r="AD164">
        <f t="shared" si="62"/>
        <v>7.3046018991964965E-82</v>
      </c>
      <c r="AE164">
        <f t="shared" si="63"/>
        <v>0</v>
      </c>
      <c r="AM164" s="2"/>
      <c r="AN164" s="2"/>
      <c r="AO164" s="2"/>
      <c r="AS164" s="2"/>
      <c r="AY164" s="2"/>
      <c r="BB164" s="2"/>
    </row>
    <row r="165" spans="1:54" x14ac:dyDescent="0.25">
      <c r="A165" s="2">
        <v>3600000</v>
      </c>
      <c r="B165" s="1"/>
      <c r="C165" s="1"/>
      <c r="D165">
        <f t="shared" si="51"/>
        <v>8.636306332172098E-18</v>
      </c>
      <c r="E165">
        <f t="shared" si="49"/>
        <v>-0.14098383420507604</v>
      </c>
      <c r="F165">
        <f t="shared" si="52"/>
        <v>0.11409603452744396</v>
      </c>
      <c r="G165" s="2">
        <f t="shared" si="53"/>
        <v>-0.11409603452744395</v>
      </c>
      <c r="H165">
        <f t="shared" si="54"/>
        <v>6.8140960345274442</v>
      </c>
      <c r="I165">
        <f t="shared" si="55"/>
        <v>-0.11409603452744395</v>
      </c>
      <c r="J165">
        <f t="shared" si="56"/>
        <v>8.636306332172098E-18</v>
      </c>
      <c r="K165">
        <f t="shared" si="56"/>
        <v>-0.14098383420507604</v>
      </c>
      <c r="L165">
        <f t="shared" si="57"/>
        <v>6.8140960345274442</v>
      </c>
      <c r="M165">
        <f t="shared" si="58"/>
        <v>0.25507986873251998</v>
      </c>
      <c r="N165">
        <f t="shared" si="59"/>
        <v>0.97291287754400102</v>
      </c>
      <c r="O165">
        <f t="shared" si="60"/>
        <v>0.14087479312056642</v>
      </c>
      <c r="AB165">
        <f t="shared" si="61"/>
        <v>1.7015950762619721E-57</v>
      </c>
      <c r="AC165">
        <f t="shared" si="50"/>
        <v>-2.7777777777777778E-41</v>
      </c>
      <c r="AD165">
        <f t="shared" si="62"/>
        <v>7.7160493827160495E-82</v>
      </c>
      <c r="AE165">
        <f t="shared" si="63"/>
        <v>0</v>
      </c>
      <c r="AM165" s="2"/>
      <c r="AN165" s="2"/>
      <c r="AO165" s="2"/>
      <c r="AS165" s="2"/>
      <c r="AY165" s="2"/>
      <c r="BB165" s="2"/>
    </row>
    <row r="166" spans="1:54" x14ac:dyDescent="0.25">
      <c r="A166" s="2">
        <v>3500000</v>
      </c>
      <c r="B166" s="1"/>
      <c r="C166" s="1"/>
      <c r="D166">
        <f t="shared" si="51"/>
        <v>8.8830579416627306E-18</v>
      </c>
      <c r="E166">
        <f t="shared" si="49"/>
        <v>-0.1450119437537925</v>
      </c>
      <c r="F166">
        <f t="shared" si="52"/>
        <v>0.11571449883422523</v>
      </c>
      <c r="G166" s="2">
        <f t="shared" si="53"/>
        <v>-0.11571449883422522</v>
      </c>
      <c r="H166">
        <f t="shared" si="54"/>
        <v>6.8157144988342253</v>
      </c>
      <c r="I166">
        <f t="shared" si="55"/>
        <v>-0.11571449883422522</v>
      </c>
      <c r="J166">
        <f t="shared" si="56"/>
        <v>8.8830579416627306E-18</v>
      </c>
      <c r="K166">
        <f t="shared" si="56"/>
        <v>-0.1450119437537925</v>
      </c>
      <c r="L166">
        <f t="shared" si="57"/>
        <v>6.8157144988342253</v>
      </c>
      <c r="M166">
        <f t="shared" si="58"/>
        <v>0.26072644258801769</v>
      </c>
      <c r="N166">
        <f t="shared" si="59"/>
        <v>0.9730807829253455</v>
      </c>
      <c r="O166">
        <f t="shared" si="60"/>
        <v>0.14489409234252101</v>
      </c>
      <c r="AB166">
        <f t="shared" si="61"/>
        <v>1.7502120784408858E-57</v>
      </c>
      <c r="AC166">
        <f t="shared" si="50"/>
        <v>-2.8571428571428572E-41</v>
      </c>
      <c r="AD166">
        <f t="shared" si="62"/>
        <v>8.1632653061224488E-82</v>
      </c>
      <c r="AE166">
        <f t="shared" si="63"/>
        <v>0</v>
      </c>
      <c r="AM166" s="2"/>
      <c r="AN166" s="2"/>
      <c r="AO166" s="2"/>
      <c r="AS166" s="2"/>
      <c r="AY166" s="2"/>
      <c r="BB166" s="2"/>
    </row>
    <row r="167" spans="1:54" x14ac:dyDescent="0.25">
      <c r="A167" s="2">
        <v>3400000</v>
      </c>
      <c r="B167" s="1"/>
      <c r="C167" s="1"/>
      <c r="D167">
        <f t="shared" si="51"/>
        <v>9.1443243517116337E-18</v>
      </c>
      <c r="E167">
        <f t="shared" si="49"/>
        <v>-0.14927700092302171</v>
      </c>
      <c r="F167">
        <f t="shared" si="52"/>
        <v>0.11740385095096487</v>
      </c>
      <c r="G167" s="2">
        <f t="shared" si="53"/>
        <v>-0.11740385095096485</v>
      </c>
      <c r="H167">
        <f t="shared" si="54"/>
        <v>6.8174038509509653</v>
      </c>
      <c r="I167">
        <f t="shared" si="55"/>
        <v>-0.11740385095096485</v>
      </c>
      <c r="J167">
        <f t="shared" si="56"/>
        <v>9.1443243517116337E-18</v>
      </c>
      <c r="K167">
        <f t="shared" si="56"/>
        <v>-0.14927700092302171</v>
      </c>
      <c r="L167">
        <f t="shared" si="57"/>
        <v>6.8174038509509653</v>
      </c>
      <c r="M167">
        <f t="shared" si="58"/>
        <v>0.26668085187398655</v>
      </c>
      <c r="N167">
        <f t="shared" si="59"/>
        <v>0.97326364366702789</v>
      </c>
      <c r="O167">
        <f t="shared" si="60"/>
        <v>0.14914933483599435</v>
      </c>
      <c r="AB167">
        <f t="shared" si="61"/>
        <v>1.8016889042773824E-57</v>
      </c>
      <c r="AC167">
        <f t="shared" si="50"/>
        <v>-2.9411764705882353E-41</v>
      </c>
      <c r="AD167">
        <f t="shared" si="62"/>
        <v>8.6505190311418685E-82</v>
      </c>
      <c r="AE167">
        <f t="shared" si="63"/>
        <v>0</v>
      </c>
      <c r="AM167" s="2"/>
      <c r="AN167" s="2"/>
      <c r="AO167" s="2"/>
      <c r="AS167" s="2"/>
      <c r="AY167" s="2"/>
      <c r="BB167" s="2"/>
    </row>
    <row r="168" spans="1:54" x14ac:dyDescent="0.25">
      <c r="A168" s="2">
        <v>3300000</v>
      </c>
      <c r="B168" s="1"/>
      <c r="C168" s="1"/>
      <c r="D168">
        <f t="shared" si="51"/>
        <v>9.4214250896422905E-18</v>
      </c>
      <c r="E168">
        <f t="shared" si="49"/>
        <v>-0.15380054640553753</v>
      </c>
      <c r="F168">
        <f t="shared" si="52"/>
        <v>0.1191694214662669</v>
      </c>
      <c r="G168" s="2">
        <f t="shared" si="53"/>
        <v>-0.11916942146626688</v>
      </c>
      <c r="H168">
        <f t="shared" si="54"/>
        <v>6.8191694214662668</v>
      </c>
      <c r="I168">
        <f t="shared" si="55"/>
        <v>-0.11916942146626688</v>
      </c>
      <c r="J168">
        <f t="shared" si="56"/>
        <v>9.4214250896422905E-18</v>
      </c>
      <c r="K168">
        <f t="shared" si="56"/>
        <v>-0.15380054640553753</v>
      </c>
      <c r="L168">
        <f t="shared" si="57"/>
        <v>6.8191694214662668</v>
      </c>
      <c r="M168">
        <f t="shared" si="58"/>
        <v>0.27296996787180439</v>
      </c>
      <c r="N168">
        <f t="shared" si="59"/>
        <v>0.97346329053780001</v>
      </c>
      <c r="O168">
        <f t="shared" si="60"/>
        <v>0.15366191158824469</v>
      </c>
      <c r="AB168">
        <f t="shared" si="61"/>
        <v>1.8562855377403338E-57</v>
      </c>
      <c r="AC168">
        <f t="shared" si="50"/>
        <v>-3.0303030303030308E-41</v>
      </c>
      <c r="AD168">
        <f t="shared" si="62"/>
        <v>9.1827364554637315E-82</v>
      </c>
      <c r="AE168">
        <f t="shared" si="63"/>
        <v>0</v>
      </c>
      <c r="AM168" s="2"/>
      <c r="AN168" s="2"/>
      <c r="AO168" s="2"/>
      <c r="AS168" s="2"/>
      <c r="AY168" s="2"/>
      <c r="BB168" s="2"/>
    </row>
    <row r="169" spans="1:54" x14ac:dyDescent="0.25">
      <c r="A169" s="2">
        <v>3200000</v>
      </c>
      <c r="B169" s="1"/>
      <c r="C169" s="1"/>
      <c r="D169">
        <f t="shared" si="51"/>
        <v>9.7158446236936128E-18</v>
      </c>
      <c r="E169">
        <f t="shared" si="49"/>
        <v>-0.1586068134807106</v>
      </c>
      <c r="F169">
        <f t="shared" si="52"/>
        <v>0.12101711958127517</v>
      </c>
      <c r="G169" s="2">
        <f t="shared" si="53"/>
        <v>-0.12101711958127516</v>
      </c>
      <c r="H169">
        <f t="shared" si="54"/>
        <v>6.821017119581275</v>
      </c>
      <c r="I169">
        <f t="shared" si="55"/>
        <v>-0.12101711958127516</v>
      </c>
      <c r="J169">
        <f t="shared" si="56"/>
        <v>9.7158446236936128E-18</v>
      </c>
      <c r="K169">
        <f t="shared" si="56"/>
        <v>-0.1586068134807106</v>
      </c>
      <c r="L169">
        <f t="shared" si="57"/>
        <v>6.821017119581275</v>
      </c>
      <c r="M169">
        <f t="shared" si="58"/>
        <v>0.27962393306198574</v>
      </c>
      <c r="N169">
        <f t="shared" si="59"/>
        <v>0.97368184330154461</v>
      </c>
      <c r="O169">
        <f t="shared" si="60"/>
        <v>0.15845587829218272</v>
      </c>
      <c r="AB169">
        <f t="shared" si="61"/>
        <v>1.9142944607947192E-57</v>
      </c>
      <c r="AC169">
        <f t="shared" si="50"/>
        <v>-3.1250000000000008E-41</v>
      </c>
      <c r="AD169">
        <f t="shared" si="62"/>
        <v>9.7656250000000047E-82</v>
      </c>
      <c r="AE169">
        <f t="shared" si="63"/>
        <v>0</v>
      </c>
      <c r="AM169" s="2"/>
      <c r="AN169" s="2"/>
      <c r="AO169" s="2"/>
      <c r="AS169" s="2"/>
      <c r="AY169" s="2"/>
      <c r="BB169" s="2"/>
    </row>
    <row r="170" spans="1:54" x14ac:dyDescent="0.25">
      <c r="A170" s="2">
        <v>3100000</v>
      </c>
      <c r="B170" s="1"/>
      <c r="C170" s="1"/>
      <c r="D170">
        <f t="shared" si="51"/>
        <v>1.0029258966393405E-17</v>
      </c>
      <c r="E170">
        <f t="shared" si="49"/>
        <v>-0.16372316230266895</v>
      </c>
      <c r="F170">
        <f t="shared" si="52"/>
        <v>0.12295351644815349</v>
      </c>
      <c r="G170" s="2">
        <f t="shared" si="53"/>
        <v>-0.12295351644815347</v>
      </c>
      <c r="H170">
        <f t="shared" si="54"/>
        <v>6.8229535164481536</v>
      </c>
      <c r="I170">
        <f t="shared" si="55"/>
        <v>-0.12295351644815347</v>
      </c>
      <c r="J170">
        <f t="shared" si="56"/>
        <v>1.0029258966393405E-17</v>
      </c>
      <c r="K170">
        <f t="shared" si="56"/>
        <v>-0.16372316230266895</v>
      </c>
      <c r="L170">
        <f t="shared" si="57"/>
        <v>6.8229535164481536</v>
      </c>
      <c r="M170">
        <f t="shared" si="58"/>
        <v>0.28667667875082242</v>
      </c>
      <c r="N170">
        <f t="shared" si="59"/>
        <v>0.97392176724111268</v>
      </c>
      <c r="O170">
        <f t="shared" si="60"/>
        <v>0.1635583833393057</v>
      </c>
      <c r="AB170">
        <f t="shared" si="61"/>
        <v>1.9760458950139033E-57</v>
      </c>
      <c r="AC170">
        <f t="shared" si="50"/>
        <v>-3.2258064516129032E-41</v>
      </c>
      <c r="AD170">
        <f t="shared" si="62"/>
        <v>1.040582726326743E-81</v>
      </c>
      <c r="AE170">
        <f t="shared" si="63"/>
        <v>0</v>
      </c>
      <c r="AM170" s="2"/>
      <c r="AN170" s="2"/>
      <c r="AO170" s="2"/>
      <c r="AS170" s="2"/>
      <c r="AY170" s="2"/>
      <c r="BB170" s="2"/>
    </row>
    <row r="171" spans="1:54" x14ac:dyDescent="0.25">
      <c r="A171" s="2">
        <v>3000000</v>
      </c>
      <c r="B171" s="1"/>
      <c r="C171" s="1"/>
      <c r="D171">
        <f t="shared" si="51"/>
        <v>1.036356759860652E-17</v>
      </c>
      <c r="E171">
        <f t="shared" si="49"/>
        <v>-0.16918060104609128</v>
      </c>
      <c r="F171">
        <f t="shared" si="52"/>
        <v>0.12498594366513872</v>
      </c>
      <c r="G171" s="2">
        <f t="shared" si="53"/>
        <v>-0.12498594366513871</v>
      </c>
      <c r="H171">
        <f t="shared" si="54"/>
        <v>6.8249859436651388</v>
      </c>
      <c r="I171">
        <f t="shared" si="55"/>
        <v>-0.12498594366513871</v>
      </c>
      <c r="J171">
        <f t="shared" si="56"/>
        <v>1.036356759860652E-17</v>
      </c>
      <c r="K171">
        <f t="shared" si="56"/>
        <v>-0.16918060104609128</v>
      </c>
      <c r="L171">
        <f t="shared" si="57"/>
        <v>6.8249859436651388</v>
      </c>
      <c r="M171">
        <f t="shared" si="58"/>
        <v>0.29416654471122999</v>
      </c>
      <c r="N171">
        <f t="shared" si="59"/>
        <v>0.97418594301287442</v>
      </c>
      <c r="O171">
        <f t="shared" si="60"/>
        <v>0.16900018098330735</v>
      </c>
      <c r="AB171">
        <f t="shared" si="61"/>
        <v>2.0419140915143672E-57</v>
      </c>
      <c r="AC171">
        <f t="shared" si="50"/>
        <v>-3.3333333333333341E-41</v>
      </c>
      <c r="AD171">
        <f t="shared" si="62"/>
        <v>1.1111111111111117E-81</v>
      </c>
      <c r="AE171">
        <f t="shared" si="63"/>
        <v>0</v>
      </c>
      <c r="AM171" s="2"/>
      <c r="AN171" s="2"/>
      <c r="AO171" s="2"/>
      <c r="AS171" s="2"/>
      <c r="AY171" s="2"/>
      <c r="BB171" s="2"/>
    </row>
    <row r="172" spans="1:54" x14ac:dyDescent="0.25">
      <c r="A172" s="2">
        <v>2900000</v>
      </c>
      <c r="B172" s="1"/>
      <c r="C172" s="1"/>
      <c r="D172">
        <f t="shared" si="51"/>
        <v>1.0720931998558469E-17</v>
      </c>
      <c r="E172">
        <f t="shared" si="49"/>
        <v>-0.17501441487526684</v>
      </c>
      <c r="F172">
        <f t="shared" si="52"/>
        <v>0.12712261029740579</v>
      </c>
      <c r="G172" s="2">
        <f t="shared" si="53"/>
        <v>-0.12712261029740579</v>
      </c>
      <c r="H172">
        <f t="shared" si="54"/>
        <v>6.8271226102974056</v>
      </c>
      <c r="I172">
        <f t="shared" si="55"/>
        <v>-0.12712261029740579</v>
      </c>
      <c r="J172">
        <f t="shared" si="56"/>
        <v>1.0720931998558469E-17</v>
      </c>
      <c r="K172">
        <f t="shared" si="56"/>
        <v>-0.17501441487526684</v>
      </c>
      <c r="L172">
        <f t="shared" si="57"/>
        <v>6.8271226102974056</v>
      </c>
      <c r="M172">
        <f t="shared" si="58"/>
        <v>0.3021370251726726</v>
      </c>
      <c r="N172">
        <f t="shared" si="59"/>
        <v>0.97447775354962973</v>
      </c>
      <c r="O172">
        <f t="shared" si="60"/>
        <v>0.17481625011184207</v>
      </c>
      <c r="AB172">
        <f t="shared" si="61"/>
        <v>2.1123249222562417E-57</v>
      </c>
      <c r="AC172">
        <f t="shared" si="50"/>
        <v>-3.4482758620689662E-41</v>
      </c>
      <c r="AD172">
        <f t="shared" si="62"/>
        <v>1.1890606420927471E-81</v>
      </c>
      <c r="AE172">
        <f t="shared" si="63"/>
        <v>0</v>
      </c>
      <c r="AM172" s="2"/>
      <c r="AN172" s="2"/>
      <c r="AO172" s="2"/>
      <c r="AS172" s="2"/>
      <c r="AY172" s="2"/>
      <c r="BB172" s="2"/>
    </row>
    <row r="173" spans="1:54" x14ac:dyDescent="0.25">
      <c r="A173" s="2">
        <v>2800000</v>
      </c>
      <c r="B173" s="1"/>
      <c r="C173" s="1"/>
      <c r="D173">
        <f t="shared" si="51"/>
        <v>1.1103822427078414E-17</v>
      </c>
      <c r="E173">
        <f t="shared" si="49"/>
        <v>-0.18126492969224067</v>
      </c>
      <c r="F173">
        <f t="shared" si="52"/>
        <v>0.12937274268782389</v>
      </c>
      <c r="G173" s="2">
        <f t="shared" si="53"/>
        <v>-0.12937274268782387</v>
      </c>
      <c r="H173">
        <f t="shared" si="54"/>
        <v>6.8293727426878243</v>
      </c>
      <c r="I173">
        <f t="shared" si="55"/>
        <v>-0.12937274268782387</v>
      </c>
      <c r="J173">
        <f t="shared" si="56"/>
        <v>1.1103822427078414E-17</v>
      </c>
      <c r="K173">
        <f t="shared" si="56"/>
        <v>-0.18126492969224067</v>
      </c>
      <c r="L173">
        <f t="shared" si="57"/>
        <v>6.8293727426878243</v>
      </c>
      <c r="M173">
        <f t="shared" si="58"/>
        <v>0.31063767238006457</v>
      </c>
      <c r="N173">
        <f t="shared" si="59"/>
        <v>0.97480119293773582</v>
      </c>
      <c r="O173">
        <f t="shared" si="60"/>
        <v>0.18104654486320598</v>
      </c>
      <c r="AB173">
        <f t="shared" si="61"/>
        <v>2.1877650980511075E-57</v>
      </c>
      <c r="AC173">
        <f t="shared" si="50"/>
        <v>-3.5714285714285718E-41</v>
      </c>
      <c r="AD173">
        <f t="shared" si="62"/>
        <v>1.2755102040816331E-81</v>
      </c>
      <c r="AE173">
        <f t="shared" si="63"/>
        <v>0</v>
      </c>
      <c r="AM173" s="2"/>
      <c r="AN173" s="2"/>
      <c r="AO173" s="2"/>
      <c r="AS173" s="2"/>
      <c r="AY173" s="2"/>
      <c r="BB173" s="2"/>
    </row>
    <row r="174" spans="1:54" x14ac:dyDescent="0.25">
      <c r="A174" s="2">
        <v>2700000</v>
      </c>
      <c r="B174" s="1"/>
      <c r="C174" s="1"/>
      <c r="D174">
        <f t="shared" si="51"/>
        <v>1.1515075109562798E-17</v>
      </c>
      <c r="E174">
        <f t="shared" si="49"/>
        <v>-0.18797844560676807</v>
      </c>
      <c r="F174">
        <f t="shared" si="52"/>
        <v>0.13174675249577725</v>
      </c>
      <c r="G174" s="2">
        <f t="shared" si="53"/>
        <v>-0.13174675249577722</v>
      </c>
      <c r="H174">
        <f t="shared" si="54"/>
        <v>6.8317467524957776</v>
      </c>
      <c r="I174">
        <f t="shared" si="55"/>
        <v>-0.13174675249577722</v>
      </c>
      <c r="J174">
        <f t="shared" si="56"/>
        <v>1.1515075109562798E-17</v>
      </c>
      <c r="K174">
        <f t="shared" si="56"/>
        <v>-0.18797844560676807</v>
      </c>
      <c r="L174">
        <f t="shared" si="57"/>
        <v>6.8317467524957776</v>
      </c>
      <c r="M174">
        <f t="shared" si="58"/>
        <v>0.31972519810254529</v>
      </c>
      <c r="N174">
        <f t="shared" si="59"/>
        <v>0.97516100385501225</v>
      </c>
      <c r="O174">
        <f t="shared" si="60"/>
        <v>0.18773691104178306</v>
      </c>
      <c r="AB174">
        <f t="shared" si="61"/>
        <v>2.2687934350159634E-57</v>
      </c>
      <c r="AC174">
        <f t="shared" si="50"/>
        <v>-3.7037037037037042E-41</v>
      </c>
      <c r="AD174">
        <f t="shared" si="62"/>
        <v>1.3717421124828536E-81</v>
      </c>
      <c r="AE174">
        <f t="shared" si="63"/>
        <v>0</v>
      </c>
      <c r="AM174" s="2"/>
      <c r="AN174" s="2"/>
      <c r="AO174" s="2"/>
      <c r="AS174" s="2"/>
      <c r="AY174" s="2"/>
      <c r="BB174" s="2"/>
    </row>
    <row r="175" spans="1:54" x14ac:dyDescent="0.25">
      <c r="A175" s="2">
        <v>2600000</v>
      </c>
      <c r="B175" s="1"/>
      <c r="C175" s="1"/>
      <c r="D175">
        <f t="shared" si="51"/>
        <v>1.1957962613776753E-17</v>
      </c>
      <c r="E175">
        <f t="shared" si="49"/>
        <v>-0.19520838582241301</v>
      </c>
      <c r="F175">
        <f t="shared" si="52"/>
        <v>0.1342564399566907</v>
      </c>
      <c r="G175" s="2">
        <f t="shared" si="53"/>
        <v>-0.13425643995669068</v>
      </c>
      <c r="H175">
        <f t="shared" si="54"/>
        <v>6.8342564399566905</v>
      </c>
      <c r="I175">
        <f t="shared" si="55"/>
        <v>-0.13425643995669068</v>
      </c>
      <c r="J175">
        <f t="shared" si="56"/>
        <v>1.1957962613776753E-17</v>
      </c>
      <c r="K175">
        <f t="shared" si="56"/>
        <v>-0.19520838582241301</v>
      </c>
      <c r="L175">
        <f t="shared" si="57"/>
        <v>6.8342564399566905</v>
      </c>
      <c r="M175">
        <f t="shared" si="58"/>
        <v>0.32946482577910369</v>
      </c>
      <c r="N175">
        <f t="shared" si="59"/>
        <v>0.97556285246281105</v>
      </c>
      <c r="O175">
        <f t="shared" si="60"/>
        <v>0.19494021265191569</v>
      </c>
      <c r="AB175">
        <f t="shared" si="61"/>
        <v>2.3560547209781157E-57</v>
      </c>
      <c r="AC175">
        <f t="shared" si="50"/>
        <v>-3.8461538461538466E-41</v>
      </c>
      <c r="AD175">
        <f t="shared" si="62"/>
        <v>1.4792899408284028E-81</v>
      </c>
      <c r="AE175">
        <f t="shared" si="63"/>
        <v>0</v>
      </c>
      <c r="AM175" s="2"/>
      <c r="AN175" s="2"/>
      <c r="AO175" s="2"/>
      <c r="AS175" s="2"/>
      <c r="AY175" s="2"/>
      <c r="BB175" s="2"/>
    </row>
    <row r="176" spans="1:54" x14ac:dyDescent="0.25">
      <c r="A176" s="2">
        <v>2500000</v>
      </c>
      <c r="B176" s="1"/>
      <c r="C176" s="1"/>
      <c r="D176">
        <f t="shared" si="51"/>
        <v>1.2436281118327824E-17</v>
      </c>
      <c r="E176">
        <f t="shared" si="49"/>
        <v>-0.20301672125530953</v>
      </c>
      <c r="F176">
        <f t="shared" si="52"/>
        <v>0.13691524143293279</v>
      </c>
      <c r="G176" s="2">
        <f t="shared" si="53"/>
        <v>-0.13691524143293277</v>
      </c>
      <c r="H176">
        <f t="shared" si="54"/>
        <v>6.8369152414329326</v>
      </c>
      <c r="I176">
        <f t="shared" si="55"/>
        <v>-0.13691524143293277</v>
      </c>
      <c r="J176">
        <f t="shared" si="56"/>
        <v>1.2436281118327824E-17</v>
      </c>
      <c r="K176">
        <f t="shared" si="56"/>
        <v>-0.20301672125530953</v>
      </c>
      <c r="L176">
        <f t="shared" si="57"/>
        <v>6.8369152414329326</v>
      </c>
      <c r="M176">
        <f t="shared" si="58"/>
        <v>0.33993196268824233</v>
      </c>
      <c r="N176">
        <f t="shared" si="59"/>
        <v>0.97601355288617286</v>
      </c>
      <c r="O176">
        <f t="shared" si="60"/>
        <v>0.2027177269335812</v>
      </c>
      <c r="AB176">
        <f t="shared" si="61"/>
        <v>2.4502969098172403E-57</v>
      </c>
      <c r="AC176">
        <f t="shared" si="50"/>
        <v>-4.0000000000000005E-41</v>
      </c>
      <c r="AD176">
        <f t="shared" si="62"/>
        <v>1.6000000000000004E-81</v>
      </c>
      <c r="AE176">
        <f t="shared" si="63"/>
        <v>0</v>
      </c>
      <c r="AM176" s="2"/>
      <c r="AN176" s="2"/>
      <c r="AO176" s="2"/>
      <c r="AS176" s="2"/>
      <c r="AY176" s="2"/>
      <c r="BB176" s="2"/>
    </row>
    <row r="177" spans="1:54" x14ac:dyDescent="0.25">
      <c r="A177" s="2">
        <v>2400000</v>
      </c>
      <c r="B177" s="1"/>
      <c r="C177" s="1"/>
      <c r="D177">
        <f t="shared" si="51"/>
        <v>1.2954459498258149E-17</v>
      </c>
      <c r="E177">
        <f t="shared" si="49"/>
        <v>-0.21147575130761409</v>
      </c>
      <c r="F177">
        <f t="shared" si="52"/>
        <v>0.13973853313360468</v>
      </c>
      <c r="G177" s="2">
        <f t="shared" si="53"/>
        <v>-0.13973853313360468</v>
      </c>
      <c r="H177">
        <f t="shared" si="54"/>
        <v>6.8397385331336045</v>
      </c>
      <c r="I177">
        <f t="shared" si="55"/>
        <v>-0.13973853313360468</v>
      </c>
      <c r="J177">
        <f t="shared" si="56"/>
        <v>1.2954459498258149E-17</v>
      </c>
      <c r="K177">
        <f t="shared" si="56"/>
        <v>-0.21147575130761409</v>
      </c>
      <c r="L177">
        <f t="shared" si="57"/>
        <v>6.8397385331336045</v>
      </c>
      <c r="M177">
        <f t="shared" si="58"/>
        <v>0.35121428444121877</v>
      </c>
      <c r="N177">
        <f t="shared" si="59"/>
        <v>0.97652135802333406</v>
      </c>
      <c r="O177">
        <f t="shared" si="60"/>
        <v>0.21114088556959576</v>
      </c>
      <c r="AB177">
        <f t="shared" si="61"/>
        <v>2.5523926143929589E-57</v>
      </c>
      <c r="AC177">
        <f t="shared" si="50"/>
        <v>-4.1666666666666674E-41</v>
      </c>
      <c r="AD177">
        <f t="shared" si="62"/>
        <v>1.7361111111111118E-81</v>
      </c>
      <c r="AE177">
        <f t="shared" si="63"/>
        <v>0</v>
      </c>
      <c r="AM177" s="2"/>
      <c r="AN177" s="2"/>
      <c r="AO177" s="2"/>
      <c r="AS177" s="2"/>
      <c r="AY177" s="2"/>
      <c r="BB177" s="2"/>
    </row>
    <row r="178" spans="1:54" x14ac:dyDescent="0.25">
      <c r="A178" s="2">
        <v>2300000</v>
      </c>
      <c r="B178" s="1"/>
      <c r="C178" s="1"/>
      <c r="D178">
        <f t="shared" si="51"/>
        <v>1.3517696867747634E-17</v>
      </c>
      <c r="E178">
        <f t="shared" si="49"/>
        <v>-0.22067034919055384</v>
      </c>
      <c r="F178">
        <f t="shared" si="52"/>
        <v>0.14274400671435455</v>
      </c>
      <c r="G178" s="2">
        <f t="shared" si="53"/>
        <v>-0.14274400671435453</v>
      </c>
      <c r="H178">
        <f t="shared" si="54"/>
        <v>6.842744006714355</v>
      </c>
      <c r="I178">
        <f t="shared" si="55"/>
        <v>-0.14274400671435453</v>
      </c>
      <c r="J178">
        <f t="shared" si="56"/>
        <v>1.3517696867747634E-17</v>
      </c>
      <c r="K178">
        <f t="shared" si="56"/>
        <v>-0.22067034919055384</v>
      </c>
      <c r="L178">
        <f t="shared" si="57"/>
        <v>6.842744006714355</v>
      </c>
      <c r="M178">
        <f t="shared" si="58"/>
        <v>0.36341435590490834</v>
      </c>
      <c r="N178">
        <f t="shared" si="59"/>
        <v>0.97709634006177959</v>
      </c>
      <c r="O178">
        <f t="shared" si="60"/>
        <v>0.22029346648819007</v>
      </c>
      <c r="AB178">
        <f t="shared" si="61"/>
        <v>2.6633662063230876E-57</v>
      </c>
      <c r="AC178">
        <f t="shared" si="50"/>
        <v>-4.3478260869565225E-41</v>
      </c>
      <c r="AD178">
        <f t="shared" si="62"/>
        <v>1.8903591682419665E-81</v>
      </c>
      <c r="AE178">
        <f t="shared" si="63"/>
        <v>0</v>
      </c>
      <c r="AM178" s="2"/>
      <c r="AN178" s="2"/>
      <c r="AO178" s="2"/>
      <c r="AS178" s="2"/>
      <c r="AY178" s="2"/>
      <c r="BB178" s="2"/>
    </row>
    <row r="179" spans="1:54" x14ac:dyDescent="0.25">
      <c r="A179" s="2">
        <v>2200000</v>
      </c>
      <c r="B179" s="1"/>
      <c r="C179" s="1"/>
      <c r="D179">
        <f t="shared" si="51"/>
        <v>1.4132137634463435E-17</v>
      </c>
      <c r="E179">
        <f t="shared" si="49"/>
        <v>-0.23070081960830627</v>
      </c>
      <c r="F179">
        <f t="shared" si="52"/>
        <v>0.14595213776751312</v>
      </c>
      <c r="G179" s="2">
        <f t="shared" si="53"/>
        <v>-0.14595213776751309</v>
      </c>
      <c r="H179">
        <f t="shared" si="54"/>
        <v>6.8459521377675134</v>
      </c>
      <c r="I179">
        <f t="shared" si="55"/>
        <v>-0.14595213776751309</v>
      </c>
      <c r="J179">
        <f t="shared" si="56"/>
        <v>1.4132137634463435E-17</v>
      </c>
      <c r="K179">
        <f t="shared" si="56"/>
        <v>-0.23070081960830627</v>
      </c>
      <c r="L179">
        <f t="shared" si="57"/>
        <v>6.8459521377675134</v>
      </c>
      <c r="M179">
        <f t="shared" si="58"/>
        <v>0.37665295737581939</v>
      </c>
      <c r="N179">
        <f t="shared" si="59"/>
        <v>0.97775089376979296</v>
      </c>
      <c r="O179">
        <f t="shared" si="60"/>
        <v>0.23027437825990821</v>
      </c>
      <c r="AB179">
        <f t="shared" si="61"/>
        <v>2.7844283066105005E-57</v>
      </c>
      <c r="AC179">
        <f t="shared" si="50"/>
        <v>-4.5454545454545459E-41</v>
      </c>
      <c r="AD179">
        <f t="shared" si="62"/>
        <v>2.0661157024793394E-81</v>
      </c>
      <c r="AE179">
        <f t="shared" si="63"/>
        <v>0</v>
      </c>
      <c r="AM179" s="2"/>
      <c r="AN179" s="2"/>
      <c r="AO179" s="2"/>
      <c r="AS179" s="2"/>
      <c r="AY179" s="2"/>
      <c r="BB179" s="2"/>
    </row>
    <row r="180" spans="1:54" x14ac:dyDescent="0.25">
      <c r="A180" s="2">
        <v>2100000</v>
      </c>
      <c r="B180" s="1"/>
      <c r="C180" s="1"/>
      <c r="D180">
        <f t="shared" si="51"/>
        <v>1.4805096569437886E-17</v>
      </c>
      <c r="E180">
        <f t="shared" si="49"/>
        <v>-0.24168657292298754</v>
      </c>
      <c r="F180">
        <f t="shared" si="52"/>
        <v>0.14938677563323061</v>
      </c>
      <c r="G180" s="2">
        <f t="shared" si="53"/>
        <v>-0.14938677563323058</v>
      </c>
      <c r="H180">
        <f t="shared" si="54"/>
        <v>6.8493867756332305</v>
      </c>
      <c r="I180">
        <f t="shared" si="55"/>
        <v>-0.14938677563323058</v>
      </c>
      <c r="J180">
        <f t="shared" si="56"/>
        <v>1.4805096569437886E-17</v>
      </c>
      <c r="K180">
        <f t="shared" si="56"/>
        <v>-0.24168657292298754</v>
      </c>
      <c r="L180">
        <f t="shared" si="57"/>
        <v>6.8493867756332305</v>
      </c>
      <c r="M180">
        <f t="shared" si="58"/>
        <v>0.39107334855621811</v>
      </c>
      <c r="N180">
        <f t="shared" si="59"/>
        <v>0.97850041000179655</v>
      </c>
      <c r="O180">
        <f t="shared" si="60"/>
        <v>0.24120123256882184</v>
      </c>
      <c r="AB180">
        <f t="shared" si="61"/>
        <v>2.91702013073481E-57</v>
      </c>
      <c r="AC180">
        <f t="shared" si="50"/>
        <v>-4.7619047619047624E-41</v>
      </c>
      <c r="AD180">
        <f t="shared" si="62"/>
        <v>2.267573696145125E-81</v>
      </c>
      <c r="AE180">
        <f t="shared" si="63"/>
        <v>0</v>
      </c>
      <c r="AM180" s="2"/>
      <c r="AN180" s="2"/>
      <c r="AO180" s="2"/>
      <c r="AS180" s="2"/>
      <c r="AY180" s="2"/>
      <c r="BB180" s="2"/>
    </row>
    <row r="181" spans="1:54" x14ac:dyDescent="0.25">
      <c r="A181" s="2">
        <v>2000000</v>
      </c>
      <c r="B181" s="1"/>
      <c r="C181" s="1"/>
      <c r="D181">
        <f t="shared" si="51"/>
        <v>1.5545351397909777E-17</v>
      </c>
      <c r="E181">
        <f t="shared" si="49"/>
        <v>-0.2537709015691369</v>
      </c>
      <c r="F181">
        <f t="shared" si="52"/>
        <v>0.15307589349991671</v>
      </c>
      <c r="G181" s="2">
        <f t="shared" si="53"/>
        <v>-0.15307589349991668</v>
      </c>
      <c r="H181">
        <f t="shared" si="54"/>
        <v>6.8530758934999172</v>
      </c>
      <c r="I181">
        <f t="shared" si="55"/>
        <v>-0.15307589349991668</v>
      </c>
      <c r="J181">
        <f t="shared" si="56"/>
        <v>1.5545351397909777E-17</v>
      </c>
      <c r="K181">
        <f t="shared" si="56"/>
        <v>-0.2537709015691369</v>
      </c>
      <c r="L181">
        <f t="shared" si="57"/>
        <v>6.8530758934999172</v>
      </c>
      <c r="M181">
        <f t="shared" si="58"/>
        <v>0.40684679506905358</v>
      </c>
      <c r="N181">
        <f t="shared" si="59"/>
        <v>0.97936418851038609</v>
      </c>
      <c r="O181">
        <f t="shared" si="60"/>
        <v>0.25321497746394983</v>
      </c>
      <c r="AB181">
        <f t="shared" si="61"/>
        <v>3.0628711372715506E-57</v>
      </c>
      <c r="AC181">
        <f t="shared" si="50"/>
        <v>-5.0000000000000007E-41</v>
      </c>
      <c r="AD181">
        <f t="shared" si="62"/>
        <v>2.5000000000000008E-81</v>
      </c>
      <c r="AE181">
        <f t="shared" si="63"/>
        <v>0</v>
      </c>
      <c r="AM181" s="2"/>
      <c r="AN181" s="2"/>
      <c r="AO181" s="2"/>
      <c r="AS181" s="2"/>
      <c r="AY181" s="2"/>
      <c r="BB181" s="2"/>
    </row>
    <row r="182" spans="1:54" x14ac:dyDescent="0.25">
      <c r="A182" s="2">
        <v>1900000</v>
      </c>
      <c r="B182" s="1"/>
      <c r="C182" s="1"/>
      <c r="D182">
        <f t="shared" si="51"/>
        <v>1.636352778727345E-17</v>
      </c>
      <c r="E182">
        <f t="shared" si="49"/>
        <v>-0.26712726480961779</v>
      </c>
      <c r="F182">
        <f t="shared" si="52"/>
        <v>0.15705255295700712</v>
      </c>
      <c r="G182" s="2">
        <f t="shared" si="53"/>
        <v>-0.1570525529570071</v>
      </c>
      <c r="H182">
        <f t="shared" si="54"/>
        <v>6.8570525529570077</v>
      </c>
      <c r="I182">
        <f t="shared" si="55"/>
        <v>-0.1570525529570071</v>
      </c>
      <c r="J182">
        <f t="shared" si="56"/>
        <v>1.636352778727345E-17</v>
      </c>
      <c r="K182">
        <f t="shared" si="56"/>
        <v>-0.26712726480961779</v>
      </c>
      <c r="L182">
        <f t="shared" si="57"/>
        <v>6.8570525529570077</v>
      </c>
      <c r="M182">
        <f t="shared" si="58"/>
        <v>0.42417981776662489</v>
      </c>
      <c r="N182">
        <f t="shared" si="59"/>
        <v>0.98036669237488661</v>
      </c>
      <c r="O182">
        <f t="shared" si="60"/>
        <v>0.26648597736891916</v>
      </c>
      <c r="AB182">
        <f t="shared" si="61"/>
        <v>3.2240748813384737E-57</v>
      </c>
      <c r="AC182">
        <f t="shared" si="50"/>
        <v>-5.2631578947368418E-41</v>
      </c>
      <c r="AD182">
        <f t="shared" si="62"/>
        <v>2.7700831024930746E-81</v>
      </c>
      <c r="AE182">
        <f t="shared" si="63"/>
        <v>0</v>
      </c>
      <c r="AM182" s="2"/>
      <c r="AN182" s="2"/>
      <c r="AO182" s="2"/>
      <c r="AS182" s="2"/>
      <c r="AY182" s="2"/>
      <c r="BB182" s="2"/>
    </row>
    <row r="183" spans="1:54" x14ac:dyDescent="0.25">
      <c r="A183" s="2">
        <v>1800000</v>
      </c>
      <c r="B183" s="1"/>
      <c r="C183" s="1"/>
      <c r="D183">
        <f t="shared" si="51"/>
        <v>1.7272612664344196E-17</v>
      </c>
      <c r="E183">
        <f t="shared" si="49"/>
        <v>-0.28196766841015208</v>
      </c>
      <c r="F183">
        <f t="shared" si="52"/>
        <v>0.1613561594417002</v>
      </c>
      <c r="G183" s="2">
        <f t="shared" si="53"/>
        <v>-0.16135615944170018</v>
      </c>
      <c r="H183">
        <f t="shared" si="54"/>
        <v>6.8613561594417005</v>
      </c>
      <c r="I183">
        <f t="shared" si="55"/>
        <v>-0.16135615944170018</v>
      </c>
      <c r="J183">
        <f t="shared" si="56"/>
        <v>1.7272612664344196E-17</v>
      </c>
      <c r="K183">
        <f t="shared" si="56"/>
        <v>-0.28196766841015208</v>
      </c>
      <c r="L183">
        <f t="shared" si="57"/>
        <v>6.8613561594417005</v>
      </c>
      <c r="M183">
        <f t="shared" si="58"/>
        <v>0.44332382785185226</v>
      </c>
      <c r="N183">
        <f t="shared" si="59"/>
        <v>0.9815392983040272</v>
      </c>
      <c r="O183">
        <f t="shared" si="60"/>
        <v>0.28122209482732236</v>
      </c>
      <c r="AB183">
        <f t="shared" si="61"/>
        <v>3.4031901525239443E-57</v>
      </c>
      <c r="AC183">
        <f t="shared" si="50"/>
        <v>-5.5555555555555555E-41</v>
      </c>
      <c r="AD183">
        <f t="shared" si="62"/>
        <v>3.0864197530864198E-81</v>
      </c>
      <c r="AE183">
        <f t="shared" si="63"/>
        <v>0</v>
      </c>
      <c r="AM183" s="2"/>
      <c r="AN183" s="2"/>
      <c r="AO183" s="2"/>
      <c r="AS183" s="2"/>
      <c r="AY183" s="2"/>
      <c r="BB183" s="2"/>
    </row>
    <row r="184" spans="1:54" x14ac:dyDescent="0.25">
      <c r="A184" s="2">
        <v>1700000</v>
      </c>
      <c r="B184" s="1"/>
      <c r="C184" s="1"/>
      <c r="D184">
        <f t="shared" si="51"/>
        <v>1.8288648703423267E-17</v>
      </c>
      <c r="E184">
        <f t="shared" si="49"/>
        <v>-0.29855400184604342</v>
      </c>
      <c r="F184">
        <f t="shared" si="52"/>
        <v>0.16603411828968392</v>
      </c>
      <c r="G184" s="2">
        <f t="shared" si="53"/>
        <v>-0.1660341182896839</v>
      </c>
      <c r="H184">
        <f t="shared" si="54"/>
        <v>6.8660341182896838</v>
      </c>
      <c r="I184">
        <f t="shared" si="55"/>
        <v>-0.1660341182896839</v>
      </c>
      <c r="J184">
        <f t="shared" si="56"/>
        <v>1.8288648703423267E-17</v>
      </c>
      <c r="K184">
        <f t="shared" si="56"/>
        <v>-0.29855400184604342</v>
      </c>
      <c r="L184">
        <f t="shared" si="57"/>
        <v>6.8660341182896838</v>
      </c>
      <c r="M184">
        <f t="shared" si="58"/>
        <v>0.46458812013572731</v>
      </c>
      <c r="N184">
        <f t="shared" si="59"/>
        <v>0.98292278005088796</v>
      </c>
      <c r="O184">
        <f t="shared" si="60"/>
        <v>0.29767958584586995</v>
      </c>
      <c r="AB184">
        <f t="shared" si="61"/>
        <v>3.6033778085547647E-57</v>
      </c>
      <c r="AC184">
        <f t="shared" si="50"/>
        <v>-5.8823529411764707E-41</v>
      </c>
      <c r="AD184">
        <f t="shared" si="62"/>
        <v>3.4602076124567474E-81</v>
      </c>
      <c r="AE184">
        <f t="shared" si="63"/>
        <v>0</v>
      </c>
      <c r="AM184" s="2"/>
      <c r="AN184" s="2"/>
      <c r="AO184" s="2"/>
      <c r="AS184" s="2"/>
      <c r="AY184" s="2"/>
      <c r="BB184" s="2"/>
    </row>
    <row r="185" spans="1:54" x14ac:dyDescent="0.25">
      <c r="A185" s="2">
        <v>1600000</v>
      </c>
      <c r="B185" s="1"/>
      <c r="C185" s="1"/>
      <c r="D185">
        <f t="shared" si="51"/>
        <v>1.9431689247387226E-17</v>
      </c>
      <c r="E185">
        <f t="shared" si="49"/>
        <v>-0.31721362696142119</v>
      </c>
      <c r="F185">
        <f t="shared" si="52"/>
        <v>0.17114405179116599</v>
      </c>
      <c r="G185" s="2">
        <f t="shared" si="53"/>
        <v>-0.17114405179116596</v>
      </c>
      <c r="H185">
        <f t="shared" si="54"/>
        <v>6.8711440517911662</v>
      </c>
      <c r="I185">
        <f t="shared" si="55"/>
        <v>-0.17114405179116596</v>
      </c>
      <c r="J185">
        <f t="shared" si="56"/>
        <v>1.9431689247387226E-17</v>
      </c>
      <c r="K185">
        <f t="shared" si="56"/>
        <v>-0.31721362696142119</v>
      </c>
      <c r="L185">
        <f t="shared" si="57"/>
        <v>6.8711440517911662</v>
      </c>
      <c r="M185">
        <f t="shared" si="58"/>
        <v>0.48835767875258718</v>
      </c>
      <c r="N185">
        <f t="shared" si="59"/>
        <v>0.98457089785791252</v>
      </c>
      <c r="O185">
        <f t="shared" si="60"/>
        <v>0.31617801923706035</v>
      </c>
      <c r="AB185">
        <f t="shared" si="61"/>
        <v>3.8285889215894384E-57</v>
      </c>
      <c r="AC185">
        <f t="shared" si="50"/>
        <v>-6.2500000000000016E-41</v>
      </c>
      <c r="AD185">
        <f t="shared" si="62"/>
        <v>3.9062500000000019E-81</v>
      </c>
      <c r="AE185">
        <f t="shared" si="63"/>
        <v>0</v>
      </c>
      <c r="AM185" s="2"/>
      <c r="AN185" s="2"/>
      <c r="AO185" s="2"/>
      <c r="AS185" s="2"/>
      <c r="AY185" s="2"/>
      <c r="BB185" s="2"/>
    </row>
    <row r="186" spans="1:54" x14ac:dyDescent="0.25">
      <c r="A186" s="2">
        <v>1500000</v>
      </c>
      <c r="B186" s="1"/>
      <c r="C186" s="1"/>
      <c r="D186">
        <f t="shared" si="51"/>
        <v>2.072713519721304E-17</v>
      </c>
      <c r="E186">
        <f t="shared" si="49"/>
        <v>-0.33836120209218257</v>
      </c>
      <c r="F186">
        <f t="shared" si="52"/>
        <v>0.1767568166372388</v>
      </c>
      <c r="G186" s="2">
        <f t="shared" si="53"/>
        <v>-0.17675681663723877</v>
      </c>
      <c r="H186">
        <f t="shared" si="54"/>
        <v>6.876756816637239</v>
      </c>
      <c r="I186">
        <f t="shared" si="55"/>
        <v>-0.17675681663723877</v>
      </c>
      <c r="J186">
        <f t="shared" si="56"/>
        <v>2.072713519721304E-17</v>
      </c>
      <c r="K186">
        <f t="shared" si="56"/>
        <v>-0.33836120209218257</v>
      </c>
      <c r="L186">
        <f t="shared" si="57"/>
        <v>6.876756816637239</v>
      </c>
      <c r="M186">
        <f t="shared" si="58"/>
        <v>0.51511801872942131</v>
      </c>
      <c r="N186">
        <f t="shared" si="59"/>
        <v>0.98655569449461034</v>
      </c>
      <c r="O186">
        <f t="shared" si="60"/>
        <v>0.33712106276863973</v>
      </c>
      <c r="AB186">
        <f t="shared" si="61"/>
        <v>4.0838281830287345E-57</v>
      </c>
      <c r="AC186">
        <f t="shared" si="50"/>
        <v>-6.6666666666666682E-41</v>
      </c>
      <c r="AD186">
        <f t="shared" si="62"/>
        <v>4.4444444444444469E-81</v>
      </c>
      <c r="AE186">
        <f t="shared" si="63"/>
        <v>0</v>
      </c>
      <c r="AM186" s="2"/>
      <c r="AN186" s="2"/>
      <c r="AO186" s="2"/>
      <c r="AS186" s="2"/>
      <c r="AY186" s="2"/>
      <c r="BB186" s="2"/>
    </row>
    <row r="187" spans="1:54" x14ac:dyDescent="0.25">
      <c r="A187" s="2">
        <v>1400000</v>
      </c>
      <c r="B187" s="1"/>
      <c r="C187" s="1"/>
      <c r="D187">
        <f t="shared" si="51"/>
        <v>2.2207644854156829E-17</v>
      </c>
      <c r="E187">
        <f t="shared" si="49"/>
        <v>-0.36252985938448135</v>
      </c>
      <c r="F187">
        <f t="shared" si="52"/>
        <v>0.1829606873105252</v>
      </c>
      <c r="G187" s="2">
        <f t="shared" si="53"/>
        <v>-0.18296068731052514</v>
      </c>
      <c r="H187">
        <f t="shared" si="54"/>
        <v>6.8829606873105256</v>
      </c>
      <c r="I187">
        <f t="shared" si="55"/>
        <v>-0.18296068731052514</v>
      </c>
      <c r="J187">
        <f t="shared" si="56"/>
        <v>2.2207644854156829E-17</v>
      </c>
      <c r="K187">
        <f t="shared" si="56"/>
        <v>-0.36252985938448135</v>
      </c>
      <c r="L187">
        <f t="shared" si="57"/>
        <v>6.8829606873105256</v>
      </c>
      <c r="M187">
        <f t="shared" si="58"/>
        <v>0.54549054669500652</v>
      </c>
      <c r="N187">
        <f t="shared" si="59"/>
        <v>0.98897549151641073</v>
      </c>
      <c r="O187">
        <f t="shared" si="60"/>
        <v>0.36102600781372102</v>
      </c>
      <c r="AB187">
        <f t="shared" si="61"/>
        <v>4.375530196102215E-57</v>
      </c>
      <c r="AC187">
        <f t="shared" si="50"/>
        <v>-7.1428571428571437E-41</v>
      </c>
      <c r="AD187">
        <f t="shared" si="62"/>
        <v>5.1020408163265322E-81</v>
      </c>
      <c r="AE187">
        <f t="shared" si="63"/>
        <v>0</v>
      </c>
      <c r="AM187" s="2"/>
      <c r="AN187" s="2"/>
      <c r="AO187" s="2"/>
      <c r="AS187" s="2"/>
      <c r="AY187" s="2"/>
      <c r="BB187" s="2"/>
    </row>
    <row r="188" spans="1:54" x14ac:dyDescent="0.25">
      <c r="A188" s="2">
        <v>1300000</v>
      </c>
      <c r="B188" s="1"/>
      <c r="C188" s="1"/>
      <c r="D188">
        <f t="shared" si="51"/>
        <v>2.3915925227553506E-17</v>
      </c>
      <c r="E188">
        <f t="shared" si="49"/>
        <v>-0.39041677164482602</v>
      </c>
      <c r="F188">
        <f t="shared" si="52"/>
        <v>0.18986727822268107</v>
      </c>
      <c r="G188" s="2">
        <f t="shared" si="53"/>
        <v>-0.18986727822268104</v>
      </c>
      <c r="H188">
        <f t="shared" si="54"/>
        <v>6.8898672782226811</v>
      </c>
      <c r="I188">
        <f t="shared" si="55"/>
        <v>-0.18986727822268104</v>
      </c>
      <c r="J188">
        <f t="shared" si="56"/>
        <v>2.3915925227553506E-17</v>
      </c>
      <c r="K188">
        <f t="shared" si="56"/>
        <v>-0.39041677164482602</v>
      </c>
      <c r="L188">
        <f t="shared" si="57"/>
        <v>6.8898672782226811</v>
      </c>
      <c r="M188">
        <f t="shared" si="58"/>
        <v>0.58028404986750703</v>
      </c>
      <c r="N188">
        <f t="shared" si="59"/>
        <v>0.9919672802235564</v>
      </c>
      <c r="O188">
        <f t="shared" si="60"/>
        <v>0.38856662536218417</v>
      </c>
      <c r="AB188">
        <f t="shared" si="61"/>
        <v>4.7121094419562314E-57</v>
      </c>
      <c r="AC188">
        <f t="shared" si="50"/>
        <v>-7.6923076923076932E-41</v>
      </c>
      <c r="AD188">
        <f t="shared" si="62"/>
        <v>5.9171597633136111E-81</v>
      </c>
      <c r="AE188">
        <f t="shared" si="63"/>
        <v>0</v>
      </c>
      <c r="AM188" s="2"/>
      <c r="AN188" s="2"/>
      <c r="AO188" s="2"/>
      <c r="AS188" s="2"/>
      <c r="AY188" s="2"/>
      <c r="BB188" s="2"/>
    </row>
    <row r="189" spans="1:54" x14ac:dyDescent="0.25">
      <c r="A189" s="2">
        <v>1200000</v>
      </c>
      <c r="B189" s="1"/>
      <c r="C189" s="1"/>
      <c r="D189">
        <f t="shared" si="51"/>
        <v>2.5908918996516299E-17</v>
      </c>
      <c r="E189">
        <f t="shared" si="49"/>
        <v>-0.42295150261522818</v>
      </c>
      <c r="F189">
        <f t="shared" si="52"/>
        <v>0.19762012874366586</v>
      </c>
      <c r="G189" s="2">
        <f t="shared" si="53"/>
        <v>-0.19762012874366583</v>
      </c>
      <c r="H189">
        <f t="shared" si="54"/>
        <v>6.8976201287436663</v>
      </c>
      <c r="I189">
        <f t="shared" si="55"/>
        <v>-0.19762012874366583</v>
      </c>
      <c r="J189">
        <f t="shared" si="56"/>
        <v>2.5908918996516299E-17</v>
      </c>
      <c r="K189">
        <f t="shared" si="56"/>
        <v>-0.42295150261522818</v>
      </c>
      <c r="L189">
        <f t="shared" si="57"/>
        <v>6.8976201287436663</v>
      </c>
      <c r="M189">
        <f t="shared" si="58"/>
        <v>0.62057163135889404</v>
      </c>
      <c r="N189">
        <f t="shared" si="59"/>
        <v>0.99572649752846121</v>
      </c>
      <c r="O189">
        <f t="shared" si="60"/>
        <v>0.42063691667944164</v>
      </c>
      <c r="AB189">
        <f t="shared" si="61"/>
        <v>5.1047852287859178E-57</v>
      </c>
      <c r="AC189">
        <f t="shared" si="50"/>
        <v>-8.3333333333333348E-41</v>
      </c>
      <c r="AD189">
        <f t="shared" si="62"/>
        <v>6.9444444444444472E-81</v>
      </c>
      <c r="AE189">
        <f t="shared" si="63"/>
        <v>0</v>
      </c>
      <c r="AM189" s="2"/>
      <c r="AN189" s="2"/>
      <c r="AO189" s="2"/>
      <c r="AS189" s="2"/>
      <c r="AY189" s="2"/>
      <c r="BB189" s="2"/>
    </row>
    <row r="190" spans="1:54" x14ac:dyDescent="0.25">
      <c r="A190" s="2">
        <v>1100000</v>
      </c>
      <c r="B190" s="1"/>
      <c r="C190" s="1"/>
      <c r="D190">
        <f t="shared" si="51"/>
        <v>2.826427526892687E-17</v>
      </c>
      <c r="E190">
        <f t="shared" si="49"/>
        <v>-0.46140163921661254</v>
      </c>
      <c r="F190">
        <f t="shared" si="52"/>
        <v>0.2064074926881635</v>
      </c>
      <c r="G190" s="2">
        <f t="shared" si="53"/>
        <v>-0.20640749268816347</v>
      </c>
      <c r="H190">
        <f t="shared" si="54"/>
        <v>6.9064074926881638</v>
      </c>
      <c r="I190">
        <f t="shared" si="55"/>
        <v>-0.20640749268816347</v>
      </c>
      <c r="J190">
        <f t="shared" si="56"/>
        <v>2.826427526892687E-17</v>
      </c>
      <c r="K190">
        <f t="shared" si="56"/>
        <v>-0.46140163921661254</v>
      </c>
      <c r="L190">
        <f t="shared" si="57"/>
        <v>6.9064074926881638</v>
      </c>
      <c r="M190">
        <f t="shared" si="58"/>
        <v>0.66780913190477598</v>
      </c>
      <c r="N190">
        <f t="shared" si="59"/>
        <v>1.0005396731325713</v>
      </c>
      <c r="O190">
        <f t="shared" si="60"/>
        <v>0.45844863179199857</v>
      </c>
      <c r="AB190">
        <f t="shared" si="61"/>
        <v>5.568856613221001E-57</v>
      </c>
      <c r="AC190">
        <f t="shared" si="50"/>
        <v>-9.0909090909090918E-41</v>
      </c>
      <c r="AD190">
        <f t="shared" si="62"/>
        <v>8.2644628099173574E-81</v>
      </c>
      <c r="AE190">
        <f t="shared" si="63"/>
        <v>0</v>
      </c>
      <c r="AM190" s="2"/>
      <c r="AN190" s="2"/>
      <c r="AO190" s="2"/>
      <c r="AS190" s="2"/>
      <c r="AY190" s="2"/>
      <c r="BB190" s="2"/>
    </row>
    <row r="191" spans="1:54" x14ac:dyDescent="0.25">
      <c r="A191" s="2">
        <v>1000000</v>
      </c>
      <c r="B191" s="1"/>
      <c r="C191" s="1"/>
      <c r="D191">
        <f t="shared" si="51"/>
        <v>3.1090702795819555E-17</v>
      </c>
      <c r="E191">
        <f t="shared" si="49"/>
        <v>-0.50754180313827379</v>
      </c>
      <c r="F191">
        <f t="shared" si="52"/>
        <v>0.21648200465996173</v>
      </c>
      <c r="G191" s="2">
        <f t="shared" si="53"/>
        <v>-0.2164820046599617</v>
      </c>
      <c r="H191">
        <f t="shared" si="54"/>
        <v>6.9164820046599615</v>
      </c>
      <c r="I191">
        <f t="shared" si="55"/>
        <v>-0.2164820046599617</v>
      </c>
      <c r="J191">
        <f t="shared" si="56"/>
        <v>3.1090702795819555E-17</v>
      </c>
      <c r="K191">
        <f t="shared" si="56"/>
        <v>-0.50754180313827379</v>
      </c>
      <c r="L191">
        <f t="shared" si="57"/>
        <v>6.9164820046599615</v>
      </c>
      <c r="M191">
        <f t="shared" si="58"/>
        <v>0.7240238077982355</v>
      </c>
      <c r="N191">
        <f t="shared" si="59"/>
        <v>1.0068404757254614</v>
      </c>
      <c r="O191">
        <f t="shared" si="60"/>
        <v>0.50368530766877406</v>
      </c>
      <c r="AB191">
        <f t="shared" si="61"/>
        <v>6.1257422745431011E-57</v>
      </c>
      <c r="AC191">
        <f t="shared" si="50"/>
        <v>-1.0000000000000001E-40</v>
      </c>
      <c r="AD191">
        <f t="shared" si="62"/>
        <v>1.0000000000000003E-80</v>
      </c>
      <c r="AE191">
        <f t="shared" si="63"/>
        <v>0</v>
      </c>
      <c r="AM191" s="2"/>
      <c r="AN191" s="2"/>
      <c r="AO191" s="2"/>
      <c r="AS191" s="2"/>
      <c r="AY191" s="2"/>
      <c r="BB191" s="2"/>
    </row>
    <row r="192" spans="1:54" x14ac:dyDescent="0.25">
      <c r="A192" s="2">
        <v>900000</v>
      </c>
      <c r="B192" s="1"/>
      <c r="C192" s="1"/>
      <c r="D192">
        <f t="shared" si="51"/>
        <v>3.4545225328688392E-17</v>
      </c>
      <c r="E192">
        <f t="shared" si="49"/>
        <v>-0.56393533682030417</v>
      </c>
      <c r="F192">
        <f t="shared" si="52"/>
        <v>0.22819206905488792</v>
      </c>
      <c r="G192" s="2">
        <f t="shared" si="53"/>
        <v>-0.2281920690548879</v>
      </c>
      <c r="H192">
        <f t="shared" si="54"/>
        <v>6.9281920690548882</v>
      </c>
      <c r="I192">
        <f t="shared" si="55"/>
        <v>-0.2281920690548879</v>
      </c>
      <c r="J192">
        <f t="shared" si="56"/>
        <v>3.4545225328688392E-17</v>
      </c>
      <c r="K192">
        <f t="shared" si="56"/>
        <v>-0.56393533682030417</v>
      </c>
      <c r="L192">
        <f t="shared" si="57"/>
        <v>6.9281920690548882</v>
      </c>
      <c r="M192">
        <f t="shared" si="58"/>
        <v>0.79212740587519204</v>
      </c>
      <c r="N192">
        <f t="shared" si="59"/>
        <v>1.0153104401093336</v>
      </c>
      <c r="O192">
        <f t="shared" si="60"/>
        <v>0.55875481627105705</v>
      </c>
      <c r="AB192">
        <f t="shared" si="61"/>
        <v>6.8063803050478885E-57</v>
      </c>
      <c r="AC192">
        <f t="shared" si="50"/>
        <v>-1.1111111111111111E-40</v>
      </c>
      <c r="AD192">
        <f t="shared" si="62"/>
        <v>1.2345679012345679E-80</v>
      </c>
      <c r="AE192">
        <f t="shared" si="63"/>
        <v>0</v>
      </c>
      <c r="AM192" s="2"/>
      <c r="AN192" s="2"/>
      <c r="AO192" s="2"/>
      <c r="AS192" s="2"/>
      <c r="AY192" s="2"/>
      <c r="BB192" s="2"/>
    </row>
    <row r="193" spans="1:54" x14ac:dyDescent="0.25">
      <c r="A193" s="2">
        <v>800000</v>
      </c>
      <c r="B193" s="1"/>
      <c r="C193" s="1"/>
      <c r="D193">
        <f t="shared" si="51"/>
        <v>3.8863378494774451E-17</v>
      </c>
      <c r="E193">
        <f t="shared" si="49"/>
        <v>-0.63442725392284238</v>
      </c>
      <c r="F193">
        <f t="shared" si="52"/>
        <v>0.24203423916255035</v>
      </c>
      <c r="G193" s="2">
        <f t="shared" si="53"/>
        <v>-0.24203423916255032</v>
      </c>
      <c r="H193">
        <f t="shared" si="54"/>
        <v>6.9420342391625507</v>
      </c>
      <c r="I193">
        <f t="shared" si="55"/>
        <v>-0.24203423916255032</v>
      </c>
      <c r="J193">
        <f t="shared" si="56"/>
        <v>3.8863378494774451E-17</v>
      </c>
      <c r="K193">
        <f t="shared" si="56"/>
        <v>-0.63442725392284238</v>
      </c>
      <c r="L193">
        <f t="shared" si="57"/>
        <v>6.9420342391625507</v>
      </c>
      <c r="M193">
        <f t="shared" si="58"/>
        <v>0.87646149308539267</v>
      </c>
      <c r="N193">
        <f t="shared" si="59"/>
        <v>1.0270701206572044</v>
      </c>
      <c r="O193">
        <f t="shared" si="60"/>
        <v>0.62722190727105021</v>
      </c>
      <c r="AB193">
        <f t="shared" si="61"/>
        <v>7.6571778431788767E-57</v>
      </c>
      <c r="AC193">
        <f t="shared" si="50"/>
        <v>-1.2500000000000003E-40</v>
      </c>
      <c r="AD193">
        <f t="shared" si="62"/>
        <v>1.5625000000000007E-80</v>
      </c>
      <c r="AE193">
        <f t="shared" si="63"/>
        <v>0</v>
      </c>
      <c r="AM193" s="2"/>
      <c r="AN193" s="2"/>
      <c r="AO193" s="2"/>
      <c r="AS193" s="2"/>
      <c r="AY193" s="2"/>
      <c r="BB193" s="2"/>
    </row>
    <row r="194" spans="1:54" x14ac:dyDescent="0.25">
      <c r="A194" s="2">
        <v>700000</v>
      </c>
      <c r="B194" s="1"/>
      <c r="C194" s="1"/>
      <c r="D194">
        <f t="shared" si="51"/>
        <v>4.4415289708313657E-17</v>
      </c>
      <c r="E194">
        <f t="shared" ref="E194:E257" si="64">-($R$2^-1)*A194^(-$S$2)*SIN($S$2*PI()/2)</f>
        <v>-0.72505971876896269</v>
      </c>
      <c r="F194">
        <f t="shared" si="52"/>
        <v>0.25874548537564779</v>
      </c>
      <c r="G194" s="2">
        <f t="shared" si="53"/>
        <v>-0.25874548537564773</v>
      </c>
      <c r="H194">
        <f t="shared" si="54"/>
        <v>6.9587454853756476</v>
      </c>
      <c r="I194">
        <f t="shared" si="55"/>
        <v>-0.25874548537564773</v>
      </c>
      <c r="J194">
        <f t="shared" si="56"/>
        <v>4.4415289708313657E-17</v>
      </c>
      <c r="K194">
        <f t="shared" si="56"/>
        <v>-0.72505971876896269</v>
      </c>
      <c r="L194">
        <f t="shared" si="57"/>
        <v>6.9587454853756476</v>
      </c>
      <c r="M194">
        <f t="shared" si="58"/>
        <v>0.98380520414461037</v>
      </c>
      <c r="N194">
        <f t="shared" si="59"/>
        <v>1.0440664955591759</v>
      </c>
      <c r="O194">
        <f t="shared" si="60"/>
        <v>0.714588434262724</v>
      </c>
      <c r="AB194">
        <f t="shared" si="61"/>
        <v>8.7510603922044301E-57</v>
      </c>
      <c r="AC194">
        <f t="shared" ref="AC194:AC257" si="65">-($R$4^-1)*A194^(-$S$4)*SIN($S$4*PI()/2)</f>
        <v>-1.4285714285714287E-40</v>
      </c>
      <c r="AD194">
        <f t="shared" si="62"/>
        <v>2.0408163265306129E-80</v>
      </c>
      <c r="AE194">
        <f t="shared" si="63"/>
        <v>0</v>
      </c>
      <c r="AM194" s="2"/>
      <c r="AN194" s="2"/>
      <c r="AO194" s="2"/>
      <c r="AS194" s="2"/>
      <c r="AY194" s="2"/>
      <c r="BB194" s="2"/>
    </row>
    <row r="195" spans="1:54" x14ac:dyDescent="0.25">
      <c r="A195" s="2">
        <v>600000</v>
      </c>
      <c r="B195" s="1"/>
      <c r="C195" s="1"/>
      <c r="D195">
        <f t="shared" ref="D195:D258" si="66">($R$2^-1)*A195^(-$S$2)*COS($S$2*PI()/2)</f>
        <v>5.1817837993032597E-17</v>
      </c>
      <c r="E195">
        <f t="shared" si="64"/>
        <v>-0.84590300523045636</v>
      </c>
      <c r="F195">
        <f t="shared" ref="F195:F258" si="67">($T$2^-1)*A195^(-$U$2)*COS($U$2*PI()/2)</f>
        <v>0.27947706626720936</v>
      </c>
      <c r="G195" s="2">
        <f t="shared" ref="G195:G258" si="68">-($T$2^-1)*A195^(-$U$2)*SIN($U$2*PI()/2)</f>
        <v>-0.27947706626720936</v>
      </c>
      <c r="H195">
        <f t="shared" ref="H195:H258" si="69">F195+$P$2</f>
        <v>6.9794770662672097</v>
      </c>
      <c r="I195">
        <f t="shared" ref="I195:I258" si="70">G195</f>
        <v>-0.27947706626720936</v>
      </c>
      <c r="J195">
        <f t="shared" ref="J195:K258" si="71">D195</f>
        <v>5.1817837993032597E-17</v>
      </c>
      <c r="K195">
        <f t="shared" si="71"/>
        <v>-0.84590300523045636</v>
      </c>
      <c r="L195">
        <f t="shared" ref="L195:L258" si="72">F195+$P$2+D195</f>
        <v>6.9794770662672097</v>
      </c>
      <c r="M195">
        <f t="shared" ref="M195:M258" si="73">-G195-E195</f>
        <v>1.1253800714976658</v>
      </c>
      <c r="N195">
        <f t="shared" ref="N195:N258" si="74">$Q$2+(1/((F195+$P$2+D195)^2+(G195+E195)^2))*(L195*(H195*J195-I195*K195)-M195*(H195*K195+I195*J195))+($P$4/(($P$4+AB195)^2+(AC195)^2))*AD195</f>
        <v>1.069924368979128</v>
      </c>
      <c r="O195">
        <f t="shared" ref="O195:O258" si="75">ABS((1/((F195+$P$2+D195)^2+(G195+E195)^2))*(M195*(H195*J195-I195*K195)+L195*(H195*K195+I195*J195))+($P$4/(($P$4+AB195)^2+(AC195)^2))*AE195)</f>
        <v>0.82979106841364347</v>
      </c>
      <c r="AB195">
        <f t="shared" ref="AB195:AB258" si="76">($R$4^-1)*A195^(-$S$4)*COS($S$4*PI()/2)</f>
        <v>1.0209570457571836E-56</v>
      </c>
      <c r="AC195">
        <f t="shared" si="65"/>
        <v>-1.666666666666667E-40</v>
      </c>
      <c r="AD195">
        <f t="shared" ref="AD195:AD258" si="77">($P$4+AB195)*AB195+AC195^2</f>
        <v>2.7777777777777789E-80</v>
      </c>
      <c r="AE195">
        <f t="shared" ref="AE195:AE258" si="78">($P$4+AB195)*AC195-AB195*AC195</f>
        <v>0</v>
      </c>
      <c r="AM195" s="2"/>
      <c r="AN195" s="2"/>
      <c r="AO195" s="2"/>
      <c r="AS195" s="2"/>
      <c r="AY195" s="2"/>
      <c r="BB195" s="2"/>
    </row>
    <row r="196" spans="1:54" x14ac:dyDescent="0.25">
      <c r="A196" s="2">
        <v>500000</v>
      </c>
      <c r="B196" s="1"/>
      <c r="C196" s="1"/>
      <c r="D196">
        <f t="shared" si="66"/>
        <v>6.2181405591639109E-17</v>
      </c>
      <c r="E196">
        <f t="shared" si="64"/>
        <v>-1.0150836062765476</v>
      </c>
      <c r="F196">
        <f t="shared" si="67"/>
        <v>0.30615178699983342</v>
      </c>
      <c r="G196" s="2">
        <f t="shared" si="68"/>
        <v>-0.30615178699983336</v>
      </c>
      <c r="H196">
        <f t="shared" si="69"/>
        <v>7.0061517869998333</v>
      </c>
      <c r="I196">
        <f t="shared" si="70"/>
        <v>-0.30615178699983336</v>
      </c>
      <c r="J196">
        <f t="shared" si="71"/>
        <v>6.2181405591639109E-17</v>
      </c>
      <c r="K196">
        <f t="shared" si="71"/>
        <v>-1.0150836062765476</v>
      </c>
      <c r="L196">
        <f t="shared" si="72"/>
        <v>7.0061517869998333</v>
      </c>
      <c r="M196">
        <f t="shared" si="73"/>
        <v>1.321235393276381</v>
      </c>
      <c r="N196">
        <f t="shared" si="74"/>
        <v>1.1120193303225081</v>
      </c>
      <c r="O196">
        <f t="shared" si="75"/>
        <v>0.98830129104043152</v>
      </c>
      <c r="AB196">
        <f t="shared" si="76"/>
        <v>1.2251484549086202E-56</v>
      </c>
      <c r="AC196">
        <f t="shared" si="65"/>
        <v>-2.0000000000000003E-40</v>
      </c>
      <c r="AD196">
        <f t="shared" si="77"/>
        <v>4.0000000000000013E-80</v>
      </c>
      <c r="AE196">
        <f t="shared" si="78"/>
        <v>0</v>
      </c>
      <c r="AM196" s="2"/>
      <c r="AN196" s="2"/>
      <c r="AO196" s="2"/>
      <c r="AS196" s="2"/>
      <c r="AY196" s="2"/>
      <c r="BB196" s="2"/>
    </row>
    <row r="197" spans="1:54" x14ac:dyDescent="0.25">
      <c r="A197" s="2">
        <v>400000</v>
      </c>
      <c r="B197" s="1"/>
      <c r="C197" s="1"/>
      <c r="D197">
        <f t="shared" si="66"/>
        <v>7.7726756989548902E-17</v>
      </c>
      <c r="E197">
        <f t="shared" si="64"/>
        <v>-1.2688545078456848</v>
      </c>
      <c r="F197">
        <f t="shared" si="67"/>
        <v>0.34228810358233197</v>
      </c>
      <c r="G197" s="2">
        <f t="shared" si="68"/>
        <v>-0.34228810358233192</v>
      </c>
      <c r="H197">
        <f t="shared" si="69"/>
        <v>7.0422881035823321</v>
      </c>
      <c r="I197">
        <f t="shared" si="70"/>
        <v>-0.34228810358233192</v>
      </c>
      <c r="J197">
        <f t="shared" si="71"/>
        <v>7.7726756989548902E-17</v>
      </c>
      <c r="K197">
        <f t="shared" si="71"/>
        <v>-1.2688545078456848</v>
      </c>
      <c r="L197">
        <f t="shared" si="72"/>
        <v>7.0422881035823321</v>
      </c>
      <c r="M197">
        <f t="shared" si="73"/>
        <v>1.6111426114280167</v>
      </c>
      <c r="N197">
        <f t="shared" si="74"/>
        <v>1.1872468335558402</v>
      </c>
      <c r="O197">
        <f t="shared" si="75"/>
        <v>1.2191525323525809</v>
      </c>
      <c r="AB197">
        <f t="shared" si="76"/>
        <v>1.5314355686357753E-56</v>
      </c>
      <c r="AC197">
        <f t="shared" si="65"/>
        <v>-2.5000000000000006E-40</v>
      </c>
      <c r="AD197">
        <f t="shared" si="77"/>
        <v>6.250000000000003E-80</v>
      </c>
      <c r="AE197">
        <f t="shared" si="78"/>
        <v>0</v>
      </c>
      <c r="AM197" s="2"/>
      <c r="AN197" s="2"/>
      <c r="AO197" s="2"/>
      <c r="AS197" s="2"/>
      <c r="AY197" s="2"/>
      <c r="BB197" s="2"/>
    </row>
    <row r="198" spans="1:54" x14ac:dyDescent="0.25">
      <c r="A198" s="2">
        <v>300000</v>
      </c>
      <c r="B198" s="1"/>
      <c r="C198" s="1"/>
      <c r="D198">
        <f t="shared" si="66"/>
        <v>1.0363567598606519E-16</v>
      </c>
      <c r="E198">
        <f t="shared" si="64"/>
        <v>-1.6918060104609127</v>
      </c>
      <c r="F198">
        <f t="shared" si="67"/>
        <v>0.39524025748733171</v>
      </c>
      <c r="G198" s="2">
        <f t="shared" si="68"/>
        <v>-0.39524025748733166</v>
      </c>
      <c r="H198">
        <f t="shared" si="69"/>
        <v>7.0952402574873314</v>
      </c>
      <c r="I198">
        <f t="shared" si="70"/>
        <v>-0.39524025748733166</v>
      </c>
      <c r="J198">
        <f t="shared" si="71"/>
        <v>1.0363567598606519E-16</v>
      </c>
      <c r="K198">
        <f t="shared" si="71"/>
        <v>-1.6918060104609127</v>
      </c>
      <c r="L198">
        <f t="shared" si="72"/>
        <v>7.0952402574873314</v>
      </c>
      <c r="M198">
        <f t="shared" si="73"/>
        <v>2.0870462679482444</v>
      </c>
      <c r="N198">
        <f t="shared" si="74"/>
        <v>1.3412745894573042</v>
      </c>
      <c r="O198">
        <f t="shared" si="75"/>
        <v>1.5825965660741359</v>
      </c>
      <c r="AB198">
        <f t="shared" si="76"/>
        <v>2.0419140915143671E-56</v>
      </c>
      <c r="AC198">
        <f t="shared" si="65"/>
        <v>-3.3333333333333339E-40</v>
      </c>
      <c r="AD198">
        <f t="shared" si="77"/>
        <v>1.1111111111111116E-79</v>
      </c>
      <c r="AE198">
        <f t="shared" si="78"/>
        <v>0</v>
      </c>
      <c r="AM198" s="2"/>
      <c r="AN198" s="2"/>
      <c r="AO198" s="2"/>
      <c r="AS198" s="2"/>
      <c r="AY198" s="2"/>
      <c r="BB198" s="2"/>
    </row>
    <row r="199" spans="1:54" x14ac:dyDescent="0.25">
      <c r="A199" s="2">
        <v>200000</v>
      </c>
      <c r="B199" s="1"/>
      <c r="C199" s="1"/>
      <c r="D199">
        <f t="shared" si="66"/>
        <v>1.554535139790978E-16</v>
      </c>
      <c r="E199">
        <f t="shared" si="64"/>
        <v>-2.5377090156913695</v>
      </c>
      <c r="F199">
        <f t="shared" si="67"/>
        <v>0.48406847832510069</v>
      </c>
      <c r="G199" s="2">
        <f t="shared" si="68"/>
        <v>-0.48406847832510064</v>
      </c>
      <c r="H199">
        <f t="shared" si="69"/>
        <v>7.1840684783251012</v>
      </c>
      <c r="I199">
        <f t="shared" si="70"/>
        <v>-0.48406847832510064</v>
      </c>
      <c r="J199">
        <f t="shared" si="71"/>
        <v>1.554535139790978E-16</v>
      </c>
      <c r="K199">
        <f t="shared" si="71"/>
        <v>-2.5377090156913695</v>
      </c>
      <c r="L199">
        <f t="shared" si="72"/>
        <v>7.1840684783251012</v>
      </c>
      <c r="M199">
        <f t="shared" si="73"/>
        <v>3.0217774940164701</v>
      </c>
      <c r="N199">
        <f t="shared" si="74"/>
        <v>1.7316670536596561</v>
      </c>
      <c r="O199">
        <f t="shared" si="75"/>
        <v>2.2173350705338786</v>
      </c>
      <c r="AB199">
        <f t="shared" si="76"/>
        <v>3.0628711372715507E-56</v>
      </c>
      <c r="AC199">
        <f t="shared" si="65"/>
        <v>-5.0000000000000013E-40</v>
      </c>
      <c r="AD199">
        <f t="shared" si="77"/>
        <v>2.5000000000000012E-79</v>
      </c>
      <c r="AE199">
        <f t="shared" si="78"/>
        <v>0</v>
      </c>
      <c r="AM199" s="2"/>
      <c r="AN199" s="2"/>
      <c r="AO199" s="2"/>
      <c r="AS199" s="2"/>
      <c r="AY199" s="2"/>
      <c r="BB199" s="2"/>
    </row>
    <row r="200" spans="1:54" x14ac:dyDescent="0.25">
      <c r="A200" s="2">
        <v>100000</v>
      </c>
      <c r="B200" s="1"/>
      <c r="C200" s="1"/>
      <c r="D200">
        <f t="shared" si="66"/>
        <v>3.1090702795819561E-16</v>
      </c>
      <c r="E200">
        <f t="shared" si="64"/>
        <v>-5.0754180313827391</v>
      </c>
      <c r="F200">
        <f t="shared" si="67"/>
        <v>0.68457620716466394</v>
      </c>
      <c r="G200" s="2">
        <f t="shared" si="68"/>
        <v>-0.68457620716466383</v>
      </c>
      <c r="H200">
        <f t="shared" si="69"/>
        <v>7.3845762071646641</v>
      </c>
      <c r="I200">
        <f t="shared" si="70"/>
        <v>-0.68457620716466383</v>
      </c>
      <c r="J200">
        <f t="shared" si="71"/>
        <v>3.1090702795819561E-16</v>
      </c>
      <c r="K200">
        <f t="shared" si="71"/>
        <v>-5.0754180313827391</v>
      </c>
      <c r="L200">
        <f t="shared" si="72"/>
        <v>7.3845762071646641</v>
      </c>
      <c r="M200">
        <f t="shared" si="73"/>
        <v>5.759994238547403</v>
      </c>
      <c r="N200">
        <f t="shared" si="74"/>
        <v>3.1388153630813402</v>
      </c>
      <c r="O200">
        <f t="shared" si="75"/>
        <v>3.3837347654288625</v>
      </c>
      <c r="AB200">
        <f t="shared" si="76"/>
        <v>6.1257422745431014E-56</v>
      </c>
      <c r="AC200">
        <f t="shared" si="65"/>
        <v>-1.0000000000000003E-39</v>
      </c>
      <c r="AD200">
        <f t="shared" si="77"/>
        <v>1.0000000000000005E-78</v>
      </c>
      <c r="AE200">
        <f t="shared" si="78"/>
        <v>0</v>
      </c>
      <c r="AM200" s="2"/>
      <c r="AN200" s="2"/>
      <c r="AO200" s="2"/>
      <c r="AS200" s="2"/>
      <c r="AY200" s="2"/>
      <c r="BB200" s="2"/>
    </row>
    <row r="201" spans="1:54" x14ac:dyDescent="0.25">
      <c r="A201" s="2">
        <v>99000</v>
      </c>
      <c r="B201" s="1"/>
      <c r="C201" s="1"/>
      <c r="D201">
        <f t="shared" si="66"/>
        <v>3.1404750298807633E-16</v>
      </c>
      <c r="E201">
        <f t="shared" si="64"/>
        <v>-5.1266848801845839</v>
      </c>
      <c r="F201">
        <f t="shared" si="67"/>
        <v>0.68802497562721154</v>
      </c>
      <c r="G201" s="2">
        <f t="shared" si="68"/>
        <v>-0.68802497562721143</v>
      </c>
      <c r="H201">
        <f t="shared" si="69"/>
        <v>7.3880249756272116</v>
      </c>
      <c r="I201">
        <f t="shared" si="70"/>
        <v>-0.68802497562721143</v>
      </c>
      <c r="J201">
        <f t="shared" si="71"/>
        <v>3.1404750298807633E-16</v>
      </c>
      <c r="K201">
        <f t="shared" si="71"/>
        <v>-5.1266848801845839</v>
      </c>
      <c r="L201">
        <f t="shared" si="72"/>
        <v>7.3880249756272116</v>
      </c>
      <c r="M201">
        <f t="shared" si="73"/>
        <v>5.8147098558117953</v>
      </c>
      <c r="N201">
        <f t="shared" si="74"/>
        <v>3.1667466662116786</v>
      </c>
      <c r="O201">
        <f t="shared" si="75"/>
        <v>3.3977458832426661</v>
      </c>
      <c r="AB201">
        <f t="shared" si="76"/>
        <v>6.1876184591344458E-56</v>
      </c>
      <c r="AC201">
        <f t="shared" si="65"/>
        <v>-1.0101010101010103E-39</v>
      </c>
      <c r="AD201">
        <f t="shared" si="77"/>
        <v>1.0203040506070814E-78</v>
      </c>
      <c r="AE201">
        <f t="shared" si="78"/>
        <v>0</v>
      </c>
    </row>
    <row r="202" spans="1:54" x14ac:dyDescent="0.25">
      <c r="A202" s="2">
        <v>98000</v>
      </c>
      <c r="B202" s="1"/>
      <c r="C202" s="1"/>
      <c r="D202">
        <f t="shared" si="66"/>
        <v>3.1725206934509754E-16</v>
      </c>
      <c r="E202">
        <f t="shared" si="64"/>
        <v>-5.1789979912068755</v>
      </c>
      <c r="F202">
        <f t="shared" si="67"/>
        <v>0.69152639760728674</v>
      </c>
      <c r="G202" s="2">
        <f t="shared" si="68"/>
        <v>-0.69152639760728662</v>
      </c>
      <c r="H202">
        <f t="shared" si="69"/>
        <v>7.3915263976072865</v>
      </c>
      <c r="I202">
        <f t="shared" si="70"/>
        <v>-0.69152639760728662</v>
      </c>
      <c r="J202">
        <f t="shared" si="71"/>
        <v>3.1725206934509754E-16</v>
      </c>
      <c r="K202">
        <f t="shared" si="71"/>
        <v>-5.1789979912068755</v>
      </c>
      <c r="L202">
        <f t="shared" si="72"/>
        <v>7.3915263976072865</v>
      </c>
      <c r="M202">
        <f t="shared" si="73"/>
        <v>5.8705243888141618</v>
      </c>
      <c r="N202">
        <f t="shared" si="74"/>
        <v>3.1951486606675115</v>
      </c>
      <c r="O202">
        <f t="shared" si="75"/>
        <v>3.4117325065818931</v>
      </c>
      <c r="AB202">
        <f t="shared" si="76"/>
        <v>6.2507574230031642E-56</v>
      </c>
      <c r="AC202">
        <f t="shared" si="65"/>
        <v>-1.0204081632653063E-39</v>
      </c>
      <c r="AD202">
        <f t="shared" si="77"/>
        <v>1.0412328196584759E-78</v>
      </c>
      <c r="AE202">
        <f t="shared" si="78"/>
        <v>0</v>
      </c>
    </row>
    <row r="203" spans="1:54" x14ac:dyDescent="0.25">
      <c r="A203" s="2">
        <v>97000</v>
      </c>
      <c r="B203" s="1"/>
      <c r="C203" s="1"/>
      <c r="D203">
        <f t="shared" si="66"/>
        <v>3.2052270923525318E-16</v>
      </c>
      <c r="E203">
        <f t="shared" si="64"/>
        <v>-5.2323897230749878</v>
      </c>
      <c r="F203">
        <f t="shared" si="67"/>
        <v>0.69508182668635943</v>
      </c>
      <c r="G203" s="2">
        <f t="shared" si="68"/>
        <v>-0.69508182668635932</v>
      </c>
      <c r="H203">
        <f t="shared" si="69"/>
        <v>7.3950818266863596</v>
      </c>
      <c r="I203">
        <f t="shared" si="70"/>
        <v>-0.69508182668635932</v>
      </c>
      <c r="J203">
        <f t="shared" si="71"/>
        <v>3.2052270923525318E-16</v>
      </c>
      <c r="K203">
        <f t="shared" si="71"/>
        <v>-5.2323897230749878</v>
      </c>
      <c r="L203">
        <f t="shared" si="72"/>
        <v>7.3950818266863596</v>
      </c>
      <c r="M203">
        <f t="shared" si="73"/>
        <v>5.9274715497613473</v>
      </c>
      <c r="N203">
        <f t="shared" si="74"/>
        <v>3.2240299654070617</v>
      </c>
      <c r="O203">
        <f t="shared" si="75"/>
        <v>3.425689161081793</v>
      </c>
      <c r="AB203">
        <f t="shared" si="76"/>
        <v>6.315198221178455E-56</v>
      </c>
      <c r="AC203">
        <f t="shared" si="65"/>
        <v>-1.0309278350515466E-39</v>
      </c>
      <c r="AD203">
        <f t="shared" si="77"/>
        <v>1.0628122010840689E-78</v>
      </c>
      <c r="AE203">
        <f t="shared" si="78"/>
        <v>0</v>
      </c>
    </row>
    <row r="204" spans="1:54" x14ac:dyDescent="0.25">
      <c r="A204" s="2">
        <v>96000</v>
      </c>
      <c r="B204" s="1"/>
      <c r="C204" s="1"/>
      <c r="D204">
        <f t="shared" si="66"/>
        <v>3.2386148745645372E-16</v>
      </c>
      <c r="E204">
        <f t="shared" si="64"/>
        <v>-5.2868937826903526</v>
      </c>
      <c r="F204">
        <f t="shared" si="67"/>
        <v>0.69869266566802346</v>
      </c>
      <c r="G204" s="2">
        <f t="shared" si="68"/>
        <v>-0.69869266566802335</v>
      </c>
      <c r="H204">
        <f t="shared" si="69"/>
        <v>7.3986926656680234</v>
      </c>
      <c r="I204">
        <f t="shared" si="70"/>
        <v>-0.69869266566802335</v>
      </c>
      <c r="J204">
        <f t="shared" si="71"/>
        <v>3.2386148745645372E-16</v>
      </c>
      <c r="K204">
        <f t="shared" si="71"/>
        <v>-5.2868937826903526</v>
      </c>
      <c r="L204">
        <f t="shared" si="72"/>
        <v>7.3986926656680234</v>
      </c>
      <c r="M204">
        <f t="shared" si="73"/>
        <v>5.9855864483583758</v>
      </c>
      <c r="N204">
        <f t="shared" si="74"/>
        <v>3.2533993248284236</v>
      </c>
      <c r="O204">
        <f t="shared" si="75"/>
        <v>3.4396101242807284</v>
      </c>
      <c r="AB204">
        <f t="shared" si="76"/>
        <v>6.3809815359823962E-56</v>
      </c>
      <c r="AC204">
        <f t="shared" si="65"/>
        <v>-1.0416666666666667E-39</v>
      </c>
      <c r="AD204">
        <f t="shared" si="77"/>
        <v>1.0850694444444445E-78</v>
      </c>
      <c r="AE204">
        <f t="shared" si="78"/>
        <v>0</v>
      </c>
    </row>
    <row r="205" spans="1:54" x14ac:dyDescent="0.25">
      <c r="A205" s="2">
        <v>95000</v>
      </c>
      <c r="B205" s="1"/>
      <c r="C205" s="1"/>
      <c r="D205">
        <f t="shared" si="66"/>
        <v>3.2727055574546906E-16</v>
      </c>
      <c r="E205">
        <f t="shared" si="64"/>
        <v>-5.3425452961923563</v>
      </c>
      <c r="F205">
        <f t="shared" si="67"/>
        <v>0.70236036890350695</v>
      </c>
      <c r="G205" s="2">
        <f t="shared" si="68"/>
        <v>-0.70236036890350684</v>
      </c>
      <c r="H205">
        <f t="shared" si="69"/>
        <v>7.4023603689035067</v>
      </c>
      <c r="I205">
        <f t="shared" si="70"/>
        <v>-0.70236036890350684</v>
      </c>
      <c r="J205">
        <f t="shared" si="71"/>
        <v>3.2727055574546906E-16</v>
      </c>
      <c r="K205">
        <f t="shared" si="71"/>
        <v>-5.3425452961923563</v>
      </c>
      <c r="L205">
        <f t="shared" si="72"/>
        <v>7.4023603689035067</v>
      </c>
      <c r="M205">
        <f t="shared" si="73"/>
        <v>6.0449056650958628</v>
      </c>
      <c r="N205">
        <f t="shared" si="74"/>
        <v>3.2832656074706765</v>
      </c>
      <c r="O205">
        <f t="shared" si="75"/>
        <v>3.4534894169063479</v>
      </c>
      <c r="AB205">
        <f t="shared" si="76"/>
        <v>6.4481497626769483E-56</v>
      </c>
      <c r="AC205">
        <f t="shared" si="65"/>
        <v>-1.0526315789473686E-39</v>
      </c>
      <c r="AD205">
        <f t="shared" si="77"/>
        <v>1.1080332409972303E-78</v>
      </c>
      <c r="AE205">
        <f t="shared" si="78"/>
        <v>0</v>
      </c>
    </row>
    <row r="206" spans="1:54" x14ac:dyDescent="0.25">
      <c r="A206" s="2">
        <v>94000</v>
      </c>
      <c r="B206" s="1"/>
      <c r="C206" s="1"/>
      <c r="D206">
        <f t="shared" si="66"/>
        <v>3.3075215740233577E-16</v>
      </c>
      <c r="E206">
        <f t="shared" si="64"/>
        <v>-5.3993808844497222</v>
      </c>
      <c r="F206">
        <f t="shared" si="67"/>
        <v>0.70608644475289561</v>
      </c>
      <c r="G206" s="2">
        <f t="shared" si="68"/>
        <v>-0.7060864447528955</v>
      </c>
      <c r="H206">
        <f t="shared" si="69"/>
        <v>7.406086444752896</v>
      </c>
      <c r="I206">
        <f t="shared" si="70"/>
        <v>-0.7060864447528955</v>
      </c>
      <c r="J206">
        <f t="shared" si="71"/>
        <v>3.3075215740233577E-16</v>
      </c>
      <c r="K206">
        <f t="shared" si="71"/>
        <v>-5.3993808844497222</v>
      </c>
      <c r="L206">
        <f t="shared" si="72"/>
        <v>7.406086444752896</v>
      </c>
      <c r="M206">
        <f t="shared" si="73"/>
        <v>6.105467329202618</v>
      </c>
      <c r="N206">
        <f t="shared" si="74"/>
        <v>3.313637804444391</v>
      </c>
      <c r="O206">
        <f t="shared" si="75"/>
        <v>3.4673207939741237</v>
      </c>
      <c r="AB206">
        <f t="shared" si="76"/>
        <v>6.5167471005777667E-56</v>
      </c>
      <c r="AC206">
        <f t="shared" si="65"/>
        <v>-1.0638297872340427E-39</v>
      </c>
      <c r="AD206">
        <f t="shared" si="77"/>
        <v>1.1317338162064285E-78</v>
      </c>
      <c r="AE206">
        <f t="shared" si="78"/>
        <v>0</v>
      </c>
    </row>
    <row r="207" spans="1:54" x14ac:dyDescent="0.25">
      <c r="A207" s="2">
        <v>93000</v>
      </c>
      <c r="B207" s="1"/>
      <c r="C207" s="1"/>
      <c r="D207">
        <f t="shared" si="66"/>
        <v>3.3430863221311348E-16</v>
      </c>
      <c r="E207">
        <f t="shared" si="64"/>
        <v>-5.4574387434222986</v>
      </c>
      <c r="F207">
        <f t="shared" si="67"/>
        <v>0.70987245819152489</v>
      </c>
      <c r="G207" s="2">
        <f t="shared" si="68"/>
        <v>-0.70987245819152478</v>
      </c>
      <c r="H207">
        <f t="shared" si="69"/>
        <v>7.4098724581915247</v>
      </c>
      <c r="I207">
        <f t="shared" si="70"/>
        <v>-0.70987245819152478</v>
      </c>
      <c r="J207">
        <f t="shared" si="71"/>
        <v>3.3430863221311348E-16</v>
      </c>
      <c r="K207">
        <f t="shared" si="71"/>
        <v>-5.4574387434222986</v>
      </c>
      <c r="L207">
        <f t="shared" si="72"/>
        <v>7.4098724581915247</v>
      </c>
      <c r="M207">
        <f t="shared" si="73"/>
        <v>6.1673112016138232</v>
      </c>
      <c r="N207">
        <f t="shared" si="74"/>
        <v>3.3445250275743081</v>
      </c>
      <c r="O207">
        <f t="shared" si="75"/>
        <v>3.4810977357060104</v>
      </c>
      <c r="AB207">
        <f t="shared" si="76"/>
        <v>6.5868196500463443E-56</v>
      </c>
      <c r="AC207">
        <f t="shared" si="65"/>
        <v>-1.0752688172043011E-39</v>
      </c>
      <c r="AD207">
        <f t="shared" si="77"/>
        <v>1.1562030292519368E-78</v>
      </c>
      <c r="AE207">
        <f t="shared" si="78"/>
        <v>0</v>
      </c>
    </row>
    <row r="208" spans="1:54" x14ac:dyDescent="0.25">
      <c r="A208" s="2">
        <v>92000</v>
      </c>
      <c r="B208" s="1"/>
      <c r="C208" s="1"/>
      <c r="D208">
        <f t="shared" si="66"/>
        <v>3.3794242169369085E-16</v>
      </c>
      <c r="E208">
        <f t="shared" si="64"/>
        <v>-5.5167587297638461</v>
      </c>
      <c r="F208">
        <f t="shared" si="67"/>
        <v>0.71372003357177249</v>
      </c>
      <c r="G208" s="2">
        <f t="shared" si="68"/>
        <v>-0.71372003357177238</v>
      </c>
      <c r="H208">
        <f t="shared" si="69"/>
        <v>7.4137200335717726</v>
      </c>
      <c r="I208">
        <f t="shared" si="70"/>
        <v>-0.71372003357177238</v>
      </c>
      <c r="J208">
        <f t="shared" si="71"/>
        <v>3.3794242169369085E-16</v>
      </c>
      <c r="K208">
        <f t="shared" si="71"/>
        <v>-5.5167587297638461</v>
      </c>
      <c r="L208">
        <f t="shared" si="72"/>
        <v>7.4137200335717726</v>
      </c>
      <c r="M208">
        <f t="shared" si="73"/>
        <v>6.2304787633356185</v>
      </c>
      <c r="N208">
        <f t="shared" si="74"/>
        <v>3.3759365072364123</v>
      </c>
      <c r="O208">
        <f t="shared" si="75"/>
        <v>3.4948134382785927</v>
      </c>
      <c r="AB208">
        <f t="shared" si="76"/>
        <v>6.6584155158077189E-56</v>
      </c>
      <c r="AC208">
        <f t="shared" si="65"/>
        <v>-1.0869565217391306E-39</v>
      </c>
      <c r="AD208">
        <f t="shared" si="77"/>
        <v>1.181474480151229E-78</v>
      </c>
      <c r="AE208">
        <f t="shared" si="78"/>
        <v>0</v>
      </c>
    </row>
    <row r="209" spans="1:31" x14ac:dyDescent="0.25">
      <c r="A209" s="2">
        <v>91000</v>
      </c>
      <c r="B209" s="1"/>
      <c r="C209" s="1"/>
      <c r="D209">
        <f t="shared" si="66"/>
        <v>3.4165607467933581E-16</v>
      </c>
      <c r="E209">
        <f t="shared" si="64"/>
        <v>-5.5773824520689432</v>
      </c>
      <c r="F209">
        <f t="shared" si="67"/>
        <v>0.71763085755131972</v>
      </c>
      <c r="G209" s="2">
        <f t="shared" si="68"/>
        <v>-0.71763085755131961</v>
      </c>
      <c r="H209">
        <f t="shared" si="69"/>
        <v>7.4176308575513197</v>
      </c>
      <c r="I209">
        <f t="shared" si="70"/>
        <v>-0.71763085755131961</v>
      </c>
      <c r="J209">
        <f t="shared" si="71"/>
        <v>3.4165607467933581E-16</v>
      </c>
      <c r="K209">
        <f t="shared" si="71"/>
        <v>-5.5773824520689432</v>
      </c>
      <c r="L209">
        <f t="shared" si="72"/>
        <v>7.4176308575513197</v>
      </c>
      <c r="M209">
        <f t="shared" si="73"/>
        <v>6.2950133096202627</v>
      </c>
      <c r="N209">
        <f t="shared" si="74"/>
        <v>3.4078815898710912</v>
      </c>
      <c r="O209">
        <f t="shared" si="75"/>
        <v>3.5084608044119108</v>
      </c>
      <c r="AB209">
        <f t="shared" si="76"/>
        <v>6.7315849170803296E-56</v>
      </c>
      <c r="AC209">
        <f t="shared" si="65"/>
        <v>-1.0989010989010989E-39</v>
      </c>
      <c r="AD209">
        <f t="shared" si="77"/>
        <v>1.2075836251660427E-78</v>
      </c>
      <c r="AE209">
        <f t="shared" si="78"/>
        <v>0</v>
      </c>
    </row>
    <row r="210" spans="1:31" x14ac:dyDescent="0.25">
      <c r="A210" s="2">
        <v>90000</v>
      </c>
      <c r="B210" s="1"/>
      <c r="C210" s="1"/>
      <c r="D210">
        <f t="shared" si="66"/>
        <v>3.4545225328688403E-16</v>
      </c>
      <c r="E210">
        <f t="shared" si="64"/>
        <v>-5.639353368203043</v>
      </c>
      <c r="F210">
        <f t="shared" si="67"/>
        <v>0.72160668219987245</v>
      </c>
      <c r="G210" s="2">
        <f t="shared" si="68"/>
        <v>-0.72160668219987234</v>
      </c>
      <c r="H210">
        <f t="shared" si="69"/>
        <v>7.4216066821998723</v>
      </c>
      <c r="I210">
        <f t="shared" si="70"/>
        <v>-0.72160668219987234</v>
      </c>
      <c r="J210">
        <f t="shared" si="71"/>
        <v>3.4545225328688403E-16</v>
      </c>
      <c r="K210">
        <f t="shared" si="71"/>
        <v>-5.639353368203043</v>
      </c>
      <c r="L210">
        <f t="shared" si="72"/>
        <v>7.4216066821998723</v>
      </c>
      <c r="M210">
        <f t="shared" si="73"/>
        <v>6.3609600504029151</v>
      </c>
      <c r="N210">
        <f t="shared" si="74"/>
        <v>3.4403697351536806</v>
      </c>
      <c r="O210">
        <f t="shared" si="75"/>
        <v>3.5220324338121682</v>
      </c>
      <c r="AB210">
        <f t="shared" si="76"/>
        <v>6.8063803050478901E-56</v>
      </c>
      <c r="AC210">
        <f t="shared" si="65"/>
        <v>-1.1111111111111113E-39</v>
      </c>
      <c r="AD210">
        <f t="shared" si="77"/>
        <v>1.2345679012345683E-78</v>
      </c>
      <c r="AE210">
        <f t="shared" si="78"/>
        <v>0</v>
      </c>
    </row>
    <row r="211" spans="1:31" x14ac:dyDescent="0.25">
      <c r="A211" s="2">
        <v>89000</v>
      </c>
      <c r="B211" s="1"/>
      <c r="C211" s="1"/>
      <c r="D211">
        <f t="shared" si="66"/>
        <v>3.493337392788715E-16</v>
      </c>
      <c r="E211">
        <f t="shared" si="64"/>
        <v>-5.7027168891940887</v>
      </c>
      <c r="F211">
        <f t="shared" si="67"/>
        <v>0.72564932829733841</v>
      </c>
      <c r="G211" s="2">
        <f t="shared" si="68"/>
        <v>-0.7256493282973383</v>
      </c>
      <c r="H211">
        <f t="shared" si="69"/>
        <v>7.4256493282973386</v>
      </c>
      <c r="I211">
        <f t="shared" si="70"/>
        <v>-0.7256493282973383</v>
      </c>
      <c r="J211">
        <f t="shared" si="71"/>
        <v>3.493337392788715E-16</v>
      </c>
      <c r="K211">
        <f t="shared" si="71"/>
        <v>-5.7027168891940887</v>
      </c>
      <c r="L211">
        <f t="shared" si="72"/>
        <v>7.4256493282973386</v>
      </c>
      <c r="M211">
        <f t="shared" si="73"/>
        <v>6.4283662174914271</v>
      </c>
      <c r="N211">
        <f t="shared" si="74"/>
        <v>3.473410512803226</v>
      </c>
      <c r="O211">
        <f t="shared" si="75"/>
        <v>3.535520613483726</v>
      </c>
      <c r="AB211">
        <f t="shared" si="76"/>
        <v>6.8828564882506759E-56</v>
      </c>
      <c r="AC211">
        <f t="shared" si="65"/>
        <v>-1.1235955056179778E-39</v>
      </c>
      <c r="AD211">
        <f t="shared" si="77"/>
        <v>1.2624668602449191E-78</v>
      </c>
      <c r="AE211">
        <f t="shared" si="78"/>
        <v>0</v>
      </c>
    </row>
    <row r="212" spans="1:31" x14ac:dyDescent="0.25">
      <c r="A212" s="2">
        <v>88000</v>
      </c>
      <c r="B212" s="1"/>
      <c r="C212" s="1"/>
      <c r="D212">
        <f t="shared" si="66"/>
        <v>3.5330344086158586E-16</v>
      </c>
      <c r="E212">
        <f t="shared" si="64"/>
        <v>-5.7675204902076569</v>
      </c>
      <c r="F212">
        <f t="shared" si="67"/>
        <v>0.72976068883756562</v>
      </c>
      <c r="G212" s="2">
        <f t="shared" si="68"/>
        <v>-0.72976068883756551</v>
      </c>
      <c r="H212">
        <f t="shared" si="69"/>
        <v>7.4297606888375656</v>
      </c>
      <c r="I212">
        <f t="shared" si="70"/>
        <v>-0.72976068883756551</v>
      </c>
      <c r="J212">
        <f t="shared" si="71"/>
        <v>3.5330344086158586E-16</v>
      </c>
      <c r="K212">
        <f t="shared" si="71"/>
        <v>-5.7675204902076569</v>
      </c>
      <c r="L212">
        <f t="shared" si="72"/>
        <v>7.4297606888375656</v>
      </c>
      <c r="M212">
        <f t="shared" si="73"/>
        <v>6.4972811790452223</v>
      </c>
      <c r="N212">
        <f t="shared" si="74"/>
        <v>3.5070135990100413</v>
      </c>
      <c r="O212">
        <f t="shared" si="75"/>
        <v>3.5489173079282144</v>
      </c>
      <c r="AB212">
        <f t="shared" si="76"/>
        <v>6.9610707665262503E-56</v>
      </c>
      <c r="AC212">
        <f t="shared" si="65"/>
        <v>-1.1363636363636364E-39</v>
      </c>
      <c r="AD212">
        <f t="shared" si="77"/>
        <v>1.291322314049587E-78</v>
      </c>
      <c r="AE212">
        <f t="shared" si="78"/>
        <v>0</v>
      </c>
    </row>
    <row r="213" spans="1:31" x14ac:dyDescent="0.25">
      <c r="A213" s="2">
        <v>87000</v>
      </c>
      <c r="B213" s="1"/>
      <c r="C213" s="1"/>
      <c r="D213">
        <f t="shared" si="66"/>
        <v>3.5736439995194895E-16</v>
      </c>
      <c r="E213">
        <f t="shared" si="64"/>
        <v>-5.8338138291755612</v>
      </c>
      <c r="F213">
        <f t="shared" si="67"/>
        <v>0.7339427327529513</v>
      </c>
      <c r="G213" s="2">
        <f t="shared" si="68"/>
        <v>-0.73394273275295119</v>
      </c>
      <c r="H213">
        <f t="shared" si="69"/>
        <v>7.4339427327529517</v>
      </c>
      <c r="I213">
        <f t="shared" si="70"/>
        <v>-0.73394273275295119</v>
      </c>
      <c r="J213">
        <f t="shared" si="71"/>
        <v>3.5736439995194895E-16</v>
      </c>
      <c r="K213">
        <f t="shared" si="71"/>
        <v>-5.8338138291755612</v>
      </c>
      <c r="L213">
        <f t="shared" si="72"/>
        <v>7.4339427327529517</v>
      </c>
      <c r="M213">
        <f t="shared" si="73"/>
        <v>6.5677565619285128</v>
      </c>
      <c r="N213">
        <f t="shared" si="74"/>
        <v>3.5411887724623963</v>
      </c>
      <c r="O213">
        <f t="shared" si="75"/>
        <v>3.5622141492513091</v>
      </c>
      <c r="AB213">
        <f t="shared" si="76"/>
        <v>7.0410830741874728E-56</v>
      </c>
      <c r="AC213">
        <f t="shared" si="65"/>
        <v>-1.1494252873563221E-39</v>
      </c>
      <c r="AD213">
        <f t="shared" si="77"/>
        <v>1.3211784912141635E-78</v>
      </c>
      <c r="AE213">
        <f t="shared" si="78"/>
        <v>0</v>
      </c>
    </row>
    <row r="214" spans="1:31" x14ac:dyDescent="0.25">
      <c r="A214" s="2">
        <v>86000</v>
      </c>
      <c r="B214" s="1"/>
      <c r="C214" s="1"/>
      <c r="D214">
        <f t="shared" si="66"/>
        <v>3.6151979995139019E-16</v>
      </c>
      <c r="E214">
        <f t="shared" si="64"/>
        <v>-5.9016488737008581</v>
      </c>
      <c r="F214">
        <f t="shared" si="67"/>
        <v>0.73819750887657276</v>
      </c>
      <c r="G214" s="2">
        <f t="shared" si="68"/>
        <v>-0.73819750887657265</v>
      </c>
      <c r="H214">
        <f t="shared" si="69"/>
        <v>7.4381975088765726</v>
      </c>
      <c r="I214">
        <f t="shared" si="70"/>
        <v>-0.73819750887657265</v>
      </c>
      <c r="J214">
        <f t="shared" si="71"/>
        <v>3.6151979995139019E-16</v>
      </c>
      <c r="K214">
        <f t="shared" si="71"/>
        <v>-5.9016488737008581</v>
      </c>
      <c r="L214">
        <f t="shared" si="72"/>
        <v>7.4381975088765726</v>
      </c>
      <c r="M214">
        <f t="shared" si="73"/>
        <v>6.6398463825774305</v>
      </c>
      <c r="N214">
        <f t="shared" si="74"/>
        <v>3.575945909952579</v>
      </c>
      <c r="O214">
        <f t="shared" si="75"/>
        <v>3.5754024272006153</v>
      </c>
      <c r="AB214">
        <f t="shared" si="76"/>
        <v>7.1229561331896516E-56</v>
      </c>
      <c r="AC214">
        <f t="shared" si="65"/>
        <v>-1.1627906976744187E-39</v>
      </c>
      <c r="AD214">
        <f t="shared" si="77"/>
        <v>1.3520822065981613E-78</v>
      </c>
      <c r="AE214">
        <f t="shared" si="78"/>
        <v>0</v>
      </c>
    </row>
    <row r="215" spans="1:31" x14ac:dyDescent="0.25">
      <c r="A215" s="2">
        <v>85000</v>
      </c>
      <c r="B215" s="1"/>
      <c r="C215" s="1"/>
      <c r="D215">
        <f t="shared" si="66"/>
        <v>3.657729740684654E-16</v>
      </c>
      <c r="E215">
        <f t="shared" si="64"/>
        <v>-5.9710800369208687</v>
      </c>
      <c r="F215">
        <f t="shared" si="67"/>
        <v>0.74252715015994875</v>
      </c>
      <c r="G215" s="2">
        <f t="shared" si="68"/>
        <v>-0.74252715015994863</v>
      </c>
      <c r="H215">
        <f t="shared" si="69"/>
        <v>7.4425271501599486</v>
      </c>
      <c r="I215">
        <f t="shared" si="70"/>
        <v>-0.74252715015994863</v>
      </c>
      <c r="J215">
        <f t="shared" si="71"/>
        <v>3.657729740684654E-16</v>
      </c>
      <c r="K215">
        <f t="shared" si="71"/>
        <v>-5.9710800369208687</v>
      </c>
      <c r="L215">
        <f t="shared" si="72"/>
        <v>7.4425271501599486</v>
      </c>
      <c r="M215">
        <f t="shared" si="73"/>
        <v>6.7136071870808172</v>
      </c>
      <c r="N215">
        <f t="shared" si="74"/>
        <v>3.611294981542609</v>
      </c>
      <c r="O215">
        <f t="shared" si="75"/>
        <v>3.5884730791613846</v>
      </c>
      <c r="AB215">
        <f t="shared" si="76"/>
        <v>7.2067556171095302E-56</v>
      </c>
      <c r="AC215">
        <f t="shared" si="65"/>
        <v>-1.1764705882352943E-39</v>
      </c>
      <c r="AD215">
        <f t="shared" si="77"/>
        <v>1.3840830449826993E-78</v>
      </c>
      <c r="AE215">
        <f t="shared" si="78"/>
        <v>0</v>
      </c>
    </row>
    <row r="216" spans="1:31" x14ac:dyDescent="0.25">
      <c r="A216" s="2">
        <v>84000</v>
      </c>
      <c r="B216" s="1"/>
      <c r="C216" s="1"/>
      <c r="D216">
        <f t="shared" si="66"/>
        <v>3.7012741423594713E-16</v>
      </c>
      <c r="E216">
        <f t="shared" si="64"/>
        <v>-6.0421643230746884</v>
      </c>
      <c r="F216">
        <f t="shared" si="67"/>
        <v>0.74693387816615298</v>
      </c>
      <c r="G216" s="2">
        <f t="shared" si="68"/>
        <v>-0.74693387816615286</v>
      </c>
      <c r="H216">
        <f t="shared" si="69"/>
        <v>7.4469338781661527</v>
      </c>
      <c r="I216">
        <f t="shared" si="70"/>
        <v>-0.74693387816615286</v>
      </c>
      <c r="J216">
        <f t="shared" si="71"/>
        <v>3.7012741423594713E-16</v>
      </c>
      <c r="K216">
        <f t="shared" si="71"/>
        <v>-6.0421643230746884</v>
      </c>
      <c r="L216">
        <f t="shared" si="72"/>
        <v>7.4469338781661527</v>
      </c>
      <c r="M216">
        <f t="shared" si="73"/>
        <v>6.789098201240841</v>
      </c>
      <c r="N216">
        <f t="shared" si="74"/>
        <v>3.6472460452700686</v>
      </c>
      <c r="O216">
        <f t="shared" si="75"/>
        <v>3.6014166801403134</v>
      </c>
      <c r="AB216">
        <f t="shared" si="76"/>
        <v>7.2925503268370249E-56</v>
      </c>
      <c r="AC216">
        <f t="shared" si="65"/>
        <v>-1.1904761904761907E-39</v>
      </c>
      <c r="AD216">
        <f t="shared" si="77"/>
        <v>1.4172335600907035E-78</v>
      </c>
      <c r="AE216">
        <f t="shared" si="78"/>
        <v>0</v>
      </c>
    </row>
    <row r="217" spans="1:31" x14ac:dyDescent="0.25">
      <c r="A217" s="2">
        <v>83000</v>
      </c>
      <c r="B217" s="1"/>
      <c r="C217" s="1"/>
      <c r="D217">
        <f t="shared" si="66"/>
        <v>3.745867806725248E-16</v>
      </c>
      <c r="E217">
        <f t="shared" si="64"/>
        <v>-6.1149614835936603</v>
      </c>
      <c r="F217">
        <f t="shared" si="67"/>
        <v>0.75142000785978291</v>
      </c>
      <c r="G217" s="2">
        <f t="shared" si="68"/>
        <v>-0.7514200078597828</v>
      </c>
      <c r="H217">
        <f t="shared" si="69"/>
        <v>7.4514200078597828</v>
      </c>
      <c r="I217">
        <f t="shared" si="70"/>
        <v>-0.7514200078597828</v>
      </c>
      <c r="J217">
        <f t="shared" si="71"/>
        <v>3.745867806725248E-16</v>
      </c>
      <c r="K217">
        <f t="shared" si="71"/>
        <v>-6.1149614835936603</v>
      </c>
      <c r="L217">
        <f t="shared" si="72"/>
        <v>7.4514200078597828</v>
      </c>
      <c r="M217">
        <f t="shared" si="73"/>
        <v>6.8663814914534429</v>
      </c>
      <c r="N217">
        <f t="shared" si="74"/>
        <v>3.6838092413749131</v>
      </c>
      <c r="O217">
        <f t="shared" si="75"/>
        <v>3.6142234327715674</v>
      </c>
      <c r="AB217">
        <f t="shared" si="76"/>
        <v>7.380412378967591E-56</v>
      </c>
      <c r="AC217">
        <f t="shared" si="65"/>
        <v>-1.2048192771084338E-39</v>
      </c>
      <c r="AD217">
        <f t="shared" si="77"/>
        <v>1.451589490492089E-78</v>
      </c>
      <c r="AE217">
        <f t="shared" si="78"/>
        <v>0</v>
      </c>
    </row>
    <row r="218" spans="1:31" x14ac:dyDescent="0.25">
      <c r="A218" s="2">
        <v>82000</v>
      </c>
      <c r="B218" s="1"/>
      <c r="C218" s="1"/>
      <c r="D218">
        <f t="shared" si="66"/>
        <v>3.7915491214414096E-16</v>
      </c>
      <c r="E218">
        <f t="shared" si="64"/>
        <v>-6.1895341846130956</v>
      </c>
      <c r="F218">
        <f t="shared" si="67"/>
        <v>0.7559879527172414</v>
      </c>
      <c r="G218" s="2">
        <f t="shared" si="68"/>
        <v>-0.75598795271724128</v>
      </c>
      <c r="H218">
        <f t="shared" si="69"/>
        <v>7.4559879527172415</v>
      </c>
      <c r="I218">
        <f t="shared" si="70"/>
        <v>-0.75598795271724128</v>
      </c>
      <c r="J218">
        <f t="shared" si="71"/>
        <v>3.7915491214414096E-16</v>
      </c>
      <c r="K218">
        <f t="shared" si="71"/>
        <v>-6.1895341846130956</v>
      </c>
      <c r="L218">
        <f t="shared" si="72"/>
        <v>7.4559879527172415</v>
      </c>
      <c r="M218">
        <f t="shared" si="73"/>
        <v>6.9455221373303369</v>
      </c>
      <c r="N218">
        <f t="shared" si="74"/>
        <v>3.7209947860287267</v>
      </c>
      <c r="O218">
        <f t="shared" si="75"/>
        <v>3.6268831573834301</v>
      </c>
      <c r="AB218">
        <f t="shared" si="76"/>
        <v>7.4704174079793918E-56</v>
      </c>
      <c r="AC218">
        <f t="shared" si="65"/>
        <v>-1.2195121951219515E-39</v>
      </c>
      <c r="AD218">
        <f t="shared" si="77"/>
        <v>1.4872099940511608E-78</v>
      </c>
      <c r="AE218">
        <f t="shared" si="78"/>
        <v>0</v>
      </c>
    </row>
    <row r="219" spans="1:31" x14ac:dyDescent="0.25">
      <c r="A219" s="2">
        <v>81000</v>
      </c>
      <c r="B219" s="1"/>
      <c r="C219" s="1"/>
      <c r="D219">
        <f t="shared" si="66"/>
        <v>3.8383583698542662E-16</v>
      </c>
      <c r="E219">
        <f t="shared" si="64"/>
        <v>-6.2659481868922695</v>
      </c>
      <c r="F219">
        <f t="shared" si="67"/>
        <v>0.7606402301829599</v>
      </c>
      <c r="G219" s="2">
        <f t="shared" si="68"/>
        <v>-0.76064023018295979</v>
      </c>
      <c r="H219">
        <f t="shared" si="69"/>
        <v>7.4606402301829604</v>
      </c>
      <c r="I219">
        <f t="shared" si="70"/>
        <v>-0.76064023018295979</v>
      </c>
      <c r="J219">
        <f t="shared" si="71"/>
        <v>3.8383583698542662E-16</v>
      </c>
      <c r="K219">
        <f t="shared" si="71"/>
        <v>-6.2659481868922695</v>
      </c>
      <c r="L219">
        <f t="shared" si="72"/>
        <v>7.4606402301829604</v>
      </c>
      <c r="M219">
        <f t="shared" si="73"/>
        <v>7.0265884170752297</v>
      </c>
      <c r="N219">
        <f t="shared" si="74"/>
        <v>3.7588129645487252</v>
      </c>
      <c r="O219">
        <f t="shared" si="75"/>
        <v>3.639385282168643</v>
      </c>
      <c r="AB219">
        <f t="shared" si="76"/>
        <v>7.5626447833865439E-56</v>
      </c>
      <c r="AC219">
        <f t="shared" si="65"/>
        <v>-1.234567901234568E-39</v>
      </c>
      <c r="AD219">
        <f t="shared" si="77"/>
        <v>1.5241579027587259E-78</v>
      </c>
      <c r="AE219">
        <f t="shared" si="78"/>
        <v>0</v>
      </c>
    </row>
    <row r="220" spans="1:31" x14ac:dyDescent="0.25">
      <c r="A220" s="2">
        <v>80000</v>
      </c>
      <c r="B220" s="1"/>
      <c r="C220" s="1"/>
      <c r="D220">
        <f t="shared" si="66"/>
        <v>3.886337849477445E-16</v>
      </c>
      <c r="E220">
        <f t="shared" si="64"/>
        <v>-6.3442725392284229</v>
      </c>
      <c r="F220">
        <f t="shared" si="67"/>
        <v>0.76537946749958363</v>
      </c>
      <c r="G220" s="2">
        <f t="shared" si="68"/>
        <v>-0.76537946749958352</v>
      </c>
      <c r="H220">
        <f t="shared" si="69"/>
        <v>7.4653794674995835</v>
      </c>
      <c r="I220">
        <f t="shared" si="70"/>
        <v>-0.76537946749958352</v>
      </c>
      <c r="J220">
        <f t="shared" si="71"/>
        <v>3.886337849477445E-16</v>
      </c>
      <c r="K220">
        <f t="shared" si="71"/>
        <v>-6.3442725392284229</v>
      </c>
      <c r="L220">
        <f t="shared" si="72"/>
        <v>7.4653794674995835</v>
      </c>
      <c r="M220">
        <f t="shared" si="73"/>
        <v>7.1096520067280062</v>
      </c>
      <c r="N220">
        <f t="shared" si="74"/>
        <v>3.7972741240800101</v>
      </c>
      <c r="O220">
        <f t="shared" si="75"/>
        <v>3.6517188335066004</v>
      </c>
      <c r="AB220">
        <f t="shared" si="76"/>
        <v>7.6571778431788769E-56</v>
      </c>
      <c r="AC220">
        <f t="shared" si="65"/>
        <v>-1.2500000000000003E-39</v>
      </c>
      <c r="AD220">
        <f t="shared" si="77"/>
        <v>1.5625000000000006E-78</v>
      </c>
      <c r="AE220">
        <f t="shared" si="78"/>
        <v>0</v>
      </c>
    </row>
    <row r="221" spans="1:31" x14ac:dyDescent="0.25">
      <c r="A221" s="2">
        <v>79000</v>
      </c>
      <c r="B221" s="1"/>
      <c r="C221" s="1"/>
      <c r="D221">
        <f t="shared" si="66"/>
        <v>3.9355319994708303E-16</v>
      </c>
      <c r="E221">
        <f t="shared" si="64"/>
        <v>-6.4245797865604288</v>
      </c>
      <c r="F221">
        <f t="shared" si="67"/>
        <v>0.77020840794279066</v>
      </c>
      <c r="G221" s="2">
        <f t="shared" si="68"/>
        <v>-0.77020840794279055</v>
      </c>
      <c r="H221">
        <f t="shared" si="69"/>
        <v>7.4702084079427911</v>
      </c>
      <c r="I221">
        <f t="shared" si="70"/>
        <v>-0.77020840794279055</v>
      </c>
      <c r="J221">
        <f t="shared" si="71"/>
        <v>3.9355319994708303E-16</v>
      </c>
      <c r="K221">
        <f t="shared" si="71"/>
        <v>-6.4245797865604288</v>
      </c>
      <c r="L221">
        <f t="shared" si="72"/>
        <v>7.4702084079427911</v>
      </c>
      <c r="M221">
        <f t="shared" si="73"/>
        <v>7.1947881945032197</v>
      </c>
      <c r="N221">
        <f t="shared" si="74"/>
        <v>3.8363886657310324</v>
      </c>
      <c r="O221">
        <f t="shared" si="75"/>
        <v>3.6638724264910976</v>
      </c>
      <c r="AB221">
        <f t="shared" si="76"/>
        <v>7.7541041449912677E-56</v>
      </c>
      <c r="AC221">
        <f t="shared" si="65"/>
        <v>-1.2658227848101269E-39</v>
      </c>
      <c r="AD221">
        <f t="shared" si="77"/>
        <v>1.6023073225444646E-78</v>
      </c>
      <c r="AE221">
        <f t="shared" si="78"/>
        <v>0</v>
      </c>
    </row>
    <row r="222" spans="1:31" x14ac:dyDescent="0.25">
      <c r="A222" s="2">
        <v>78000</v>
      </c>
      <c r="B222" s="1"/>
      <c r="C222" s="1"/>
      <c r="D222">
        <f t="shared" si="66"/>
        <v>3.9859875379255844E-16</v>
      </c>
      <c r="E222">
        <f t="shared" si="64"/>
        <v>-6.5069461940804336</v>
      </c>
      <c r="F222">
        <f t="shared" si="67"/>
        <v>0.775129917494362</v>
      </c>
      <c r="G222" s="2">
        <f t="shared" si="68"/>
        <v>-0.77512991749436189</v>
      </c>
      <c r="H222">
        <f t="shared" si="69"/>
        <v>7.4751299174943622</v>
      </c>
      <c r="I222">
        <f t="shared" si="70"/>
        <v>-0.77512991749436189</v>
      </c>
      <c r="J222">
        <f t="shared" si="71"/>
        <v>3.9859875379255844E-16</v>
      </c>
      <c r="K222">
        <f t="shared" si="71"/>
        <v>-6.5069461940804336</v>
      </c>
      <c r="L222">
        <f t="shared" si="72"/>
        <v>7.4751299174943622</v>
      </c>
      <c r="M222">
        <f t="shared" si="73"/>
        <v>7.2820761115747956</v>
      </c>
      <c r="N222">
        <f t="shared" si="74"/>
        <v>3.8761670361491296</v>
      </c>
      <c r="O222">
        <f t="shared" si="75"/>
        <v>3.6758342557234558</v>
      </c>
      <c r="AB222">
        <f t="shared" si="76"/>
        <v>7.8535157365937194E-56</v>
      </c>
      <c r="AC222">
        <f t="shared" si="65"/>
        <v>-1.2820512820512822E-39</v>
      </c>
      <c r="AD222">
        <f t="shared" si="77"/>
        <v>1.6436554898093365E-78</v>
      </c>
      <c r="AE222">
        <f t="shared" si="78"/>
        <v>0</v>
      </c>
    </row>
    <row r="223" spans="1:31" x14ac:dyDescent="0.25">
      <c r="A223" s="2">
        <v>77000</v>
      </c>
      <c r="B223" s="1"/>
      <c r="C223" s="1"/>
      <c r="D223">
        <f t="shared" si="66"/>
        <v>4.0377536098466962E-16</v>
      </c>
      <c r="E223">
        <f t="shared" si="64"/>
        <v>-6.5914519888087515</v>
      </c>
      <c r="F223">
        <f t="shared" si="67"/>
        <v>0.78014699199037629</v>
      </c>
      <c r="G223" s="2">
        <f t="shared" si="68"/>
        <v>-0.78014699199037607</v>
      </c>
      <c r="H223">
        <f t="shared" si="69"/>
        <v>7.4801469919903765</v>
      </c>
      <c r="I223">
        <f t="shared" si="70"/>
        <v>-0.78014699199037607</v>
      </c>
      <c r="J223">
        <f t="shared" si="71"/>
        <v>4.0377536098466962E-16</v>
      </c>
      <c r="K223">
        <f t="shared" si="71"/>
        <v>-6.5914519888087515</v>
      </c>
      <c r="L223">
        <f t="shared" si="72"/>
        <v>7.4801469919903765</v>
      </c>
      <c r="M223">
        <f t="shared" si="73"/>
        <v>7.3715989807991278</v>
      </c>
      <c r="N223">
        <f t="shared" si="74"/>
        <v>3.9166197185253671</v>
      </c>
      <c r="O223">
        <f t="shared" si="75"/>
        <v>3.687592086437443</v>
      </c>
      <c r="AB223">
        <f t="shared" si="76"/>
        <v>7.9555094474585733E-56</v>
      </c>
      <c r="AC223">
        <f t="shared" si="65"/>
        <v>-1.298701298701299E-39</v>
      </c>
      <c r="AD223">
        <f t="shared" si="77"/>
        <v>1.6866250632484406E-78</v>
      </c>
      <c r="AE223">
        <f t="shared" si="78"/>
        <v>0</v>
      </c>
    </row>
    <row r="224" spans="1:31" x14ac:dyDescent="0.25">
      <c r="A224" s="2">
        <v>76000</v>
      </c>
      <c r="B224" s="1"/>
      <c r="C224" s="1"/>
      <c r="D224">
        <f t="shared" si="66"/>
        <v>4.0908819468183631E-16</v>
      </c>
      <c r="E224">
        <f t="shared" si="64"/>
        <v>-6.6781816202404451</v>
      </c>
      <c r="F224">
        <f t="shared" si="67"/>
        <v>0.78526276478503543</v>
      </c>
      <c r="G224" s="2">
        <f t="shared" si="68"/>
        <v>-0.78526276478503532</v>
      </c>
      <c r="H224">
        <f t="shared" si="69"/>
        <v>7.4852627647850358</v>
      </c>
      <c r="I224">
        <f t="shared" si="70"/>
        <v>-0.78526276478503532</v>
      </c>
      <c r="J224">
        <f t="shared" si="71"/>
        <v>4.0908819468183631E-16</v>
      </c>
      <c r="K224">
        <f t="shared" si="71"/>
        <v>-6.6781816202404451</v>
      </c>
      <c r="L224">
        <f t="shared" si="72"/>
        <v>7.4852627647850358</v>
      </c>
      <c r="M224">
        <f t="shared" si="73"/>
        <v>7.4634443850254808</v>
      </c>
      <c r="N224">
        <f t="shared" si="74"/>
        <v>3.9577572230207245</v>
      </c>
      <c r="O224">
        <f t="shared" si="75"/>
        <v>3.6991332460296649</v>
      </c>
      <c r="AB224">
        <f t="shared" si="76"/>
        <v>8.0601872033461856E-56</v>
      </c>
      <c r="AC224">
        <f t="shared" si="65"/>
        <v>-1.3157894736842107E-39</v>
      </c>
      <c r="AD224">
        <f t="shared" si="77"/>
        <v>1.7313019390581722E-78</v>
      </c>
      <c r="AE224">
        <f t="shared" si="78"/>
        <v>0</v>
      </c>
    </row>
    <row r="225" spans="1:31" x14ac:dyDescent="0.25">
      <c r="A225" s="2">
        <v>75000</v>
      </c>
      <c r="B225" s="1"/>
      <c r="C225" s="1"/>
      <c r="D225">
        <f t="shared" si="66"/>
        <v>4.1454270394426078E-16</v>
      </c>
      <c r="E225">
        <f t="shared" si="64"/>
        <v>-6.7672240418436509</v>
      </c>
      <c r="F225">
        <f t="shared" si="67"/>
        <v>0.79048051497466343</v>
      </c>
      <c r="G225" s="2">
        <f t="shared" si="68"/>
        <v>-0.79048051497466332</v>
      </c>
      <c r="H225">
        <f t="shared" si="69"/>
        <v>7.4904805149746636</v>
      </c>
      <c r="I225">
        <f t="shared" si="70"/>
        <v>-0.79048051497466332</v>
      </c>
      <c r="J225">
        <f t="shared" si="71"/>
        <v>4.1454270394426078E-16</v>
      </c>
      <c r="K225">
        <f t="shared" si="71"/>
        <v>-6.7672240418436509</v>
      </c>
      <c r="L225">
        <f t="shared" si="72"/>
        <v>7.4904805149746636</v>
      </c>
      <c r="M225">
        <f t="shared" si="73"/>
        <v>7.5577045568183143</v>
      </c>
      <c r="N225">
        <f t="shared" si="74"/>
        <v>3.9995900766091639</v>
      </c>
      <c r="O225">
        <f t="shared" si="75"/>
        <v>3.7104446160769879</v>
      </c>
      <c r="AB225">
        <f t="shared" si="76"/>
        <v>8.1676563660574685E-56</v>
      </c>
      <c r="AC225">
        <f t="shared" si="65"/>
        <v>-1.3333333333333336E-39</v>
      </c>
      <c r="AD225">
        <f t="shared" si="77"/>
        <v>1.7777777777777785E-78</v>
      </c>
      <c r="AE225">
        <f t="shared" si="78"/>
        <v>0</v>
      </c>
    </row>
    <row r="226" spans="1:31" x14ac:dyDescent="0.25">
      <c r="A226" s="2">
        <v>74000</v>
      </c>
      <c r="B226" s="1"/>
      <c r="C226" s="1"/>
      <c r="D226">
        <f t="shared" si="66"/>
        <v>4.2014463237593995E-16</v>
      </c>
      <c r="E226">
        <f t="shared" si="64"/>
        <v>-6.8586730153820783</v>
      </c>
      <c r="F226">
        <f t="shared" si="67"/>
        <v>0.79580367623091841</v>
      </c>
      <c r="G226" s="2">
        <f t="shared" si="68"/>
        <v>-0.7958036762309183</v>
      </c>
      <c r="H226">
        <f t="shared" si="69"/>
        <v>7.4958036762309188</v>
      </c>
      <c r="I226">
        <f t="shared" si="70"/>
        <v>-0.7958036762309183</v>
      </c>
      <c r="J226">
        <f t="shared" si="71"/>
        <v>4.2014463237593995E-16</v>
      </c>
      <c r="K226">
        <f t="shared" si="71"/>
        <v>-6.8586730153820783</v>
      </c>
      <c r="L226">
        <f t="shared" si="72"/>
        <v>7.4958036762309188</v>
      </c>
      <c r="M226">
        <f t="shared" si="73"/>
        <v>7.6544766916129969</v>
      </c>
      <c r="N226">
        <f t="shared" si="74"/>
        <v>4.0421288123372214</v>
      </c>
      <c r="O226">
        <f t="shared" si="75"/>
        <v>3.721512624931167</v>
      </c>
      <c r="AB226">
        <f t="shared" si="76"/>
        <v>8.2780301007339193E-56</v>
      </c>
      <c r="AC226">
        <f t="shared" si="65"/>
        <v>-1.3513513513513515E-39</v>
      </c>
      <c r="AD226">
        <f t="shared" si="77"/>
        <v>1.8261504747991239E-78</v>
      </c>
      <c r="AE226">
        <f t="shared" si="78"/>
        <v>0</v>
      </c>
    </row>
    <row r="227" spans="1:31" x14ac:dyDescent="0.25">
      <c r="A227" s="2">
        <v>73000</v>
      </c>
      <c r="B227" s="1"/>
      <c r="C227" s="1"/>
      <c r="D227">
        <f t="shared" si="66"/>
        <v>4.2590003829889805E-16</v>
      </c>
      <c r="E227">
        <f t="shared" si="64"/>
        <v>-6.9526274402503265</v>
      </c>
      <c r="F227">
        <f t="shared" si="67"/>
        <v>0.80123584629728206</v>
      </c>
      <c r="G227" s="2">
        <f t="shared" si="68"/>
        <v>-0.80123584629728195</v>
      </c>
      <c r="H227">
        <f t="shared" si="69"/>
        <v>7.5012358462972824</v>
      </c>
      <c r="I227">
        <f t="shared" si="70"/>
        <v>-0.80123584629728195</v>
      </c>
      <c r="J227">
        <f t="shared" si="71"/>
        <v>4.2590003829889805E-16</v>
      </c>
      <c r="K227">
        <f t="shared" si="71"/>
        <v>-6.9526274402503265</v>
      </c>
      <c r="L227">
        <f t="shared" si="72"/>
        <v>7.5012358462972824</v>
      </c>
      <c r="M227">
        <f t="shared" si="73"/>
        <v>7.7538632865476087</v>
      </c>
      <c r="N227">
        <f t="shared" si="74"/>
        <v>4.0853839580046332</v>
      </c>
      <c r="O227">
        <f t="shared" si="75"/>
        <v>3.7323232409902305</v>
      </c>
      <c r="AB227">
        <f t="shared" si="76"/>
        <v>8.3914277733467128E-56</v>
      </c>
      <c r="AC227">
        <f t="shared" si="65"/>
        <v>-1.3698630136986303E-39</v>
      </c>
      <c r="AD227">
        <f t="shared" si="77"/>
        <v>1.8765246762994939E-78</v>
      </c>
      <c r="AE227">
        <f t="shared" si="78"/>
        <v>0</v>
      </c>
    </row>
    <row r="228" spans="1:31" x14ac:dyDescent="0.25">
      <c r="A228" s="2">
        <v>72000</v>
      </c>
      <c r="B228" s="1"/>
      <c r="C228" s="1"/>
      <c r="D228">
        <f t="shared" si="66"/>
        <v>4.3181531660860501E-16</v>
      </c>
      <c r="E228">
        <f t="shared" si="64"/>
        <v>-7.0491917102538038</v>
      </c>
      <c r="F228">
        <f t="shared" si="67"/>
        <v>0.80678079720850115</v>
      </c>
      <c r="G228" s="2">
        <f t="shared" si="68"/>
        <v>-0.80678079720850104</v>
      </c>
      <c r="H228">
        <f t="shared" si="69"/>
        <v>7.506780797208501</v>
      </c>
      <c r="I228">
        <f t="shared" si="70"/>
        <v>-0.80678079720850104</v>
      </c>
      <c r="J228">
        <f t="shared" si="71"/>
        <v>4.3181531660860501E-16</v>
      </c>
      <c r="K228">
        <f t="shared" si="71"/>
        <v>-7.0491917102538038</v>
      </c>
      <c r="L228">
        <f t="shared" si="72"/>
        <v>7.506780797208501</v>
      </c>
      <c r="M228">
        <f t="shared" si="73"/>
        <v>7.8559725074623046</v>
      </c>
      <c r="N228">
        <f t="shared" si="74"/>
        <v>4.1293660242763446</v>
      </c>
      <c r="O228">
        <f t="shared" si="75"/>
        <v>3.7428619667564229</v>
      </c>
      <c r="AB228">
        <f t="shared" si="76"/>
        <v>8.5079753813098629E-56</v>
      </c>
      <c r="AC228">
        <f t="shared" si="65"/>
        <v>-1.3888888888888891E-39</v>
      </c>
      <c r="AD228">
        <f t="shared" si="77"/>
        <v>1.929012345679013E-78</v>
      </c>
      <c r="AE228">
        <f t="shared" si="78"/>
        <v>0</v>
      </c>
    </row>
    <row r="229" spans="1:31" x14ac:dyDescent="0.25">
      <c r="A229" s="2">
        <v>71000</v>
      </c>
      <c r="B229" s="1"/>
      <c r="C229" s="1"/>
      <c r="D229">
        <f t="shared" si="66"/>
        <v>4.3789722247633184E-16</v>
      </c>
      <c r="E229">
        <f t="shared" si="64"/>
        <v>-7.1484761005390682</v>
      </c>
      <c r="F229">
        <f t="shared" si="67"/>
        <v>0.81244248629893878</v>
      </c>
      <c r="G229" s="2">
        <f t="shared" si="68"/>
        <v>-0.81244248629893867</v>
      </c>
      <c r="H229">
        <f t="shared" si="69"/>
        <v>7.512442486298939</v>
      </c>
      <c r="I229">
        <f t="shared" si="70"/>
        <v>-0.81244248629893867</v>
      </c>
      <c r="J229">
        <f t="shared" si="71"/>
        <v>4.3789722247633184E-16</v>
      </c>
      <c r="K229">
        <f t="shared" si="71"/>
        <v>-7.1484761005390682</v>
      </c>
      <c r="L229">
        <f t="shared" si="72"/>
        <v>7.512442486298939</v>
      </c>
      <c r="M229">
        <f t="shared" si="73"/>
        <v>7.960918586838007</v>
      </c>
      <c r="N229">
        <f t="shared" si="74"/>
        <v>4.1740854922429147</v>
      </c>
      <c r="O229">
        <f t="shared" si="75"/>
        <v>3.7531138338016263</v>
      </c>
      <c r="AB229">
        <f t="shared" si="76"/>
        <v>8.6278060204832405E-56</v>
      </c>
      <c r="AC229">
        <f t="shared" si="65"/>
        <v>-1.4084507042253524E-39</v>
      </c>
      <c r="AD229">
        <f t="shared" si="77"/>
        <v>1.983733386232891E-78</v>
      </c>
      <c r="AE229">
        <f t="shared" si="78"/>
        <v>0</v>
      </c>
    </row>
    <row r="230" spans="1:31" x14ac:dyDescent="0.25">
      <c r="A230" s="2">
        <v>70000</v>
      </c>
      <c r="B230" s="1"/>
      <c r="C230" s="1"/>
      <c r="D230">
        <f t="shared" si="66"/>
        <v>4.4415289708313651E-16</v>
      </c>
      <c r="E230">
        <f t="shared" si="64"/>
        <v>-7.2505971876896256</v>
      </c>
      <c r="F230">
        <f t="shared" si="67"/>
        <v>0.8182250680728349</v>
      </c>
      <c r="G230" s="2">
        <f t="shared" si="68"/>
        <v>-0.81822506807283479</v>
      </c>
      <c r="H230">
        <f t="shared" si="69"/>
        <v>7.5182250680728355</v>
      </c>
      <c r="I230">
        <f t="shared" si="70"/>
        <v>-0.81822506807283479</v>
      </c>
      <c r="J230">
        <f t="shared" si="71"/>
        <v>4.4415289708313651E-16</v>
      </c>
      <c r="K230">
        <f t="shared" si="71"/>
        <v>-7.2505971876896256</v>
      </c>
      <c r="L230">
        <f t="shared" si="72"/>
        <v>7.5182250680728355</v>
      </c>
      <c r="M230">
        <f t="shared" si="73"/>
        <v>8.0688222557624609</v>
      </c>
      <c r="N230">
        <f t="shared" si="74"/>
        <v>4.2195528004543128</v>
      </c>
      <c r="O230">
        <f t="shared" si="75"/>
        <v>3.7630633987734012</v>
      </c>
      <c r="AB230">
        <f t="shared" si="76"/>
        <v>8.7510603922044303E-56</v>
      </c>
      <c r="AC230">
        <f t="shared" si="65"/>
        <v>-1.4285714285714288E-39</v>
      </c>
      <c r="AD230">
        <f t="shared" si="77"/>
        <v>2.0408163265306129E-78</v>
      </c>
      <c r="AE230">
        <f t="shared" si="78"/>
        <v>0</v>
      </c>
    </row>
    <row r="231" spans="1:31" x14ac:dyDescent="0.25">
      <c r="A231" s="2">
        <v>69000</v>
      </c>
      <c r="B231" s="1"/>
      <c r="C231" s="1"/>
      <c r="D231">
        <f t="shared" si="66"/>
        <v>4.5058989559158771E-16</v>
      </c>
      <c r="E231">
        <f t="shared" si="64"/>
        <v>-7.3556783063517939</v>
      </c>
      <c r="F231">
        <f t="shared" si="67"/>
        <v>0.82413290701738329</v>
      </c>
      <c r="G231" s="2">
        <f t="shared" si="68"/>
        <v>-0.82413290701738318</v>
      </c>
      <c r="H231">
        <f t="shared" si="69"/>
        <v>7.5241329070173837</v>
      </c>
      <c r="I231">
        <f t="shared" si="70"/>
        <v>-0.82413290701738318</v>
      </c>
      <c r="J231">
        <f t="shared" si="71"/>
        <v>4.5058989559158771E-16</v>
      </c>
      <c r="K231">
        <f t="shared" si="71"/>
        <v>-7.3556783063517939</v>
      </c>
      <c r="L231">
        <f t="shared" si="72"/>
        <v>7.5241329070173846</v>
      </c>
      <c r="M231">
        <f t="shared" si="73"/>
        <v>8.1798112133691774</v>
      </c>
      <c r="N231">
        <f t="shared" si="74"/>
        <v>4.2657783314612336</v>
      </c>
      <c r="O231">
        <f t="shared" si="75"/>
        <v>3.77269474058801</v>
      </c>
      <c r="AB231">
        <f t="shared" si="76"/>
        <v>8.87788735441029E-56</v>
      </c>
      <c r="AC231">
        <f t="shared" si="65"/>
        <v>-1.4492753623188407E-39</v>
      </c>
      <c r="AD231">
        <f t="shared" si="77"/>
        <v>2.1003990758244069E-78</v>
      </c>
      <c r="AE231">
        <f t="shared" si="78"/>
        <v>0</v>
      </c>
    </row>
    <row r="232" spans="1:31" x14ac:dyDescent="0.25">
      <c r="A232" s="2">
        <v>68000</v>
      </c>
      <c r="B232" s="1"/>
      <c r="C232" s="1"/>
      <c r="D232">
        <f t="shared" si="66"/>
        <v>4.572162175855817E-16</v>
      </c>
      <c r="E232">
        <f t="shared" si="64"/>
        <v>-7.4638500461510855</v>
      </c>
      <c r="F232">
        <f t="shared" si="67"/>
        <v>0.83017059144841976</v>
      </c>
      <c r="G232" s="2">
        <f t="shared" si="68"/>
        <v>-0.83017059144841954</v>
      </c>
      <c r="H232">
        <f t="shared" si="69"/>
        <v>7.53017059144842</v>
      </c>
      <c r="I232">
        <f t="shared" si="70"/>
        <v>-0.83017059144841954</v>
      </c>
      <c r="J232">
        <f t="shared" si="71"/>
        <v>4.572162175855817E-16</v>
      </c>
      <c r="K232">
        <f t="shared" si="71"/>
        <v>-7.4638500461510855</v>
      </c>
      <c r="L232">
        <f t="shared" si="72"/>
        <v>7.5301705914484209</v>
      </c>
      <c r="M232">
        <f t="shared" si="73"/>
        <v>8.2940206375995054</v>
      </c>
      <c r="N232">
        <f t="shared" si="74"/>
        <v>4.312772397908712</v>
      </c>
      <c r="O232">
        <f t="shared" si="75"/>
        <v>3.7819914589713277</v>
      </c>
      <c r="AB232">
        <f t="shared" si="76"/>
        <v>9.0084445213869118E-56</v>
      </c>
      <c r="AC232">
        <f t="shared" si="65"/>
        <v>-1.4705882352941177E-39</v>
      </c>
      <c r="AD232">
        <f t="shared" si="77"/>
        <v>2.1626297577854676E-78</v>
      </c>
      <c r="AE232">
        <f t="shared" si="78"/>
        <v>0</v>
      </c>
    </row>
    <row r="233" spans="1:31" x14ac:dyDescent="0.25">
      <c r="A233" s="2">
        <v>67000</v>
      </c>
      <c r="B233" s="1"/>
      <c r="C233" s="1"/>
      <c r="D233">
        <f t="shared" si="66"/>
        <v>4.6404034023611285E-16</v>
      </c>
      <c r="E233">
        <f t="shared" si="64"/>
        <v>-7.5752507931085651</v>
      </c>
      <c r="F233">
        <f t="shared" si="67"/>
        <v>0.83634294848853885</v>
      </c>
      <c r="G233" s="2">
        <f t="shared" si="68"/>
        <v>-0.83634294848853874</v>
      </c>
      <c r="H233">
        <f t="shared" si="69"/>
        <v>7.5363429484885387</v>
      </c>
      <c r="I233">
        <f t="shared" si="70"/>
        <v>-0.83634294848853874</v>
      </c>
      <c r="J233">
        <f t="shared" si="71"/>
        <v>4.6404034023611285E-16</v>
      </c>
      <c r="K233">
        <f t="shared" si="71"/>
        <v>-7.5752507931085651</v>
      </c>
      <c r="L233">
        <f t="shared" si="72"/>
        <v>7.5363429484885396</v>
      </c>
      <c r="M233">
        <f t="shared" si="73"/>
        <v>8.4115937415971036</v>
      </c>
      <c r="N233">
        <f t="shared" si="74"/>
        <v>4.3605452282391006</v>
      </c>
      <c r="O233">
        <f t="shared" si="75"/>
        <v>3.7909366745243269</v>
      </c>
      <c r="AB233">
        <f t="shared" si="76"/>
        <v>9.1428989172285107E-56</v>
      </c>
      <c r="AC233">
        <f t="shared" si="65"/>
        <v>-1.4925373134328362E-39</v>
      </c>
      <c r="AD233">
        <f t="shared" si="77"/>
        <v>2.2276676319893083E-78</v>
      </c>
      <c r="AE233">
        <f t="shared" si="78"/>
        <v>0</v>
      </c>
    </row>
    <row r="234" spans="1:31" x14ac:dyDescent="0.25">
      <c r="A234" s="2">
        <v>66000</v>
      </c>
      <c r="B234" s="1"/>
      <c r="C234" s="1"/>
      <c r="D234">
        <f t="shared" si="66"/>
        <v>4.7107125448211454E-16</v>
      </c>
      <c r="E234">
        <f t="shared" si="64"/>
        <v>-7.6900273202768759</v>
      </c>
      <c r="F234">
        <f t="shared" si="67"/>
        <v>0.84265506028875037</v>
      </c>
      <c r="G234" s="2">
        <f t="shared" si="68"/>
        <v>-0.84265506028875026</v>
      </c>
      <c r="H234">
        <f t="shared" si="69"/>
        <v>7.5426550602887508</v>
      </c>
      <c r="I234">
        <f t="shared" si="70"/>
        <v>-0.84265506028875026</v>
      </c>
      <c r="J234">
        <f t="shared" si="71"/>
        <v>4.7107125448211454E-16</v>
      </c>
      <c r="K234">
        <f t="shared" si="71"/>
        <v>-7.6900273202768759</v>
      </c>
      <c r="L234">
        <f t="shared" si="72"/>
        <v>7.5426550602887517</v>
      </c>
      <c r="M234">
        <f t="shared" si="73"/>
        <v>8.5326823805656264</v>
      </c>
      <c r="N234">
        <f t="shared" si="74"/>
        <v>4.4091069520757049</v>
      </c>
      <c r="O234">
        <f t="shared" si="75"/>
        <v>3.799513030507176</v>
      </c>
      <c r="AB234">
        <f t="shared" si="76"/>
        <v>9.2814276887016683E-56</v>
      </c>
      <c r="AC234">
        <f t="shared" si="65"/>
        <v>-1.5151515151515153E-39</v>
      </c>
      <c r="AD234">
        <f t="shared" si="77"/>
        <v>2.2956841138659328E-78</v>
      </c>
      <c r="AE234">
        <f t="shared" si="78"/>
        <v>0</v>
      </c>
    </row>
    <row r="235" spans="1:31" x14ac:dyDescent="0.25">
      <c r="A235" s="2">
        <v>65000</v>
      </c>
      <c r="B235" s="1"/>
      <c r="C235" s="1"/>
      <c r="D235">
        <f t="shared" si="66"/>
        <v>4.7831850455107013E-16</v>
      </c>
      <c r="E235">
        <f t="shared" si="64"/>
        <v>-7.80833543289652</v>
      </c>
      <c r="F235">
        <f t="shared" si="67"/>
        <v>0.84911228161756058</v>
      </c>
      <c r="G235" s="2">
        <f t="shared" si="68"/>
        <v>-0.84911228161756047</v>
      </c>
      <c r="H235">
        <f t="shared" si="69"/>
        <v>7.5491122816175604</v>
      </c>
      <c r="I235">
        <f t="shared" si="70"/>
        <v>-0.84911228161756047</v>
      </c>
      <c r="J235">
        <f t="shared" si="71"/>
        <v>4.7831850455107013E-16</v>
      </c>
      <c r="K235">
        <f t="shared" si="71"/>
        <v>-7.80833543289652</v>
      </c>
      <c r="L235">
        <f t="shared" si="72"/>
        <v>7.5491122816175613</v>
      </c>
      <c r="M235">
        <f t="shared" si="73"/>
        <v>8.6574477145140811</v>
      </c>
      <c r="N235">
        <f t="shared" si="74"/>
        <v>4.4584675853746099</v>
      </c>
      <c r="O235">
        <f t="shared" si="75"/>
        <v>3.8077026965548888</v>
      </c>
      <c r="AB235">
        <f t="shared" si="76"/>
        <v>9.4242188839124614E-56</v>
      </c>
      <c r="AC235">
        <f t="shared" si="65"/>
        <v>-1.5384615384615386E-39</v>
      </c>
      <c r="AD235">
        <f t="shared" si="77"/>
        <v>2.3668639053254441E-78</v>
      </c>
      <c r="AE235">
        <f t="shared" si="78"/>
        <v>0</v>
      </c>
    </row>
    <row r="236" spans="1:31" x14ac:dyDescent="0.25">
      <c r="A236" s="2">
        <v>64000</v>
      </c>
      <c r="B236" s="1"/>
      <c r="C236" s="1"/>
      <c r="D236">
        <f t="shared" si="66"/>
        <v>4.8579223118468059E-16</v>
      </c>
      <c r="E236">
        <f t="shared" si="64"/>
        <v>-7.9303406740355289</v>
      </c>
      <c r="F236">
        <f t="shared" si="67"/>
        <v>0.85572025895582982</v>
      </c>
      <c r="G236" s="2">
        <f t="shared" si="68"/>
        <v>-0.8557202589558297</v>
      </c>
      <c r="H236">
        <f t="shared" si="69"/>
        <v>7.5557202589558301</v>
      </c>
      <c r="I236">
        <f t="shared" si="70"/>
        <v>-0.8557202589558297</v>
      </c>
      <c r="J236">
        <f t="shared" si="71"/>
        <v>4.8579223118468059E-16</v>
      </c>
      <c r="K236">
        <f t="shared" si="71"/>
        <v>-7.9303406740355289</v>
      </c>
      <c r="L236">
        <f t="shared" si="72"/>
        <v>7.555720258955831</v>
      </c>
      <c r="M236">
        <f t="shared" si="73"/>
        <v>8.7860609329913579</v>
      </c>
      <c r="N236">
        <f t="shared" si="74"/>
        <v>4.5086370154510504</v>
      </c>
      <c r="O236">
        <f t="shared" si="75"/>
        <v>3.815487374558264</v>
      </c>
      <c r="AB236">
        <f t="shared" si="76"/>
        <v>9.5714723039735939E-56</v>
      </c>
      <c r="AC236">
        <f t="shared" si="65"/>
        <v>-1.5625000000000001E-39</v>
      </c>
      <c r="AD236">
        <f t="shared" si="77"/>
        <v>2.4414062500000004E-78</v>
      </c>
      <c r="AE236">
        <f t="shared" si="78"/>
        <v>0</v>
      </c>
    </row>
    <row r="237" spans="1:31" x14ac:dyDescent="0.25">
      <c r="A237" s="2">
        <v>63000</v>
      </c>
      <c r="B237" s="1"/>
      <c r="C237" s="1"/>
      <c r="D237">
        <f t="shared" si="66"/>
        <v>4.935032189812628E-16</v>
      </c>
      <c r="E237">
        <f t="shared" si="64"/>
        <v>-8.0562190974329173</v>
      </c>
      <c r="F237">
        <f t="shared" si="67"/>
        <v>0.86248495125215929</v>
      </c>
      <c r="G237" s="2">
        <f t="shared" si="68"/>
        <v>-0.86248495125215918</v>
      </c>
      <c r="H237">
        <f t="shared" si="69"/>
        <v>7.5624849512521592</v>
      </c>
      <c r="I237">
        <f t="shared" si="70"/>
        <v>-0.86248495125215918</v>
      </c>
      <c r="J237">
        <f t="shared" si="71"/>
        <v>4.935032189812628E-16</v>
      </c>
      <c r="K237">
        <f t="shared" si="71"/>
        <v>-8.0562190974329173</v>
      </c>
      <c r="L237">
        <f t="shared" si="72"/>
        <v>7.5624849512521601</v>
      </c>
      <c r="M237">
        <f t="shared" si="73"/>
        <v>8.9187040486850773</v>
      </c>
      <c r="N237">
        <f t="shared" si="74"/>
        <v>4.5596249860081697</v>
      </c>
      <c r="O237">
        <f t="shared" si="75"/>
        <v>3.8228483069665735</v>
      </c>
      <c r="AB237">
        <f t="shared" si="76"/>
        <v>9.7234004357826981E-56</v>
      </c>
      <c r="AC237">
        <f t="shared" si="65"/>
        <v>-1.5873015873015873E-39</v>
      </c>
      <c r="AD237">
        <f t="shared" si="77"/>
        <v>2.5195263290501386E-78</v>
      </c>
      <c r="AE237">
        <f t="shared" si="78"/>
        <v>0</v>
      </c>
    </row>
    <row r="238" spans="1:31" x14ac:dyDescent="0.25">
      <c r="A238" s="2">
        <v>62000</v>
      </c>
      <c r="B238" s="1"/>
      <c r="C238" s="1"/>
      <c r="D238">
        <f t="shared" si="66"/>
        <v>5.0146294831967029E-16</v>
      </c>
      <c r="E238">
        <f t="shared" si="64"/>
        <v>-8.1861581151334484</v>
      </c>
      <c r="F238">
        <f t="shared" si="67"/>
        <v>0.86941265251221034</v>
      </c>
      <c r="G238" s="2">
        <f t="shared" si="68"/>
        <v>-0.86941265251221012</v>
      </c>
      <c r="H238">
        <f t="shared" si="69"/>
        <v>7.5694126525122103</v>
      </c>
      <c r="I238">
        <f t="shared" si="70"/>
        <v>-0.86941265251221012</v>
      </c>
      <c r="J238">
        <f t="shared" si="71"/>
        <v>5.0146294831967029E-16</v>
      </c>
      <c r="K238">
        <f t="shared" si="71"/>
        <v>-8.1861581151334484</v>
      </c>
      <c r="L238">
        <f t="shared" si="72"/>
        <v>7.5694126525122112</v>
      </c>
      <c r="M238">
        <f t="shared" si="73"/>
        <v>9.0555707676456585</v>
      </c>
      <c r="N238">
        <f t="shared" si="74"/>
        <v>4.6114410823206811</v>
      </c>
      <c r="O238">
        <f t="shared" si="75"/>
        <v>3.8297662877935879</v>
      </c>
      <c r="AB238">
        <f t="shared" si="76"/>
        <v>9.8802294750695186E-56</v>
      </c>
      <c r="AC238">
        <f t="shared" si="65"/>
        <v>-1.612903225806452E-39</v>
      </c>
      <c r="AD238">
        <f t="shared" si="77"/>
        <v>2.6014568158168587E-78</v>
      </c>
      <c r="AE238">
        <f t="shared" si="78"/>
        <v>0</v>
      </c>
    </row>
    <row r="239" spans="1:31" x14ac:dyDescent="0.25">
      <c r="A239" s="2">
        <v>61000</v>
      </c>
      <c r="B239" s="1"/>
      <c r="C239" s="1"/>
      <c r="D239">
        <f t="shared" si="66"/>
        <v>5.0968365239048457E-16</v>
      </c>
      <c r="E239">
        <f t="shared" si="64"/>
        <v>-8.3203574284962922</v>
      </c>
      <c r="F239">
        <f t="shared" si="67"/>
        <v>0.87651001641659398</v>
      </c>
      <c r="G239" s="2">
        <f t="shared" si="68"/>
        <v>-0.87651001641659387</v>
      </c>
      <c r="H239">
        <f t="shared" si="69"/>
        <v>7.5765100164165942</v>
      </c>
      <c r="I239">
        <f t="shared" si="70"/>
        <v>-0.87651001641659387</v>
      </c>
      <c r="J239">
        <f t="shared" si="71"/>
        <v>5.0968365239048457E-16</v>
      </c>
      <c r="K239">
        <f t="shared" si="71"/>
        <v>-8.3203574284962922</v>
      </c>
      <c r="L239">
        <f t="shared" si="72"/>
        <v>7.5765100164165951</v>
      </c>
      <c r="M239">
        <f t="shared" si="73"/>
        <v>9.1968674449128862</v>
      </c>
      <c r="N239">
        <f t="shared" si="74"/>
        <v>4.6640947167541773</v>
      </c>
      <c r="O239">
        <f t="shared" si="75"/>
        <v>3.8362216766360104</v>
      </c>
      <c r="AB239">
        <f t="shared" si="76"/>
        <v>1.0042200450070659E-55</v>
      </c>
      <c r="AC239">
        <f t="shared" si="65"/>
        <v>-1.6393442622950825E-39</v>
      </c>
      <c r="AD239">
        <f t="shared" si="77"/>
        <v>2.6874496103198083E-78</v>
      </c>
      <c r="AE239">
        <f t="shared" si="78"/>
        <v>0</v>
      </c>
    </row>
    <row r="240" spans="1:31" x14ac:dyDescent="0.25">
      <c r="A240" s="2">
        <v>60000</v>
      </c>
      <c r="B240" s="1"/>
      <c r="C240" s="1"/>
      <c r="D240">
        <f t="shared" si="66"/>
        <v>5.18178379930326E-16</v>
      </c>
      <c r="E240">
        <f t="shared" si="64"/>
        <v>-8.4590300523045645</v>
      </c>
      <c r="F240">
        <f t="shared" si="67"/>
        <v>0.88378408318619384</v>
      </c>
      <c r="G240" s="2">
        <f t="shared" si="68"/>
        <v>-0.88378408318619373</v>
      </c>
      <c r="H240">
        <f t="shared" si="69"/>
        <v>7.5837840831861936</v>
      </c>
      <c r="I240">
        <f t="shared" si="70"/>
        <v>-0.88378408318619373</v>
      </c>
      <c r="J240">
        <f t="shared" si="71"/>
        <v>5.18178379930326E-16</v>
      </c>
      <c r="K240">
        <f t="shared" si="71"/>
        <v>-8.4590300523045645</v>
      </c>
      <c r="L240">
        <f t="shared" si="72"/>
        <v>7.5837840831861945</v>
      </c>
      <c r="M240">
        <f t="shared" si="73"/>
        <v>9.3428141354907588</v>
      </c>
      <c r="N240">
        <f t="shared" si="74"/>
        <v>4.7175951148332347</v>
      </c>
      <c r="O240">
        <f t="shared" si="75"/>
        <v>3.8421944160439492</v>
      </c>
      <c r="AB240">
        <f t="shared" si="76"/>
        <v>1.0209570457571837E-55</v>
      </c>
      <c r="AC240">
        <f t="shared" si="65"/>
        <v>-1.666666666666667E-39</v>
      </c>
      <c r="AD240">
        <f t="shared" si="77"/>
        <v>2.7777777777777789E-78</v>
      </c>
      <c r="AE240">
        <f t="shared" si="78"/>
        <v>0</v>
      </c>
    </row>
    <row r="241" spans="1:31" x14ac:dyDescent="0.25">
      <c r="A241" s="2">
        <v>59000</v>
      </c>
      <c r="B241" s="1"/>
      <c r="C241" s="1"/>
      <c r="D241">
        <f t="shared" si="66"/>
        <v>5.2696106433592466E-16</v>
      </c>
      <c r="E241">
        <f t="shared" si="64"/>
        <v>-8.6024034430215899</v>
      </c>
      <c r="F241">
        <f t="shared" si="67"/>
        <v>0.8912423089415048</v>
      </c>
      <c r="G241" s="2">
        <f t="shared" si="68"/>
        <v>-0.89124230894150469</v>
      </c>
      <c r="H241">
        <f t="shared" si="69"/>
        <v>7.5912423089415046</v>
      </c>
      <c r="I241">
        <f t="shared" si="70"/>
        <v>-0.89124230894150469</v>
      </c>
      <c r="J241">
        <f t="shared" si="71"/>
        <v>5.2696106433592466E-16</v>
      </c>
      <c r="K241">
        <f t="shared" si="71"/>
        <v>-8.6024034430215899</v>
      </c>
      <c r="L241">
        <f t="shared" si="72"/>
        <v>7.5912423089415055</v>
      </c>
      <c r="M241">
        <f t="shared" si="73"/>
        <v>9.4936457519630952</v>
      </c>
      <c r="N241">
        <f t="shared" si="74"/>
        <v>4.7719513021084339</v>
      </c>
      <c r="O241">
        <f t="shared" si="75"/>
        <v>3.8476640526167061</v>
      </c>
      <c r="AB241">
        <f t="shared" si="76"/>
        <v>1.0382614024649323E-55</v>
      </c>
      <c r="AC241">
        <f t="shared" si="65"/>
        <v>-1.6949152542372882E-39</v>
      </c>
      <c r="AD241">
        <f t="shared" si="77"/>
        <v>2.8727377190462513E-78</v>
      </c>
      <c r="AE241">
        <f t="shared" si="78"/>
        <v>0</v>
      </c>
    </row>
    <row r="242" spans="1:31" x14ac:dyDescent="0.25">
      <c r="A242" s="2">
        <v>58000</v>
      </c>
      <c r="B242" s="1"/>
      <c r="C242" s="1"/>
      <c r="D242">
        <f t="shared" si="66"/>
        <v>5.3604659992792338E-16</v>
      </c>
      <c r="E242">
        <f t="shared" si="64"/>
        <v>-8.7507207437633419</v>
      </c>
      <c r="F242">
        <f t="shared" si="67"/>
        <v>0.89889259783430464</v>
      </c>
      <c r="G242" s="2">
        <f t="shared" si="68"/>
        <v>-0.89889259783430442</v>
      </c>
      <c r="H242">
        <f t="shared" si="69"/>
        <v>7.5988925978343049</v>
      </c>
      <c r="I242">
        <f t="shared" si="70"/>
        <v>-0.89889259783430442</v>
      </c>
      <c r="J242">
        <f t="shared" si="71"/>
        <v>5.3604659992792338E-16</v>
      </c>
      <c r="K242">
        <f t="shared" si="71"/>
        <v>-8.7507207437633419</v>
      </c>
      <c r="L242">
        <f t="shared" si="72"/>
        <v>7.5988925978343058</v>
      </c>
      <c r="M242">
        <f t="shared" si="73"/>
        <v>9.6496133415976466</v>
      </c>
      <c r="N242">
        <f t="shared" si="74"/>
        <v>4.8271720921148464</v>
      </c>
      <c r="O242">
        <f t="shared" si="75"/>
        <v>3.8526097622346205</v>
      </c>
      <c r="AB242">
        <f t="shared" si="76"/>
        <v>1.0561624611281208E-55</v>
      </c>
      <c r="AC242">
        <f t="shared" si="65"/>
        <v>-1.7241379310344829E-39</v>
      </c>
      <c r="AD242">
        <f t="shared" si="77"/>
        <v>2.9726516052318674E-78</v>
      </c>
      <c r="AE242">
        <f t="shared" si="78"/>
        <v>0</v>
      </c>
    </row>
    <row r="243" spans="1:31" x14ac:dyDescent="0.25">
      <c r="A243" s="2">
        <v>57000</v>
      </c>
      <c r="B243" s="1"/>
      <c r="C243" s="1"/>
      <c r="D243">
        <f t="shared" si="66"/>
        <v>5.4545092624244828E-16</v>
      </c>
      <c r="E243">
        <f t="shared" si="64"/>
        <v>-8.9042421603205923</v>
      </c>
      <c r="F243">
        <f t="shared" si="67"/>
        <v>0.90674333726646006</v>
      </c>
      <c r="G243" s="2">
        <f t="shared" si="68"/>
        <v>-0.90674333726645995</v>
      </c>
      <c r="H243">
        <f t="shared" si="69"/>
        <v>7.6067433372664599</v>
      </c>
      <c r="I243">
        <f t="shared" si="70"/>
        <v>-0.90674333726645995</v>
      </c>
      <c r="J243">
        <f t="shared" si="71"/>
        <v>5.4545092624244828E-16</v>
      </c>
      <c r="K243">
        <f t="shared" si="71"/>
        <v>-8.9042421603205923</v>
      </c>
      <c r="L243">
        <f t="shared" si="72"/>
        <v>7.6067433372664608</v>
      </c>
      <c r="M243">
        <f t="shared" si="73"/>
        <v>9.810985497587053</v>
      </c>
      <c r="N243">
        <f t="shared" si="74"/>
        <v>4.8832660757630562</v>
      </c>
      <c r="O243">
        <f t="shared" si="75"/>
        <v>3.857010379879378</v>
      </c>
      <c r="AB243">
        <f t="shared" si="76"/>
        <v>1.0746916271128246E-55</v>
      </c>
      <c r="AC243">
        <f t="shared" si="65"/>
        <v>-1.7543859649122807E-39</v>
      </c>
      <c r="AD243">
        <f t="shared" si="77"/>
        <v>3.0778701138811945E-78</v>
      </c>
      <c r="AE243">
        <f t="shared" si="78"/>
        <v>0</v>
      </c>
    </row>
    <row r="244" spans="1:31" x14ac:dyDescent="0.25">
      <c r="A244" s="2">
        <v>56000</v>
      </c>
      <c r="B244" s="1"/>
      <c r="C244" s="1"/>
      <c r="D244">
        <f t="shared" si="66"/>
        <v>5.5519112135392074E-16</v>
      </c>
      <c r="E244">
        <f t="shared" si="64"/>
        <v>-9.0632464846120335</v>
      </c>
      <c r="F244">
        <f t="shared" si="67"/>
        <v>0.91480343655262608</v>
      </c>
      <c r="G244" s="2">
        <f t="shared" si="68"/>
        <v>-0.91480343655262586</v>
      </c>
      <c r="H244">
        <f t="shared" si="69"/>
        <v>7.6148034365526263</v>
      </c>
      <c r="I244">
        <f t="shared" si="70"/>
        <v>-0.91480343655262586</v>
      </c>
      <c r="J244">
        <f t="shared" si="71"/>
        <v>5.5519112135392074E-16</v>
      </c>
      <c r="K244">
        <f t="shared" si="71"/>
        <v>-9.0632464846120335</v>
      </c>
      <c r="L244">
        <f t="shared" si="72"/>
        <v>7.6148034365526271</v>
      </c>
      <c r="M244">
        <f t="shared" si="73"/>
        <v>9.9780499211646596</v>
      </c>
      <c r="N244">
        <f t="shared" si="74"/>
        <v>4.9402416125594497</v>
      </c>
      <c r="O244">
        <f t="shared" si="75"/>
        <v>3.8608444345417703</v>
      </c>
      <c r="AB244">
        <f t="shared" si="76"/>
        <v>1.0938825490255539E-55</v>
      </c>
      <c r="AC244">
        <f t="shared" si="65"/>
        <v>-1.7857142857142863E-39</v>
      </c>
      <c r="AD244">
        <f t="shared" si="77"/>
        <v>3.1887755102040835E-78</v>
      </c>
      <c r="AE244">
        <f t="shared" si="78"/>
        <v>0</v>
      </c>
    </row>
    <row r="245" spans="1:31" x14ac:dyDescent="0.25">
      <c r="A245" s="2">
        <v>55000</v>
      </c>
      <c r="B245" s="1"/>
      <c r="C245" s="1"/>
      <c r="D245">
        <f t="shared" si="66"/>
        <v>5.6528550537853745E-16</v>
      </c>
      <c r="E245">
        <f t="shared" si="64"/>
        <v>-9.2280327843322514</v>
      </c>
      <c r="F245">
        <f t="shared" si="67"/>
        <v>0.9230823694320488</v>
      </c>
      <c r="G245" s="2">
        <f t="shared" si="68"/>
        <v>-0.92308236943204869</v>
      </c>
      <c r="H245">
        <f t="shared" si="69"/>
        <v>7.6230823694320486</v>
      </c>
      <c r="I245">
        <f t="shared" si="70"/>
        <v>-0.92308236943204869</v>
      </c>
      <c r="J245">
        <f t="shared" si="71"/>
        <v>5.6528550537853745E-16</v>
      </c>
      <c r="K245">
        <f t="shared" si="71"/>
        <v>-9.2280327843322514</v>
      </c>
      <c r="L245">
        <f t="shared" si="72"/>
        <v>7.6230823694320495</v>
      </c>
      <c r="M245">
        <f t="shared" si="73"/>
        <v>10.1511151537643</v>
      </c>
      <c r="N245">
        <f t="shared" si="74"/>
        <v>4.9981068241162028</v>
      </c>
      <c r="O245">
        <f t="shared" si="75"/>
        <v>3.8640901897681261</v>
      </c>
      <c r="AB245">
        <f t="shared" si="76"/>
        <v>1.1137713226442001E-55</v>
      </c>
      <c r="AC245">
        <f t="shared" si="65"/>
        <v>-1.8181818181818184E-39</v>
      </c>
      <c r="AD245">
        <f t="shared" si="77"/>
        <v>3.3057851239669428E-78</v>
      </c>
      <c r="AE245">
        <f t="shared" si="78"/>
        <v>0</v>
      </c>
    </row>
    <row r="246" spans="1:31" x14ac:dyDescent="0.25">
      <c r="A246" s="2">
        <v>54000</v>
      </c>
      <c r="B246" s="1"/>
      <c r="C246" s="1"/>
      <c r="D246">
        <f t="shared" si="66"/>
        <v>5.7575375547813999E-16</v>
      </c>
      <c r="E246">
        <f t="shared" si="64"/>
        <v>-9.3989222803384038</v>
      </c>
      <c r="F246">
        <f t="shared" si="67"/>
        <v>0.93159022089069787</v>
      </c>
      <c r="G246" s="2">
        <f t="shared" si="68"/>
        <v>-0.93159022089069776</v>
      </c>
      <c r="H246">
        <f t="shared" si="69"/>
        <v>7.6315902208906978</v>
      </c>
      <c r="I246">
        <f t="shared" si="70"/>
        <v>-0.93159022089069776</v>
      </c>
      <c r="J246">
        <f t="shared" si="71"/>
        <v>5.7575375547813999E-16</v>
      </c>
      <c r="K246">
        <f t="shared" si="71"/>
        <v>-9.3989222803384038</v>
      </c>
      <c r="L246">
        <f t="shared" si="72"/>
        <v>7.6315902208906987</v>
      </c>
      <c r="M246">
        <f t="shared" si="73"/>
        <v>10.330512501229101</v>
      </c>
      <c r="N246">
        <f t="shared" si="74"/>
        <v>5.0568695904847321</v>
      </c>
      <c r="O246">
        <f t="shared" si="75"/>
        <v>3.8667256904554557</v>
      </c>
      <c r="AB246">
        <f t="shared" si="76"/>
        <v>1.1343967175079817E-55</v>
      </c>
      <c r="AC246">
        <f t="shared" si="65"/>
        <v>-1.8518518518518521E-39</v>
      </c>
      <c r="AD246">
        <f t="shared" si="77"/>
        <v>3.4293552812071341E-78</v>
      </c>
      <c r="AE246">
        <f t="shared" si="78"/>
        <v>0</v>
      </c>
    </row>
    <row r="247" spans="1:31" x14ac:dyDescent="0.25">
      <c r="A247" s="2">
        <v>53000</v>
      </c>
      <c r="B247" s="1"/>
      <c r="C247" s="1"/>
      <c r="D247">
        <f t="shared" si="66"/>
        <v>5.8661703388338799E-16</v>
      </c>
      <c r="E247">
        <f t="shared" si="64"/>
        <v>-9.5762604365712054</v>
      </c>
      <c r="F247">
        <f t="shared" si="67"/>
        <v>0.94033773881992799</v>
      </c>
      <c r="G247" s="2">
        <f t="shared" si="68"/>
        <v>-0.94033773881992788</v>
      </c>
      <c r="H247">
        <f t="shared" si="69"/>
        <v>7.6403377388199285</v>
      </c>
      <c r="I247">
        <f t="shared" si="70"/>
        <v>-0.94033773881992788</v>
      </c>
      <c r="J247">
        <f t="shared" si="71"/>
        <v>5.8661703388338799E-16</v>
      </c>
      <c r="K247">
        <f t="shared" si="71"/>
        <v>-9.5762604365712054</v>
      </c>
      <c r="L247">
        <f t="shared" si="72"/>
        <v>7.6403377388199294</v>
      </c>
      <c r="M247">
        <f t="shared" si="73"/>
        <v>10.516598175391133</v>
      </c>
      <c r="N247">
        <f t="shared" si="74"/>
        <v>5.1165375499303858</v>
      </c>
      <c r="O247">
        <f t="shared" si="75"/>
        <v>3.8687288165719016</v>
      </c>
      <c r="AB247">
        <f t="shared" si="76"/>
        <v>1.1558004291590757E-55</v>
      </c>
      <c r="AC247">
        <f t="shared" si="65"/>
        <v>-1.8867924528301889E-39</v>
      </c>
      <c r="AD247">
        <f t="shared" si="77"/>
        <v>3.559985760056961E-78</v>
      </c>
      <c r="AE247">
        <f t="shared" si="78"/>
        <v>0</v>
      </c>
    </row>
    <row r="248" spans="1:31" x14ac:dyDescent="0.25">
      <c r="A248" s="2">
        <v>52000</v>
      </c>
      <c r="B248" s="1"/>
      <c r="C248" s="1"/>
      <c r="D248">
        <f t="shared" si="66"/>
        <v>5.9789813068883764E-16</v>
      </c>
      <c r="E248">
        <f t="shared" si="64"/>
        <v>-9.76041929112065</v>
      </c>
      <c r="F248">
        <f t="shared" si="67"/>
        <v>0.94933639111340551</v>
      </c>
      <c r="G248" s="2">
        <f t="shared" si="68"/>
        <v>-0.9493363911134054</v>
      </c>
      <c r="H248">
        <f t="shared" si="69"/>
        <v>7.6493363911134056</v>
      </c>
      <c r="I248">
        <f t="shared" si="70"/>
        <v>-0.9493363911134054</v>
      </c>
      <c r="J248">
        <f t="shared" si="71"/>
        <v>5.9789813068883764E-16</v>
      </c>
      <c r="K248">
        <f t="shared" si="71"/>
        <v>-9.76041929112065</v>
      </c>
      <c r="L248">
        <f t="shared" si="72"/>
        <v>7.6493363911134065</v>
      </c>
      <c r="M248">
        <f t="shared" si="73"/>
        <v>10.709755682234055</v>
      </c>
      <c r="N248">
        <f t="shared" si="74"/>
        <v>5.1771181028632025</v>
      </c>
      <c r="O248">
        <f t="shared" si="75"/>
        <v>3.8700773445546672</v>
      </c>
      <c r="AB248">
        <f t="shared" si="76"/>
        <v>1.1780273604890579E-55</v>
      </c>
      <c r="AC248">
        <f t="shared" si="65"/>
        <v>-1.9230769230769234E-39</v>
      </c>
      <c r="AD248">
        <f t="shared" si="77"/>
        <v>3.6982248520710069E-78</v>
      </c>
      <c r="AE248">
        <f t="shared" si="78"/>
        <v>0</v>
      </c>
    </row>
    <row r="249" spans="1:31" x14ac:dyDescent="0.25">
      <c r="A249" s="2">
        <v>51000</v>
      </c>
      <c r="B249" s="1"/>
      <c r="C249" s="1"/>
      <c r="D249">
        <f t="shared" si="66"/>
        <v>6.096216234474423E-16</v>
      </c>
      <c r="E249">
        <f t="shared" si="64"/>
        <v>-9.9518000615347812</v>
      </c>
      <c r="F249">
        <f t="shared" si="67"/>
        <v>0.95859842889211178</v>
      </c>
      <c r="G249" s="2">
        <f t="shared" si="68"/>
        <v>-0.95859842889211166</v>
      </c>
      <c r="H249">
        <f t="shared" si="69"/>
        <v>7.6585984288921116</v>
      </c>
      <c r="I249">
        <f t="shared" si="70"/>
        <v>-0.95859842889211166</v>
      </c>
      <c r="J249">
        <f t="shared" si="71"/>
        <v>6.096216234474423E-16</v>
      </c>
      <c r="K249">
        <f t="shared" si="71"/>
        <v>-9.9518000615347812</v>
      </c>
      <c r="L249">
        <f t="shared" si="72"/>
        <v>7.6585984288921125</v>
      </c>
      <c r="M249">
        <f t="shared" si="73"/>
        <v>10.910398490426893</v>
      </c>
      <c r="N249">
        <f t="shared" si="74"/>
        <v>5.2386184207511954</v>
      </c>
      <c r="O249">
        <f t="shared" si="75"/>
        <v>3.8707490172238712</v>
      </c>
      <c r="AB249">
        <f t="shared" si="76"/>
        <v>1.2011259361849218E-55</v>
      </c>
      <c r="AC249">
        <f t="shared" si="65"/>
        <v>-1.9607843137254907E-39</v>
      </c>
      <c r="AD249">
        <f t="shared" si="77"/>
        <v>3.8446751249519435E-78</v>
      </c>
      <c r="AE249">
        <f t="shared" si="78"/>
        <v>0</v>
      </c>
    </row>
    <row r="250" spans="1:31" x14ac:dyDescent="0.25">
      <c r="A250" s="2">
        <v>50000</v>
      </c>
      <c r="B250" s="1"/>
      <c r="C250" s="1"/>
      <c r="D250">
        <f t="shared" si="66"/>
        <v>6.2181405591639122E-16</v>
      </c>
      <c r="E250">
        <f t="shared" si="64"/>
        <v>-10.150836062765478</v>
      </c>
      <c r="F250">
        <f t="shared" si="67"/>
        <v>0.96813695665020139</v>
      </c>
      <c r="G250" s="2">
        <f t="shared" si="68"/>
        <v>-0.96813695665020127</v>
      </c>
      <c r="H250">
        <f t="shared" si="69"/>
        <v>7.6681369566502013</v>
      </c>
      <c r="I250">
        <f t="shared" si="70"/>
        <v>-0.96813695665020127</v>
      </c>
      <c r="J250">
        <f t="shared" si="71"/>
        <v>6.2181405591639122E-16</v>
      </c>
      <c r="K250">
        <f t="shared" si="71"/>
        <v>-10.150836062765478</v>
      </c>
      <c r="L250">
        <f t="shared" si="72"/>
        <v>7.6681369566502022</v>
      </c>
      <c r="M250">
        <f t="shared" si="73"/>
        <v>11.11897301941568</v>
      </c>
      <c r="N250">
        <f t="shared" si="74"/>
        <v>5.3010454609719098</v>
      </c>
      <c r="O250">
        <f t="shared" si="75"/>
        <v>3.8707216231498172</v>
      </c>
      <c r="AB250">
        <f t="shared" si="76"/>
        <v>1.2251484549086203E-55</v>
      </c>
      <c r="AC250">
        <f t="shared" si="65"/>
        <v>-2.0000000000000005E-39</v>
      </c>
      <c r="AD250">
        <f t="shared" si="77"/>
        <v>4.0000000000000019E-78</v>
      </c>
      <c r="AE250">
        <f t="shared" si="78"/>
        <v>0</v>
      </c>
    </row>
    <row r="251" spans="1:31" x14ac:dyDescent="0.25">
      <c r="A251" s="2">
        <v>49000</v>
      </c>
      <c r="B251" s="1"/>
      <c r="C251" s="1"/>
      <c r="D251">
        <f t="shared" si="66"/>
        <v>6.3450413869019507E-16</v>
      </c>
      <c r="E251">
        <f t="shared" si="64"/>
        <v>-10.357995982413751</v>
      </c>
      <c r="F251">
        <f t="shared" si="67"/>
        <v>0.97796601023523444</v>
      </c>
      <c r="G251" s="2">
        <f t="shared" si="68"/>
        <v>-0.97796601023523422</v>
      </c>
      <c r="H251">
        <f t="shared" si="69"/>
        <v>7.6779660102352345</v>
      </c>
      <c r="I251">
        <f t="shared" si="70"/>
        <v>-0.97796601023523422</v>
      </c>
      <c r="J251">
        <f t="shared" si="71"/>
        <v>6.3450413869019507E-16</v>
      </c>
      <c r="K251">
        <f t="shared" si="71"/>
        <v>-10.357995982413751</v>
      </c>
      <c r="L251">
        <f t="shared" si="72"/>
        <v>7.6779660102352354</v>
      </c>
      <c r="M251">
        <f t="shared" si="73"/>
        <v>11.335961992648985</v>
      </c>
      <c r="N251">
        <f t="shared" si="74"/>
        <v>5.3644059887076816</v>
      </c>
      <c r="O251">
        <f t="shared" si="75"/>
        <v>3.8699730865253192</v>
      </c>
      <c r="AB251">
        <f t="shared" si="76"/>
        <v>1.2501514846006328E-55</v>
      </c>
      <c r="AC251">
        <f t="shared" si="65"/>
        <v>-2.0408163265306125E-39</v>
      </c>
      <c r="AD251">
        <f t="shared" si="77"/>
        <v>4.1649312786339038E-78</v>
      </c>
      <c r="AE251">
        <f t="shared" si="78"/>
        <v>0</v>
      </c>
    </row>
    <row r="252" spans="1:31" x14ac:dyDescent="0.25">
      <c r="A252" s="2">
        <v>48000</v>
      </c>
      <c r="B252" s="1"/>
      <c r="C252" s="1"/>
      <c r="D252">
        <f t="shared" si="66"/>
        <v>6.4772297491290745E-16</v>
      </c>
      <c r="E252">
        <f t="shared" si="64"/>
        <v>-10.573787565380705</v>
      </c>
      <c r="F252">
        <f t="shared" si="67"/>
        <v>0.98810064371832929</v>
      </c>
      <c r="G252" s="2">
        <f t="shared" si="68"/>
        <v>-0.98810064371832906</v>
      </c>
      <c r="H252">
        <f t="shared" si="69"/>
        <v>7.6881006437183297</v>
      </c>
      <c r="I252">
        <f t="shared" si="70"/>
        <v>-0.98810064371832906</v>
      </c>
      <c r="J252">
        <f t="shared" si="71"/>
        <v>6.4772297491290745E-16</v>
      </c>
      <c r="K252">
        <f t="shared" si="71"/>
        <v>-10.573787565380705</v>
      </c>
      <c r="L252">
        <f t="shared" si="72"/>
        <v>7.6881006437183306</v>
      </c>
      <c r="M252">
        <f t="shared" si="73"/>
        <v>11.561888209099035</v>
      </c>
      <c r="N252">
        <f t="shared" si="74"/>
        <v>5.4287066071639929</v>
      </c>
      <c r="O252">
        <f t="shared" si="75"/>
        <v>3.8684815687270491</v>
      </c>
      <c r="AB252">
        <f t="shared" si="76"/>
        <v>1.2761963071964792E-55</v>
      </c>
      <c r="AC252">
        <f t="shared" si="65"/>
        <v>-2.0833333333333335E-39</v>
      </c>
      <c r="AD252">
        <f t="shared" si="77"/>
        <v>4.340277777777778E-78</v>
      </c>
      <c r="AE252">
        <f t="shared" si="78"/>
        <v>0</v>
      </c>
    </row>
    <row r="253" spans="1:31" x14ac:dyDescent="0.25">
      <c r="A253" s="2">
        <v>47000</v>
      </c>
      <c r="B253" s="1"/>
      <c r="C253" s="1"/>
      <c r="D253">
        <f t="shared" si="66"/>
        <v>6.6150431480467154E-16</v>
      </c>
      <c r="E253">
        <f t="shared" si="64"/>
        <v>-10.798761768899444</v>
      </c>
      <c r="F253">
        <f t="shared" si="67"/>
        <v>0.99855702637734611</v>
      </c>
      <c r="G253" s="2">
        <f t="shared" si="68"/>
        <v>-0.998557026377346</v>
      </c>
      <c r="H253">
        <f t="shared" si="69"/>
        <v>7.6985570263773466</v>
      </c>
      <c r="I253">
        <f t="shared" si="70"/>
        <v>-0.998557026377346</v>
      </c>
      <c r="J253">
        <f t="shared" si="71"/>
        <v>6.6150431480467154E-16</v>
      </c>
      <c r="K253">
        <f t="shared" si="71"/>
        <v>-10.798761768899444</v>
      </c>
      <c r="L253">
        <f t="shared" si="72"/>
        <v>7.6985570263773475</v>
      </c>
      <c r="M253">
        <f t="shared" si="73"/>
        <v>11.797318795276791</v>
      </c>
      <c r="N253">
        <f t="shared" si="74"/>
        <v>5.493953797593071</v>
      </c>
      <c r="O253">
        <f t="shared" si="75"/>
        <v>3.8662255829042453</v>
      </c>
      <c r="AB253">
        <f t="shared" si="76"/>
        <v>1.3033494201155533E-55</v>
      </c>
      <c r="AC253">
        <f t="shared" si="65"/>
        <v>-2.1276595744680854E-39</v>
      </c>
      <c r="AD253">
        <f t="shared" si="77"/>
        <v>4.526935264825714E-78</v>
      </c>
      <c r="AE253">
        <f t="shared" si="78"/>
        <v>0</v>
      </c>
    </row>
    <row r="254" spans="1:31" x14ac:dyDescent="0.25">
      <c r="A254" s="2">
        <v>46000</v>
      </c>
      <c r="B254" s="1"/>
      <c r="C254" s="1"/>
      <c r="D254">
        <f t="shared" si="66"/>
        <v>6.7588484338738171E-16</v>
      </c>
      <c r="E254">
        <f t="shared" si="64"/>
        <v>-11.033517459527692</v>
      </c>
      <c r="F254">
        <f t="shared" si="67"/>
        <v>1.0093525512145818</v>
      </c>
      <c r="G254" s="2">
        <f t="shared" si="68"/>
        <v>-1.0093525512145816</v>
      </c>
      <c r="H254">
        <f t="shared" si="69"/>
        <v>7.7093525512145824</v>
      </c>
      <c r="I254">
        <f t="shared" si="70"/>
        <v>-1.0093525512145816</v>
      </c>
      <c r="J254">
        <f t="shared" si="71"/>
        <v>6.7588484338738171E-16</v>
      </c>
      <c r="K254">
        <f t="shared" si="71"/>
        <v>-11.033517459527692</v>
      </c>
      <c r="L254">
        <f t="shared" si="72"/>
        <v>7.7093525512145833</v>
      </c>
      <c r="M254">
        <f t="shared" si="73"/>
        <v>12.042870010742273</v>
      </c>
      <c r="N254">
        <f t="shared" si="74"/>
        <v>5.5601539708419043</v>
      </c>
      <c r="O254">
        <f t="shared" si="75"/>
        <v>3.8631841231137845</v>
      </c>
      <c r="AB254">
        <f t="shared" si="76"/>
        <v>1.3316831031615438E-55</v>
      </c>
      <c r="AC254">
        <f t="shared" si="65"/>
        <v>-2.1739130434782612E-39</v>
      </c>
      <c r="AD254">
        <f t="shared" si="77"/>
        <v>4.725897920604916E-78</v>
      </c>
      <c r="AE254">
        <f t="shared" si="78"/>
        <v>0</v>
      </c>
    </row>
    <row r="255" spans="1:31" x14ac:dyDescent="0.25">
      <c r="A255" s="2">
        <v>45000</v>
      </c>
      <c r="B255" s="1"/>
      <c r="C255" s="1"/>
      <c r="D255">
        <f t="shared" si="66"/>
        <v>6.9090450657376806E-16</v>
      </c>
      <c r="E255">
        <f t="shared" si="64"/>
        <v>-11.278706736406086</v>
      </c>
      <c r="F255">
        <f t="shared" si="67"/>
        <v>1.0205059566661114</v>
      </c>
      <c r="G255" s="2">
        <f t="shared" si="68"/>
        <v>-1.0205059566661112</v>
      </c>
      <c r="H255">
        <f t="shared" si="69"/>
        <v>7.7205059566661118</v>
      </c>
      <c r="I255">
        <f t="shared" si="70"/>
        <v>-1.0205059566661112</v>
      </c>
      <c r="J255">
        <f t="shared" si="71"/>
        <v>6.9090450657376806E-16</v>
      </c>
      <c r="K255">
        <f t="shared" si="71"/>
        <v>-11.278706736406086</v>
      </c>
      <c r="L255">
        <f t="shared" si="72"/>
        <v>7.7205059566661127</v>
      </c>
      <c r="M255">
        <f t="shared" si="73"/>
        <v>12.299212693072198</v>
      </c>
      <c r="N255">
        <f t="shared" si="74"/>
        <v>5.6273135324220833</v>
      </c>
      <c r="O255">
        <f t="shared" si="75"/>
        <v>3.8593368097338225</v>
      </c>
      <c r="AB255">
        <f t="shared" si="76"/>
        <v>1.361276061009578E-55</v>
      </c>
      <c r="AC255">
        <f t="shared" si="65"/>
        <v>-2.2222222222222226E-39</v>
      </c>
      <c r="AD255">
        <f t="shared" si="77"/>
        <v>4.9382716049382731E-78</v>
      </c>
      <c r="AE255">
        <f t="shared" si="78"/>
        <v>0</v>
      </c>
    </row>
    <row r="256" spans="1:31" x14ac:dyDescent="0.25">
      <c r="A256" s="2">
        <v>44000</v>
      </c>
      <c r="B256" s="1"/>
      <c r="C256" s="1"/>
      <c r="D256">
        <f t="shared" si="66"/>
        <v>7.0660688172317172E-16</v>
      </c>
      <c r="E256">
        <f t="shared" si="64"/>
        <v>-11.535040980415314</v>
      </c>
      <c r="F256">
        <f t="shared" si="67"/>
        <v>1.0320374634408176</v>
      </c>
      <c r="G256" s="2">
        <f t="shared" si="68"/>
        <v>-1.0320374634408174</v>
      </c>
      <c r="H256">
        <f t="shared" si="69"/>
        <v>7.7320374634408182</v>
      </c>
      <c r="I256">
        <f t="shared" si="70"/>
        <v>-1.0320374634408174</v>
      </c>
      <c r="J256">
        <f t="shared" si="71"/>
        <v>7.0660688172317172E-16</v>
      </c>
      <c r="K256">
        <f t="shared" si="71"/>
        <v>-11.535040980415314</v>
      </c>
      <c r="L256">
        <f t="shared" si="72"/>
        <v>7.7320374634408191</v>
      </c>
      <c r="M256">
        <f t="shared" si="73"/>
        <v>12.567078443856131</v>
      </c>
      <c r="N256">
        <f t="shared" si="74"/>
        <v>5.695438963426473</v>
      </c>
      <c r="O256">
        <f t="shared" si="75"/>
        <v>3.854664053140584</v>
      </c>
      <c r="AB256">
        <f t="shared" si="76"/>
        <v>1.3922141533052501E-55</v>
      </c>
      <c r="AC256">
        <f t="shared" si="65"/>
        <v>-2.2727272727272728E-39</v>
      </c>
      <c r="AD256">
        <f t="shared" si="77"/>
        <v>5.165289256198348E-78</v>
      </c>
      <c r="AE256">
        <f t="shared" si="78"/>
        <v>0</v>
      </c>
    </row>
    <row r="257" spans="1:31" x14ac:dyDescent="0.25">
      <c r="A257" s="2">
        <v>43000</v>
      </c>
      <c r="B257" s="1"/>
      <c r="C257" s="1"/>
      <c r="D257">
        <f t="shared" si="66"/>
        <v>7.2303959990278037E-16</v>
      </c>
      <c r="E257">
        <f t="shared" si="64"/>
        <v>-11.803297747401716</v>
      </c>
      <c r="F257">
        <f t="shared" si="67"/>
        <v>1.0439689287632825</v>
      </c>
      <c r="G257" s="2">
        <f t="shared" si="68"/>
        <v>-1.0439689287632823</v>
      </c>
      <c r="H257">
        <f t="shared" si="69"/>
        <v>7.7439689287632829</v>
      </c>
      <c r="I257">
        <f t="shared" si="70"/>
        <v>-1.0439689287632823</v>
      </c>
      <c r="J257">
        <f t="shared" si="71"/>
        <v>7.2303959990278037E-16</v>
      </c>
      <c r="K257">
        <f t="shared" si="71"/>
        <v>-11.803297747401716</v>
      </c>
      <c r="L257">
        <f t="shared" si="72"/>
        <v>7.7439689287632838</v>
      </c>
      <c r="M257">
        <f t="shared" si="73"/>
        <v>12.847266676164999</v>
      </c>
      <c r="N257">
        <f t="shared" si="74"/>
        <v>5.7645369200052938</v>
      </c>
      <c r="O257">
        <f t="shared" si="75"/>
        <v>3.8491472379337206</v>
      </c>
      <c r="AB257">
        <f t="shared" si="76"/>
        <v>1.4245912266379303E-55</v>
      </c>
      <c r="AC257">
        <f t="shared" si="65"/>
        <v>-2.3255813953488373E-39</v>
      </c>
      <c r="AD257">
        <f t="shared" si="77"/>
        <v>5.4083288263926453E-78</v>
      </c>
      <c r="AE257">
        <f t="shared" si="78"/>
        <v>0</v>
      </c>
    </row>
    <row r="258" spans="1:31" x14ac:dyDescent="0.25">
      <c r="A258" s="2">
        <v>42000</v>
      </c>
      <c r="B258" s="1"/>
      <c r="C258" s="1"/>
      <c r="D258">
        <f t="shared" si="66"/>
        <v>7.4025482847189425E-16</v>
      </c>
      <c r="E258">
        <f t="shared" ref="E258:E321" si="79">-($R$2^-1)*A258^(-$S$2)*SIN($S$2*PI()/2)</f>
        <v>-12.084328646149377</v>
      </c>
      <c r="F258">
        <f t="shared" si="67"/>
        <v>1.0563240206985067</v>
      </c>
      <c r="G258" s="2">
        <f t="shared" si="68"/>
        <v>-1.0563240206985067</v>
      </c>
      <c r="H258">
        <f t="shared" si="69"/>
        <v>7.7563240206985071</v>
      </c>
      <c r="I258">
        <f t="shared" si="70"/>
        <v>-1.0563240206985067</v>
      </c>
      <c r="J258">
        <f t="shared" si="71"/>
        <v>7.4025482847189425E-16</v>
      </c>
      <c r="K258">
        <f t="shared" si="71"/>
        <v>-12.084328646149377</v>
      </c>
      <c r="L258">
        <f t="shared" si="72"/>
        <v>7.756324020698508</v>
      </c>
      <c r="M258">
        <f t="shared" si="73"/>
        <v>13.140652666847883</v>
      </c>
      <c r="N258">
        <f t="shared" si="74"/>
        <v>5.8346143545746649</v>
      </c>
      <c r="O258">
        <f t="shared" si="75"/>
        <v>3.8427689303561627</v>
      </c>
      <c r="AB258">
        <f t="shared" si="76"/>
        <v>1.458510065367405E-55</v>
      </c>
      <c r="AC258">
        <f t="shared" ref="AC258:AC321" si="80">-($R$4^-1)*A258^(-$S$4)*SIN($S$4*PI()/2)</f>
        <v>-2.3809523809523813E-39</v>
      </c>
      <c r="AD258">
        <f t="shared" si="77"/>
        <v>5.6689342403628139E-78</v>
      </c>
      <c r="AE258">
        <f t="shared" si="78"/>
        <v>0</v>
      </c>
    </row>
    <row r="259" spans="1:31" x14ac:dyDescent="0.25">
      <c r="A259" s="2">
        <v>41000</v>
      </c>
      <c r="B259" s="1"/>
      <c r="C259" s="1"/>
      <c r="D259">
        <f t="shared" ref="D259:D322" si="81">($R$2^-1)*A259^(-$S$2)*COS($S$2*PI()/2)</f>
        <v>7.5830982428828192E-16</v>
      </c>
      <c r="E259">
        <f t="shared" si="79"/>
        <v>-12.379068369226191</v>
      </c>
      <c r="F259">
        <f t="shared" ref="F259:F322" si="82">($T$2^-1)*A259^(-$U$2)*COS($U$2*PI()/2)</f>
        <v>1.0691284157233927</v>
      </c>
      <c r="G259" s="2">
        <f t="shared" ref="G259:G322" si="83">-($T$2^-1)*A259^(-$U$2)*SIN($U$2*PI()/2)</f>
        <v>-1.0691284157233925</v>
      </c>
      <c r="H259">
        <f t="shared" ref="H259:H322" si="84">F259+$P$2</f>
        <v>7.7691284157233929</v>
      </c>
      <c r="I259">
        <f t="shared" ref="I259:I322" si="85">G259</f>
        <v>-1.0691284157233925</v>
      </c>
      <c r="J259">
        <f t="shared" ref="J259:K309" si="86">D259</f>
        <v>7.5830982428828192E-16</v>
      </c>
      <c r="K259">
        <f t="shared" si="86"/>
        <v>-12.379068369226191</v>
      </c>
      <c r="L259">
        <f t="shared" ref="L259:L322" si="87">F259+$P$2+D259</f>
        <v>7.7691284157233937</v>
      </c>
      <c r="M259">
        <f t="shared" ref="M259:M322" si="88">-G259-E259</f>
        <v>13.448196784949584</v>
      </c>
      <c r="N259">
        <f t="shared" ref="N259:N322" si="89">$Q$2+(1/((F259+$P$2+D259)^2+(G259+E259)^2))*(L259*(H259*J259-I259*K259)-M259*(H259*K259+I259*J259))+($P$4/(($P$4+AB259)^2+(AC259)^2))*AD259</f>
        <v>5.9056786624800424</v>
      </c>
      <c r="O259">
        <f t="shared" ref="O259:O322" si="90">ABS((1/((F259+$P$2+D259)^2+(G259+E259)^2))*(M259*(H259*J259-I259*K259)+L259*(H259*K259+I259*J259))+($P$4/(($P$4+AB259)^2+(AC259)^2))*AE259)</f>
        <v>3.8355131119884969</v>
      </c>
      <c r="AB259">
        <f t="shared" ref="AB259:AB322" si="91">($R$4^-1)*A259^(-$S$4)*COS($S$4*PI()/2)</f>
        <v>1.4940834815958784E-55</v>
      </c>
      <c r="AC259">
        <f t="shared" si="80"/>
        <v>-2.4390243902439031E-39</v>
      </c>
      <c r="AD259">
        <f t="shared" ref="AD259:AD322" si="92">($P$4+AB259)*AB259+AC259^2</f>
        <v>5.9488399762046433E-78</v>
      </c>
      <c r="AE259">
        <f t="shared" ref="AE259:AE322" si="93">($P$4+AB259)*AC259-AB259*AC259</f>
        <v>0</v>
      </c>
    </row>
    <row r="260" spans="1:31" x14ac:dyDescent="0.25">
      <c r="A260" s="2">
        <v>40000</v>
      </c>
      <c r="B260" s="1"/>
      <c r="C260" s="1"/>
      <c r="D260">
        <f t="shared" si="81"/>
        <v>7.77267569895489E-16</v>
      </c>
      <c r="E260">
        <f t="shared" si="79"/>
        <v>-12.688545078456846</v>
      </c>
      <c r="F260">
        <f t="shared" si="82"/>
        <v>1.0824100232998086</v>
      </c>
      <c r="G260" s="2">
        <f t="shared" si="83"/>
        <v>-1.0824100232998084</v>
      </c>
      <c r="H260">
        <f t="shared" si="84"/>
        <v>7.7824100232998088</v>
      </c>
      <c r="I260">
        <f t="shared" si="85"/>
        <v>-1.0824100232998084</v>
      </c>
      <c r="J260">
        <f t="shared" si="86"/>
        <v>7.77267569895489E-16</v>
      </c>
      <c r="K260">
        <f t="shared" si="86"/>
        <v>-12.688545078456846</v>
      </c>
      <c r="L260">
        <f t="shared" si="87"/>
        <v>7.7824100232998097</v>
      </c>
      <c r="M260">
        <f t="shared" si="88"/>
        <v>13.770955101756654</v>
      </c>
      <c r="N260">
        <f t="shared" si="89"/>
        <v>5.9777378584961225</v>
      </c>
      <c r="O260">
        <f t="shared" si="90"/>
        <v>3.8273654433241115</v>
      </c>
      <c r="AB260">
        <f t="shared" si="91"/>
        <v>1.5314355686357754E-55</v>
      </c>
      <c r="AC260">
        <f t="shared" si="80"/>
        <v>-2.5000000000000006E-39</v>
      </c>
      <c r="AD260">
        <f t="shared" si="92"/>
        <v>6.2500000000000024E-78</v>
      </c>
      <c r="AE260">
        <f t="shared" si="93"/>
        <v>0</v>
      </c>
    </row>
    <row r="261" spans="1:31" x14ac:dyDescent="0.25">
      <c r="A261" s="2">
        <v>39000</v>
      </c>
      <c r="B261" s="1"/>
      <c r="C261" s="1"/>
      <c r="D261">
        <f t="shared" si="81"/>
        <v>7.9719750758511688E-16</v>
      </c>
      <c r="E261">
        <f t="shared" si="79"/>
        <v>-13.013892388160867</v>
      </c>
      <c r="F261">
        <f t="shared" si="82"/>
        <v>1.0961992419216651</v>
      </c>
      <c r="G261" s="2">
        <f t="shared" si="83"/>
        <v>-1.0961992419216648</v>
      </c>
      <c r="H261">
        <f t="shared" si="84"/>
        <v>7.7961992419216655</v>
      </c>
      <c r="I261">
        <f t="shared" si="85"/>
        <v>-1.0961992419216648</v>
      </c>
      <c r="J261">
        <f t="shared" si="86"/>
        <v>7.9719750758511688E-16</v>
      </c>
      <c r="K261">
        <f t="shared" si="86"/>
        <v>-13.013892388160867</v>
      </c>
      <c r="L261">
        <f t="shared" si="87"/>
        <v>7.7961992419216664</v>
      </c>
      <c r="M261">
        <f t="shared" si="88"/>
        <v>14.110091630082533</v>
      </c>
      <c r="N261">
        <f t="shared" si="89"/>
        <v>6.0508007883392398</v>
      </c>
      <c r="O261">
        <f t="shared" si="90"/>
        <v>3.818313561472054</v>
      </c>
      <c r="AB261">
        <f t="shared" si="91"/>
        <v>1.5707031473187439E-55</v>
      </c>
      <c r="AC261">
        <f t="shared" si="80"/>
        <v>-2.5641025641025645E-39</v>
      </c>
      <c r="AD261">
        <f t="shared" si="92"/>
        <v>6.5746219592373462E-78</v>
      </c>
      <c r="AE261">
        <f t="shared" si="93"/>
        <v>0</v>
      </c>
    </row>
    <row r="262" spans="1:31" x14ac:dyDescent="0.25">
      <c r="A262" s="2">
        <v>38000</v>
      </c>
      <c r="B262" s="1"/>
      <c r="C262" s="1"/>
      <c r="D262">
        <f t="shared" si="81"/>
        <v>8.1817638936367262E-16</v>
      </c>
      <c r="E262">
        <f t="shared" si="79"/>
        <v>-13.35636324048089</v>
      </c>
      <c r="F262">
        <f t="shared" si="82"/>
        <v>1.1105292519855909</v>
      </c>
      <c r="G262" s="2">
        <f t="shared" si="83"/>
        <v>-1.1105292519855907</v>
      </c>
      <c r="H262">
        <f t="shared" si="84"/>
        <v>7.8105292519855913</v>
      </c>
      <c r="I262">
        <f t="shared" si="85"/>
        <v>-1.1105292519855907</v>
      </c>
      <c r="J262">
        <f t="shared" si="86"/>
        <v>8.1817638936367262E-16</v>
      </c>
      <c r="K262">
        <f t="shared" si="86"/>
        <v>-13.35636324048089</v>
      </c>
      <c r="L262">
        <f t="shared" si="87"/>
        <v>7.8105292519855922</v>
      </c>
      <c r="M262">
        <f t="shared" si="88"/>
        <v>14.466892492466481</v>
      </c>
      <c r="N262">
        <f t="shared" si="89"/>
        <v>6.1248773813311939</v>
      </c>
      <c r="O262">
        <f t="shared" si="90"/>
        <v>3.8083474170196197</v>
      </c>
      <c r="AB262">
        <f t="shared" si="91"/>
        <v>1.6120374406692371E-55</v>
      </c>
      <c r="AC262">
        <f t="shared" si="80"/>
        <v>-2.6315789473684215E-39</v>
      </c>
      <c r="AD262">
        <f t="shared" si="92"/>
        <v>6.925207756232689E-78</v>
      </c>
      <c r="AE262">
        <f t="shared" si="93"/>
        <v>0</v>
      </c>
    </row>
    <row r="263" spans="1:31" x14ac:dyDescent="0.25">
      <c r="A263" s="2">
        <v>37000</v>
      </c>
      <c r="B263" s="1"/>
      <c r="C263" s="1"/>
      <c r="D263">
        <f t="shared" si="81"/>
        <v>8.402892647518799E-16</v>
      </c>
      <c r="E263">
        <f t="shared" si="79"/>
        <v>-13.717346030764157</v>
      </c>
      <c r="F263">
        <f t="shared" si="82"/>
        <v>1.1254363519121322</v>
      </c>
      <c r="G263" s="2">
        <f t="shared" si="83"/>
        <v>-1.125436351912132</v>
      </c>
      <c r="H263">
        <f t="shared" si="84"/>
        <v>7.8254363519121322</v>
      </c>
      <c r="I263">
        <f t="shared" si="85"/>
        <v>-1.125436351912132</v>
      </c>
      <c r="J263">
        <f t="shared" si="86"/>
        <v>8.402892647518799E-16</v>
      </c>
      <c r="K263">
        <f t="shared" si="86"/>
        <v>-13.717346030764157</v>
      </c>
      <c r="L263">
        <f t="shared" si="87"/>
        <v>7.825436351912133</v>
      </c>
      <c r="M263">
        <f t="shared" si="88"/>
        <v>14.842782382676289</v>
      </c>
      <c r="N263">
        <f t="shared" si="89"/>
        <v>6.199978951527326</v>
      </c>
      <c r="O263">
        <f t="shared" si="90"/>
        <v>3.7974596560536322</v>
      </c>
      <c r="AB263">
        <f t="shared" si="91"/>
        <v>1.6556060201467839E-55</v>
      </c>
      <c r="AC263">
        <f t="shared" si="80"/>
        <v>-2.702702702702703E-39</v>
      </c>
      <c r="AD263">
        <f t="shared" si="92"/>
        <v>7.3046018991964955E-78</v>
      </c>
      <c r="AE263">
        <f t="shared" si="93"/>
        <v>0</v>
      </c>
    </row>
    <row r="264" spans="1:31" x14ac:dyDescent="0.25">
      <c r="A264" s="2">
        <v>36000</v>
      </c>
      <c r="B264" s="1"/>
      <c r="C264" s="1"/>
      <c r="D264">
        <f t="shared" si="81"/>
        <v>8.6363063321721003E-16</v>
      </c>
      <c r="E264">
        <f t="shared" si="79"/>
        <v>-14.098383420507608</v>
      </c>
      <c r="F264">
        <f t="shared" si="82"/>
        <v>1.1409603452744399</v>
      </c>
      <c r="G264" s="2">
        <f t="shared" si="83"/>
        <v>-1.1409603452744397</v>
      </c>
      <c r="H264">
        <f t="shared" si="84"/>
        <v>7.8409603452744401</v>
      </c>
      <c r="I264">
        <f t="shared" si="85"/>
        <v>-1.1409603452744397</v>
      </c>
      <c r="J264">
        <f t="shared" si="86"/>
        <v>8.6363063321721003E-16</v>
      </c>
      <c r="K264">
        <f t="shared" si="86"/>
        <v>-14.098383420507608</v>
      </c>
      <c r="L264">
        <f t="shared" si="87"/>
        <v>7.840960345274441</v>
      </c>
      <c r="M264">
        <f t="shared" si="88"/>
        <v>15.239343765782047</v>
      </c>
      <c r="N264">
        <f t="shared" si="89"/>
        <v>6.2761185560606476</v>
      </c>
      <c r="O264">
        <f t="shared" si="90"/>
        <v>3.785646054537287</v>
      </c>
      <c r="AB264">
        <f t="shared" si="91"/>
        <v>1.7015950762619726E-55</v>
      </c>
      <c r="AC264">
        <f t="shared" si="80"/>
        <v>-2.7777777777777782E-39</v>
      </c>
      <c r="AD264">
        <f t="shared" si="92"/>
        <v>7.7160493827160519E-78</v>
      </c>
      <c r="AE264">
        <f t="shared" si="93"/>
        <v>0</v>
      </c>
    </row>
    <row r="265" spans="1:31" x14ac:dyDescent="0.25">
      <c r="A265" s="2">
        <v>35000</v>
      </c>
      <c r="B265" s="1"/>
      <c r="C265" s="1"/>
      <c r="D265">
        <f t="shared" si="81"/>
        <v>8.8830579416627303E-16</v>
      </c>
      <c r="E265">
        <f t="shared" si="79"/>
        <v>-14.501194375379251</v>
      </c>
      <c r="F265">
        <f t="shared" si="82"/>
        <v>1.1571449883422522</v>
      </c>
      <c r="G265" s="2">
        <f t="shared" si="83"/>
        <v>-1.1571449883422522</v>
      </c>
      <c r="H265">
        <f t="shared" si="84"/>
        <v>7.8571449883422524</v>
      </c>
      <c r="I265">
        <f t="shared" si="85"/>
        <v>-1.1571449883422522</v>
      </c>
      <c r="J265">
        <f t="shared" si="86"/>
        <v>8.8830579416627303E-16</v>
      </c>
      <c r="K265">
        <f t="shared" si="86"/>
        <v>-14.501194375379251</v>
      </c>
      <c r="L265">
        <f t="shared" si="87"/>
        <v>7.8571449883422533</v>
      </c>
      <c r="M265">
        <f t="shared" si="88"/>
        <v>15.658339363721502</v>
      </c>
      <c r="N265">
        <f t="shared" si="89"/>
        <v>6.353311421229269</v>
      </c>
      <c r="O265">
        <f t="shared" si="90"/>
        <v>3.7729060137321762</v>
      </c>
      <c r="AB265">
        <f t="shared" si="91"/>
        <v>1.7502120784408861E-55</v>
      </c>
      <c r="AC265">
        <f t="shared" si="80"/>
        <v>-2.8571428571428575E-39</v>
      </c>
      <c r="AD265">
        <f t="shared" si="92"/>
        <v>8.1632653061224517E-78</v>
      </c>
      <c r="AE265">
        <f t="shared" si="93"/>
        <v>0</v>
      </c>
    </row>
    <row r="266" spans="1:31" x14ac:dyDescent="0.25">
      <c r="A266" s="2">
        <v>34000</v>
      </c>
      <c r="B266" s="1"/>
      <c r="C266" s="1"/>
      <c r="D266">
        <f t="shared" si="81"/>
        <v>9.144324351711634E-16</v>
      </c>
      <c r="E266">
        <f t="shared" si="79"/>
        <v>-14.927700092302171</v>
      </c>
      <c r="F266">
        <f t="shared" si="82"/>
        <v>1.1740385095096488</v>
      </c>
      <c r="G266" s="2">
        <f t="shared" si="83"/>
        <v>-1.1740385095096486</v>
      </c>
      <c r="H266">
        <f t="shared" si="84"/>
        <v>7.8740385095096492</v>
      </c>
      <c r="I266">
        <f t="shared" si="85"/>
        <v>-1.1740385095096486</v>
      </c>
      <c r="J266">
        <f t="shared" si="86"/>
        <v>9.144324351711634E-16</v>
      </c>
      <c r="K266">
        <f t="shared" si="86"/>
        <v>-14.927700092302171</v>
      </c>
      <c r="L266">
        <f t="shared" si="87"/>
        <v>7.8740385095096501</v>
      </c>
      <c r="M266">
        <f t="shared" si="88"/>
        <v>16.101738601811821</v>
      </c>
      <c r="N266">
        <f t="shared" si="89"/>
        <v>6.4315754490583554</v>
      </c>
      <c r="O266">
        <f t="shared" si="90"/>
        <v>3.7592431272260471</v>
      </c>
      <c r="AB266">
        <f t="shared" si="91"/>
        <v>1.8016889042773824E-55</v>
      </c>
      <c r="AC266">
        <f t="shared" si="80"/>
        <v>-2.9411764705882355E-39</v>
      </c>
      <c r="AD266">
        <f t="shared" si="92"/>
        <v>8.6505190311418705E-78</v>
      </c>
      <c r="AE266">
        <f t="shared" si="93"/>
        <v>0</v>
      </c>
    </row>
    <row r="267" spans="1:31" x14ac:dyDescent="0.25">
      <c r="A267" s="2">
        <v>33000</v>
      </c>
      <c r="B267" s="1"/>
      <c r="C267" s="1"/>
      <c r="D267">
        <f t="shared" si="81"/>
        <v>9.4214250896422909E-16</v>
      </c>
      <c r="E267">
        <f t="shared" si="79"/>
        <v>-15.380054640553752</v>
      </c>
      <c r="F267">
        <f t="shared" si="82"/>
        <v>1.191694214662669</v>
      </c>
      <c r="G267" s="2">
        <f t="shared" si="83"/>
        <v>-1.1916942146626688</v>
      </c>
      <c r="H267">
        <f t="shared" si="84"/>
        <v>7.8916942146626692</v>
      </c>
      <c r="I267">
        <f t="shared" si="85"/>
        <v>-1.1916942146626688</v>
      </c>
      <c r="J267">
        <f t="shared" si="86"/>
        <v>9.4214250896422909E-16</v>
      </c>
      <c r="K267">
        <f t="shared" si="86"/>
        <v>-15.380054640553752</v>
      </c>
      <c r="L267">
        <f t="shared" si="87"/>
        <v>7.8916942146626701</v>
      </c>
      <c r="M267">
        <f t="shared" si="88"/>
        <v>16.57174885521642</v>
      </c>
      <c r="N267">
        <f t="shared" si="89"/>
        <v>6.5109318198224448</v>
      </c>
      <c r="O267">
        <f t="shared" si="90"/>
        <v>3.7446658324865316</v>
      </c>
      <c r="AB267">
        <f t="shared" si="91"/>
        <v>1.8562855377403337E-55</v>
      </c>
      <c r="AC267">
        <f t="shared" si="80"/>
        <v>-3.0303030303030307E-39</v>
      </c>
      <c r="AD267">
        <f t="shared" si="92"/>
        <v>9.1827364554637312E-78</v>
      </c>
      <c r="AE267">
        <f t="shared" si="93"/>
        <v>0</v>
      </c>
    </row>
    <row r="268" spans="1:31" x14ac:dyDescent="0.25">
      <c r="A268" s="2">
        <v>32000</v>
      </c>
      <c r="B268" s="1"/>
      <c r="C268" s="1"/>
      <c r="D268">
        <f t="shared" si="81"/>
        <v>9.7158446236936117E-16</v>
      </c>
      <c r="E268">
        <f t="shared" si="79"/>
        <v>-15.860681348071058</v>
      </c>
      <c r="F268">
        <f t="shared" si="82"/>
        <v>1.2101711958127515</v>
      </c>
      <c r="G268" s="2">
        <f t="shared" si="83"/>
        <v>-1.2101711958127515</v>
      </c>
      <c r="H268">
        <f t="shared" si="84"/>
        <v>7.9101711958127519</v>
      </c>
      <c r="I268">
        <f t="shared" si="85"/>
        <v>-1.2101711958127515</v>
      </c>
      <c r="J268">
        <f t="shared" si="86"/>
        <v>9.7158446236936117E-16</v>
      </c>
      <c r="K268">
        <f t="shared" si="86"/>
        <v>-15.860681348071058</v>
      </c>
      <c r="L268">
        <f t="shared" si="87"/>
        <v>7.9101711958127527</v>
      </c>
      <c r="M268">
        <f t="shared" si="88"/>
        <v>17.070852543883809</v>
      </c>
      <c r="N268">
        <f t="shared" si="89"/>
        <v>6.5914057094804726</v>
      </c>
      <c r="O268">
        <f t="shared" si="90"/>
        <v>3.7291881628558947</v>
      </c>
      <c r="AB268">
        <f t="shared" si="91"/>
        <v>1.9142944607947188E-55</v>
      </c>
      <c r="AC268">
        <f t="shared" si="80"/>
        <v>-3.1250000000000002E-39</v>
      </c>
      <c r="AD268">
        <f t="shared" si="92"/>
        <v>9.7656250000000015E-78</v>
      </c>
      <c r="AE268">
        <f t="shared" si="93"/>
        <v>0</v>
      </c>
    </row>
    <row r="269" spans="1:31" x14ac:dyDescent="0.25">
      <c r="A269" s="2">
        <v>31000</v>
      </c>
      <c r="B269" s="1"/>
      <c r="C269" s="1"/>
      <c r="D269">
        <f t="shared" si="81"/>
        <v>1.0029258966393406E-15</v>
      </c>
      <c r="E269">
        <f t="shared" si="79"/>
        <v>-16.372316230266897</v>
      </c>
      <c r="F269">
        <f t="shared" si="82"/>
        <v>1.2295351644815349</v>
      </c>
      <c r="G269" s="2">
        <f t="shared" si="83"/>
        <v>-1.2295351644815347</v>
      </c>
      <c r="H269">
        <f t="shared" si="84"/>
        <v>7.9295351644815355</v>
      </c>
      <c r="I269">
        <f t="shared" si="85"/>
        <v>-1.2295351644815347</v>
      </c>
      <c r="J269">
        <f t="shared" si="86"/>
        <v>1.0029258966393406E-15</v>
      </c>
      <c r="K269">
        <f t="shared" si="86"/>
        <v>-16.372316230266897</v>
      </c>
      <c r="L269">
        <f t="shared" si="87"/>
        <v>7.9295351644815364</v>
      </c>
      <c r="M269">
        <f t="shared" si="88"/>
        <v>17.601851394748433</v>
      </c>
      <c r="N269">
        <f t="shared" si="89"/>
        <v>6.6730271453697521</v>
      </c>
      <c r="O269">
        <f t="shared" si="90"/>
        <v>3.7128306197281771</v>
      </c>
      <c r="AB269">
        <f t="shared" si="91"/>
        <v>1.9760458950139037E-55</v>
      </c>
      <c r="AC269">
        <f t="shared" si="80"/>
        <v>-3.225806451612904E-39</v>
      </c>
      <c r="AD269">
        <f t="shared" si="92"/>
        <v>1.0405827263267435E-77</v>
      </c>
      <c r="AE269">
        <f t="shared" si="93"/>
        <v>0</v>
      </c>
    </row>
    <row r="270" spans="1:31" x14ac:dyDescent="0.25">
      <c r="A270" s="2">
        <v>30000</v>
      </c>
      <c r="B270" s="1"/>
      <c r="C270" s="1"/>
      <c r="D270">
        <f t="shared" si="81"/>
        <v>1.036356759860652E-15</v>
      </c>
      <c r="E270">
        <f t="shared" si="79"/>
        <v>-16.918060104609129</v>
      </c>
      <c r="F270">
        <f t="shared" si="82"/>
        <v>1.2498594366513871</v>
      </c>
      <c r="G270" s="2">
        <f t="shared" si="83"/>
        <v>-1.2498594366513871</v>
      </c>
      <c r="H270">
        <f t="shared" si="84"/>
        <v>7.9498594366513871</v>
      </c>
      <c r="I270">
        <f t="shared" si="85"/>
        <v>-1.2498594366513871</v>
      </c>
      <c r="J270">
        <f t="shared" si="86"/>
        <v>1.036356759860652E-15</v>
      </c>
      <c r="K270">
        <f t="shared" si="86"/>
        <v>-16.918060104609129</v>
      </c>
      <c r="L270">
        <f t="shared" si="87"/>
        <v>7.9498594366513879</v>
      </c>
      <c r="M270">
        <f t="shared" si="88"/>
        <v>18.167919541260517</v>
      </c>
      <c r="N270">
        <f t="shared" si="89"/>
        <v>6.755832029117097</v>
      </c>
      <c r="O270">
        <f t="shared" si="90"/>
        <v>3.6956211895728748</v>
      </c>
      <c r="AB270">
        <f t="shared" si="91"/>
        <v>2.0419140915143673E-55</v>
      </c>
      <c r="AC270">
        <f t="shared" si="80"/>
        <v>-3.3333333333333341E-39</v>
      </c>
      <c r="AD270">
        <f t="shared" si="92"/>
        <v>1.1111111111111115E-77</v>
      </c>
      <c r="AE270">
        <f t="shared" si="93"/>
        <v>0</v>
      </c>
    </row>
    <row r="271" spans="1:31" x14ac:dyDescent="0.25">
      <c r="A271" s="2">
        <v>29000</v>
      </c>
      <c r="B271" s="1"/>
      <c r="C271" s="1"/>
      <c r="D271">
        <f t="shared" si="81"/>
        <v>1.0720931998558468E-15</v>
      </c>
      <c r="E271">
        <f t="shared" si="79"/>
        <v>-17.501441487526684</v>
      </c>
      <c r="F271">
        <f t="shared" si="82"/>
        <v>1.2712261029740577</v>
      </c>
      <c r="G271" s="2">
        <f t="shared" si="83"/>
        <v>-1.2712261029740575</v>
      </c>
      <c r="H271">
        <f t="shared" si="84"/>
        <v>7.9712261029740574</v>
      </c>
      <c r="I271">
        <f t="shared" si="85"/>
        <v>-1.2712261029740575</v>
      </c>
      <c r="J271">
        <f t="shared" si="86"/>
        <v>1.0720931998558468E-15</v>
      </c>
      <c r="K271">
        <f t="shared" si="86"/>
        <v>-17.501441487526684</v>
      </c>
      <c r="L271">
        <f t="shared" si="87"/>
        <v>7.9712261029740583</v>
      </c>
      <c r="M271">
        <f t="shared" si="88"/>
        <v>18.772667590500742</v>
      </c>
      <c r="N271">
        <f t="shared" si="89"/>
        <v>6.8398633629492664</v>
      </c>
      <c r="O271">
        <f t="shared" si="90"/>
        <v>3.6775965368493369</v>
      </c>
      <c r="AB271">
        <f t="shared" si="91"/>
        <v>2.1123249222562417E-55</v>
      </c>
      <c r="AC271">
        <f t="shared" si="80"/>
        <v>-3.4482758620689659E-39</v>
      </c>
      <c r="AD271">
        <f t="shared" si="92"/>
        <v>1.189060642092747E-77</v>
      </c>
      <c r="AE271">
        <f t="shared" si="93"/>
        <v>0</v>
      </c>
    </row>
    <row r="272" spans="1:31" x14ac:dyDescent="0.25">
      <c r="A272" s="2">
        <v>28000</v>
      </c>
      <c r="B272" s="1"/>
      <c r="C272" s="1"/>
      <c r="D272">
        <f t="shared" si="81"/>
        <v>1.1103822427078415E-15</v>
      </c>
      <c r="E272">
        <f t="shared" si="79"/>
        <v>-18.126492969224067</v>
      </c>
      <c r="F272">
        <f t="shared" si="82"/>
        <v>1.2937274268782388</v>
      </c>
      <c r="G272" s="2">
        <f t="shared" si="83"/>
        <v>-1.2937274268782386</v>
      </c>
      <c r="H272">
        <f t="shared" si="84"/>
        <v>7.9937274268782392</v>
      </c>
      <c r="I272">
        <f t="shared" si="85"/>
        <v>-1.2937274268782386</v>
      </c>
      <c r="J272">
        <f t="shared" si="86"/>
        <v>1.1103822427078415E-15</v>
      </c>
      <c r="K272">
        <f t="shared" si="86"/>
        <v>-18.126492969224067</v>
      </c>
      <c r="L272">
        <f t="shared" si="87"/>
        <v>7.9937274268782401</v>
      </c>
      <c r="M272">
        <f t="shared" si="88"/>
        <v>19.420220396102305</v>
      </c>
      <c r="N272">
        <f t="shared" si="89"/>
        <v>6.9251727249624295</v>
      </c>
      <c r="O272">
        <f t="shared" si="90"/>
        <v>3.6588034121894433</v>
      </c>
      <c r="AB272">
        <f t="shared" si="91"/>
        <v>2.1877650980511078E-55</v>
      </c>
      <c r="AC272">
        <f t="shared" si="80"/>
        <v>-3.5714285714285725E-39</v>
      </c>
      <c r="AD272">
        <f t="shared" si="92"/>
        <v>1.2755102040816334E-77</v>
      </c>
      <c r="AE272">
        <f t="shared" si="93"/>
        <v>0</v>
      </c>
    </row>
    <row r="273" spans="1:31" x14ac:dyDescent="0.25">
      <c r="A273" s="2">
        <v>27000</v>
      </c>
      <c r="B273" s="1"/>
      <c r="C273" s="1"/>
      <c r="D273">
        <f t="shared" si="81"/>
        <v>1.15150751095628E-15</v>
      </c>
      <c r="E273">
        <f t="shared" si="79"/>
        <v>-18.797844560676808</v>
      </c>
      <c r="F273">
        <f t="shared" si="82"/>
        <v>1.3174675249577725</v>
      </c>
      <c r="G273" s="2">
        <f t="shared" si="83"/>
        <v>-1.3174675249577723</v>
      </c>
      <c r="H273">
        <f t="shared" si="84"/>
        <v>8.0174675249577732</v>
      </c>
      <c r="I273">
        <f t="shared" si="85"/>
        <v>-1.3174675249577723</v>
      </c>
      <c r="J273">
        <f t="shared" si="86"/>
        <v>1.15150751095628E-15</v>
      </c>
      <c r="K273">
        <f t="shared" si="86"/>
        <v>-18.797844560676808</v>
      </c>
      <c r="L273">
        <f t="shared" si="87"/>
        <v>8.0174675249577749</v>
      </c>
      <c r="M273">
        <f t="shared" si="88"/>
        <v>20.115312085634582</v>
      </c>
      <c r="N273">
        <f t="shared" si="89"/>
        <v>7.0118220511895588</v>
      </c>
      <c r="O273">
        <f t="shared" si="90"/>
        <v>3.6393003262008503</v>
      </c>
      <c r="AB273">
        <f t="shared" si="91"/>
        <v>2.2687934350159634E-55</v>
      </c>
      <c r="AC273">
        <f t="shared" si="80"/>
        <v>-3.7037037037037042E-39</v>
      </c>
      <c r="AD273">
        <f t="shared" si="92"/>
        <v>1.3717421124828537E-77</v>
      </c>
      <c r="AE273">
        <f t="shared" si="93"/>
        <v>0</v>
      </c>
    </row>
    <row r="274" spans="1:31" x14ac:dyDescent="0.25">
      <c r="A274" s="2">
        <v>26000</v>
      </c>
      <c r="B274" s="1"/>
      <c r="C274" s="1"/>
      <c r="D274">
        <f t="shared" si="81"/>
        <v>1.1957962613776753E-15</v>
      </c>
      <c r="E274">
        <f t="shared" si="79"/>
        <v>-19.5208385822413</v>
      </c>
      <c r="F274">
        <f t="shared" si="82"/>
        <v>1.342564399566907</v>
      </c>
      <c r="G274" s="2">
        <f t="shared" si="83"/>
        <v>-1.3425643995669068</v>
      </c>
      <c r="H274">
        <f t="shared" si="84"/>
        <v>8.0425643995669063</v>
      </c>
      <c r="I274">
        <f t="shared" si="85"/>
        <v>-1.3425643995669068</v>
      </c>
      <c r="J274">
        <f t="shared" si="86"/>
        <v>1.1957962613776753E-15</v>
      </c>
      <c r="K274">
        <f t="shared" si="86"/>
        <v>-19.5208385822413</v>
      </c>
      <c r="L274">
        <f t="shared" si="87"/>
        <v>8.0425643995669081</v>
      </c>
      <c r="M274">
        <f t="shared" si="88"/>
        <v>20.863402981808207</v>
      </c>
      <c r="N274">
        <f t="shared" si="89"/>
        <v>7.0998857985341486</v>
      </c>
      <c r="O274">
        <f t="shared" si="90"/>
        <v>3.6191595538249346</v>
      </c>
      <c r="AB274">
        <f t="shared" si="91"/>
        <v>2.3560547209781159E-55</v>
      </c>
      <c r="AC274">
        <f t="shared" si="80"/>
        <v>-3.8461538461538467E-39</v>
      </c>
      <c r="AD274">
        <f t="shared" si="92"/>
        <v>1.4792899408284027E-77</v>
      </c>
      <c r="AE274">
        <f t="shared" si="93"/>
        <v>0</v>
      </c>
    </row>
    <row r="275" spans="1:31" x14ac:dyDescent="0.25">
      <c r="A275" s="2">
        <v>25000</v>
      </c>
      <c r="B275" s="1"/>
      <c r="C275" s="1"/>
      <c r="D275">
        <f t="shared" si="81"/>
        <v>1.2436281118327824E-15</v>
      </c>
      <c r="E275">
        <f t="shared" si="79"/>
        <v>-20.301672125530956</v>
      </c>
      <c r="F275">
        <f t="shared" si="82"/>
        <v>1.3691524143293279</v>
      </c>
      <c r="G275" s="2">
        <f t="shared" si="83"/>
        <v>-1.3691524143293277</v>
      </c>
      <c r="H275">
        <f t="shared" si="84"/>
        <v>8.0691524143293272</v>
      </c>
      <c r="I275">
        <f t="shared" si="85"/>
        <v>-1.3691524143293277</v>
      </c>
      <c r="J275">
        <f t="shared" si="86"/>
        <v>1.2436281118327824E-15</v>
      </c>
      <c r="K275">
        <f t="shared" si="86"/>
        <v>-20.301672125530956</v>
      </c>
      <c r="L275">
        <f t="shared" si="87"/>
        <v>8.0691524143293289</v>
      </c>
      <c r="M275">
        <f t="shared" si="88"/>
        <v>21.670824539860284</v>
      </c>
      <c r="N275">
        <f t="shared" si="89"/>
        <v>7.1894535843007308</v>
      </c>
      <c r="O275">
        <f t="shared" si="90"/>
        <v>3.5984695537415541</v>
      </c>
      <c r="AB275">
        <f t="shared" si="91"/>
        <v>2.4502969098172406E-55</v>
      </c>
      <c r="AC275">
        <f t="shared" si="80"/>
        <v>-4.000000000000001E-39</v>
      </c>
      <c r="AD275">
        <f t="shared" si="92"/>
        <v>1.6000000000000008E-77</v>
      </c>
      <c r="AE275">
        <f t="shared" si="93"/>
        <v>0</v>
      </c>
    </row>
    <row r="276" spans="1:31" x14ac:dyDescent="0.25">
      <c r="A276" s="2">
        <v>24000</v>
      </c>
      <c r="B276" s="1"/>
      <c r="C276" s="1"/>
      <c r="D276">
        <f t="shared" si="81"/>
        <v>1.2954459498258149E-15</v>
      </c>
      <c r="E276">
        <f t="shared" si="79"/>
        <v>-21.14757513076141</v>
      </c>
      <c r="F276">
        <f t="shared" si="82"/>
        <v>1.3973853313360469</v>
      </c>
      <c r="G276" s="2">
        <f t="shared" si="83"/>
        <v>-1.3973853313360467</v>
      </c>
      <c r="H276">
        <f t="shared" si="84"/>
        <v>8.0973853313360475</v>
      </c>
      <c r="I276">
        <f t="shared" si="85"/>
        <v>-1.3973853313360467</v>
      </c>
      <c r="J276">
        <f t="shared" si="86"/>
        <v>1.2954459498258149E-15</v>
      </c>
      <c r="K276">
        <f t="shared" si="86"/>
        <v>-21.14757513076141</v>
      </c>
      <c r="L276">
        <f t="shared" si="87"/>
        <v>8.0973853313360493</v>
      </c>
      <c r="M276">
        <f t="shared" si="88"/>
        <v>22.544960462097457</v>
      </c>
      <c r="N276">
        <f t="shared" si="89"/>
        <v>7.2806334272709039</v>
      </c>
      <c r="O276">
        <f t="shared" si="90"/>
        <v>3.5773379138129577</v>
      </c>
      <c r="AB276">
        <f t="shared" si="91"/>
        <v>2.5523926143929585E-55</v>
      </c>
      <c r="AC276">
        <f t="shared" si="80"/>
        <v>-4.1666666666666669E-39</v>
      </c>
      <c r="AD276">
        <f t="shared" si="92"/>
        <v>1.7361111111111112E-77</v>
      </c>
      <c r="AE276">
        <f t="shared" si="93"/>
        <v>0</v>
      </c>
    </row>
    <row r="277" spans="1:31" x14ac:dyDescent="0.25">
      <c r="A277" s="2">
        <v>23000</v>
      </c>
      <c r="B277" s="1"/>
      <c r="C277" s="1"/>
      <c r="D277">
        <f t="shared" si="81"/>
        <v>1.3517696867747634E-15</v>
      </c>
      <c r="E277">
        <f t="shared" si="79"/>
        <v>-22.067034919055384</v>
      </c>
      <c r="F277">
        <f t="shared" si="82"/>
        <v>1.427440067143545</v>
      </c>
      <c r="G277" s="2">
        <f t="shared" si="83"/>
        <v>-1.4274400671435448</v>
      </c>
      <c r="H277">
        <f t="shared" si="84"/>
        <v>8.1274400671435458</v>
      </c>
      <c r="I277">
        <f t="shared" si="85"/>
        <v>-1.4274400671435448</v>
      </c>
      <c r="J277">
        <f t="shared" si="86"/>
        <v>1.3517696867747634E-15</v>
      </c>
      <c r="K277">
        <f t="shared" si="86"/>
        <v>-22.067034919055384</v>
      </c>
      <c r="L277">
        <f t="shared" si="87"/>
        <v>8.1274400671435476</v>
      </c>
      <c r="M277">
        <f t="shared" si="88"/>
        <v>23.494474986198931</v>
      </c>
      <c r="N277">
        <f t="shared" si="89"/>
        <v>7.3735557551282165</v>
      </c>
      <c r="O277">
        <f t="shared" si="90"/>
        <v>3.5558949698602431</v>
      </c>
      <c r="AB277">
        <f t="shared" si="91"/>
        <v>2.6633662063230876E-55</v>
      </c>
      <c r="AC277">
        <f t="shared" si="80"/>
        <v>-4.3478260869565225E-39</v>
      </c>
      <c r="AD277">
        <f t="shared" si="92"/>
        <v>1.8903591682419664E-77</v>
      </c>
      <c r="AE277">
        <f t="shared" si="93"/>
        <v>0</v>
      </c>
    </row>
    <row r="278" spans="1:31" x14ac:dyDescent="0.25">
      <c r="A278" s="2">
        <v>22000</v>
      </c>
      <c r="B278" s="1"/>
      <c r="C278" s="1"/>
      <c r="D278">
        <f t="shared" si="81"/>
        <v>1.4132137634463434E-15</v>
      </c>
      <c r="E278">
        <f t="shared" si="79"/>
        <v>-23.070081960830628</v>
      </c>
      <c r="F278">
        <f t="shared" si="82"/>
        <v>1.4595213776751312</v>
      </c>
      <c r="G278" s="2">
        <f t="shared" si="83"/>
        <v>-1.459521377675131</v>
      </c>
      <c r="H278">
        <f t="shared" si="84"/>
        <v>8.1595213776751319</v>
      </c>
      <c r="I278">
        <f t="shared" si="85"/>
        <v>-1.459521377675131</v>
      </c>
      <c r="J278">
        <f t="shared" si="86"/>
        <v>1.4132137634463434E-15</v>
      </c>
      <c r="K278">
        <f t="shared" si="86"/>
        <v>-23.070081960830628</v>
      </c>
      <c r="L278">
        <f t="shared" si="87"/>
        <v>8.1595213776751336</v>
      </c>
      <c r="M278">
        <f t="shared" si="88"/>
        <v>24.529603338505758</v>
      </c>
      <c r="N278">
        <f t="shared" si="89"/>
        <v>7.4683783980569469</v>
      </c>
      <c r="O278">
        <f t="shared" si="90"/>
        <v>3.5342982953836359</v>
      </c>
      <c r="AB278">
        <f t="shared" si="91"/>
        <v>2.7844283066105001E-55</v>
      </c>
      <c r="AC278">
        <f t="shared" si="80"/>
        <v>-4.5454545454545457E-39</v>
      </c>
      <c r="AD278">
        <f t="shared" si="92"/>
        <v>2.0661157024793392E-77</v>
      </c>
      <c r="AE278">
        <f t="shared" si="93"/>
        <v>0</v>
      </c>
    </row>
    <row r="279" spans="1:31" x14ac:dyDescent="0.25">
      <c r="A279" s="2">
        <v>21000</v>
      </c>
      <c r="B279" s="1"/>
      <c r="C279" s="1"/>
      <c r="D279">
        <f t="shared" si="81"/>
        <v>1.4805096569437885E-15</v>
      </c>
      <c r="E279">
        <f t="shared" si="79"/>
        <v>-24.168657292298754</v>
      </c>
      <c r="F279">
        <f t="shared" si="82"/>
        <v>1.493867756332306</v>
      </c>
      <c r="G279" s="2">
        <f t="shared" si="83"/>
        <v>-1.4938677563323057</v>
      </c>
      <c r="H279">
        <f t="shared" si="84"/>
        <v>8.1938677563323061</v>
      </c>
      <c r="I279">
        <f t="shared" si="85"/>
        <v>-1.4938677563323057</v>
      </c>
      <c r="J279">
        <f t="shared" si="86"/>
        <v>1.4805096569437885E-15</v>
      </c>
      <c r="K279">
        <f t="shared" si="86"/>
        <v>-24.168657292298754</v>
      </c>
      <c r="L279">
        <f t="shared" si="87"/>
        <v>8.1938677563323079</v>
      </c>
      <c r="M279">
        <f t="shared" si="88"/>
        <v>25.662525048631061</v>
      </c>
      <c r="N279">
        <f t="shared" si="89"/>
        <v>7.5652928652928848</v>
      </c>
      <c r="O279">
        <f t="shared" si="90"/>
        <v>3.5127383304828514</v>
      </c>
      <c r="AB279">
        <f t="shared" si="91"/>
        <v>2.91702013073481E-55</v>
      </c>
      <c r="AC279">
        <f t="shared" si="80"/>
        <v>-4.7619047619047627E-39</v>
      </c>
      <c r="AD279">
        <f t="shared" si="92"/>
        <v>2.2675736961451256E-77</v>
      </c>
      <c r="AE279">
        <f t="shared" si="93"/>
        <v>0</v>
      </c>
    </row>
    <row r="280" spans="1:31" x14ac:dyDescent="0.25">
      <c r="A280" s="2">
        <v>20000</v>
      </c>
      <c r="B280" s="1"/>
      <c r="C280" s="1"/>
      <c r="D280">
        <f t="shared" si="81"/>
        <v>1.554535139790978E-15</v>
      </c>
      <c r="E280">
        <f t="shared" si="79"/>
        <v>-25.377090156913692</v>
      </c>
      <c r="F280">
        <f t="shared" si="82"/>
        <v>1.5307589349991673</v>
      </c>
      <c r="G280" s="2">
        <f t="shared" si="83"/>
        <v>-1.530758934999167</v>
      </c>
      <c r="H280">
        <f t="shared" si="84"/>
        <v>8.2307589349991677</v>
      </c>
      <c r="I280">
        <f t="shared" si="85"/>
        <v>-1.530758934999167</v>
      </c>
      <c r="J280">
        <f t="shared" si="86"/>
        <v>1.554535139790978E-15</v>
      </c>
      <c r="K280">
        <f t="shared" si="86"/>
        <v>-25.377090156913692</v>
      </c>
      <c r="L280">
        <f t="shared" si="87"/>
        <v>8.2307589349991694</v>
      </c>
      <c r="M280">
        <f t="shared" si="88"/>
        <v>26.907849091912858</v>
      </c>
      <c r="N280">
        <f t="shared" si="89"/>
        <v>7.6645323105535681</v>
      </c>
      <c r="O280">
        <f t="shared" si="90"/>
        <v>3.4914455188073825</v>
      </c>
      <c r="AB280">
        <f t="shared" si="91"/>
        <v>3.0628711372715508E-55</v>
      </c>
      <c r="AC280">
        <f t="shared" si="80"/>
        <v>-5.0000000000000011E-39</v>
      </c>
      <c r="AD280">
        <f t="shared" si="92"/>
        <v>2.500000000000001E-77</v>
      </c>
      <c r="AE280">
        <f t="shared" si="93"/>
        <v>0</v>
      </c>
    </row>
    <row r="281" spans="1:31" x14ac:dyDescent="0.25">
      <c r="A281" s="2">
        <v>19000</v>
      </c>
      <c r="B281" s="1"/>
      <c r="C281" s="1"/>
      <c r="D281">
        <f t="shared" si="81"/>
        <v>1.6363527787273452E-15</v>
      </c>
      <c r="E281">
        <f t="shared" si="79"/>
        <v>-26.712726480961781</v>
      </c>
      <c r="F281">
        <f t="shared" si="82"/>
        <v>1.5705255295700709</v>
      </c>
      <c r="G281" s="2">
        <f t="shared" si="83"/>
        <v>-1.5705255295700706</v>
      </c>
      <c r="H281">
        <f t="shared" si="84"/>
        <v>8.2705255295700706</v>
      </c>
      <c r="I281">
        <f t="shared" si="85"/>
        <v>-1.5705255295700706</v>
      </c>
      <c r="J281">
        <f t="shared" si="86"/>
        <v>1.6363527787273452E-15</v>
      </c>
      <c r="K281">
        <f t="shared" si="86"/>
        <v>-26.712726480961781</v>
      </c>
      <c r="L281">
        <f t="shared" si="87"/>
        <v>8.2705255295700724</v>
      </c>
      <c r="M281">
        <f t="shared" si="88"/>
        <v>28.28325201053185</v>
      </c>
      <c r="N281">
        <f t="shared" si="89"/>
        <v>7.7663817494727709</v>
      </c>
      <c r="O281">
        <f t="shared" si="90"/>
        <v>3.4706994667352511</v>
      </c>
      <c r="AB281">
        <f t="shared" si="91"/>
        <v>3.2240748813384742E-55</v>
      </c>
      <c r="AC281">
        <f t="shared" si="80"/>
        <v>-5.2631578947368429E-39</v>
      </c>
      <c r="AD281">
        <f t="shared" si="92"/>
        <v>2.7700831024930756E-77</v>
      </c>
      <c r="AE281">
        <f t="shared" si="93"/>
        <v>0</v>
      </c>
    </row>
    <row r="282" spans="1:31" x14ac:dyDescent="0.25">
      <c r="A282" s="2">
        <v>18000</v>
      </c>
      <c r="B282" s="1"/>
      <c r="C282" s="1"/>
      <c r="D282">
        <f t="shared" si="81"/>
        <v>1.7272612664344201E-15</v>
      </c>
      <c r="E282">
        <f t="shared" si="79"/>
        <v>-28.196766841015215</v>
      </c>
      <c r="F282">
        <f t="shared" si="82"/>
        <v>1.6135615944170023</v>
      </c>
      <c r="G282" s="2">
        <f t="shared" si="83"/>
        <v>-1.6135615944170021</v>
      </c>
      <c r="H282">
        <f t="shared" si="84"/>
        <v>8.3135615944170027</v>
      </c>
      <c r="I282">
        <f t="shared" si="85"/>
        <v>-1.6135615944170021</v>
      </c>
      <c r="J282">
        <f t="shared" si="86"/>
        <v>1.7272612664344201E-15</v>
      </c>
      <c r="K282">
        <f t="shared" si="86"/>
        <v>-28.196766841015215</v>
      </c>
      <c r="L282">
        <f t="shared" si="87"/>
        <v>8.3135615944170045</v>
      </c>
      <c r="M282">
        <f t="shared" si="88"/>
        <v>29.810328435432218</v>
      </c>
      <c r="N282">
        <f t="shared" si="89"/>
        <v>7.8711913223659433</v>
      </c>
      <c r="O282">
        <f t="shared" si="90"/>
        <v>3.4508408526109164</v>
      </c>
      <c r="AB282">
        <f t="shared" si="91"/>
        <v>3.4031901525239451E-55</v>
      </c>
      <c r="AC282">
        <f t="shared" si="80"/>
        <v>-5.5555555555555564E-39</v>
      </c>
      <c r="AD282">
        <f t="shared" si="92"/>
        <v>3.0864197530864208E-77</v>
      </c>
      <c r="AE282">
        <f t="shared" si="93"/>
        <v>0</v>
      </c>
    </row>
    <row r="283" spans="1:31" x14ac:dyDescent="0.25">
      <c r="A283" s="2">
        <v>17000</v>
      </c>
      <c r="B283" s="1"/>
      <c r="C283" s="1"/>
      <c r="D283">
        <f t="shared" si="81"/>
        <v>1.8288648703423268E-15</v>
      </c>
      <c r="E283">
        <f t="shared" si="79"/>
        <v>-29.855400184604342</v>
      </c>
      <c r="F283">
        <f t="shared" si="82"/>
        <v>1.6603411828968395</v>
      </c>
      <c r="G283" s="2">
        <f t="shared" si="83"/>
        <v>-1.6603411828968391</v>
      </c>
      <c r="H283">
        <f t="shared" si="84"/>
        <v>8.360341182896839</v>
      </c>
      <c r="I283">
        <f t="shared" si="85"/>
        <v>-1.6603411828968391</v>
      </c>
      <c r="J283">
        <f t="shared" si="86"/>
        <v>1.8288648703423268E-15</v>
      </c>
      <c r="K283">
        <f t="shared" si="86"/>
        <v>-29.855400184604342</v>
      </c>
      <c r="L283">
        <f t="shared" si="87"/>
        <v>8.3603411828968408</v>
      </c>
      <c r="M283">
        <f t="shared" si="88"/>
        <v>31.515741367501182</v>
      </c>
      <c r="N283">
        <f t="shared" si="89"/>
        <v>7.9793937389795762</v>
      </c>
      <c r="O283">
        <f t="shared" si="90"/>
        <v>3.4322871335985754</v>
      </c>
      <c r="AB283">
        <f t="shared" si="91"/>
        <v>3.6033778085547647E-55</v>
      </c>
      <c r="AC283">
        <f t="shared" si="80"/>
        <v>-5.882352941176471E-39</v>
      </c>
      <c r="AD283">
        <f t="shared" si="92"/>
        <v>3.4602076124567482E-77</v>
      </c>
      <c r="AE283">
        <f t="shared" si="93"/>
        <v>0</v>
      </c>
    </row>
    <row r="284" spans="1:31" x14ac:dyDescent="0.25">
      <c r="A284" s="2">
        <v>16000</v>
      </c>
      <c r="B284" s="1"/>
      <c r="C284" s="1"/>
      <c r="D284">
        <f t="shared" si="81"/>
        <v>1.9431689247387223E-15</v>
      </c>
      <c r="E284">
        <f t="shared" si="79"/>
        <v>-31.721362696142116</v>
      </c>
      <c r="F284">
        <f t="shared" si="82"/>
        <v>1.7114405179116596</v>
      </c>
      <c r="G284" s="2">
        <f t="shared" si="83"/>
        <v>-1.7114405179116594</v>
      </c>
      <c r="H284">
        <f t="shared" si="84"/>
        <v>8.4114405179116591</v>
      </c>
      <c r="I284">
        <f t="shared" si="85"/>
        <v>-1.7114405179116594</v>
      </c>
      <c r="J284">
        <f t="shared" si="86"/>
        <v>1.9431689247387223E-15</v>
      </c>
      <c r="K284">
        <f t="shared" si="86"/>
        <v>-31.721362696142116</v>
      </c>
      <c r="L284">
        <f t="shared" si="87"/>
        <v>8.4114405179116609</v>
      </c>
      <c r="M284">
        <f t="shared" si="88"/>
        <v>33.432803214053777</v>
      </c>
      <c r="N284">
        <f t="shared" si="89"/>
        <v>8.0915275643349212</v>
      </c>
      <c r="O284">
        <f t="shared" si="90"/>
        <v>3.4155535859349984</v>
      </c>
      <c r="AB284">
        <f t="shared" si="91"/>
        <v>3.8285889215894376E-55</v>
      </c>
      <c r="AC284">
        <f t="shared" si="80"/>
        <v>-6.2500000000000004E-39</v>
      </c>
      <c r="AD284">
        <f t="shared" si="92"/>
        <v>3.9062500000000006E-77</v>
      </c>
      <c r="AE284">
        <f t="shared" si="93"/>
        <v>0</v>
      </c>
    </row>
    <row r="285" spans="1:31" x14ac:dyDescent="0.25">
      <c r="A285" s="2">
        <v>15000</v>
      </c>
      <c r="B285" s="1"/>
      <c r="C285" s="1"/>
      <c r="D285">
        <f t="shared" si="81"/>
        <v>2.072713519721304E-15</v>
      </c>
      <c r="E285">
        <f t="shared" si="79"/>
        <v>-33.836120209218258</v>
      </c>
      <c r="F285">
        <f t="shared" si="82"/>
        <v>1.7675681663723877</v>
      </c>
      <c r="G285" s="2">
        <f t="shared" si="83"/>
        <v>-1.7675681663723875</v>
      </c>
      <c r="H285">
        <f t="shared" si="84"/>
        <v>8.4675681663723879</v>
      </c>
      <c r="I285">
        <f t="shared" si="85"/>
        <v>-1.7675681663723875</v>
      </c>
      <c r="J285">
        <f t="shared" si="86"/>
        <v>2.072713519721304E-15</v>
      </c>
      <c r="K285">
        <f t="shared" si="86"/>
        <v>-33.836120209218258</v>
      </c>
      <c r="L285">
        <f t="shared" si="87"/>
        <v>8.4675681663723896</v>
      </c>
      <c r="M285">
        <f t="shared" si="88"/>
        <v>35.603688375590643</v>
      </c>
      <c r="N285">
        <f t="shared" si="89"/>
        <v>8.2082688177600911</v>
      </c>
      <c r="O285">
        <f t="shared" si="90"/>
        <v>3.401281976709412</v>
      </c>
      <c r="AB285">
        <f t="shared" si="91"/>
        <v>4.0838281830287346E-55</v>
      </c>
      <c r="AC285">
        <f t="shared" si="80"/>
        <v>-6.6666666666666682E-39</v>
      </c>
      <c r="AD285">
        <f t="shared" si="92"/>
        <v>4.4444444444444462E-77</v>
      </c>
      <c r="AE285">
        <f t="shared" si="93"/>
        <v>0</v>
      </c>
    </row>
    <row r="286" spans="1:31" x14ac:dyDescent="0.25">
      <c r="A286" s="2">
        <v>14000</v>
      </c>
      <c r="B286" s="1"/>
      <c r="C286" s="1"/>
      <c r="D286">
        <f t="shared" si="81"/>
        <v>2.220764485415683E-15</v>
      </c>
      <c r="E286">
        <f t="shared" si="79"/>
        <v>-36.252985938448134</v>
      </c>
      <c r="F286">
        <f t="shared" si="82"/>
        <v>1.8296068731052522</v>
      </c>
      <c r="G286" s="2">
        <f t="shared" si="83"/>
        <v>-1.8296068731052517</v>
      </c>
      <c r="H286">
        <f t="shared" si="84"/>
        <v>8.5296068731052515</v>
      </c>
      <c r="I286">
        <f t="shared" si="85"/>
        <v>-1.8296068731052517</v>
      </c>
      <c r="J286">
        <f t="shared" si="86"/>
        <v>2.220764485415683E-15</v>
      </c>
      <c r="K286">
        <f t="shared" si="86"/>
        <v>-36.252985938448134</v>
      </c>
      <c r="L286">
        <f t="shared" si="87"/>
        <v>8.5296068731052532</v>
      </c>
      <c r="M286">
        <f t="shared" si="88"/>
        <v>38.082592811553383</v>
      </c>
      <c r="N286">
        <f t="shared" si="89"/>
        <v>8.3304746541100307</v>
      </c>
      <c r="O286">
        <f t="shared" si="90"/>
        <v>3.3902803856206303</v>
      </c>
      <c r="AB286">
        <f t="shared" si="91"/>
        <v>4.3755301961022155E-55</v>
      </c>
      <c r="AC286">
        <f t="shared" si="80"/>
        <v>-7.142857142857145E-39</v>
      </c>
      <c r="AD286">
        <f t="shared" si="92"/>
        <v>5.1020408163265336E-77</v>
      </c>
      <c r="AE286">
        <f t="shared" si="93"/>
        <v>0</v>
      </c>
    </row>
    <row r="287" spans="1:31" x14ac:dyDescent="0.25">
      <c r="A287" s="2">
        <v>13000</v>
      </c>
      <c r="B287" s="1"/>
      <c r="C287" s="1"/>
      <c r="D287">
        <f t="shared" si="81"/>
        <v>2.3915925227553505E-15</v>
      </c>
      <c r="E287">
        <f t="shared" si="79"/>
        <v>-39.0416771644826</v>
      </c>
      <c r="F287">
        <f t="shared" si="82"/>
        <v>1.898672782226811</v>
      </c>
      <c r="G287" s="2">
        <f t="shared" si="83"/>
        <v>-1.8986727822268108</v>
      </c>
      <c r="H287">
        <f t="shared" si="84"/>
        <v>8.5986727822268119</v>
      </c>
      <c r="I287">
        <f t="shared" si="85"/>
        <v>-1.8986727822268108</v>
      </c>
      <c r="J287">
        <f t="shared" si="86"/>
        <v>2.3915925227553505E-15</v>
      </c>
      <c r="K287">
        <f t="shared" si="86"/>
        <v>-39.0416771644826</v>
      </c>
      <c r="L287">
        <f t="shared" si="87"/>
        <v>8.5986727822268136</v>
      </c>
      <c r="M287">
        <f t="shared" si="88"/>
        <v>40.940349946709411</v>
      </c>
      <c r="N287">
        <f t="shared" si="89"/>
        <v>8.4592450235491032</v>
      </c>
      <c r="O287">
        <f t="shared" si="90"/>
        <v>3.3835797038477042</v>
      </c>
      <c r="AB287">
        <f t="shared" si="91"/>
        <v>4.7121094419562318E-55</v>
      </c>
      <c r="AC287">
        <f t="shared" si="80"/>
        <v>-7.6923076923076934E-39</v>
      </c>
      <c r="AD287">
        <f t="shared" si="92"/>
        <v>5.917159763313611E-77</v>
      </c>
      <c r="AE287">
        <f t="shared" si="93"/>
        <v>0</v>
      </c>
    </row>
    <row r="288" spans="1:31" x14ac:dyDescent="0.25">
      <c r="A288" s="2">
        <v>12000</v>
      </c>
      <c r="B288" s="1"/>
      <c r="C288" s="1"/>
      <c r="D288">
        <f t="shared" si="81"/>
        <v>2.5908918996516298E-15</v>
      </c>
      <c r="E288">
        <f t="shared" si="79"/>
        <v>-42.295150261522821</v>
      </c>
      <c r="F288">
        <f t="shared" si="82"/>
        <v>1.9762012874366586</v>
      </c>
      <c r="G288" s="2">
        <f t="shared" si="83"/>
        <v>-1.9762012874366581</v>
      </c>
      <c r="H288">
        <f t="shared" si="84"/>
        <v>8.6762012874366583</v>
      </c>
      <c r="I288">
        <f t="shared" si="85"/>
        <v>-1.9762012874366581</v>
      </c>
      <c r="J288">
        <f t="shared" si="86"/>
        <v>2.5908918996516298E-15</v>
      </c>
      <c r="K288">
        <f t="shared" si="86"/>
        <v>-42.295150261522821</v>
      </c>
      <c r="L288">
        <f t="shared" si="87"/>
        <v>8.6762012874366601</v>
      </c>
      <c r="M288">
        <f t="shared" si="88"/>
        <v>44.27135154895948</v>
      </c>
      <c r="N288">
        <f t="shared" si="89"/>
        <v>8.5960118076157563</v>
      </c>
      <c r="O288">
        <f t="shared" si="90"/>
        <v>3.3825157494183364</v>
      </c>
      <c r="AB288">
        <f t="shared" si="91"/>
        <v>5.104785228785917E-55</v>
      </c>
      <c r="AC288">
        <f t="shared" si="80"/>
        <v>-8.3333333333333339E-39</v>
      </c>
      <c r="AD288">
        <f t="shared" si="92"/>
        <v>6.9444444444444448E-77</v>
      </c>
      <c r="AE288">
        <f t="shared" si="93"/>
        <v>0</v>
      </c>
    </row>
    <row r="289" spans="1:31" x14ac:dyDescent="0.25">
      <c r="A289" s="2">
        <v>11000</v>
      </c>
      <c r="B289" s="1"/>
      <c r="C289" s="1"/>
      <c r="D289">
        <f t="shared" si="81"/>
        <v>2.8264275268926869E-15</v>
      </c>
      <c r="E289">
        <f t="shared" si="79"/>
        <v>-46.140163921661255</v>
      </c>
      <c r="F289">
        <f t="shared" si="82"/>
        <v>2.0640749268816352</v>
      </c>
      <c r="G289" s="2">
        <f t="shared" si="83"/>
        <v>-2.0640749268816347</v>
      </c>
      <c r="H289">
        <f t="shared" si="84"/>
        <v>8.7640749268816354</v>
      </c>
      <c r="I289">
        <f t="shared" si="85"/>
        <v>-2.0640749268816347</v>
      </c>
      <c r="J289">
        <f t="shared" si="86"/>
        <v>2.8264275268926869E-15</v>
      </c>
      <c r="K289">
        <f t="shared" si="86"/>
        <v>-46.140163921661255</v>
      </c>
      <c r="L289">
        <f t="shared" si="87"/>
        <v>8.7640749268816389</v>
      </c>
      <c r="M289">
        <f t="shared" si="88"/>
        <v>48.204238848542893</v>
      </c>
      <c r="N289">
        <f t="shared" si="89"/>
        <v>8.7426712487871807</v>
      </c>
      <c r="O289">
        <f t="shared" si="90"/>
        <v>3.3888519470780323</v>
      </c>
      <c r="AB289">
        <f t="shared" si="91"/>
        <v>5.5688566132210002E-55</v>
      </c>
      <c r="AC289">
        <f t="shared" si="80"/>
        <v>-9.0909090909090914E-39</v>
      </c>
      <c r="AD289">
        <f t="shared" si="92"/>
        <v>8.2644628099173568E-77</v>
      </c>
      <c r="AE289">
        <f t="shared" si="93"/>
        <v>0</v>
      </c>
    </row>
    <row r="290" spans="1:31" x14ac:dyDescent="0.25">
      <c r="A290" s="2">
        <v>10000</v>
      </c>
      <c r="B290" s="1"/>
      <c r="C290" s="1"/>
      <c r="D290">
        <f t="shared" si="81"/>
        <v>3.109070279581956E-15</v>
      </c>
      <c r="E290">
        <f t="shared" si="79"/>
        <v>-50.754180313827383</v>
      </c>
      <c r="F290">
        <f t="shared" si="82"/>
        <v>2.1648200465996172</v>
      </c>
      <c r="G290" s="2">
        <f t="shared" si="83"/>
        <v>-2.1648200465996168</v>
      </c>
      <c r="H290">
        <f t="shared" si="84"/>
        <v>8.8648200465996183</v>
      </c>
      <c r="I290">
        <f t="shared" si="85"/>
        <v>-2.1648200465996168</v>
      </c>
      <c r="J290">
        <f t="shared" si="86"/>
        <v>3.109070279581956E-15</v>
      </c>
      <c r="K290">
        <f t="shared" si="86"/>
        <v>-50.754180313827383</v>
      </c>
      <c r="L290">
        <f t="shared" si="87"/>
        <v>8.8648200465996219</v>
      </c>
      <c r="M290">
        <f t="shared" si="88"/>
        <v>52.919000360426999</v>
      </c>
      <c r="N290">
        <f t="shared" si="89"/>
        <v>8.9017870480030634</v>
      </c>
      <c r="O290">
        <f t="shared" si="90"/>
        <v>3.4049685480330183</v>
      </c>
      <c r="AB290">
        <f t="shared" si="91"/>
        <v>6.1257422745431016E-55</v>
      </c>
      <c r="AC290">
        <f t="shared" si="80"/>
        <v>-1.0000000000000002E-38</v>
      </c>
      <c r="AD290">
        <f t="shared" si="92"/>
        <v>1.0000000000000004E-76</v>
      </c>
      <c r="AE290">
        <f t="shared" si="93"/>
        <v>0</v>
      </c>
    </row>
    <row r="291" spans="1:31" x14ac:dyDescent="0.25">
      <c r="A291" s="2">
        <v>9000</v>
      </c>
      <c r="B291" s="1"/>
      <c r="C291" s="1"/>
      <c r="D291">
        <f t="shared" si="81"/>
        <v>3.4545225328688401E-15</v>
      </c>
      <c r="E291">
        <f t="shared" si="79"/>
        <v>-56.39353368203043</v>
      </c>
      <c r="F291">
        <f t="shared" si="82"/>
        <v>2.2819206905488798</v>
      </c>
      <c r="G291" s="2">
        <f t="shared" si="83"/>
        <v>-2.2819206905488794</v>
      </c>
      <c r="H291">
        <f t="shared" si="84"/>
        <v>8.9819206905488791</v>
      </c>
      <c r="I291">
        <f t="shared" si="85"/>
        <v>-2.2819206905488794</v>
      </c>
      <c r="J291">
        <f t="shared" si="86"/>
        <v>3.4545225328688401E-15</v>
      </c>
      <c r="K291">
        <f t="shared" si="86"/>
        <v>-56.39353368203043</v>
      </c>
      <c r="L291">
        <f t="shared" si="87"/>
        <v>8.9819206905488826</v>
      </c>
      <c r="M291">
        <f t="shared" si="88"/>
        <v>58.67545437257931</v>
      </c>
      <c r="N291">
        <f t="shared" si="89"/>
        <v>9.0769136831694741</v>
      </c>
      <c r="O291">
        <f t="shared" si="90"/>
        <v>3.4341656016849065</v>
      </c>
      <c r="AB291">
        <f t="shared" si="91"/>
        <v>6.8063803050478903E-55</v>
      </c>
      <c r="AC291">
        <f t="shared" si="80"/>
        <v>-1.1111111111111113E-38</v>
      </c>
      <c r="AD291">
        <f t="shared" si="92"/>
        <v>1.2345679012345683E-76</v>
      </c>
      <c r="AE291">
        <f t="shared" si="93"/>
        <v>0</v>
      </c>
    </row>
    <row r="292" spans="1:31" x14ac:dyDescent="0.25">
      <c r="A292" s="2">
        <v>8000</v>
      </c>
      <c r="B292" s="1"/>
      <c r="C292" s="1"/>
      <c r="D292">
        <f t="shared" si="81"/>
        <v>3.8863378494774447E-15</v>
      </c>
      <c r="E292">
        <f t="shared" si="79"/>
        <v>-63.442725392284231</v>
      </c>
      <c r="F292">
        <f t="shared" si="82"/>
        <v>2.4203423916255029</v>
      </c>
      <c r="G292" s="2">
        <f t="shared" si="83"/>
        <v>-2.4203423916255029</v>
      </c>
      <c r="H292">
        <f t="shared" si="84"/>
        <v>9.1203423916255026</v>
      </c>
      <c r="I292">
        <f t="shared" si="85"/>
        <v>-2.4203423916255029</v>
      </c>
      <c r="J292">
        <f t="shared" si="86"/>
        <v>3.8863378494774447E-15</v>
      </c>
      <c r="K292">
        <f t="shared" si="86"/>
        <v>-63.442725392284231</v>
      </c>
      <c r="L292">
        <f t="shared" si="87"/>
        <v>9.1203423916255062</v>
      </c>
      <c r="M292">
        <f t="shared" si="88"/>
        <v>65.863067783909727</v>
      </c>
      <c r="N292">
        <f t="shared" si="89"/>
        <v>9.2731345523525093</v>
      </c>
      <c r="O292">
        <f t="shared" si="90"/>
        <v>3.4811701832753865</v>
      </c>
      <c r="AB292">
        <f t="shared" si="91"/>
        <v>7.6571778431788751E-55</v>
      </c>
      <c r="AC292">
        <f t="shared" si="80"/>
        <v>-1.2500000000000001E-38</v>
      </c>
      <c r="AD292">
        <f t="shared" si="92"/>
        <v>1.5625000000000002E-76</v>
      </c>
      <c r="AE292">
        <f t="shared" si="93"/>
        <v>0</v>
      </c>
    </row>
    <row r="293" spans="1:31" x14ac:dyDescent="0.25">
      <c r="A293" s="2">
        <v>7000</v>
      </c>
      <c r="B293" s="1"/>
      <c r="C293" s="1"/>
      <c r="D293">
        <f t="shared" si="81"/>
        <v>4.4415289708313659E-15</v>
      </c>
      <c r="E293">
        <f t="shared" si="79"/>
        <v>-72.505971876896268</v>
      </c>
      <c r="F293">
        <f t="shared" si="82"/>
        <v>2.5874548537564777</v>
      </c>
      <c r="G293" s="2">
        <f t="shared" si="83"/>
        <v>-2.5874548537564772</v>
      </c>
      <c r="H293">
        <f t="shared" si="84"/>
        <v>9.2874548537564774</v>
      </c>
      <c r="I293">
        <f t="shared" si="85"/>
        <v>-2.5874548537564772</v>
      </c>
      <c r="J293">
        <f t="shared" si="86"/>
        <v>4.4415289708313659E-15</v>
      </c>
      <c r="K293">
        <f t="shared" si="86"/>
        <v>-72.505971876896268</v>
      </c>
      <c r="L293">
        <f t="shared" si="87"/>
        <v>9.2874548537564827</v>
      </c>
      <c r="M293">
        <f t="shared" si="88"/>
        <v>75.093426730652752</v>
      </c>
      <c r="N293">
        <f t="shared" si="89"/>
        <v>9.4980075222850324</v>
      </c>
      <c r="O293">
        <f t="shared" si="90"/>
        <v>3.5530328729293887</v>
      </c>
      <c r="AB293">
        <f t="shared" si="91"/>
        <v>8.751060392204431E-55</v>
      </c>
      <c r="AC293">
        <f t="shared" si="80"/>
        <v>-1.428571428571429E-38</v>
      </c>
      <c r="AD293">
        <f t="shared" si="92"/>
        <v>2.0408163265306134E-76</v>
      </c>
      <c r="AE293">
        <f t="shared" si="93"/>
        <v>0</v>
      </c>
    </row>
    <row r="294" spans="1:31" x14ac:dyDescent="0.25">
      <c r="A294" s="2">
        <v>6000</v>
      </c>
      <c r="B294" s="1"/>
      <c r="C294" s="1"/>
      <c r="D294">
        <f t="shared" si="81"/>
        <v>5.1817837993032596E-15</v>
      </c>
      <c r="E294">
        <f t="shared" si="79"/>
        <v>-84.590300523045642</v>
      </c>
      <c r="F294">
        <f t="shared" si="82"/>
        <v>2.7947706626720938</v>
      </c>
      <c r="G294" s="2">
        <f t="shared" si="83"/>
        <v>-2.7947706626720934</v>
      </c>
      <c r="H294">
        <f t="shared" si="84"/>
        <v>9.494770662672094</v>
      </c>
      <c r="I294">
        <f t="shared" si="85"/>
        <v>-2.7947706626720934</v>
      </c>
      <c r="J294">
        <f t="shared" si="86"/>
        <v>5.1817837993032596E-15</v>
      </c>
      <c r="K294">
        <f t="shared" si="86"/>
        <v>-84.590300523045642</v>
      </c>
      <c r="L294">
        <f t="shared" si="87"/>
        <v>9.4947706626720993</v>
      </c>
      <c r="M294">
        <f t="shared" si="88"/>
        <v>87.385071185717734</v>
      </c>
      <c r="N294">
        <f t="shared" si="89"/>
        <v>9.7633421668427598</v>
      </c>
      <c r="O294">
        <f t="shared" si="90"/>
        <v>3.6608227600011927</v>
      </c>
      <c r="AB294">
        <f t="shared" si="91"/>
        <v>1.0209570457571834E-54</v>
      </c>
      <c r="AC294">
        <f t="shared" si="80"/>
        <v>-1.6666666666666668E-38</v>
      </c>
      <c r="AD294">
        <f t="shared" si="92"/>
        <v>2.7777777777777779E-76</v>
      </c>
      <c r="AE294">
        <f t="shared" si="93"/>
        <v>0</v>
      </c>
    </row>
    <row r="295" spans="1:31" x14ac:dyDescent="0.25">
      <c r="A295" s="2">
        <v>5000</v>
      </c>
      <c r="B295" s="1"/>
      <c r="C295" s="1"/>
      <c r="D295">
        <f t="shared" si="81"/>
        <v>6.218140559163912E-15</v>
      </c>
      <c r="E295">
        <f t="shared" si="79"/>
        <v>-101.50836062765477</v>
      </c>
      <c r="F295">
        <f t="shared" si="82"/>
        <v>3.0615178699983345</v>
      </c>
      <c r="G295" s="2">
        <f t="shared" si="83"/>
        <v>-3.0615178699983341</v>
      </c>
      <c r="H295">
        <f t="shared" si="84"/>
        <v>9.7615178699983343</v>
      </c>
      <c r="I295">
        <f t="shared" si="85"/>
        <v>-3.0615178699983341</v>
      </c>
      <c r="J295">
        <f t="shared" si="86"/>
        <v>6.218140559163912E-15</v>
      </c>
      <c r="K295">
        <f t="shared" si="86"/>
        <v>-101.50836062765477</v>
      </c>
      <c r="L295">
        <f t="shared" si="87"/>
        <v>9.7615178699983414</v>
      </c>
      <c r="M295">
        <f t="shared" si="88"/>
        <v>104.56987849765311</v>
      </c>
      <c r="N295">
        <f t="shared" si="89"/>
        <v>10.088842027311012</v>
      </c>
      <c r="O295">
        <f t="shared" si="90"/>
        <v>3.823121965548244</v>
      </c>
      <c r="AB295">
        <f t="shared" si="91"/>
        <v>1.2251484549086203E-54</v>
      </c>
      <c r="AC295">
        <f t="shared" si="80"/>
        <v>-2.0000000000000004E-38</v>
      </c>
      <c r="AD295">
        <f t="shared" si="92"/>
        <v>4.0000000000000015E-76</v>
      </c>
      <c r="AE295">
        <f t="shared" si="93"/>
        <v>0</v>
      </c>
    </row>
    <row r="296" spans="1:31" x14ac:dyDescent="0.25">
      <c r="A296" s="2">
        <v>4000</v>
      </c>
      <c r="B296" s="1"/>
      <c r="C296" s="1"/>
      <c r="D296">
        <f t="shared" si="81"/>
        <v>7.7726756989548894E-15</v>
      </c>
      <c r="E296">
        <f t="shared" si="79"/>
        <v>-126.88545078456846</v>
      </c>
      <c r="F296">
        <f t="shared" si="82"/>
        <v>3.4228810358233193</v>
      </c>
      <c r="G296" s="2">
        <f t="shared" si="83"/>
        <v>-3.4228810358233188</v>
      </c>
      <c r="H296">
        <f t="shared" si="84"/>
        <v>10.122881035823319</v>
      </c>
      <c r="I296">
        <f t="shared" si="85"/>
        <v>-3.4228810358233188</v>
      </c>
      <c r="J296">
        <f t="shared" si="86"/>
        <v>7.7726756989548894E-15</v>
      </c>
      <c r="K296">
        <f t="shared" si="86"/>
        <v>-126.88545078456846</v>
      </c>
      <c r="L296">
        <f t="shared" si="87"/>
        <v>10.122881035823326</v>
      </c>
      <c r="M296">
        <f t="shared" si="88"/>
        <v>130.30833182039177</v>
      </c>
      <c r="N296">
        <f t="shared" si="89"/>
        <v>10.510483986215343</v>
      </c>
      <c r="O296">
        <f t="shared" si="90"/>
        <v>4.0741139128445925</v>
      </c>
      <c r="AB296">
        <f t="shared" si="91"/>
        <v>1.531435568635775E-54</v>
      </c>
      <c r="AC296">
        <f t="shared" si="80"/>
        <v>-2.5000000000000002E-38</v>
      </c>
      <c r="AD296">
        <f t="shared" si="92"/>
        <v>6.250000000000001E-76</v>
      </c>
      <c r="AE296">
        <f t="shared" si="93"/>
        <v>0</v>
      </c>
    </row>
    <row r="297" spans="1:31" x14ac:dyDescent="0.25">
      <c r="A297" s="2">
        <v>3000</v>
      </c>
      <c r="B297" s="1"/>
      <c r="C297" s="1"/>
      <c r="D297">
        <f t="shared" si="81"/>
        <v>1.0363567598606519E-14</v>
      </c>
      <c r="E297">
        <f t="shared" si="79"/>
        <v>-169.18060104609128</v>
      </c>
      <c r="F297">
        <f t="shared" si="82"/>
        <v>3.9524025748733171</v>
      </c>
      <c r="G297" s="2">
        <f t="shared" si="83"/>
        <v>-3.9524025748733163</v>
      </c>
      <c r="H297">
        <f t="shared" si="84"/>
        <v>10.652402574873317</v>
      </c>
      <c r="I297">
        <f t="shared" si="85"/>
        <v>-3.9524025748733163</v>
      </c>
      <c r="J297">
        <f t="shared" si="86"/>
        <v>1.0363567598606519E-14</v>
      </c>
      <c r="K297">
        <f t="shared" si="86"/>
        <v>-169.18060104609128</v>
      </c>
      <c r="L297">
        <f t="shared" si="87"/>
        <v>10.652402574873328</v>
      </c>
      <c r="M297">
        <f t="shared" si="88"/>
        <v>173.13300362096459</v>
      </c>
      <c r="N297">
        <f t="shared" si="89"/>
        <v>11.103232496941128</v>
      </c>
      <c r="O297">
        <f t="shared" si="90"/>
        <v>4.4856445558791913</v>
      </c>
      <c r="AB297">
        <f t="shared" si="91"/>
        <v>2.0419140915143668E-54</v>
      </c>
      <c r="AC297">
        <f t="shared" si="80"/>
        <v>-3.3333333333333336E-38</v>
      </c>
      <c r="AD297">
        <f t="shared" si="92"/>
        <v>1.1111111111111112E-75</v>
      </c>
      <c r="AE297">
        <f t="shared" si="93"/>
        <v>0</v>
      </c>
    </row>
    <row r="298" spans="1:31" x14ac:dyDescent="0.25">
      <c r="A298" s="2">
        <v>2000</v>
      </c>
      <c r="B298" s="1"/>
      <c r="C298" s="1"/>
      <c r="D298">
        <f t="shared" si="81"/>
        <v>1.5545351397909779E-14</v>
      </c>
      <c r="E298">
        <f t="shared" si="79"/>
        <v>-253.77090156913692</v>
      </c>
      <c r="F298">
        <f t="shared" si="82"/>
        <v>4.8406847832510058</v>
      </c>
      <c r="G298" s="2">
        <f t="shared" si="83"/>
        <v>-4.8406847832510058</v>
      </c>
      <c r="H298">
        <f t="shared" si="84"/>
        <v>11.540684783251006</v>
      </c>
      <c r="I298">
        <f t="shared" si="85"/>
        <v>-4.8406847832510058</v>
      </c>
      <c r="J298">
        <f t="shared" si="86"/>
        <v>1.5545351397909779E-14</v>
      </c>
      <c r="K298">
        <f t="shared" si="86"/>
        <v>-253.77090156913692</v>
      </c>
      <c r="L298">
        <f t="shared" si="87"/>
        <v>11.540684783251022</v>
      </c>
      <c r="M298">
        <f t="shared" si="88"/>
        <v>258.61158635238792</v>
      </c>
      <c r="N298">
        <f t="shared" si="89"/>
        <v>12.06060547202069</v>
      </c>
      <c r="O298">
        <f t="shared" si="90"/>
        <v>5.2450013651643754</v>
      </c>
      <c r="AB298">
        <f t="shared" si="91"/>
        <v>3.0628711372715501E-54</v>
      </c>
      <c r="AC298">
        <f t="shared" si="80"/>
        <v>-5.0000000000000003E-38</v>
      </c>
      <c r="AD298">
        <f t="shared" si="92"/>
        <v>2.5000000000000004E-75</v>
      </c>
      <c r="AE298">
        <f t="shared" si="93"/>
        <v>0</v>
      </c>
    </row>
    <row r="299" spans="1:31" x14ac:dyDescent="0.25">
      <c r="A299" s="2">
        <v>1000</v>
      </c>
      <c r="B299" s="1"/>
      <c r="C299" s="1"/>
      <c r="D299">
        <f t="shared" si="81"/>
        <v>3.1090702795819557E-14</v>
      </c>
      <c r="E299">
        <f t="shared" si="79"/>
        <v>-507.54180313827385</v>
      </c>
      <c r="F299">
        <f t="shared" si="82"/>
        <v>6.8457620716466385</v>
      </c>
      <c r="G299" s="2">
        <f t="shared" si="83"/>
        <v>-6.8457620716466376</v>
      </c>
      <c r="H299">
        <f t="shared" si="84"/>
        <v>13.545762071646639</v>
      </c>
      <c r="I299">
        <f t="shared" si="85"/>
        <v>-6.8457620716466376</v>
      </c>
      <c r="J299">
        <f t="shared" si="86"/>
        <v>3.1090702795819557E-14</v>
      </c>
      <c r="K299">
        <f t="shared" si="86"/>
        <v>-507.54180313827385</v>
      </c>
      <c r="L299">
        <f t="shared" si="87"/>
        <v>13.545762071646671</v>
      </c>
      <c r="M299">
        <f t="shared" si="88"/>
        <v>514.38756520992047</v>
      </c>
      <c r="N299">
        <f t="shared" si="89"/>
        <v>14.148473029355694</v>
      </c>
      <c r="O299">
        <f t="shared" si="90"/>
        <v>7.1016936117645324</v>
      </c>
      <c r="AB299">
        <f t="shared" si="91"/>
        <v>6.1257422745431001E-54</v>
      </c>
      <c r="AC299">
        <f t="shared" si="80"/>
        <v>-1.0000000000000001E-37</v>
      </c>
      <c r="AD299">
        <f t="shared" si="92"/>
        <v>1.0000000000000002E-74</v>
      </c>
      <c r="AE299">
        <f t="shared" si="93"/>
        <v>0</v>
      </c>
    </row>
    <row r="300" spans="1:31" x14ac:dyDescent="0.25">
      <c r="A300" s="2">
        <v>900</v>
      </c>
      <c r="B300" s="1"/>
      <c r="C300" s="1"/>
      <c r="D300">
        <f t="shared" si="81"/>
        <v>3.4545225328688397E-14</v>
      </c>
      <c r="E300">
        <f t="shared" si="79"/>
        <v>-563.9353368203042</v>
      </c>
      <c r="F300">
        <f t="shared" si="82"/>
        <v>7.2160668219987238</v>
      </c>
      <c r="G300" s="2">
        <f t="shared" si="83"/>
        <v>-7.2160668219987221</v>
      </c>
      <c r="H300">
        <f t="shared" si="84"/>
        <v>13.916066821998724</v>
      </c>
      <c r="I300">
        <f t="shared" si="85"/>
        <v>-7.2160668219987221</v>
      </c>
      <c r="J300">
        <f t="shared" si="86"/>
        <v>3.4545225328688397E-14</v>
      </c>
      <c r="K300">
        <f t="shared" si="86"/>
        <v>-563.9353368203042</v>
      </c>
      <c r="L300">
        <f t="shared" si="87"/>
        <v>13.916066821998758</v>
      </c>
      <c r="M300">
        <f t="shared" si="88"/>
        <v>571.15140364230297</v>
      </c>
      <c r="N300">
        <f t="shared" si="89"/>
        <v>14.528601099931656</v>
      </c>
      <c r="O300">
        <f t="shared" si="90"/>
        <v>7.4552516995438678</v>
      </c>
      <c r="AB300">
        <f t="shared" si="91"/>
        <v>6.8063803050478903E-54</v>
      </c>
      <c r="AC300">
        <f t="shared" si="80"/>
        <v>-1.1111111111111113E-37</v>
      </c>
      <c r="AD300">
        <f t="shared" si="92"/>
        <v>1.2345679012345684E-74</v>
      </c>
      <c r="AE300">
        <f t="shared" si="93"/>
        <v>0</v>
      </c>
    </row>
    <row r="301" spans="1:31" x14ac:dyDescent="0.25">
      <c r="A301" s="2">
        <v>800</v>
      </c>
      <c r="B301" s="1"/>
      <c r="C301" s="1"/>
      <c r="D301">
        <f t="shared" si="81"/>
        <v>3.8863378494774445E-14</v>
      </c>
      <c r="E301">
        <f t="shared" si="79"/>
        <v>-634.42725392284228</v>
      </c>
      <c r="F301">
        <f t="shared" si="82"/>
        <v>7.6537946749958348</v>
      </c>
      <c r="G301" s="2">
        <f t="shared" si="83"/>
        <v>-7.6537946749958339</v>
      </c>
      <c r="H301">
        <f t="shared" si="84"/>
        <v>14.353794674995836</v>
      </c>
      <c r="I301">
        <f t="shared" si="85"/>
        <v>-7.6537946749958339</v>
      </c>
      <c r="J301">
        <f t="shared" si="86"/>
        <v>3.8863378494774445E-14</v>
      </c>
      <c r="K301">
        <f t="shared" si="86"/>
        <v>-634.42725392284228</v>
      </c>
      <c r="L301">
        <f t="shared" si="87"/>
        <v>14.353794674995875</v>
      </c>
      <c r="M301">
        <f t="shared" si="88"/>
        <v>642.08104859783816</v>
      </c>
      <c r="N301">
        <f t="shared" si="89"/>
        <v>14.976631528728189</v>
      </c>
      <c r="O301">
        <f t="shared" si="90"/>
        <v>7.8756790312399714</v>
      </c>
      <c r="AB301">
        <f t="shared" si="91"/>
        <v>7.657177843178876E-54</v>
      </c>
      <c r="AC301">
        <f t="shared" si="80"/>
        <v>-1.2500000000000001E-37</v>
      </c>
      <c r="AD301">
        <f t="shared" si="92"/>
        <v>1.5625000000000003E-74</v>
      </c>
      <c r="AE301">
        <f t="shared" si="93"/>
        <v>0</v>
      </c>
    </row>
    <row r="302" spans="1:31" x14ac:dyDescent="0.25">
      <c r="A302" s="2">
        <v>700</v>
      </c>
      <c r="B302" s="1"/>
      <c r="C302" s="1"/>
      <c r="D302">
        <f t="shared" si="81"/>
        <v>4.4415289708313654E-14</v>
      </c>
      <c r="E302">
        <f t="shared" si="79"/>
        <v>-725.05971876896263</v>
      </c>
      <c r="F302">
        <f t="shared" si="82"/>
        <v>8.1822506807283499</v>
      </c>
      <c r="G302" s="2">
        <f t="shared" si="83"/>
        <v>-8.1822506807283482</v>
      </c>
      <c r="H302">
        <f t="shared" si="84"/>
        <v>14.882250680728351</v>
      </c>
      <c r="I302">
        <f t="shared" si="85"/>
        <v>-8.1822506807283482</v>
      </c>
      <c r="J302">
        <f t="shared" si="86"/>
        <v>4.4415289708313654E-14</v>
      </c>
      <c r="K302">
        <f t="shared" si="86"/>
        <v>-725.05971876896263</v>
      </c>
      <c r="L302">
        <f t="shared" si="87"/>
        <v>14.882250680728395</v>
      </c>
      <c r="M302">
        <f t="shared" si="88"/>
        <v>733.24196944969094</v>
      </c>
      <c r="N302">
        <f t="shared" si="89"/>
        <v>15.515969468658328</v>
      </c>
      <c r="O302">
        <f t="shared" si="90"/>
        <v>8.3861772752967649</v>
      </c>
      <c r="AB302">
        <f t="shared" si="91"/>
        <v>8.7510603922044307E-54</v>
      </c>
      <c r="AC302">
        <f t="shared" si="80"/>
        <v>-1.4285714285714288E-37</v>
      </c>
      <c r="AD302">
        <f t="shared" si="92"/>
        <v>2.0408163265306129E-74</v>
      </c>
      <c r="AE302">
        <f t="shared" si="93"/>
        <v>0</v>
      </c>
    </row>
    <row r="303" spans="1:31" x14ac:dyDescent="0.25">
      <c r="A303" s="2">
        <v>600</v>
      </c>
      <c r="B303" s="1"/>
      <c r="C303" s="1"/>
      <c r="D303">
        <f t="shared" si="81"/>
        <v>5.1817837993032602E-14</v>
      </c>
      <c r="E303">
        <f t="shared" si="79"/>
        <v>-845.90300523045642</v>
      </c>
      <c r="F303">
        <f t="shared" si="82"/>
        <v>8.837840831861941</v>
      </c>
      <c r="G303" s="2">
        <f t="shared" si="83"/>
        <v>-8.8378408318619393</v>
      </c>
      <c r="H303">
        <f t="shared" si="84"/>
        <v>15.537840831861942</v>
      </c>
      <c r="I303">
        <f t="shared" si="85"/>
        <v>-8.8378408318619393</v>
      </c>
      <c r="J303">
        <f t="shared" si="86"/>
        <v>5.1817837993032602E-14</v>
      </c>
      <c r="K303">
        <f t="shared" si="86"/>
        <v>-845.90300523045642</v>
      </c>
      <c r="L303">
        <f t="shared" si="87"/>
        <v>15.537840831861994</v>
      </c>
      <c r="M303">
        <f t="shared" si="88"/>
        <v>854.74084606231838</v>
      </c>
      <c r="N303">
        <f t="shared" si="89"/>
        <v>16.183158714768034</v>
      </c>
      <c r="O303">
        <f t="shared" si="90"/>
        <v>9.0230106512519139</v>
      </c>
      <c r="AB303">
        <f t="shared" si="91"/>
        <v>1.0209570457571835E-53</v>
      </c>
      <c r="AC303">
        <f t="shared" si="80"/>
        <v>-1.666666666666667E-37</v>
      </c>
      <c r="AD303">
        <f t="shared" si="92"/>
        <v>2.7777777777777788E-74</v>
      </c>
      <c r="AE303">
        <f t="shared" si="93"/>
        <v>0</v>
      </c>
    </row>
    <row r="304" spans="1:31" x14ac:dyDescent="0.25">
      <c r="A304" s="2">
        <v>500</v>
      </c>
      <c r="B304" s="1"/>
      <c r="C304" s="1"/>
      <c r="D304">
        <f t="shared" si="81"/>
        <v>6.2181405591639115E-14</v>
      </c>
      <c r="E304">
        <f t="shared" si="79"/>
        <v>-1015.0836062765477</v>
      </c>
      <c r="F304">
        <f t="shared" si="82"/>
        <v>9.6813695665020116</v>
      </c>
      <c r="G304" s="2">
        <f t="shared" si="83"/>
        <v>-9.6813695665020116</v>
      </c>
      <c r="H304">
        <f t="shared" si="84"/>
        <v>16.381369566502013</v>
      </c>
      <c r="I304">
        <f t="shared" si="85"/>
        <v>-9.6813695665020116</v>
      </c>
      <c r="J304">
        <f t="shared" si="86"/>
        <v>6.2181405591639115E-14</v>
      </c>
      <c r="K304">
        <f t="shared" si="86"/>
        <v>-1015.0836062765477</v>
      </c>
      <c r="L304">
        <f t="shared" si="87"/>
        <v>16.381369566502077</v>
      </c>
      <c r="M304">
        <f t="shared" si="88"/>
        <v>1024.7649758430498</v>
      </c>
      <c r="N304">
        <f t="shared" si="89"/>
        <v>17.039202543329434</v>
      </c>
      <c r="O304">
        <f t="shared" si="90"/>
        <v>9.8467798145236234</v>
      </c>
      <c r="AB304">
        <f t="shared" si="91"/>
        <v>1.22514845490862E-53</v>
      </c>
      <c r="AC304">
        <f t="shared" si="80"/>
        <v>-2.0000000000000001E-37</v>
      </c>
      <c r="AD304">
        <f t="shared" si="92"/>
        <v>4.0000000000000006E-74</v>
      </c>
      <c r="AE304">
        <f t="shared" si="93"/>
        <v>0</v>
      </c>
    </row>
    <row r="305" spans="1:31" x14ac:dyDescent="0.25">
      <c r="A305" s="2">
        <v>400</v>
      </c>
      <c r="B305" s="1"/>
      <c r="C305" s="1"/>
      <c r="D305">
        <f t="shared" si="81"/>
        <v>7.7726756989548891E-14</v>
      </c>
      <c r="E305">
        <f t="shared" si="79"/>
        <v>-1268.8545078456846</v>
      </c>
      <c r="F305">
        <f t="shared" si="82"/>
        <v>10.824100232998086</v>
      </c>
      <c r="G305" s="2">
        <f t="shared" si="83"/>
        <v>-10.824100232998084</v>
      </c>
      <c r="H305">
        <f t="shared" si="84"/>
        <v>17.524100232998087</v>
      </c>
      <c r="I305">
        <f t="shared" si="85"/>
        <v>-10.824100232998084</v>
      </c>
      <c r="J305">
        <f t="shared" si="86"/>
        <v>7.7726756989548891E-14</v>
      </c>
      <c r="K305">
        <f t="shared" si="86"/>
        <v>-1268.8545078456846</v>
      </c>
      <c r="L305">
        <f t="shared" si="87"/>
        <v>17.524100232998165</v>
      </c>
      <c r="M305">
        <f t="shared" si="88"/>
        <v>1279.6786080786826</v>
      </c>
      <c r="N305">
        <f t="shared" si="89"/>
        <v>18.19567015488742</v>
      </c>
      <c r="O305">
        <f t="shared" si="90"/>
        <v>10.968435868019862</v>
      </c>
      <c r="AB305">
        <f t="shared" si="91"/>
        <v>1.5314355686357752E-53</v>
      </c>
      <c r="AC305">
        <f t="shared" si="80"/>
        <v>-2.5000000000000003E-37</v>
      </c>
      <c r="AD305">
        <f t="shared" si="92"/>
        <v>6.2500000000000014E-74</v>
      </c>
      <c r="AE305">
        <f t="shared" si="93"/>
        <v>0</v>
      </c>
    </row>
    <row r="306" spans="1:31" x14ac:dyDescent="0.25">
      <c r="A306" s="2">
        <v>300</v>
      </c>
      <c r="B306" s="1"/>
      <c r="C306" s="1"/>
      <c r="D306">
        <f t="shared" si="81"/>
        <v>1.036356759860652E-13</v>
      </c>
      <c r="E306">
        <f t="shared" si="79"/>
        <v>-1691.8060104609128</v>
      </c>
      <c r="F306">
        <f t="shared" si="82"/>
        <v>12.498594366513869</v>
      </c>
      <c r="G306" s="2">
        <f t="shared" si="83"/>
        <v>-12.498594366513867</v>
      </c>
      <c r="H306">
        <f t="shared" si="84"/>
        <v>19.19859436651387</v>
      </c>
      <c r="I306">
        <f t="shared" si="85"/>
        <v>-12.498594366513867</v>
      </c>
      <c r="J306">
        <f t="shared" si="86"/>
        <v>1.036356759860652E-13</v>
      </c>
      <c r="K306">
        <f t="shared" si="86"/>
        <v>-1691.8060104609128</v>
      </c>
      <c r="L306">
        <f t="shared" si="87"/>
        <v>19.198594366513973</v>
      </c>
      <c r="M306">
        <f t="shared" si="88"/>
        <v>1704.3046048274266</v>
      </c>
      <c r="N306">
        <f t="shared" si="89"/>
        <v>19.885639076108394</v>
      </c>
      <c r="O306">
        <f t="shared" si="90"/>
        <v>12.620015631281195</v>
      </c>
      <c r="AB306">
        <f t="shared" si="91"/>
        <v>2.0419140915143671E-53</v>
      </c>
      <c r="AC306">
        <f t="shared" si="80"/>
        <v>-3.333333333333334E-37</v>
      </c>
      <c r="AD306">
        <f t="shared" si="92"/>
        <v>1.1111111111111115E-73</v>
      </c>
      <c r="AE306">
        <f t="shared" si="93"/>
        <v>0</v>
      </c>
    </row>
    <row r="307" spans="1:31" x14ac:dyDescent="0.25">
      <c r="A307" s="2">
        <v>200</v>
      </c>
      <c r="B307" s="1"/>
      <c r="C307" s="1"/>
      <c r="D307">
        <f t="shared" si="81"/>
        <v>1.5545351397909778E-13</v>
      </c>
      <c r="E307">
        <f t="shared" si="79"/>
        <v>-2537.7090156913691</v>
      </c>
      <c r="F307">
        <f t="shared" si="82"/>
        <v>15.30758934999167</v>
      </c>
      <c r="G307" s="2">
        <f t="shared" si="83"/>
        <v>-15.307589349991668</v>
      </c>
      <c r="H307">
        <f t="shared" si="84"/>
        <v>22.007589349991669</v>
      </c>
      <c r="I307">
        <f t="shared" si="85"/>
        <v>-15.307589349991668</v>
      </c>
      <c r="J307">
        <f t="shared" si="86"/>
        <v>1.5545351397909778E-13</v>
      </c>
      <c r="K307">
        <f t="shared" si="86"/>
        <v>-2537.7090156913691</v>
      </c>
      <c r="L307">
        <f t="shared" si="87"/>
        <v>22.007589349991825</v>
      </c>
      <c r="M307">
        <f t="shared" si="88"/>
        <v>2553.0166050413609</v>
      </c>
      <c r="N307">
        <f t="shared" si="89"/>
        <v>22.712854990360817</v>
      </c>
      <c r="O307">
        <f t="shared" si="90"/>
        <v>15.403235234837901</v>
      </c>
      <c r="AB307">
        <f t="shared" si="91"/>
        <v>3.0628711372715504E-53</v>
      </c>
      <c r="AC307">
        <f t="shared" si="80"/>
        <v>-5.0000000000000005E-37</v>
      </c>
      <c r="AD307">
        <f t="shared" si="92"/>
        <v>2.5000000000000005E-73</v>
      </c>
      <c r="AE307">
        <f t="shared" si="93"/>
        <v>0</v>
      </c>
    </row>
    <row r="308" spans="1:31" x14ac:dyDescent="0.25">
      <c r="A308" s="2">
        <v>100</v>
      </c>
      <c r="B308" s="1"/>
      <c r="C308" s="1"/>
      <c r="D308">
        <f t="shared" si="81"/>
        <v>3.1090702795819556E-13</v>
      </c>
      <c r="E308">
        <f t="shared" si="79"/>
        <v>-5075.4180313827383</v>
      </c>
      <c r="F308">
        <f t="shared" si="82"/>
        <v>21.648200465996172</v>
      </c>
      <c r="G308" s="2">
        <f t="shared" si="83"/>
        <v>-21.648200465996169</v>
      </c>
      <c r="H308">
        <f t="shared" si="84"/>
        <v>28.348200465996172</v>
      </c>
      <c r="I308">
        <f t="shared" si="85"/>
        <v>-21.648200465996169</v>
      </c>
      <c r="J308">
        <f t="shared" si="86"/>
        <v>3.1090702795819556E-13</v>
      </c>
      <c r="K308">
        <f t="shared" si="86"/>
        <v>-5075.4180313827383</v>
      </c>
      <c r="L308">
        <f t="shared" si="87"/>
        <v>28.348200465996484</v>
      </c>
      <c r="M308">
        <f t="shared" si="88"/>
        <v>5097.0662318487348</v>
      </c>
      <c r="N308">
        <f t="shared" si="89"/>
        <v>29.07704212104251</v>
      </c>
      <c r="O308">
        <f t="shared" si="90"/>
        <v>21.71257857414928</v>
      </c>
      <c r="AB308">
        <f t="shared" si="91"/>
        <v>6.1257422745431008E-53</v>
      </c>
      <c r="AC308">
        <f t="shared" si="80"/>
        <v>-1.0000000000000001E-36</v>
      </c>
      <c r="AD308">
        <f t="shared" si="92"/>
        <v>1.0000000000000002E-72</v>
      </c>
      <c r="AE308">
        <f t="shared" si="93"/>
        <v>0</v>
      </c>
    </row>
    <row r="309" spans="1:31" x14ac:dyDescent="0.25">
      <c r="A309" s="2">
        <v>99</v>
      </c>
      <c r="D309">
        <f t="shared" si="81"/>
        <v>3.1404750298807635E-13</v>
      </c>
      <c r="E309">
        <f t="shared" si="79"/>
        <v>-5126.6848801845845</v>
      </c>
      <c r="F309">
        <f t="shared" si="82"/>
        <v>21.757260100638248</v>
      </c>
      <c r="G309" s="2">
        <f t="shared" si="83"/>
        <v>-21.757260100638245</v>
      </c>
      <c r="H309">
        <f t="shared" si="84"/>
        <v>28.457260100638248</v>
      </c>
      <c r="I309">
        <f t="shared" si="85"/>
        <v>-21.757260100638245</v>
      </c>
      <c r="J309">
        <f t="shared" si="86"/>
        <v>3.1404750298807635E-13</v>
      </c>
      <c r="K309">
        <f t="shared" si="86"/>
        <v>-5126.6848801845845</v>
      </c>
      <c r="L309">
        <f t="shared" si="87"/>
        <v>28.45726010063856</v>
      </c>
      <c r="M309">
        <f t="shared" si="88"/>
        <v>5148.4421402852231</v>
      </c>
      <c r="N309">
        <f t="shared" si="89"/>
        <v>29.186386122511873</v>
      </c>
      <c r="O309">
        <f t="shared" si="90"/>
        <v>21.82127610060892</v>
      </c>
      <c r="AB309">
        <f t="shared" si="91"/>
        <v>6.1876184591344466E-53</v>
      </c>
      <c r="AC309">
        <f t="shared" si="80"/>
        <v>-1.0101010101010104E-36</v>
      </c>
      <c r="AD309">
        <f t="shared" si="92"/>
        <v>1.0203040506070815E-72</v>
      </c>
      <c r="AE309">
        <f t="shared" si="93"/>
        <v>0</v>
      </c>
    </row>
    <row r="310" spans="1:31" x14ac:dyDescent="0.25">
      <c r="A310" s="2">
        <v>98</v>
      </c>
      <c r="D310">
        <f t="shared" si="81"/>
        <v>3.1725206934509755E-13</v>
      </c>
      <c r="E310">
        <f t="shared" si="79"/>
        <v>-5178.9979912068757</v>
      </c>
      <c r="F310">
        <f t="shared" si="82"/>
        <v>21.867984785702387</v>
      </c>
      <c r="G310" s="2">
        <f t="shared" si="83"/>
        <v>-21.867984785702383</v>
      </c>
      <c r="H310">
        <f t="shared" si="84"/>
        <v>28.567984785702386</v>
      </c>
      <c r="I310">
        <f t="shared" si="85"/>
        <v>-21.867984785702383</v>
      </c>
      <c r="J310">
        <f t="shared" ref="J310:K373" si="94">D310</f>
        <v>3.1725206934509755E-13</v>
      </c>
      <c r="K310">
        <f t="shared" si="94"/>
        <v>-5178.9979912068757</v>
      </c>
      <c r="L310">
        <f t="shared" si="87"/>
        <v>28.567984785702702</v>
      </c>
      <c r="M310">
        <f t="shared" si="88"/>
        <v>5200.8659759925777</v>
      </c>
      <c r="N310">
        <f t="shared" si="89"/>
        <v>29.297396594930976</v>
      </c>
      <c r="O310">
        <f t="shared" si="90"/>
        <v>21.931637238559848</v>
      </c>
      <c r="AB310">
        <f t="shared" si="91"/>
        <v>6.2507574230031631E-53</v>
      </c>
      <c r="AC310">
        <f t="shared" si="80"/>
        <v>-1.0204081632653061E-36</v>
      </c>
      <c r="AD310">
        <f t="shared" si="92"/>
        <v>1.0412328196584756E-72</v>
      </c>
      <c r="AE310">
        <f t="shared" si="93"/>
        <v>0</v>
      </c>
    </row>
    <row r="311" spans="1:31" x14ac:dyDescent="0.25">
      <c r="A311" s="2">
        <v>97</v>
      </c>
      <c r="D311">
        <f t="shared" si="81"/>
        <v>3.2052270923525321E-13</v>
      </c>
      <c r="E311">
        <f t="shared" si="79"/>
        <v>-5232.3897230749881</v>
      </c>
      <c r="F311">
        <f t="shared" si="82"/>
        <v>21.980417325193041</v>
      </c>
      <c r="G311" s="2">
        <f t="shared" si="83"/>
        <v>-21.980417325193038</v>
      </c>
      <c r="H311">
        <f t="shared" si="84"/>
        <v>28.680417325193041</v>
      </c>
      <c r="I311">
        <f t="shared" si="85"/>
        <v>-21.980417325193038</v>
      </c>
      <c r="J311">
        <f t="shared" si="94"/>
        <v>3.2052270923525321E-13</v>
      </c>
      <c r="K311">
        <f t="shared" si="94"/>
        <v>-5232.3897230749881</v>
      </c>
      <c r="L311">
        <f t="shared" si="87"/>
        <v>28.680417325193361</v>
      </c>
      <c r="M311">
        <f t="shared" si="88"/>
        <v>5254.3701404001813</v>
      </c>
      <c r="N311">
        <f t="shared" si="89"/>
        <v>29.410116364216286</v>
      </c>
      <c r="O311">
        <f t="shared" si="90"/>
        <v>22.043704770010883</v>
      </c>
      <c r="AB311">
        <f t="shared" si="91"/>
        <v>6.3151982211784536E-53</v>
      </c>
      <c r="AC311">
        <f t="shared" si="80"/>
        <v>-1.0309278350515464E-36</v>
      </c>
      <c r="AD311">
        <f t="shared" si="92"/>
        <v>1.0628122010840686E-72</v>
      </c>
      <c r="AE311">
        <f t="shared" si="93"/>
        <v>0</v>
      </c>
    </row>
    <row r="312" spans="1:31" x14ac:dyDescent="0.25">
      <c r="A312" s="2">
        <v>96</v>
      </c>
      <c r="D312">
        <f t="shared" si="81"/>
        <v>3.2386148745645371E-13</v>
      </c>
      <c r="E312">
        <f t="shared" si="79"/>
        <v>-5286.8937826903521</v>
      </c>
      <c r="F312">
        <f t="shared" si="82"/>
        <v>22.094602079654852</v>
      </c>
      <c r="G312" s="2">
        <f t="shared" si="83"/>
        <v>-22.094602079654848</v>
      </c>
      <c r="H312">
        <f t="shared" si="84"/>
        <v>28.794602079654851</v>
      </c>
      <c r="I312">
        <f t="shared" si="85"/>
        <v>-22.094602079654848</v>
      </c>
      <c r="J312">
        <f t="shared" si="94"/>
        <v>3.2386148745645371E-13</v>
      </c>
      <c r="K312">
        <f t="shared" si="94"/>
        <v>-5286.8937826903521</v>
      </c>
      <c r="L312">
        <f t="shared" si="87"/>
        <v>28.794602079655174</v>
      </c>
      <c r="M312">
        <f t="shared" si="88"/>
        <v>5308.9883847700066</v>
      </c>
      <c r="N312">
        <f t="shared" si="89"/>
        <v>29.524589813391142</v>
      </c>
      <c r="O312">
        <f t="shared" si="90"/>
        <v>22.157523032943118</v>
      </c>
      <c r="AB312">
        <f t="shared" si="91"/>
        <v>6.3809815359823972E-53</v>
      </c>
      <c r="AC312">
        <f t="shared" si="80"/>
        <v>-1.0416666666666668E-36</v>
      </c>
      <c r="AD312">
        <f t="shared" si="92"/>
        <v>1.0850694444444447E-72</v>
      </c>
      <c r="AE312">
        <f t="shared" si="93"/>
        <v>0</v>
      </c>
    </row>
    <row r="313" spans="1:31" x14ac:dyDescent="0.25">
      <c r="A313" s="2">
        <v>95</v>
      </c>
      <c r="D313">
        <f t="shared" si="81"/>
        <v>3.27270555745469E-13</v>
      </c>
      <c r="E313">
        <f t="shared" si="79"/>
        <v>-5342.5452961923556</v>
      </c>
      <c r="F313">
        <f t="shared" si="82"/>
        <v>22.21058503971182</v>
      </c>
      <c r="G313" s="2">
        <f t="shared" si="83"/>
        <v>-22.210585039711816</v>
      </c>
      <c r="H313">
        <f t="shared" si="84"/>
        <v>28.910585039711819</v>
      </c>
      <c r="I313">
        <f t="shared" si="85"/>
        <v>-22.210585039711816</v>
      </c>
      <c r="J313">
        <f t="shared" si="94"/>
        <v>3.27270555745469E-13</v>
      </c>
      <c r="K313">
        <f t="shared" si="94"/>
        <v>-5342.5452961923556</v>
      </c>
      <c r="L313">
        <f t="shared" si="87"/>
        <v>28.910585039712146</v>
      </c>
      <c r="M313">
        <f t="shared" si="88"/>
        <v>5364.7558812320676</v>
      </c>
      <c r="N313">
        <f t="shared" si="89"/>
        <v>29.6408629561456</v>
      </c>
      <c r="O313">
        <f t="shared" si="90"/>
        <v>22.27313799482824</v>
      </c>
      <c r="AB313">
        <f t="shared" si="91"/>
        <v>6.4481497626769481E-53</v>
      </c>
      <c r="AC313">
        <f t="shared" si="80"/>
        <v>-1.0526315789473685E-36</v>
      </c>
      <c r="AD313">
        <f t="shared" si="92"/>
        <v>1.1080332409972302E-72</v>
      </c>
      <c r="AE313">
        <f t="shared" si="93"/>
        <v>0</v>
      </c>
    </row>
    <row r="314" spans="1:31" x14ac:dyDescent="0.25">
      <c r="A314" s="2">
        <v>94</v>
      </c>
      <c r="D314">
        <f t="shared" si="81"/>
        <v>3.3075215740233571E-13</v>
      </c>
      <c r="E314">
        <f t="shared" si="79"/>
        <v>-5399.3808844497216</v>
      </c>
      <c r="F314">
        <f t="shared" si="82"/>
        <v>22.328413903897964</v>
      </c>
      <c r="G314" s="2">
        <f t="shared" si="83"/>
        <v>-22.32841390389796</v>
      </c>
      <c r="H314">
        <f t="shared" si="84"/>
        <v>29.028413903897963</v>
      </c>
      <c r="I314">
        <f t="shared" si="85"/>
        <v>-22.32841390389796</v>
      </c>
      <c r="J314">
        <f t="shared" si="94"/>
        <v>3.3075215740233571E-13</v>
      </c>
      <c r="K314">
        <f t="shared" si="94"/>
        <v>-5399.3808844497216</v>
      </c>
      <c r="L314">
        <f t="shared" si="87"/>
        <v>29.028413903898294</v>
      </c>
      <c r="M314">
        <f t="shared" si="88"/>
        <v>5421.7092983536195</v>
      </c>
      <c r="N314">
        <f t="shared" si="89"/>
        <v>29.758983514688872</v>
      </c>
      <c r="O314">
        <f t="shared" si="90"/>
        <v>22.390597330437533</v>
      </c>
      <c r="AB314">
        <f t="shared" si="91"/>
        <v>6.5167471005777665E-53</v>
      </c>
      <c r="AC314">
        <f t="shared" si="80"/>
        <v>-1.0638297872340427E-36</v>
      </c>
      <c r="AD314">
        <f t="shared" si="92"/>
        <v>1.1317338162064285E-72</v>
      </c>
      <c r="AE314">
        <f t="shared" si="93"/>
        <v>0</v>
      </c>
    </row>
    <row r="315" spans="1:31" x14ac:dyDescent="0.25">
      <c r="A315" s="2">
        <v>93</v>
      </c>
      <c r="D315">
        <f t="shared" si="81"/>
        <v>3.3430863221311357E-13</v>
      </c>
      <c r="E315">
        <f t="shared" si="79"/>
        <v>-5457.4387434222999</v>
      </c>
      <c r="F315">
        <f t="shared" si="82"/>
        <v>22.448138161078713</v>
      </c>
      <c r="G315" s="2">
        <f t="shared" si="83"/>
        <v>-22.44813816107871</v>
      </c>
      <c r="H315">
        <f t="shared" si="84"/>
        <v>29.148138161078712</v>
      </c>
      <c r="I315">
        <f t="shared" si="85"/>
        <v>-22.44813816107871</v>
      </c>
      <c r="J315">
        <f t="shared" si="94"/>
        <v>3.3430863221311357E-13</v>
      </c>
      <c r="K315">
        <f t="shared" si="94"/>
        <v>-5457.4387434222999</v>
      </c>
      <c r="L315">
        <f t="shared" si="87"/>
        <v>29.148138161079046</v>
      </c>
      <c r="M315">
        <f t="shared" si="88"/>
        <v>5479.8868815833785</v>
      </c>
      <c r="N315">
        <f t="shared" si="89"/>
        <v>29.879001002193398</v>
      </c>
      <c r="O315">
        <f t="shared" si="90"/>
        <v>22.509950504240425</v>
      </c>
      <c r="AB315">
        <f t="shared" si="91"/>
        <v>6.5868196500463458E-53</v>
      </c>
      <c r="AC315">
        <f t="shared" si="80"/>
        <v>-1.0752688172043013E-36</v>
      </c>
      <c r="AD315">
        <f t="shared" si="92"/>
        <v>1.1562030292519372E-72</v>
      </c>
      <c r="AE315">
        <f t="shared" si="93"/>
        <v>0</v>
      </c>
    </row>
    <row r="316" spans="1:31" x14ac:dyDescent="0.25">
      <c r="A316" s="2">
        <v>92</v>
      </c>
      <c r="D316">
        <f t="shared" si="81"/>
        <v>3.3794242169369084E-13</v>
      </c>
      <c r="E316">
        <f t="shared" si="79"/>
        <v>-5516.7587297638456</v>
      </c>
      <c r="F316">
        <f t="shared" si="82"/>
        <v>22.569809177786425</v>
      </c>
      <c r="G316" s="2">
        <f t="shared" si="83"/>
        <v>-22.569809177786421</v>
      </c>
      <c r="H316">
        <f t="shared" si="84"/>
        <v>29.269809177786424</v>
      </c>
      <c r="I316">
        <f t="shared" si="85"/>
        <v>-22.569809177786421</v>
      </c>
      <c r="J316">
        <f t="shared" si="94"/>
        <v>3.3794242169369084E-13</v>
      </c>
      <c r="K316">
        <f t="shared" si="94"/>
        <v>-5516.7587297638456</v>
      </c>
      <c r="L316">
        <f t="shared" si="87"/>
        <v>29.269809177786762</v>
      </c>
      <c r="M316">
        <f t="shared" si="88"/>
        <v>5539.3285389416324</v>
      </c>
      <c r="N316">
        <f t="shared" si="89"/>
        <v>30.000966810154264</v>
      </c>
      <c r="O316">
        <f t="shared" si="90"/>
        <v>22.631248857716148</v>
      </c>
      <c r="AB316">
        <f t="shared" si="91"/>
        <v>6.6584155158077182E-53</v>
      </c>
      <c r="AC316">
        <f t="shared" si="80"/>
        <v>-1.0869565217391305E-36</v>
      </c>
      <c r="AD316">
        <f t="shared" si="92"/>
        <v>1.1814744801512289E-72</v>
      </c>
      <c r="AE316">
        <f t="shared" si="93"/>
        <v>0</v>
      </c>
    </row>
    <row r="317" spans="1:31" x14ac:dyDescent="0.25">
      <c r="A317" s="2">
        <v>91</v>
      </c>
      <c r="D317">
        <f t="shared" si="81"/>
        <v>3.4165607467933583E-13</v>
      </c>
      <c r="E317">
        <f t="shared" si="79"/>
        <v>-5577.3824520689432</v>
      </c>
      <c r="F317">
        <f t="shared" si="82"/>
        <v>22.693480290820155</v>
      </c>
      <c r="G317" s="2">
        <f t="shared" si="83"/>
        <v>-22.693480290820151</v>
      </c>
      <c r="H317">
        <f t="shared" si="84"/>
        <v>29.393480290820154</v>
      </c>
      <c r="I317">
        <f t="shared" si="85"/>
        <v>-22.693480290820151</v>
      </c>
      <c r="J317">
        <f t="shared" si="94"/>
        <v>3.4165607467933583E-13</v>
      </c>
      <c r="K317">
        <f t="shared" si="94"/>
        <v>-5577.3824520689432</v>
      </c>
      <c r="L317">
        <f t="shared" si="87"/>
        <v>29.393480290820495</v>
      </c>
      <c r="M317">
        <f t="shared" si="88"/>
        <v>5600.0759323597631</v>
      </c>
      <c r="N317">
        <f t="shared" si="89"/>
        <v>30.124934301013973</v>
      </c>
      <c r="O317">
        <f t="shared" si="90"/>
        <v>22.754545701928436</v>
      </c>
      <c r="AB317">
        <f t="shared" si="91"/>
        <v>6.7315849170803306E-53</v>
      </c>
      <c r="AC317">
        <f t="shared" si="80"/>
        <v>-1.0989010989010991E-36</v>
      </c>
      <c r="AD317">
        <f t="shared" si="92"/>
        <v>1.2075836251660431E-72</v>
      </c>
      <c r="AE317">
        <f t="shared" si="93"/>
        <v>0</v>
      </c>
    </row>
    <row r="318" spans="1:31" x14ac:dyDescent="0.25">
      <c r="A318" s="2">
        <v>90</v>
      </c>
      <c r="D318">
        <f t="shared" si="81"/>
        <v>3.45452253286884E-13</v>
      </c>
      <c r="E318">
        <f t="shared" si="79"/>
        <v>-5639.3533682030429</v>
      </c>
      <c r="F318">
        <f t="shared" si="82"/>
        <v>22.819206905488798</v>
      </c>
      <c r="G318" s="2">
        <f t="shared" si="83"/>
        <v>-22.819206905488794</v>
      </c>
      <c r="H318">
        <f t="shared" si="84"/>
        <v>29.519206905488797</v>
      </c>
      <c r="I318">
        <f t="shared" si="85"/>
        <v>-22.819206905488794</v>
      </c>
      <c r="J318">
        <f t="shared" si="94"/>
        <v>3.45452253286884E-13</v>
      </c>
      <c r="K318">
        <f t="shared" si="94"/>
        <v>-5639.3533682030429</v>
      </c>
      <c r="L318">
        <f t="shared" si="87"/>
        <v>29.519206905489142</v>
      </c>
      <c r="M318">
        <f t="shared" si="88"/>
        <v>5662.1725751085314</v>
      </c>
      <c r="N318">
        <f t="shared" si="89"/>
        <v>30.250958906431848</v>
      </c>
      <c r="O318">
        <f t="shared" si="90"/>
        <v>22.879896415742369</v>
      </c>
      <c r="AB318">
        <f t="shared" si="91"/>
        <v>6.8063803050478903E-53</v>
      </c>
      <c r="AC318">
        <f t="shared" si="80"/>
        <v>-1.1111111111111113E-36</v>
      </c>
      <c r="AD318">
        <f t="shared" si="92"/>
        <v>1.2345679012345684E-72</v>
      </c>
      <c r="AE318">
        <f t="shared" si="93"/>
        <v>0</v>
      </c>
    </row>
    <row r="319" spans="1:31" x14ac:dyDescent="0.25">
      <c r="A319" s="2">
        <v>89</v>
      </c>
      <c r="D319">
        <f t="shared" si="81"/>
        <v>3.4933373927887142E-13</v>
      </c>
      <c r="E319">
        <f t="shared" si="79"/>
        <v>-5702.7168891940873</v>
      </c>
      <c r="F319">
        <f t="shared" si="82"/>
        <v>22.947046599908639</v>
      </c>
      <c r="G319" s="2">
        <f t="shared" si="83"/>
        <v>-22.947046599908635</v>
      </c>
      <c r="H319">
        <f t="shared" si="84"/>
        <v>29.647046599908638</v>
      </c>
      <c r="I319">
        <f t="shared" si="85"/>
        <v>-22.947046599908635</v>
      </c>
      <c r="J319">
        <f t="shared" si="94"/>
        <v>3.4933373927887142E-13</v>
      </c>
      <c r="K319">
        <f t="shared" si="94"/>
        <v>-5702.7168891940873</v>
      </c>
      <c r="L319">
        <f t="shared" si="87"/>
        <v>29.647046599908986</v>
      </c>
      <c r="M319">
        <f t="shared" si="88"/>
        <v>5725.6639357939957</v>
      </c>
      <c r="N319">
        <f t="shared" si="89"/>
        <v>30.379098231609181</v>
      </c>
      <c r="O319">
        <f t="shared" si="90"/>
        <v>23.007358550094292</v>
      </c>
      <c r="AB319">
        <f t="shared" si="91"/>
        <v>6.8828564882506753E-53</v>
      </c>
      <c r="AC319">
        <f t="shared" si="80"/>
        <v>-1.1235955056179777E-36</v>
      </c>
      <c r="AD319">
        <f t="shared" si="92"/>
        <v>1.2624668602449189E-72</v>
      </c>
      <c r="AE319">
        <f t="shared" si="93"/>
        <v>0</v>
      </c>
    </row>
    <row r="320" spans="1:31" x14ac:dyDescent="0.25">
      <c r="A320" s="2">
        <v>88</v>
      </c>
      <c r="D320">
        <f t="shared" si="81"/>
        <v>3.5330344086158591E-13</v>
      </c>
      <c r="E320">
        <f t="shared" si="79"/>
        <v>-5767.5204902076575</v>
      </c>
      <c r="F320">
        <f t="shared" si="82"/>
        <v>23.077059235801212</v>
      </c>
      <c r="G320" s="2">
        <f t="shared" si="83"/>
        <v>-23.077059235801208</v>
      </c>
      <c r="H320">
        <f t="shared" si="84"/>
        <v>29.777059235801211</v>
      </c>
      <c r="I320">
        <f t="shared" si="85"/>
        <v>-23.077059235801208</v>
      </c>
      <c r="J320">
        <f t="shared" si="94"/>
        <v>3.5330344086158591E-13</v>
      </c>
      <c r="K320">
        <f t="shared" si="94"/>
        <v>-5767.5204902076575</v>
      </c>
      <c r="L320">
        <f t="shared" si="87"/>
        <v>29.777059235801563</v>
      </c>
      <c r="M320">
        <f t="shared" si="88"/>
        <v>5790.5975494434588</v>
      </c>
      <c r="N320">
        <f t="shared" si="89"/>
        <v>30.509412166116054</v>
      </c>
      <c r="O320">
        <f t="shared" si="90"/>
        <v>23.136991938760659</v>
      </c>
      <c r="AB320">
        <f t="shared" si="91"/>
        <v>6.9610707665262519E-53</v>
      </c>
      <c r="AC320">
        <f t="shared" si="80"/>
        <v>-1.1363636363636366E-36</v>
      </c>
      <c r="AD320">
        <f t="shared" si="92"/>
        <v>1.2913223140495872E-72</v>
      </c>
      <c r="AE320">
        <f t="shared" si="93"/>
        <v>0</v>
      </c>
    </row>
    <row r="321" spans="1:31" x14ac:dyDescent="0.25">
      <c r="A321" s="2">
        <v>87</v>
      </c>
      <c r="D321">
        <f t="shared" si="81"/>
        <v>3.5736439995194897E-13</v>
      </c>
      <c r="E321">
        <f t="shared" si="79"/>
        <v>-5833.8138291755613</v>
      </c>
      <c r="F321">
        <f t="shared" si="82"/>
        <v>23.209307076275884</v>
      </c>
      <c r="G321" s="2">
        <f t="shared" si="83"/>
        <v>-23.209307076275881</v>
      </c>
      <c r="H321">
        <f t="shared" si="84"/>
        <v>29.909307076275883</v>
      </c>
      <c r="I321">
        <f t="shared" si="85"/>
        <v>-23.209307076275881</v>
      </c>
      <c r="J321">
        <f t="shared" si="94"/>
        <v>3.5736439995194897E-13</v>
      </c>
      <c r="K321">
        <f t="shared" si="94"/>
        <v>-5833.8138291755613</v>
      </c>
      <c r="L321">
        <f t="shared" si="87"/>
        <v>29.909307076276242</v>
      </c>
      <c r="M321">
        <f t="shared" si="88"/>
        <v>5857.0231362518371</v>
      </c>
      <c r="N321">
        <f t="shared" si="89"/>
        <v>30.641963001704404</v>
      </c>
      <c r="O321">
        <f t="shared" si="90"/>
        <v>23.268858816110093</v>
      </c>
      <c r="AB321">
        <f t="shared" si="91"/>
        <v>7.0410830741874723E-53</v>
      </c>
      <c r="AC321">
        <f t="shared" si="80"/>
        <v>-1.1494252873563219E-36</v>
      </c>
      <c r="AD321">
        <f t="shared" si="92"/>
        <v>1.3211784912141632E-72</v>
      </c>
      <c r="AE321">
        <f t="shared" si="93"/>
        <v>0</v>
      </c>
    </row>
    <row r="322" spans="1:31" x14ac:dyDescent="0.25">
      <c r="A322" s="2">
        <v>86</v>
      </c>
      <c r="D322">
        <f t="shared" si="81"/>
        <v>3.6151979995139021E-13</v>
      </c>
      <c r="E322">
        <f t="shared" ref="E322:E385" si="95">-($R$2^-1)*A322^(-$S$2)*SIN($S$2*PI()/2)</f>
        <v>-5901.6488737008585</v>
      </c>
      <c r="F322">
        <f t="shared" si="82"/>
        <v>23.343854911123348</v>
      </c>
      <c r="G322" s="2">
        <f t="shared" si="83"/>
        <v>-23.343854911123344</v>
      </c>
      <c r="H322">
        <f t="shared" si="84"/>
        <v>30.043854911123347</v>
      </c>
      <c r="I322">
        <f t="shared" si="85"/>
        <v>-23.343854911123344</v>
      </c>
      <c r="J322">
        <f t="shared" si="94"/>
        <v>3.6151979995139021E-13</v>
      </c>
      <c r="K322">
        <f t="shared" si="94"/>
        <v>-5901.6488737008585</v>
      </c>
      <c r="L322">
        <f t="shared" si="87"/>
        <v>30.043854911123709</v>
      </c>
      <c r="M322">
        <f t="shared" si="88"/>
        <v>5924.9927286119819</v>
      </c>
      <c r="N322">
        <f t="shared" si="89"/>
        <v>30.776815557633519</v>
      </c>
      <c r="O322">
        <f t="shared" si="90"/>
        <v>23.40302394236479</v>
      </c>
      <c r="AB322">
        <f t="shared" si="91"/>
        <v>7.1229561331896523E-53</v>
      </c>
      <c r="AC322">
        <f t="shared" ref="AC322:AC385" si="96">-($R$4^-1)*A322^(-$S$4)*SIN($S$4*PI()/2)</f>
        <v>-1.1627906976744187E-36</v>
      </c>
      <c r="AD322">
        <f t="shared" si="92"/>
        <v>1.3520822065981616E-72</v>
      </c>
      <c r="AE322">
        <f t="shared" si="93"/>
        <v>0</v>
      </c>
    </row>
    <row r="323" spans="1:31" x14ac:dyDescent="0.25">
      <c r="A323" s="2">
        <v>85</v>
      </c>
      <c r="D323">
        <f t="shared" ref="D323:D386" si="97">($R$2^-1)*A323^(-$S$2)*COS($S$2*PI()/2)</f>
        <v>3.6577297406846535E-13</v>
      </c>
      <c r="E323">
        <f t="shared" si="95"/>
        <v>-5971.0800369208682</v>
      </c>
      <c r="F323">
        <f t="shared" ref="F323:F386" si="98">($T$2^-1)*A323^(-$U$2)*COS($U$2*PI()/2)</f>
        <v>23.480770190192974</v>
      </c>
      <c r="G323" s="2">
        <f t="shared" ref="G323:G386" si="99">-($T$2^-1)*A323^(-$U$2)*SIN($U$2*PI()/2)</f>
        <v>-23.48077019019297</v>
      </c>
      <c r="H323">
        <f t="shared" ref="H323:H386" si="100">F323+$P$2</f>
        <v>30.180770190192973</v>
      </c>
      <c r="I323">
        <f t="shared" ref="I323:I386" si="101">G323</f>
        <v>-23.48077019019297</v>
      </c>
      <c r="J323">
        <f t="shared" si="94"/>
        <v>3.6577297406846535E-13</v>
      </c>
      <c r="K323">
        <f t="shared" si="94"/>
        <v>-5971.0800369208682</v>
      </c>
      <c r="L323">
        <f t="shared" ref="L323:L386" si="102">F323+$P$2+D323</f>
        <v>30.180770190193339</v>
      </c>
      <c r="M323">
        <f t="shared" ref="M323:M386" si="103">-G323-E323</f>
        <v>5994.560807111061</v>
      </c>
      <c r="N323">
        <f t="shared" ref="N323:N386" si="104">$Q$2+(1/((F323+$P$2+D323)^2+(G323+E323)^2))*(L323*(H323*J323-I323*K323)-M323*(H323*K323+I323*J323))+($P$4/(($P$4+AB323)^2+(AC323)^2))*AD323</f>
        <v>30.914037314081234</v>
      </c>
      <c r="O323">
        <f t="shared" ref="O323:O386" si="105">ABS((1/((F323+$P$2+D323)^2+(G323+E323)^2))*(M323*(H323*J323-I323*K323)+L323*(H323*K323+I323*J323))+($P$4/(($P$4+AB323)^2+(AC323)^2))*AE323)</f>
        <v>23.539554736944115</v>
      </c>
      <c r="AB323">
        <f t="shared" ref="AB323:AB386" si="106">($R$4^-1)*A323^(-$S$4)*COS($S$4*PI()/2)</f>
        <v>7.20675561710953E-53</v>
      </c>
      <c r="AC323">
        <f t="shared" si="96"/>
        <v>-1.1764705882352942E-36</v>
      </c>
      <c r="AD323">
        <f t="shared" ref="AD323:AD386" si="107">($P$4+AB323)*AB323+AC323^2</f>
        <v>1.3840830449826992E-72</v>
      </c>
      <c r="AE323">
        <f t="shared" ref="AE323:AE386" si="108">($P$4+AB323)*AC323-AB323*AC323</f>
        <v>0</v>
      </c>
    </row>
    <row r="324" spans="1:31" x14ac:dyDescent="0.25">
      <c r="A324" s="2">
        <v>84</v>
      </c>
      <c r="D324">
        <f t="shared" si="97"/>
        <v>3.7012741423594709E-13</v>
      </c>
      <c r="E324">
        <f t="shared" si="95"/>
        <v>-6042.1643230746877</v>
      </c>
      <c r="F324">
        <f t="shared" si="98"/>
        <v>23.620123165477562</v>
      </c>
      <c r="G324" s="2">
        <f t="shared" si="99"/>
        <v>-23.620123165477558</v>
      </c>
      <c r="H324">
        <f t="shared" si="100"/>
        <v>30.320123165477561</v>
      </c>
      <c r="I324">
        <f t="shared" si="101"/>
        <v>-23.620123165477558</v>
      </c>
      <c r="J324">
        <f t="shared" si="94"/>
        <v>3.7012741423594709E-13</v>
      </c>
      <c r="K324">
        <f t="shared" si="94"/>
        <v>-6042.1643230746877</v>
      </c>
      <c r="L324">
        <f t="shared" si="102"/>
        <v>30.320123165477931</v>
      </c>
      <c r="M324">
        <f t="shared" si="103"/>
        <v>6065.7844462401654</v>
      </c>
      <c r="N324">
        <f t="shared" si="104"/>
        <v>31.053698554264031</v>
      </c>
      <c r="O324">
        <f t="shared" si="105"/>
        <v>23.678521420513746</v>
      </c>
      <c r="AB324">
        <f t="shared" si="106"/>
        <v>7.2925503268370246E-53</v>
      </c>
      <c r="AC324">
        <f t="shared" si="96"/>
        <v>-1.1904761904761906E-36</v>
      </c>
      <c r="AD324">
        <f t="shared" si="107"/>
        <v>1.4172335600907032E-72</v>
      </c>
      <c r="AE324">
        <f t="shared" si="108"/>
        <v>0</v>
      </c>
    </row>
    <row r="325" spans="1:31" x14ac:dyDescent="0.25">
      <c r="A325" s="2">
        <v>83</v>
      </c>
      <c r="D325">
        <f t="shared" si="97"/>
        <v>3.7458678067252482E-13</v>
      </c>
      <c r="E325">
        <f t="shared" si="95"/>
        <v>-6114.9614835936609</v>
      </c>
      <c r="F325">
        <f t="shared" si="98"/>
        <v>23.761987042585396</v>
      </c>
      <c r="G325" s="2">
        <f t="shared" si="99"/>
        <v>-23.761987042585393</v>
      </c>
      <c r="H325">
        <f t="shared" si="100"/>
        <v>30.461987042585395</v>
      </c>
      <c r="I325">
        <f t="shared" si="101"/>
        <v>-23.761987042585393</v>
      </c>
      <c r="J325">
        <f t="shared" si="94"/>
        <v>3.7458678067252482E-13</v>
      </c>
      <c r="K325">
        <f t="shared" si="94"/>
        <v>-6114.9614835936609</v>
      </c>
      <c r="L325">
        <f t="shared" si="102"/>
        <v>30.461987042585768</v>
      </c>
      <c r="M325">
        <f t="shared" si="103"/>
        <v>6138.723470636246</v>
      </c>
      <c r="N325">
        <f t="shared" si="104"/>
        <v>31.195872515946679</v>
      </c>
      <c r="O325">
        <f t="shared" si="105"/>
        <v>23.819997166420265</v>
      </c>
      <c r="AB325">
        <f t="shared" si="106"/>
        <v>7.3804123789675918E-53</v>
      </c>
      <c r="AC325">
        <f t="shared" si="96"/>
        <v>-1.2048192771084339E-36</v>
      </c>
      <c r="AD325">
        <f t="shared" si="107"/>
        <v>1.4515894904920894E-72</v>
      </c>
      <c r="AE325">
        <f t="shared" si="108"/>
        <v>0</v>
      </c>
    </row>
    <row r="326" spans="1:31" x14ac:dyDescent="0.25">
      <c r="A326" s="2">
        <v>82</v>
      </c>
      <c r="D326">
        <f t="shared" si="97"/>
        <v>3.79154912144141E-13</v>
      </c>
      <c r="E326">
        <f t="shared" si="95"/>
        <v>-6189.5341846130959</v>
      </c>
      <c r="F326">
        <f t="shared" si="98"/>
        <v>23.90643814234161</v>
      </c>
      <c r="G326" s="2">
        <f t="shared" si="99"/>
        <v>-23.906438142341607</v>
      </c>
      <c r="H326">
        <f t="shared" si="100"/>
        <v>30.606438142341609</v>
      </c>
      <c r="I326">
        <f t="shared" si="101"/>
        <v>-23.906438142341607</v>
      </c>
      <c r="J326">
        <f t="shared" si="94"/>
        <v>3.79154912144141E-13</v>
      </c>
      <c r="K326">
        <f t="shared" si="94"/>
        <v>-6189.5341846130959</v>
      </c>
      <c r="L326">
        <f t="shared" si="102"/>
        <v>30.60643814234199</v>
      </c>
      <c r="M326">
        <f t="shared" si="103"/>
        <v>6213.4406227554373</v>
      </c>
      <c r="N326">
        <f t="shared" si="104"/>
        <v>31.34063555308299</v>
      </c>
      <c r="O326">
        <f t="shared" si="105"/>
        <v>23.964058262252991</v>
      </c>
      <c r="AB326">
        <f t="shared" si="106"/>
        <v>7.4704174079793918E-53</v>
      </c>
      <c r="AC326">
        <f t="shared" si="96"/>
        <v>-1.2195121951219514E-36</v>
      </c>
      <c r="AD326">
        <f t="shared" si="107"/>
        <v>1.4872099940511606E-72</v>
      </c>
      <c r="AE326">
        <f t="shared" si="108"/>
        <v>0</v>
      </c>
    </row>
    <row r="327" spans="1:31" x14ac:dyDescent="0.25">
      <c r="A327" s="2">
        <v>81</v>
      </c>
      <c r="D327">
        <f t="shared" si="97"/>
        <v>3.8383583698542664E-13</v>
      </c>
      <c r="E327">
        <f t="shared" si="95"/>
        <v>-6265.9481868922694</v>
      </c>
      <c r="F327">
        <f t="shared" si="98"/>
        <v>24.05355607332908</v>
      </c>
      <c r="G327" s="2">
        <f t="shared" si="99"/>
        <v>-24.053556073329077</v>
      </c>
      <c r="H327">
        <f t="shared" si="100"/>
        <v>30.753556073329079</v>
      </c>
      <c r="I327">
        <f t="shared" si="101"/>
        <v>-24.053556073329077</v>
      </c>
      <c r="J327">
        <f t="shared" si="94"/>
        <v>3.8383583698542664E-13</v>
      </c>
      <c r="K327">
        <f t="shared" si="94"/>
        <v>-6265.9481868922694</v>
      </c>
      <c r="L327">
        <f t="shared" si="102"/>
        <v>30.753556073329463</v>
      </c>
      <c r="M327">
        <f t="shared" si="103"/>
        <v>6290.0017429655982</v>
      </c>
      <c r="N327">
        <f t="shared" si="104"/>
        <v>31.488067308398364</v>
      </c>
      <c r="O327">
        <f t="shared" si="105"/>
        <v>24.110784282343211</v>
      </c>
      <c r="AB327">
        <f t="shared" si="106"/>
        <v>7.5626447833865438E-53</v>
      </c>
      <c r="AC327">
        <f t="shared" si="96"/>
        <v>-1.234567901234568E-36</v>
      </c>
      <c r="AD327">
        <f t="shared" si="107"/>
        <v>1.524157902758726E-72</v>
      </c>
      <c r="AE327">
        <f t="shared" si="108"/>
        <v>0</v>
      </c>
    </row>
    <row r="328" spans="1:31" x14ac:dyDescent="0.25">
      <c r="A328" s="2">
        <v>80</v>
      </c>
      <c r="D328">
        <f t="shared" si="97"/>
        <v>3.8863378494774447E-13</v>
      </c>
      <c r="E328">
        <f t="shared" si="95"/>
        <v>-6344.2725392284228</v>
      </c>
      <c r="F328">
        <f t="shared" si="98"/>
        <v>24.203423916255034</v>
      </c>
      <c r="G328" s="2">
        <f t="shared" si="99"/>
        <v>-24.20342391625503</v>
      </c>
      <c r="H328">
        <f t="shared" si="100"/>
        <v>30.903423916255033</v>
      </c>
      <c r="I328">
        <f t="shared" si="101"/>
        <v>-24.20342391625503</v>
      </c>
      <c r="J328">
        <f t="shared" si="94"/>
        <v>3.8863378494774447E-13</v>
      </c>
      <c r="K328">
        <f t="shared" si="94"/>
        <v>-6344.2725392284228</v>
      </c>
      <c r="L328">
        <f t="shared" si="102"/>
        <v>30.90342391625542</v>
      </c>
      <c r="M328">
        <f t="shared" si="103"/>
        <v>6368.4759631446777</v>
      </c>
      <c r="N328">
        <f t="shared" si="104"/>
        <v>31.638250897800326</v>
      </c>
      <c r="O328">
        <f t="shared" si="105"/>
        <v>24.260258272086713</v>
      </c>
      <c r="AB328">
        <f t="shared" si="106"/>
        <v>7.6571778431788765E-53</v>
      </c>
      <c r="AC328">
        <f t="shared" si="96"/>
        <v>-1.2500000000000002E-36</v>
      </c>
      <c r="AD328">
        <f t="shared" si="107"/>
        <v>1.5625000000000005E-72</v>
      </c>
      <c r="AE328">
        <f t="shared" si="108"/>
        <v>0</v>
      </c>
    </row>
    <row r="329" spans="1:31" x14ac:dyDescent="0.25">
      <c r="A329" s="2">
        <v>79</v>
      </c>
      <c r="D329">
        <f t="shared" si="97"/>
        <v>3.9355319994708301E-13</v>
      </c>
      <c r="E329">
        <f t="shared" si="95"/>
        <v>-6424.5797865604281</v>
      </c>
      <c r="F329">
        <f t="shared" si="98"/>
        <v>24.356128421113407</v>
      </c>
      <c r="G329" s="2">
        <f t="shared" si="99"/>
        <v>-24.356128421113404</v>
      </c>
      <c r="H329">
        <f t="shared" si="100"/>
        <v>31.056128421113407</v>
      </c>
      <c r="I329">
        <f t="shared" si="101"/>
        <v>-24.356128421113404</v>
      </c>
      <c r="J329">
        <f t="shared" si="94"/>
        <v>3.9355319994708301E-13</v>
      </c>
      <c r="K329">
        <f t="shared" si="94"/>
        <v>-6424.5797865604281</v>
      </c>
      <c r="L329">
        <f t="shared" si="102"/>
        <v>31.056128421113801</v>
      </c>
      <c r="M329">
        <f t="shared" si="103"/>
        <v>6448.9359149815418</v>
      </c>
      <c r="N329">
        <f t="shared" si="104"/>
        <v>31.791273107587415</v>
      </c>
      <c r="O329">
        <f t="shared" si="105"/>
        <v>24.412566945059684</v>
      </c>
      <c r="AB329">
        <f t="shared" si="106"/>
        <v>7.7541041449912672E-53</v>
      </c>
      <c r="AC329">
        <f t="shared" si="96"/>
        <v>-1.2658227848101267E-36</v>
      </c>
      <c r="AD329">
        <f t="shared" si="107"/>
        <v>1.6023073225444645E-72</v>
      </c>
      <c r="AE329">
        <f t="shared" si="108"/>
        <v>0</v>
      </c>
    </row>
    <row r="330" spans="1:31" x14ac:dyDescent="0.25">
      <c r="A330" s="2">
        <v>78</v>
      </c>
      <c r="D330">
        <f t="shared" si="97"/>
        <v>3.9859875379255841E-13</v>
      </c>
      <c r="E330">
        <f t="shared" si="95"/>
        <v>-6506.9461940804331</v>
      </c>
      <c r="F330">
        <f t="shared" si="98"/>
        <v>24.511760218205801</v>
      </c>
      <c r="G330" s="2">
        <f t="shared" si="99"/>
        <v>-24.511760218205797</v>
      </c>
      <c r="H330">
        <f t="shared" si="100"/>
        <v>31.2117602182058</v>
      </c>
      <c r="I330">
        <f t="shared" si="101"/>
        <v>-24.511760218205797</v>
      </c>
      <c r="J330">
        <f t="shared" si="94"/>
        <v>3.9859875379255841E-13</v>
      </c>
      <c r="K330">
        <f t="shared" si="94"/>
        <v>-6506.9461940804331</v>
      </c>
      <c r="L330">
        <f t="shared" si="102"/>
        <v>31.211760218206198</v>
      </c>
      <c r="M330">
        <f t="shared" si="103"/>
        <v>6531.4579542986385</v>
      </c>
      <c r="N330">
        <f t="shared" si="104"/>
        <v>31.947224605519132</v>
      </c>
      <c r="O330">
        <f t="shared" si="105"/>
        <v>24.567800893990484</v>
      </c>
      <c r="AB330">
        <f t="shared" si="106"/>
        <v>7.8535157365937186E-53</v>
      </c>
      <c r="AC330">
        <f t="shared" si="96"/>
        <v>-1.2820512820512821E-36</v>
      </c>
      <c r="AD330">
        <f t="shared" si="107"/>
        <v>1.6436554898093361E-72</v>
      </c>
      <c r="AE330">
        <f t="shared" si="108"/>
        <v>0</v>
      </c>
    </row>
    <row r="331" spans="1:31" x14ac:dyDescent="0.25">
      <c r="A331" s="2">
        <v>77</v>
      </c>
      <c r="D331">
        <f t="shared" si="97"/>
        <v>4.0377536098466961E-13</v>
      </c>
      <c r="E331">
        <f t="shared" si="95"/>
        <v>-6591.4519888087516</v>
      </c>
      <c r="F331">
        <f t="shared" si="98"/>
        <v>24.670414044187268</v>
      </c>
      <c r="G331" s="2">
        <f t="shared" si="99"/>
        <v>-24.670414044187261</v>
      </c>
      <c r="H331">
        <f t="shared" si="100"/>
        <v>31.370414044187267</v>
      </c>
      <c r="I331">
        <f t="shared" si="101"/>
        <v>-24.670414044187261</v>
      </c>
      <c r="J331">
        <f t="shared" si="94"/>
        <v>4.0377536098466961E-13</v>
      </c>
      <c r="K331">
        <f t="shared" si="94"/>
        <v>-6591.4519888087516</v>
      </c>
      <c r="L331">
        <f t="shared" si="102"/>
        <v>31.370414044187672</v>
      </c>
      <c r="M331">
        <f t="shared" si="103"/>
        <v>6616.1224028529386</v>
      </c>
      <c r="N331">
        <f t="shared" si="104"/>
        <v>32.10620016691373</v>
      </c>
      <c r="O331">
        <f t="shared" si="105"/>
        <v>24.726054816753447</v>
      </c>
      <c r="AB331">
        <f t="shared" si="106"/>
        <v>7.9555094474585736E-53</v>
      </c>
      <c r="AC331">
        <f t="shared" si="96"/>
        <v>-1.298701298701299E-36</v>
      </c>
      <c r="AD331">
        <f t="shared" si="107"/>
        <v>1.6866250632484407E-72</v>
      </c>
      <c r="AE331">
        <f t="shared" si="108"/>
        <v>0</v>
      </c>
    </row>
    <row r="332" spans="1:31" x14ac:dyDescent="0.25">
      <c r="A332" s="2">
        <v>76</v>
      </c>
      <c r="D332">
        <f t="shared" si="97"/>
        <v>4.0908819468183622E-13</v>
      </c>
      <c r="E332">
        <f t="shared" si="95"/>
        <v>-6678.1816202404443</v>
      </c>
      <c r="F332">
        <f t="shared" si="98"/>
        <v>24.832188984417744</v>
      </c>
      <c r="G332" s="2">
        <f t="shared" si="99"/>
        <v>-24.832188984417741</v>
      </c>
      <c r="H332">
        <f t="shared" si="100"/>
        <v>31.532188984417743</v>
      </c>
      <c r="I332">
        <f t="shared" si="101"/>
        <v>-24.832188984417741</v>
      </c>
      <c r="J332">
        <f t="shared" si="94"/>
        <v>4.0908819468183622E-13</v>
      </c>
      <c r="K332">
        <f t="shared" si="94"/>
        <v>-6678.1816202404443</v>
      </c>
      <c r="L332">
        <f t="shared" si="102"/>
        <v>31.532188984418152</v>
      </c>
      <c r="M332">
        <f t="shared" si="103"/>
        <v>6703.0138092248617</v>
      </c>
      <c r="N332">
        <f t="shared" si="104"/>
        <v>32.268298917054594</v>
      </c>
      <c r="O332">
        <f t="shared" si="105"/>
        <v>24.887427758665225</v>
      </c>
      <c r="AB332">
        <f t="shared" si="106"/>
        <v>8.0601872033461853E-53</v>
      </c>
      <c r="AC332">
        <f t="shared" si="96"/>
        <v>-1.3157894736842107E-36</v>
      </c>
      <c r="AD332">
        <f t="shared" si="107"/>
        <v>1.7313019390581722E-72</v>
      </c>
      <c r="AE332">
        <f t="shared" si="108"/>
        <v>0</v>
      </c>
    </row>
    <row r="333" spans="1:31" x14ac:dyDescent="0.25">
      <c r="A333" s="2">
        <v>75</v>
      </c>
      <c r="D333">
        <f t="shared" si="97"/>
        <v>4.1454270394426082E-13</v>
      </c>
      <c r="E333">
        <f t="shared" si="95"/>
        <v>-6767.2240418436513</v>
      </c>
      <c r="F333">
        <f t="shared" si="98"/>
        <v>24.997188733027738</v>
      </c>
      <c r="G333" s="2">
        <f t="shared" si="99"/>
        <v>-24.997188733027734</v>
      </c>
      <c r="H333">
        <f t="shared" si="100"/>
        <v>31.697188733027737</v>
      </c>
      <c r="I333">
        <f t="shared" si="101"/>
        <v>-24.997188733027734</v>
      </c>
      <c r="J333">
        <f t="shared" si="94"/>
        <v>4.1454270394426082E-13</v>
      </c>
      <c r="K333">
        <f t="shared" si="94"/>
        <v>-6767.2240418436513</v>
      </c>
      <c r="L333">
        <f t="shared" si="102"/>
        <v>31.697188733028153</v>
      </c>
      <c r="M333">
        <f t="shared" si="103"/>
        <v>6792.2212305766789</v>
      </c>
      <c r="N333">
        <f t="shared" si="104"/>
        <v>32.433624591314214</v>
      </c>
      <c r="O333">
        <f t="shared" si="105"/>
        <v>25.052023372492183</v>
      </c>
      <c r="AB333">
        <f t="shared" si="106"/>
        <v>8.1676563660574684E-53</v>
      </c>
      <c r="AC333">
        <f t="shared" si="96"/>
        <v>-1.3333333333333336E-36</v>
      </c>
      <c r="AD333">
        <f t="shared" si="107"/>
        <v>1.7777777777777784E-72</v>
      </c>
      <c r="AE333">
        <f t="shared" si="108"/>
        <v>0</v>
      </c>
    </row>
    <row r="334" spans="1:31" x14ac:dyDescent="0.25">
      <c r="A334" s="2">
        <v>74</v>
      </c>
      <c r="D334">
        <f t="shared" si="97"/>
        <v>4.2014463237594E-13</v>
      </c>
      <c r="E334">
        <f t="shared" si="95"/>
        <v>-6858.673015382079</v>
      </c>
      <c r="F334">
        <f t="shared" si="98"/>
        <v>25.165521872249034</v>
      </c>
      <c r="G334" s="2">
        <f t="shared" si="99"/>
        <v>-25.16552187224903</v>
      </c>
      <c r="H334">
        <f t="shared" si="100"/>
        <v>31.865521872249033</v>
      </c>
      <c r="I334">
        <f t="shared" si="101"/>
        <v>-25.16552187224903</v>
      </c>
      <c r="J334">
        <f t="shared" si="94"/>
        <v>4.2014463237594E-13</v>
      </c>
      <c r="K334">
        <f t="shared" si="94"/>
        <v>-6858.673015382079</v>
      </c>
      <c r="L334">
        <f t="shared" si="102"/>
        <v>31.865521872249452</v>
      </c>
      <c r="M334">
        <f t="shared" si="103"/>
        <v>6883.838537254328</v>
      </c>
      <c r="N334">
        <f t="shared" si="104"/>
        <v>32.602285814546619</v>
      </c>
      <c r="O334">
        <f t="shared" si="105"/>
        <v>25.219950197719239</v>
      </c>
      <c r="AB334">
        <f t="shared" si="106"/>
        <v>8.2780301007339201E-53</v>
      </c>
      <c r="AC334">
        <f t="shared" si="96"/>
        <v>-1.3513513513513516E-36</v>
      </c>
      <c r="AD334">
        <f t="shared" si="107"/>
        <v>1.826150474799124E-72</v>
      </c>
      <c r="AE334">
        <f t="shared" si="108"/>
        <v>0</v>
      </c>
    </row>
    <row r="335" spans="1:31" x14ac:dyDescent="0.25">
      <c r="A335" s="2">
        <v>73</v>
      </c>
      <c r="D335">
        <f t="shared" si="97"/>
        <v>4.2590003829889805E-13</v>
      </c>
      <c r="E335">
        <f t="shared" si="95"/>
        <v>-6952.6274402503259</v>
      </c>
      <c r="F335">
        <f t="shared" si="98"/>
        <v>25.337302172720005</v>
      </c>
      <c r="G335" s="2">
        <f t="shared" si="99"/>
        <v>-25.337302172719998</v>
      </c>
      <c r="H335">
        <f t="shared" si="100"/>
        <v>32.037302172720004</v>
      </c>
      <c r="I335">
        <f t="shared" si="101"/>
        <v>-25.337302172719998</v>
      </c>
      <c r="J335">
        <f t="shared" si="94"/>
        <v>4.2590003829889805E-13</v>
      </c>
      <c r="K335">
        <f t="shared" si="94"/>
        <v>-6952.6274402503259</v>
      </c>
      <c r="L335">
        <f t="shared" si="102"/>
        <v>32.03730217272043</v>
      </c>
      <c r="M335">
        <f t="shared" si="103"/>
        <v>6977.9647424230461</v>
      </c>
      <c r="N335">
        <f t="shared" si="104"/>
        <v>32.774396401458219</v>
      </c>
      <c r="O335">
        <f t="shared" si="105"/>
        <v>25.391321960789586</v>
      </c>
      <c r="AB335">
        <f t="shared" si="106"/>
        <v>8.3914277733467138E-53</v>
      </c>
      <c r="AC335">
        <f t="shared" si="96"/>
        <v>-1.3698630136986303E-36</v>
      </c>
      <c r="AD335">
        <f t="shared" si="107"/>
        <v>1.8765246762994938E-72</v>
      </c>
      <c r="AE335">
        <f t="shared" si="108"/>
        <v>0</v>
      </c>
    </row>
    <row r="336" spans="1:31" x14ac:dyDescent="0.25">
      <c r="A336" s="2">
        <v>72</v>
      </c>
      <c r="D336">
        <f t="shared" si="97"/>
        <v>4.3181531660860493E-13</v>
      </c>
      <c r="E336">
        <f t="shared" si="95"/>
        <v>-7049.1917102538027</v>
      </c>
      <c r="F336">
        <f t="shared" si="98"/>
        <v>25.51264891665279</v>
      </c>
      <c r="G336" s="2">
        <f t="shared" si="99"/>
        <v>-25.512648916652786</v>
      </c>
      <c r="H336">
        <f t="shared" si="100"/>
        <v>32.212648916652789</v>
      </c>
      <c r="I336">
        <f t="shared" si="101"/>
        <v>-25.512648916652786</v>
      </c>
      <c r="J336">
        <f t="shared" si="94"/>
        <v>4.3181531660860493E-13</v>
      </c>
      <c r="K336">
        <f t="shared" si="94"/>
        <v>-7049.1917102538027</v>
      </c>
      <c r="L336">
        <f t="shared" si="102"/>
        <v>32.212648916653222</v>
      </c>
      <c r="M336">
        <f t="shared" si="103"/>
        <v>7074.704359170456</v>
      </c>
      <c r="N336">
        <f t="shared" si="104"/>
        <v>32.950075679844588</v>
      </c>
      <c r="O336">
        <f t="shared" si="105"/>
        <v>25.56625789820222</v>
      </c>
      <c r="AB336">
        <f t="shared" si="106"/>
        <v>8.5079753813098617E-53</v>
      </c>
      <c r="AC336">
        <f t="shared" si="96"/>
        <v>-1.388888888888889E-36</v>
      </c>
      <c r="AD336">
        <f t="shared" si="107"/>
        <v>1.9290123456790128E-72</v>
      </c>
      <c r="AE336">
        <f t="shared" si="108"/>
        <v>0</v>
      </c>
    </row>
    <row r="337" spans="1:31" x14ac:dyDescent="0.25">
      <c r="A337" s="2">
        <v>71</v>
      </c>
      <c r="D337">
        <f t="shared" si="97"/>
        <v>4.3789722247633182E-13</v>
      </c>
      <c r="E337">
        <f t="shared" si="95"/>
        <v>-7148.4761005390683</v>
      </c>
      <c r="F337">
        <f t="shared" si="98"/>
        <v>25.691687245947882</v>
      </c>
      <c r="G337" s="2">
        <f t="shared" si="99"/>
        <v>-25.691687245947879</v>
      </c>
      <c r="H337">
        <f t="shared" si="100"/>
        <v>32.391687245947885</v>
      </c>
      <c r="I337">
        <f t="shared" si="101"/>
        <v>-25.691687245947879</v>
      </c>
      <c r="J337">
        <f t="shared" si="94"/>
        <v>4.3789722247633182E-13</v>
      </c>
      <c r="K337">
        <f t="shared" si="94"/>
        <v>-7148.4761005390683</v>
      </c>
      <c r="L337">
        <f t="shared" si="102"/>
        <v>32.391687245948326</v>
      </c>
      <c r="M337">
        <f t="shared" si="103"/>
        <v>7174.1677877850161</v>
      </c>
      <c r="N337">
        <f t="shared" si="104"/>
        <v>33.129448838778984</v>
      </c>
      <c r="O337">
        <f t="shared" si="105"/>
        <v>25.744883104552411</v>
      </c>
      <c r="AB337">
        <f t="shared" si="106"/>
        <v>8.6278060204832418E-53</v>
      </c>
      <c r="AC337">
        <f t="shared" si="96"/>
        <v>-1.4084507042253524E-36</v>
      </c>
      <c r="AD337">
        <f t="shared" si="107"/>
        <v>1.9837333862328912E-72</v>
      </c>
      <c r="AE337">
        <f t="shared" si="108"/>
        <v>0</v>
      </c>
    </row>
    <row r="338" spans="1:31" x14ac:dyDescent="0.25">
      <c r="A338" s="2">
        <v>70</v>
      </c>
      <c r="D338">
        <f t="shared" si="97"/>
        <v>4.4415289708313653E-13</v>
      </c>
      <c r="E338">
        <f t="shared" si="95"/>
        <v>-7250.5971876896256</v>
      </c>
      <c r="F338">
        <f t="shared" si="98"/>
        <v>25.874548537564777</v>
      </c>
      <c r="G338" s="2">
        <f t="shared" si="99"/>
        <v>-25.87454853756477</v>
      </c>
      <c r="H338">
        <f t="shared" si="100"/>
        <v>32.57454853756478</v>
      </c>
      <c r="I338">
        <f t="shared" si="101"/>
        <v>-25.87454853756477</v>
      </c>
      <c r="J338">
        <f t="shared" si="94"/>
        <v>4.4415289708313653E-13</v>
      </c>
      <c r="K338">
        <f t="shared" si="94"/>
        <v>-7250.5971876896256</v>
      </c>
      <c r="L338">
        <f t="shared" si="102"/>
        <v>32.574548537565228</v>
      </c>
      <c r="M338">
        <f t="shared" si="103"/>
        <v>7276.4717362271904</v>
      </c>
      <c r="N338">
        <f t="shared" si="104"/>
        <v>33.312647304061642</v>
      </c>
      <c r="O338">
        <f t="shared" si="105"/>
        <v>25.9273289078237</v>
      </c>
      <c r="AB338">
        <f t="shared" si="106"/>
        <v>8.7510603922044284E-53</v>
      </c>
      <c r="AC338">
        <f t="shared" si="96"/>
        <v>-1.4285714285714287E-36</v>
      </c>
      <c r="AD338">
        <f t="shared" si="107"/>
        <v>2.0408163265306125E-72</v>
      </c>
      <c r="AE338">
        <f t="shared" si="108"/>
        <v>0</v>
      </c>
    </row>
    <row r="339" spans="1:31" x14ac:dyDescent="0.25">
      <c r="A339" s="2">
        <v>69</v>
      </c>
      <c r="D339">
        <f t="shared" si="97"/>
        <v>4.5058989559158782E-13</v>
      </c>
      <c r="E339">
        <f t="shared" si="95"/>
        <v>-7355.6783063517951</v>
      </c>
      <c r="F339">
        <f t="shared" si="98"/>
        <v>26.061370808706958</v>
      </c>
      <c r="G339" s="2">
        <f t="shared" si="99"/>
        <v>-26.061370808706954</v>
      </c>
      <c r="H339">
        <f t="shared" si="100"/>
        <v>32.761370808706957</v>
      </c>
      <c r="I339">
        <f t="shared" si="101"/>
        <v>-26.061370808706954</v>
      </c>
      <c r="J339">
        <f t="shared" si="94"/>
        <v>4.5058989559158782E-13</v>
      </c>
      <c r="K339">
        <f t="shared" si="94"/>
        <v>-7355.6783063517951</v>
      </c>
      <c r="L339">
        <f t="shared" si="102"/>
        <v>32.761370808707404</v>
      </c>
      <c r="M339">
        <f t="shared" si="103"/>
        <v>7381.7396771605017</v>
      </c>
      <c r="N339">
        <f t="shared" si="104"/>
        <v>33.499809143488491</v>
      </c>
      <c r="O339">
        <f t="shared" si="105"/>
        <v>26.113733274489004</v>
      </c>
      <c r="AB339">
        <f t="shared" si="106"/>
        <v>8.8778873544102915E-53</v>
      </c>
      <c r="AC339">
        <f t="shared" si="96"/>
        <v>-1.4492753623188409E-36</v>
      </c>
      <c r="AD339">
        <f t="shared" si="107"/>
        <v>2.1003990758244074E-72</v>
      </c>
      <c r="AE339">
        <f t="shared" si="108"/>
        <v>0</v>
      </c>
    </row>
    <row r="340" spans="1:31" x14ac:dyDescent="0.25">
      <c r="A340" s="2">
        <v>68</v>
      </c>
      <c r="D340">
        <f t="shared" si="97"/>
        <v>4.5721621758558171E-13</v>
      </c>
      <c r="E340">
        <f t="shared" si="95"/>
        <v>-7463.8500461510857</v>
      </c>
      <c r="F340">
        <f t="shared" si="98"/>
        <v>26.252299154661078</v>
      </c>
      <c r="G340" s="2">
        <f t="shared" si="99"/>
        <v>-26.252299154661074</v>
      </c>
      <c r="H340">
        <f t="shared" si="100"/>
        <v>32.952299154661077</v>
      </c>
      <c r="I340">
        <f t="shared" si="101"/>
        <v>-26.252299154661074</v>
      </c>
      <c r="J340">
        <f t="shared" si="94"/>
        <v>4.5721621758558171E-13</v>
      </c>
      <c r="K340">
        <f t="shared" si="94"/>
        <v>-7463.8500461510857</v>
      </c>
      <c r="L340">
        <f t="shared" si="102"/>
        <v>32.952299154661532</v>
      </c>
      <c r="M340">
        <f t="shared" si="103"/>
        <v>7490.1023453057469</v>
      </c>
      <c r="N340">
        <f t="shared" si="104"/>
        <v>33.69107950477958</v>
      </c>
      <c r="O340">
        <f t="shared" si="105"/>
        <v>26.30424124726051</v>
      </c>
      <c r="AB340">
        <f t="shared" si="106"/>
        <v>9.0084445213869132E-53</v>
      </c>
      <c r="AC340">
        <f t="shared" si="96"/>
        <v>-1.4705882352941178E-36</v>
      </c>
      <c r="AD340">
        <f t="shared" si="107"/>
        <v>2.1626297577854676E-72</v>
      </c>
      <c r="AE340">
        <f t="shared" si="108"/>
        <v>0</v>
      </c>
    </row>
    <row r="341" spans="1:31" x14ac:dyDescent="0.25">
      <c r="A341" s="2">
        <v>67</v>
      </c>
      <c r="D341">
        <f t="shared" si="97"/>
        <v>4.6404034023611283E-13</v>
      </c>
      <c r="E341">
        <f t="shared" si="95"/>
        <v>-7575.2507931085647</v>
      </c>
      <c r="F341">
        <f t="shared" si="98"/>
        <v>26.447486222446599</v>
      </c>
      <c r="G341" s="2">
        <f t="shared" si="99"/>
        <v>-26.447486222446596</v>
      </c>
      <c r="H341">
        <f t="shared" si="100"/>
        <v>33.147486222446602</v>
      </c>
      <c r="I341">
        <f t="shared" si="101"/>
        <v>-26.447486222446596</v>
      </c>
      <c r="J341">
        <f t="shared" si="94"/>
        <v>4.6404034023611283E-13</v>
      </c>
      <c r="K341">
        <f t="shared" si="94"/>
        <v>-7575.2507931085647</v>
      </c>
      <c r="L341">
        <f t="shared" si="102"/>
        <v>33.147486222447064</v>
      </c>
      <c r="M341">
        <f t="shared" si="103"/>
        <v>7601.6982793310117</v>
      </c>
      <c r="N341">
        <f t="shared" si="104"/>
        <v>33.886611089323793</v>
      </c>
      <c r="O341">
        <f t="shared" si="105"/>
        <v>26.499005418644018</v>
      </c>
      <c r="AB341">
        <f t="shared" si="106"/>
        <v>9.1428989172285096E-53</v>
      </c>
      <c r="AC341">
        <f t="shared" si="96"/>
        <v>-1.492537313432836E-36</v>
      </c>
      <c r="AD341">
        <f t="shared" si="107"/>
        <v>2.2276676319893078E-72</v>
      </c>
      <c r="AE341">
        <f t="shared" si="108"/>
        <v>0</v>
      </c>
    </row>
    <row r="342" spans="1:31" x14ac:dyDescent="0.25">
      <c r="A342" s="2">
        <v>66</v>
      </c>
      <c r="D342">
        <f t="shared" si="97"/>
        <v>4.7107125448211455E-13</v>
      </c>
      <c r="E342">
        <f t="shared" si="95"/>
        <v>-7690.0273202768767</v>
      </c>
      <c r="F342">
        <f t="shared" si="98"/>
        <v>26.647092723789541</v>
      </c>
      <c r="G342" s="2">
        <f t="shared" si="99"/>
        <v>-26.647092723789537</v>
      </c>
      <c r="H342">
        <f t="shared" si="100"/>
        <v>33.347092723789544</v>
      </c>
      <c r="I342">
        <f t="shared" si="101"/>
        <v>-26.647092723789537</v>
      </c>
      <c r="J342">
        <f t="shared" si="94"/>
        <v>4.7107125448211455E-13</v>
      </c>
      <c r="K342">
        <f t="shared" si="94"/>
        <v>-7690.0273202768767</v>
      </c>
      <c r="L342">
        <f t="shared" si="102"/>
        <v>33.347092723790013</v>
      </c>
      <c r="M342">
        <f t="shared" si="103"/>
        <v>7716.6744130006664</v>
      </c>
      <c r="N342">
        <f t="shared" si="104"/>
        <v>34.086564665254194</v>
      </c>
      <c r="O342">
        <f t="shared" si="105"/>
        <v>26.698186443811089</v>
      </c>
      <c r="AB342">
        <f t="shared" si="106"/>
        <v>9.281427688701668E-53</v>
      </c>
      <c r="AC342">
        <f t="shared" si="96"/>
        <v>-1.5151515151515152E-36</v>
      </c>
      <c r="AD342">
        <f t="shared" si="107"/>
        <v>2.2956841138659321E-72</v>
      </c>
      <c r="AE342">
        <f t="shared" si="108"/>
        <v>0</v>
      </c>
    </row>
    <row r="343" spans="1:31" x14ac:dyDescent="0.25">
      <c r="A343" s="2">
        <v>65</v>
      </c>
      <c r="D343">
        <f t="shared" si="97"/>
        <v>4.7831850455107015E-13</v>
      </c>
      <c r="E343">
        <f t="shared" si="95"/>
        <v>-7808.3354328965206</v>
      </c>
      <c r="F343">
        <f t="shared" si="98"/>
        <v>26.851287991338143</v>
      </c>
      <c r="G343" s="2">
        <f t="shared" si="99"/>
        <v>-26.85128799133814</v>
      </c>
      <c r="H343">
        <f t="shared" si="100"/>
        <v>33.551287991338143</v>
      </c>
      <c r="I343">
        <f t="shared" si="101"/>
        <v>-26.85128799133814</v>
      </c>
      <c r="J343">
        <f t="shared" si="94"/>
        <v>4.7831850455107015E-13</v>
      </c>
      <c r="K343">
        <f t="shared" si="94"/>
        <v>-7808.3354328965206</v>
      </c>
      <c r="L343">
        <f t="shared" si="102"/>
        <v>33.551287991338619</v>
      </c>
      <c r="M343">
        <f t="shared" si="103"/>
        <v>7835.1867208878584</v>
      </c>
      <c r="N343">
        <f t="shared" si="104"/>
        <v>34.291109623772186</v>
      </c>
      <c r="O343">
        <f t="shared" si="105"/>
        <v>26.901953596706047</v>
      </c>
      <c r="AB343">
        <f t="shared" si="106"/>
        <v>9.4242188839124638E-53</v>
      </c>
      <c r="AC343">
        <f t="shared" si="96"/>
        <v>-1.5384615384615387E-36</v>
      </c>
      <c r="AD343">
        <f t="shared" si="107"/>
        <v>2.3668639053254447E-72</v>
      </c>
      <c r="AE343">
        <f t="shared" si="108"/>
        <v>0</v>
      </c>
    </row>
    <row r="344" spans="1:31" x14ac:dyDescent="0.25">
      <c r="A344" s="2">
        <v>64</v>
      </c>
      <c r="D344">
        <f t="shared" si="97"/>
        <v>4.8579223118468057E-13</v>
      </c>
      <c r="E344">
        <f t="shared" si="95"/>
        <v>-7930.3406740355285</v>
      </c>
      <c r="F344">
        <f t="shared" si="98"/>
        <v>27.060250582495215</v>
      </c>
      <c r="G344" s="2">
        <f t="shared" si="99"/>
        <v>-27.060250582495211</v>
      </c>
      <c r="H344">
        <f t="shared" si="100"/>
        <v>33.760250582495217</v>
      </c>
      <c r="I344">
        <f t="shared" si="101"/>
        <v>-27.060250582495211</v>
      </c>
      <c r="J344">
        <f t="shared" si="94"/>
        <v>4.8579223118468057E-13</v>
      </c>
      <c r="K344">
        <f t="shared" si="94"/>
        <v>-7930.3406740355285</v>
      </c>
      <c r="L344">
        <f t="shared" si="102"/>
        <v>33.760250582495701</v>
      </c>
      <c r="M344">
        <f t="shared" si="103"/>
        <v>7957.400924618024</v>
      </c>
      <c r="N344">
        <f t="shared" si="104"/>
        <v>34.500424583095892</v>
      </c>
      <c r="O344">
        <f t="shared" si="105"/>
        <v>27.110485373762124</v>
      </c>
      <c r="AB344">
        <f t="shared" si="106"/>
        <v>9.5714723039735958E-53</v>
      </c>
      <c r="AC344">
        <f t="shared" si="96"/>
        <v>-1.5625000000000002E-36</v>
      </c>
      <c r="AD344">
        <f t="shared" si="107"/>
        <v>2.4414062500000007E-72</v>
      </c>
      <c r="AE344">
        <f t="shared" si="108"/>
        <v>0</v>
      </c>
    </row>
    <row r="345" spans="1:31" x14ac:dyDescent="0.25">
      <c r="A345" s="2">
        <v>63</v>
      </c>
      <c r="D345">
        <f t="shared" si="97"/>
        <v>4.9350321898126282E-13</v>
      </c>
      <c r="E345">
        <f t="shared" si="95"/>
        <v>-8056.2190974329178</v>
      </c>
      <c r="F345">
        <f t="shared" si="98"/>
        <v>27.274168935761164</v>
      </c>
      <c r="G345" s="2">
        <f t="shared" si="99"/>
        <v>-27.274168935761161</v>
      </c>
      <c r="H345">
        <f t="shared" si="100"/>
        <v>33.974168935761163</v>
      </c>
      <c r="I345">
        <f t="shared" si="101"/>
        <v>-27.274168935761161</v>
      </c>
      <c r="J345">
        <f t="shared" si="94"/>
        <v>4.9350321898126282E-13</v>
      </c>
      <c r="K345">
        <f t="shared" si="94"/>
        <v>-8056.2190974329178</v>
      </c>
      <c r="L345">
        <f t="shared" si="102"/>
        <v>33.974168935761654</v>
      </c>
      <c r="M345">
        <f t="shared" si="103"/>
        <v>8083.4932663686786</v>
      </c>
      <c r="N345">
        <f t="shared" si="104"/>
        <v>34.714698044927452</v>
      </c>
      <c r="O345">
        <f t="shared" si="105"/>
        <v>27.323970150120186</v>
      </c>
      <c r="AB345">
        <f t="shared" si="106"/>
        <v>9.7234004357826988E-53</v>
      </c>
      <c r="AC345">
        <f t="shared" si="96"/>
        <v>-1.5873015873015873E-36</v>
      </c>
      <c r="AD345">
        <f t="shared" si="107"/>
        <v>2.5195263290501387E-72</v>
      </c>
      <c r="AE345">
        <f t="shared" si="108"/>
        <v>0</v>
      </c>
    </row>
    <row r="346" spans="1:31" x14ac:dyDescent="0.25">
      <c r="A346" s="2">
        <v>62</v>
      </c>
      <c r="D346">
        <f t="shared" si="97"/>
        <v>5.0146294831967028E-13</v>
      </c>
      <c r="E346">
        <f t="shared" si="95"/>
        <v>-8186.1581151334485</v>
      </c>
      <c r="F346">
        <f t="shared" si="98"/>
        <v>27.493242085070971</v>
      </c>
      <c r="G346" s="2">
        <f t="shared" si="99"/>
        <v>-27.493242085070968</v>
      </c>
      <c r="H346">
        <f t="shared" si="100"/>
        <v>34.19324208507097</v>
      </c>
      <c r="I346">
        <f t="shared" si="101"/>
        <v>-27.493242085070968</v>
      </c>
      <c r="J346">
        <f t="shared" si="94"/>
        <v>5.0146294831967028E-13</v>
      </c>
      <c r="K346">
        <f t="shared" si="94"/>
        <v>-8186.1581151334485</v>
      </c>
      <c r="L346">
        <f t="shared" si="102"/>
        <v>34.193242085071475</v>
      </c>
      <c r="M346">
        <f t="shared" si="103"/>
        <v>8213.6513572185195</v>
      </c>
      <c r="N346">
        <f t="shared" si="104"/>
        <v>34.934129108923138</v>
      </c>
      <c r="O346">
        <f t="shared" si="105"/>
        <v>27.542606893832339</v>
      </c>
      <c r="AB346">
        <f t="shared" si="106"/>
        <v>9.8802294750695174E-53</v>
      </c>
      <c r="AC346">
        <f t="shared" si="96"/>
        <v>-1.6129032258064518E-36</v>
      </c>
      <c r="AD346">
        <f t="shared" si="107"/>
        <v>2.6014568158168579E-72</v>
      </c>
      <c r="AE346">
        <f t="shared" si="108"/>
        <v>0</v>
      </c>
    </row>
    <row r="347" spans="1:31" x14ac:dyDescent="0.25">
      <c r="A347" s="2">
        <v>61</v>
      </c>
      <c r="D347">
        <f t="shared" si="97"/>
        <v>5.0968365239048461E-13</v>
      </c>
      <c r="E347">
        <f t="shared" si="95"/>
        <v>-8320.3574284962924</v>
      </c>
      <c r="F347">
        <f t="shared" si="98"/>
        <v>27.717680438280144</v>
      </c>
      <c r="G347" s="2">
        <f t="shared" si="99"/>
        <v>-27.717680438280141</v>
      </c>
      <c r="H347">
        <f t="shared" si="100"/>
        <v>34.417680438280144</v>
      </c>
      <c r="I347">
        <f t="shared" si="101"/>
        <v>-27.717680438280141</v>
      </c>
      <c r="J347">
        <f t="shared" si="94"/>
        <v>5.0968365239048461E-13</v>
      </c>
      <c r="K347">
        <f t="shared" si="94"/>
        <v>-8320.3574284962924</v>
      </c>
      <c r="L347">
        <f t="shared" si="102"/>
        <v>34.417680438280655</v>
      </c>
      <c r="M347">
        <f t="shared" si="103"/>
        <v>8348.0751089345722</v>
      </c>
      <c r="N347">
        <f t="shared" si="104"/>
        <v>35.158928251322145</v>
      </c>
      <c r="O347">
        <f t="shared" si="105"/>
        <v>27.766605944204919</v>
      </c>
      <c r="AB347">
        <f t="shared" si="106"/>
        <v>1.0042200450070658E-52</v>
      </c>
      <c r="AC347">
        <f t="shared" si="96"/>
        <v>-1.6393442622950825E-36</v>
      </c>
      <c r="AD347">
        <f t="shared" si="107"/>
        <v>2.6874496103198083E-72</v>
      </c>
      <c r="AE347">
        <f t="shared" si="108"/>
        <v>0</v>
      </c>
    </row>
    <row r="348" spans="1:31" x14ac:dyDescent="0.25">
      <c r="A348" s="2">
        <v>60</v>
      </c>
      <c r="D348">
        <f t="shared" si="97"/>
        <v>5.1817837993032602E-13</v>
      </c>
      <c r="E348">
        <f t="shared" si="95"/>
        <v>-8459.0300523045644</v>
      </c>
      <c r="F348">
        <f t="shared" si="98"/>
        <v>27.947706626720937</v>
      </c>
      <c r="G348" s="2">
        <f t="shared" si="99"/>
        <v>-27.94770662672093</v>
      </c>
      <c r="H348">
        <f t="shared" si="100"/>
        <v>34.647706626720939</v>
      </c>
      <c r="I348">
        <f t="shared" si="101"/>
        <v>-27.94770662672093</v>
      </c>
      <c r="J348">
        <f t="shared" si="94"/>
        <v>5.1817837993032602E-13</v>
      </c>
      <c r="K348">
        <f t="shared" si="94"/>
        <v>-8459.0300523045644</v>
      </c>
      <c r="L348">
        <f t="shared" si="102"/>
        <v>34.647706626721458</v>
      </c>
      <c r="M348">
        <f t="shared" si="103"/>
        <v>8486.9777589312853</v>
      </c>
      <c r="N348">
        <f t="shared" si="104"/>
        <v>35.389318174656324</v>
      </c>
      <c r="O348">
        <f t="shared" si="105"/>
        <v>27.996189861201071</v>
      </c>
      <c r="AB348">
        <f t="shared" si="106"/>
        <v>1.0209570457571834E-52</v>
      </c>
      <c r="AC348">
        <f t="shared" si="96"/>
        <v>-1.6666666666666669E-36</v>
      </c>
      <c r="AD348">
        <f t="shared" si="107"/>
        <v>2.7777777777777787E-72</v>
      </c>
      <c r="AE348">
        <f t="shared" si="108"/>
        <v>0</v>
      </c>
    </row>
    <row r="349" spans="1:31" x14ac:dyDescent="0.25">
      <c r="A349" s="2">
        <v>59</v>
      </c>
      <c r="D349">
        <f t="shared" si="97"/>
        <v>5.2696106433592476E-13</v>
      </c>
      <c r="E349">
        <f t="shared" si="95"/>
        <v>-8602.4034430215906</v>
      </c>
      <c r="F349">
        <f t="shared" si="98"/>
        <v>28.183556433626059</v>
      </c>
      <c r="G349" s="2">
        <f t="shared" si="99"/>
        <v>-28.183556433626052</v>
      </c>
      <c r="H349">
        <f t="shared" si="100"/>
        <v>34.883556433626062</v>
      </c>
      <c r="I349">
        <f t="shared" si="101"/>
        <v>-28.183556433626052</v>
      </c>
      <c r="J349">
        <f t="shared" si="94"/>
        <v>5.2696106433592476E-13</v>
      </c>
      <c r="K349">
        <f t="shared" si="94"/>
        <v>-8602.4034430215906</v>
      </c>
      <c r="L349">
        <f t="shared" si="102"/>
        <v>34.883556433626588</v>
      </c>
      <c r="M349">
        <f t="shared" si="103"/>
        <v>8630.5869994552158</v>
      </c>
      <c r="N349">
        <f t="shared" si="104"/>
        <v>35.625534736338793</v>
      </c>
      <c r="O349">
        <f t="shared" si="105"/>
        <v>28.231594353699318</v>
      </c>
      <c r="AB349">
        <f t="shared" si="106"/>
        <v>1.0382614024649323E-52</v>
      </c>
      <c r="AC349">
        <f t="shared" si="96"/>
        <v>-1.6949152542372883E-36</v>
      </c>
      <c r="AD349">
        <f t="shared" si="107"/>
        <v>2.8727377190462517E-72</v>
      </c>
      <c r="AE349">
        <f t="shared" si="108"/>
        <v>0</v>
      </c>
    </row>
    <row r="350" spans="1:31" x14ac:dyDescent="0.25">
      <c r="A350" s="2">
        <v>58</v>
      </c>
      <c r="D350">
        <f t="shared" si="97"/>
        <v>5.3604659992792349E-13</v>
      </c>
      <c r="E350">
        <f t="shared" si="95"/>
        <v>-8750.7207437633424</v>
      </c>
      <c r="F350">
        <f t="shared" si="98"/>
        <v>28.425479810221404</v>
      </c>
      <c r="G350" s="2">
        <f t="shared" si="99"/>
        <v>-28.4254798102214</v>
      </c>
      <c r="H350">
        <f t="shared" si="100"/>
        <v>35.125479810221407</v>
      </c>
      <c r="I350">
        <f t="shared" si="101"/>
        <v>-28.4254798102214</v>
      </c>
      <c r="J350">
        <f t="shared" si="94"/>
        <v>5.3604659992792349E-13</v>
      </c>
      <c r="K350">
        <f t="shared" si="94"/>
        <v>-8750.7207437633424</v>
      </c>
      <c r="L350">
        <f t="shared" si="102"/>
        <v>35.12547981022194</v>
      </c>
      <c r="M350">
        <f t="shared" si="103"/>
        <v>8779.1462235735635</v>
      </c>
      <c r="N350">
        <f t="shared" si="104"/>
        <v>35.867827964934428</v>
      </c>
      <c r="O350">
        <f t="shared" si="105"/>
        <v>28.473069295408433</v>
      </c>
      <c r="AB350">
        <f t="shared" si="106"/>
        <v>1.0561624611281209E-52</v>
      </c>
      <c r="AC350">
        <f t="shared" si="96"/>
        <v>-1.7241379310344831E-36</v>
      </c>
      <c r="AD350">
        <f t="shared" si="107"/>
        <v>2.9726516052318679E-72</v>
      </c>
      <c r="AE350">
        <f t="shared" si="108"/>
        <v>0</v>
      </c>
    </row>
    <row r="351" spans="1:31" x14ac:dyDescent="0.25">
      <c r="A351" s="2">
        <v>57</v>
      </c>
      <c r="D351">
        <f t="shared" si="97"/>
        <v>5.454509262424484E-13</v>
      </c>
      <c r="E351">
        <f t="shared" si="95"/>
        <v>-8904.242160320593</v>
      </c>
      <c r="F351">
        <f t="shared" si="98"/>
        <v>28.673741989442494</v>
      </c>
      <c r="G351" s="2">
        <f t="shared" si="99"/>
        <v>-28.673741989442487</v>
      </c>
      <c r="H351">
        <f t="shared" si="100"/>
        <v>35.373741989442493</v>
      </c>
      <c r="I351">
        <f t="shared" si="101"/>
        <v>-28.673741989442487</v>
      </c>
      <c r="J351">
        <f t="shared" si="94"/>
        <v>5.454509262424484E-13</v>
      </c>
      <c r="K351">
        <f t="shared" si="94"/>
        <v>-8904.242160320593</v>
      </c>
      <c r="L351">
        <f t="shared" si="102"/>
        <v>35.37374198944304</v>
      </c>
      <c r="M351">
        <f t="shared" si="103"/>
        <v>8932.9159023100347</v>
      </c>
      <c r="N351">
        <f t="shared" si="104"/>
        <v>36.116463174067732</v>
      </c>
      <c r="O351">
        <f t="shared" si="105"/>
        <v>28.720879838392225</v>
      </c>
      <c r="AB351">
        <f t="shared" si="106"/>
        <v>1.0746916271128246E-52</v>
      </c>
      <c r="AC351">
        <f t="shared" si="96"/>
        <v>-1.7543859649122807E-36</v>
      </c>
      <c r="AD351">
        <f t="shared" si="107"/>
        <v>3.0778701138811945E-72</v>
      </c>
      <c r="AE351">
        <f t="shared" si="108"/>
        <v>0</v>
      </c>
    </row>
    <row r="352" spans="1:31" x14ac:dyDescent="0.25">
      <c r="A352" s="2">
        <v>56</v>
      </c>
      <c r="D352">
        <f t="shared" si="97"/>
        <v>5.5519112135392066E-13</v>
      </c>
      <c r="E352">
        <f t="shared" si="95"/>
        <v>-9063.2464846120329</v>
      </c>
      <c r="F352">
        <f t="shared" si="98"/>
        <v>28.928624708556306</v>
      </c>
      <c r="G352" s="2">
        <f t="shared" si="99"/>
        <v>-28.928624708556303</v>
      </c>
      <c r="H352">
        <f t="shared" si="100"/>
        <v>35.628624708556309</v>
      </c>
      <c r="I352">
        <f t="shared" si="101"/>
        <v>-28.928624708556303</v>
      </c>
      <c r="J352">
        <f t="shared" si="94"/>
        <v>5.5519112135392066E-13</v>
      </c>
      <c r="K352">
        <f t="shared" si="94"/>
        <v>-9063.2464846120329</v>
      </c>
      <c r="L352">
        <f t="shared" si="102"/>
        <v>35.628624708556863</v>
      </c>
      <c r="M352">
        <f t="shared" si="103"/>
        <v>9092.1751093205894</v>
      </c>
      <c r="N352">
        <f t="shared" si="104"/>
        <v>36.371722185251336</v>
      </c>
      <c r="O352">
        <f t="shared" si="105"/>
        <v>28.975307635484459</v>
      </c>
      <c r="AB352">
        <f t="shared" si="106"/>
        <v>1.0938825490255538E-52</v>
      </c>
      <c r="AC352">
        <f t="shared" si="96"/>
        <v>-1.785714285714286E-36</v>
      </c>
      <c r="AD352">
        <f t="shared" si="107"/>
        <v>3.1887755102040826E-72</v>
      </c>
      <c r="AE352">
        <f t="shared" si="108"/>
        <v>0</v>
      </c>
    </row>
    <row r="353" spans="1:31" x14ac:dyDescent="0.25">
      <c r="A353" s="2">
        <v>55</v>
      </c>
      <c r="D353">
        <f t="shared" si="97"/>
        <v>5.6528550537853739E-13</v>
      </c>
      <c r="E353">
        <f t="shared" si="95"/>
        <v>-9228.0327843322502</v>
      </c>
      <c r="F353">
        <f t="shared" si="98"/>
        <v>29.190427553502623</v>
      </c>
      <c r="G353" s="2">
        <f t="shared" si="99"/>
        <v>-29.190427553502619</v>
      </c>
      <c r="H353">
        <f t="shared" si="100"/>
        <v>35.890427553502626</v>
      </c>
      <c r="I353">
        <f t="shared" si="101"/>
        <v>-29.190427553502619</v>
      </c>
      <c r="J353">
        <f t="shared" si="94"/>
        <v>5.6528550537853739E-13</v>
      </c>
      <c r="K353">
        <f t="shared" si="94"/>
        <v>-9228.0327843322502</v>
      </c>
      <c r="L353">
        <f t="shared" si="102"/>
        <v>35.890427553503194</v>
      </c>
      <c r="M353">
        <f t="shared" si="103"/>
        <v>9257.2232118857537</v>
      </c>
      <c r="N353">
        <f t="shared" si="104"/>
        <v>36.633904672450804</v>
      </c>
      <c r="O353">
        <f t="shared" si="105"/>
        <v>29.236652184406619</v>
      </c>
      <c r="AB353">
        <f t="shared" si="106"/>
        <v>1.1137713226442E-52</v>
      </c>
      <c r="AC353">
        <f t="shared" si="96"/>
        <v>-1.8181818181818182E-36</v>
      </c>
      <c r="AD353">
        <f t="shared" si="107"/>
        <v>3.3057851239669423E-72</v>
      </c>
      <c r="AE353">
        <f t="shared" si="108"/>
        <v>0</v>
      </c>
    </row>
    <row r="354" spans="1:31" x14ac:dyDescent="0.25">
      <c r="A354" s="2">
        <v>54</v>
      </c>
      <c r="D354">
        <f t="shared" si="97"/>
        <v>5.7575375547813991E-13</v>
      </c>
      <c r="E354">
        <f t="shared" si="95"/>
        <v>-9398.9222803384037</v>
      </c>
      <c r="F354">
        <f t="shared" si="98"/>
        <v>29.459469439539802</v>
      </c>
      <c r="G354" s="2">
        <f t="shared" si="99"/>
        <v>-29.459469439539799</v>
      </c>
      <c r="H354">
        <f t="shared" si="100"/>
        <v>36.159469439539805</v>
      </c>
      <c r="I354">
        <f t="shared" si="101"/>
        <v>-29.459469439539799</v>
      </c>
      <c r="J354">
        <f t="shared" si="94"/>
        <v>5.7575375547813991E-13</v>
      </c>
      <c r="K354">
        <f t="shared" si="94"/>
        <v>-9398.9222803384037</v>
      </c>
      <c r="L354">
        <f t="shared" si="102"/>
        <v>36.159469439540381</v>
      </c>
      <c r="M354">
        <f t="shared" si="103"/>
        <v>9428.3817497779437</v>
      </c>
      <c r="N354">
        <f t="shared" si="104"/>
        <v>36.903329642972047</v>
      </c>
      <c r="O354">
        <f t="shared" si="105"/>
        <v>29.505232308171735</v>
      </c>
      <c r="AB354">
        <f t="shared" si="106"/>
        <v>1.1343967175079816E-52</v>
      </c>
      <c r="AC354">
        <f t="shared" si="96"/>
        <v>-1.8518518518518522E-36</v>
      </c>
      <c r="AD354">
        <f t="shared" si="107"/>
        <v>3.4293552812071343E-72</v>
      </c>
      <c r="AE354">
        <f t="shared" si="108"/>
        <v>0</v>
      </c>
    </row>
    <row r="355" spans="1:31" x14ac:dyDescent="0.25">
      <c r="A355" s="2">
        <v>53</v>
      </c>
      <c r="D355">
        <f t="shared" si="97"/>
        <v>5.8661703388338782E-13</v>
      </c>
      <c r="E355">
        <f t="shared" si="95"/>
        <v>-9576.2604365712032</v>
      </c>
      <c r="F355">
        <f t="shared" si="98"/>
        <v>29.736090244835069</v>
      </c>
      <c r="G355" s="2">
        <f t="shared" si="99"/>
        <v>-29.736090244835065</v>
      </c>
      <c r="H355">
        <f t="shared" si="100"/>
        <v>36.436090244835071</v>
      </c>
      <c r="I355">
        <f t="shared" si="101"/>
        <v>-29.736090244835065</v>
      </c>
      <c r="J355">
        <f t="shared" si="94"/>
        <v>5.8661703388338782E-13</v>
      </c>
      <c r="K355">
        <f t="shared" si="94"/>
        <v>-9576.2604365712032</v>
      </c>
      <c r="L355">
        <f t="shared" si="102"/>
        <v>36.436090244835661</v>
      </c>
      <c r="M355">
        <f t="shared" si="103"/>
        <v>9605.9965268160377</v>
      </c>
      <c r="N355">
        <f t="shared" si="104"/>
        <v>37.180337071313659</v>
      </c>
      <c r="O355">
        <f t="shared" si="105"/>
        <v>29.781387788412424</v>
      </c>
      <c r="AB355">
        <f t="shared" si="106"/>
        <v>1.1558004291590756E-52</v>
      </c>
      <c r="AC355">
        <f t="shared" si="96"/>
        <v>-1.886792452830189E-36</v>
      </c>
      <c r="AD355">
        <f t="shared" si="107"/>
        <v>3.559985760056961E-72</v>
      </c>
      <c r="AE355">
        <f t="shared" si="108"/>
        <v>0</v>
      </c>
    </row>
    <row r="356" spans="1:31" x14ac:dyDescent="0.25">
      <c r="A356" s="2">
        <v>52</v>
      </c>
      <c r="D356">
        <f t="shared" si="97"/>
        <v>5.9789813068883776E-13</v>
      </c>
      <c r="E356">
        <f t="shared" si="95"/>
        <v>-9760.4192911206519</v>
      </c>
      <c r="F356">
        <f t="shared" si="98"/>
        <v>30.020652616027935</v>
      </c>
      <c r="G356" s="2">
        <f t="shared" si="99"/>
        <v>-30.020652616027927</v>
      </c>
      <c r="H356">
        <f t="shared" si="100"/>
        <v>36.720652616027934</v>
      </c>
      <c r="I356">
        <f t="shared" si="101"/>
        <v>-30.020652616027927</v>
      </c>
      <c r="J356">
        <f t="shared" si="94"/>
        <v>5.9789813068883776E-13</v>
      </c>
      <c r="K356">
        <f t="shared" si="94"/>
        <v>-9760.4192911206519</v>
      </c>
      <c r="L356">
        <f t="shared" si="102"/>
        <v>36.720652616028531</v>
      </c>
      <c r="M356">
        <f t="shared" si="103"/>
        <v>9790.4399437366792</v>
      </c>
      <c r="N356">
        <f t="shared" si="104"/>
        <v>37.465289705014655</v>
      </c>
      <c r="O356">
        <f t="shared" si="105"/>
        <v>30.065481170659705</v>
      </c>
      <c r="AB356">
        <f t="shared" si="106"/>
        <v>1.1780273604890578E-52</v>
      </c>
      <c r="AC356">
        <f t="shared" si="96"/>
        <v>-1.9230769230769233E-36</v>
      </c>
      <c r="AD356">
        <f t="shared" si="107"/>
        <v>3.6982248520710067E-72</v>
      </c>
      <c r="AE356">
        <f t="shared" si="108"/>
        <v>0</v>
      </c>
    </row>
    <row r="357" spans="1:31" x14ac:dyDescent="0.25">
      <c r="A357" s="2">
        <v>51</v>
      </c>
      <c r="D357">
        <f t="shared" si="97"/>
        <v>6.0962162344744228E-13</v>
      </c>
      <c r="E357">
        <f t="shared" si="95"/>
        <v>-9951.800061534781</v>
      </c>
      <c r="F357">
        <f t="shared" si="98"/>
        <v>30.313543967580319</v>
      </c>
      <c r="G357" s="2">
        <f t="shared" si="99"/>
        <v>-30.313543967580316</v>
      </c>
      <c r="H357">
        <f t="shared" si="100"/>
        <v>37.013543967580318</v>
      </c>
      <c r="I357">
        <f t="shared" si="101"/>
        <v>-30.313543967580316</v>
      </c>
      <c r="J357">
        <f t="shared" si="94"/>
        <v>6.0962162344744228E-13</v>
      </c>
      <c r="K357">
        <f t="shared" si="94"/>
        <v>-9951.800061534781</v>
      </c>
      <c r="L357">
        <f t="shared" si="102"/>
        <v>37.013543967580929</v>
      </c>
      <c r="M357">
        <f t="shared" si="103"/>
        <v>9982.1136055023617</v>
      </c>
      <c r="N357">
        <f t="shared" si="104"/>
        <v>37.758575064313696</v>
      </c>
      <c r="O357">
        <f t="shared" si="105"/>
        <v>30.357899763383841</v>
      </c>
      <c r="AB357">
        <f t="shared" si="106"/>
        <v>1.2011259361849218E-52</v>
      </c>
      <c r="AC357">
        <f t="shared" si="96"/>
        <v>-1.9607843137254905E-36</v>
      </c>
      <c r="AD357">
        <f t="shared" si="107"/>
        <v>3.8446751249519427E-72</v>
      </c>
      <c r="AE357">
        <f t="shared" si="108"/>
        <v>0</v>
      </c>
    </row>
    <row r="358" spans="1:31" x14ac:dyDescent="0.25">
      <c r="A358" s="2">
        <v>50</v>
      </c>
      <c r="D358">
        <f t="shared" si="97"/>
        <v>6.2181405591639112E-13</v>
      </c>
      <c r="E358">
        <f t="shared" si="95"/>
        <v>-10150.836062765477</v>
      </c>
      <c r="F358">
        <f t="shared" si="98"/>
        <v>30.615178699983339</v>
      </c>
      <c r="G358" s="2">
        <f t="shared" si="99"/>
        <v>-30.615178699983336</v>
      </c>
      <c r="H358">
        <f t="shared" si="100"/>
        <v>37.315178699983342</v>
      </c>
      <c r="I358">
        <f t="shared" si="101"/>
        <v>-30.615178699983336</v>
      </c>
      <c r="J358">
        <f t="shared" si="94"/>
        <v>6.2181405591639112E-13</v>
      </c>
      <c r="K358">
        <f t="shared" si="94"/>
        <v>-10150.836062765477</v>
      </c>
      <c r="L358">
        <f t="shared" si="102"/>
        <v>37.315178699983967</v>
      </c>
      <c r="M358">
        <f t="shared" si="103"/>
        <v>10181.45124146546</v>
      </c>
      <c r="N358">
        <f t="shared" si="104"/>
        <v>38.060607660692348</v>
      </c>
      <c r="O358">
        <f t="shared" si="105"/>
        <v>30.659057855864212</v>
      </c>
      <c r="AB358">
        <f t="shared" si="106"/>
        <v>1.2251484549086202E-52</v>
      </c>
      <c r="AC358">
        <f t="shared" si="96"/>
        <v>-2.0000000000000002E-36</v>
      </c>
      <c r="AD358">
        <f t="shared" si="107"/>
        <v>4.0000000000000009E-72</v>
      </c>
      <c r="AE358">
        <f t="shared" si="108"/>
        <v>0</v>
      </c>
    </row>
    <row r="359" spans="1:31" x14ac:dyDescent="0.25">
      <c r="A359" s="2">
        <v>49</v>
      </c>
      <c r="D359">
        <f t="shared" si="97"/>
        <v>6.345041386901951E-13</v>
      </c>
      <c r="E359">
        <f t="shared" si="95"/>
        <v>-10357.995982413751</v>
      </c>
      <c r="F359">
        <f t="shared" si="98"/>
        <v>30.926000665708816</v>
      </c>
      <c r="G359" s="2">
        <f t="shared" si="99"/>
        <v>-30.926000665708813</v>
      </c>
      <c r="H359">
        <f t="shared" si="100"/>
        <v>37.626000665708816</v>
      </c>
      <c r="I359">
        <f t="shared" si="101"/>
        <v>-30.926000665708813</v>
      </c>
      <c r="J359">
        <f t="shared" si="94"/>
        <v>6.345041386901951E-13</v>
      </c>
      <c r="K359">
        <f t="shared" si="94"/>
        <v>-10357.995982413751</v>
      </c>
      <c r="L359">
        <f t="shared" si="102"/>
        <v>37.626000665709448</v>
      </c>
      <c r="M359">
        <f t="shared" si="103"/>
        <v>10388.921983079461</v>
      </c>
      <c r="N359">
        <f t="shared" si="104"/>
        <v>38.37183146319348</v>
      </c>
      <c r="O359">
        <f t="shared" si="105"/>
        <v>30.96939918377371</v>
      </c>
      <c r="AB359">
        <f t="shared" si="106"/>
        <v>1.2501514846006326E-52</v>
      </c>
      <c r="AC359">
        <f t="shared" si="96"/>
        <v>-2.0408163265306123E-36</v>
      </c>
      <c r="AD359">
        <f t="shared" si="107"/>
        <v>4.1649312786339025E-72</v>
      </c>
      <c r="AE359">
        <f t="shared" si="108"/>
        <v>0</v>
      </c>
    </row>
    <row r="360" spans="1:31" x14ac:dyDescent="0.25">
      <c r="A360" s="2">
        <v>48</v>
      </c>
      <c r="D360">
        <f t="shared" si="97"/>
        <v>6.4772297491290743E-13</v>
      </c>
      <c r="E360">
        <f t="shared" si="95"/>
        <v>-10573.787565380704</v>
      </c>
      <c r="F360">
        <f t="shared" si="98"/>
        <v>31.246485916284684</v>
      </c>
      <c r="G360" s="2">
        <f t="shared" si="99"/>
        <v>-31.24648591628468</v>
      </c>
      <c r="H360">
        <f t="shared" si="100"/>
        <v>37.946485916284686</v>
      </c>
      <c r="I360">
        <f t="shared" si="101"/>
        <v>-31.24648591628468</v>
      </c>
      <c r="J360">
        <f t="shared" si="94"/>
        <v>6.4772297491290743E-13</v>
      </c>
      <c r="K360">
        <f t="shared" si="94"/>
        <v>-10573.787565380704</v>
      </c>
      <c r="L360">
        <f t="shared" si="102"/>
        <v>37.946485916285333</v>
      </c>
      <c r="M360">
        <f t="shared" si="103"/>
        <v>10605.034051296989</v>
      </c>
      <c r="N360">
        <f t="shared" si="104"/>
        <v>38.692722645897604</v>
      </c>
      <c r="O360">
        <f t="shared" si="105"/>
        <v>31.289399675852877</v>
      </c>
      <c r="AB360">
        <f t="shared" si="106"/>
        <v>1.2761963071964794E-52</v>
      </c>
      <c r="AC360">
        <f t="shared" si="96"/>
        <v>-2.0833333333333336E-36</v>
      </c>
      <c r="AD360">
        <f t="shared" si="107"/>
        <v>4.3402777777777789E-72</v>
      </c>
      <c r="AE360">
        <f t="shared" si="108"/>
        <v>0</v>
      </c>
    </row>
    <row r="361" spans="1:31" x14ac:dyDescent="0.25">
      <c r="A361" s="2">
        <v>47</v>
      </c>
      <c r="D361">
        <f t="shared" si="97"/>
        <v>6.6150431480467142E-13</v>
      </c>
      <c r="E361">
        <f t="shared" si="95"/>
        <v>-10798.761768899443</v>
      </c>
      <c r="F361">
        <f t="shared" si="98"/>
        <v>31.577145769172489</v>
      </c>
      <c r="G361" s="2">
        <f t="shared" si="99"/>
        <v>-31.577145769172482</v>
      </c>
      <c r="H361">
        <f t="shared" si="100"/>
        <v>38.277145769172492</v>
      </c>
      <c r="I361">
        <f t="shared" si="101"/>
        <v>-31.577145769172482</v>
      </c>
      <c r="J361">
        <f t="shared" si="94"/>
        <v>6.6150431480467142E-13</v>
      </c>
      <c r="K361">
        <f t="shared" si="94"/>
        <v>-10798.761768899443</v>
      </c>
      <c r="L361">
        <f t="shared" si="102"/>
        <v>38.277145769173153</v>
      </c>
      <c r="M361">
        <f t="shared" si="103"/>
        <v>10830.338914668615</v>
      </c>
      <c r="N361">
        <f t="shared" si="104"/>
        <v>39.023792655238935</v>
      </c>
      <c r="O361">
        <f t="shared" si="105"/>
        <v>31.619570520348518</v>
      </c>
      <c r="AB361">
        <f t="shared" si="106"/>
        <v>1.3033494201155533E-52</v>
      </c>
      <c r="AC361">
        <f t="shared" si="96"/>
        <v>-2.1276595744680854E-36</v>
      </c>
      <c r="AD361">
        <f t="shared" si="107"/>
        <v>4.5269352648257142E-72</v>
      </c>
      <c r="AE361">
        <f t="shared" si="108"/>
        <v>0</v>
      </c>
    </row>
    <row r="362" spans="1:31" x14ac:dyDescent="0.25">
      <c r="A362" s="2">
        <v>46</v>
      </c>
      <c r="D362">
        <f t="shared" si="97"/>
        <v>6.7588484338738168E-13</v>
      </c>
      <c r="E362">
        <f t="shared" si="95"/>
        <v>-11033.517459527691</v>
      </c>
      <c r="F362">
        <f t="shared" si="98"/>
        <v>31.918530239398311</v>
      </c>
      <c r="G362" s="2">
        <f t="shared" si="99"/>
        <v>-31.918530239398308</v>
      </c>
      <c r="H362">
        <f t="shared" si="100"/>
        <v>38.618530239398311</v>
      </c>
      <c r="I362">
        <f t="shared" si="101"/>
        <v>-31.918530239398308</v>
      </c>
      <c r="J362">
        <f t="shared" si="94"/>
        <v>6.7588484338738168E-13</v>
      </c>
      <c r="K362">
        <f t="shared" si="94"/>
        <v>-11033.517459527691</v>
      </c>
      <c r="L362">
        <f t="shared" si="102"/>
        <v>38.618530239398986</v>
      </c>
      <c r="M362">
        <f t="shared" si="103"/>
        <v>11065.435989767089</v>
      </c>
      <c r="N362">
        <f t="shared" si="104"/>
        <v>39.365591642117074</v>
      </c>
      <c r="O362">
        <f t="shared" si="105"/>
        <v>31.960461596163316</v>
      </c>
      <c r="AB362">
        <f t="shared" si="106"/>
        <v>1.3316831031615436E-52</v>
      </c>
      <c r="AC362">
        <f t="shared" si="96"/>
        <v>-2.173913043478261E-36</v>
      </c>
      <c r="AD362">
        <f t="shared" si="107"/>
        <v>4.7258979206049155E-72</v>
      </c>
      <c r="AE362">
        <f t="shared" si="108"/>
        <v>0</v>
      </c>
    </row>
    <row r="363" spans="1:31" x14ac:dyDescent="0.25">
      <c r="A363" s="2">
        <v>45</v>
      </c>
      <c r="D363">
        <f t="shared" si="97"/>
        <v>6.9090450657376799E-13</v>
      </c>
      <c r="E363">
        <f t="shared" si="95"/>
        <v>-11278.706736406086</v>
      </c>
      <c r="F363">
        <f t="shared" si="98"/>
        <v>32.271231888340047</v>
      </c>
      <c r="G363" s="2">
        <f t="shared" si="99"/>
        <v>-32.27123188834004</v>
      </c>
      <c r="H363">
        <f t="shared" si="100"/>
        <v>38.97123188834005</v>
      </c>
      <c r="I363">
        <f t="shared" si="101"/>
        <v>-32.27123188834004</v>
      </c>
      <c r="J363">
        <f t="shared" si="94"/>
        <v>6.9090450657376799E-13</v>
      </c>
      <c r="K363">
        <f t="shared" si="94"/>
        <v>-11278.706736406086</v>
      </c>
      <c r="L363">
        <f t="shared" si="102"/>
        <v>38.971231888340739</v>
      </c>
      <c r="M363">
        <f t="shared" si="103"/>
        <v>11310.977968294426</v>
      </c>
      <c r="N363">
        <f t="shared" si="104"/>
        <v>39.718712311212627</v>
      </c>
      <c r="O363">
        <f t="shared" si="105"/>
        <v>32.312665321114594</v>
      </c>
      <c r="AB363">
        <f t="shared" si="106"/>
        <v>1.3612760610095781E-52</v>
      </c>
      <c r="AC363">
        <f t="shared" si="96"/>
        <v>-2.2222222222222226E-36</v>
      </c>
      <c r="AD363">
        <f t="shared" si="107"/>
        <v>4.9382716049382735E-72</v>
      </c>
      <c r="AE363">
        <f t="shared" si="108"/>
        <v>0</v>
      </c>
    </row>
    <row r="364" spans="1:31" x14ac:dyDescent="0.25">
      <c r="A364" s="2">
        <v>44</v>
      </c>
      <c r="D364">
        <f t="shared" si="97"/>
        <v>7.0660688172317182E-13</v>
      </c>
      <c r="E364">
        <f t="shared" si="95"/>
        <v>-11535.040980415315</v>
      </c>
      <c r="F364">
        <f t="shared" si="98"/>
        <v>32.635890150957373</v>
      </c>
      <c r="G364" s="2">
        <f t="shared" si="99"/>
        <v>-32.635890150957366</v>
      </c>
      <c r="H364">
        <f t="shared" si="100"/>
        <v>39.335890150957376</v>
      </c>
      <c r="I364">
        <f t="shared" si="101"/>
        <v>-32.635890150957366</v>
      </c>
      <c r="J364">
        <f t="shared" si="94"/>
        <v>7.0660688172317182E-13</v>
      </c>
      <c r="K364">
        <f t="shared" si="94"/>
        <v>-11535.040980415315</v>
      </c>
      <c r="L364">
        <f t="shared" si="102"/>
        <v>39.335890150958079</v>
      </c>
      <c r="M364">
        <f t="shared" si="103"/>
        <v>11567.676870566273</v>
      </c>
      <c r="N364">
        <f t="shared" si="104"/>
        <v>40.083794248798327</v>
      </c>
      <c r="O364">
        <f t="shared" si="105"/>
        <v>32.676820978582512</v>
      </c>
      <c r="AB364">
        <f t="shared" si="106"/>
        <v>1.3922141533052504E-52</v>
      </c>
      <c r="AC364">
        <f t="shared" si="96"/>
        <v>-2.2727272727272732E-36</v>
      </c>
      <c r="AD364">
        <f t="shared" si="107"/>
        <v>5.165289256198349E-72</v>
      </c>
      <c r="AE364">
        <f t="shared" si="108"/>
        <v>0</v>
      </c>
    </row>
    <row r="365" spans="1:31" x14ac:dyDescent="0.25">
      <c r="A365" s="2">
        <v>43</v>
      </c>
      <c r="D365">
        <f t="shared" si="97"/>
        <v>7.2303959990278042E-13</v>
      </c>
      <c r="E365">
        <f t="shared" si="95"/>
        <v>-11803.297747401717</v>
      </c>
      <c r="F365">
        <f t="shared" si="98"/>
        <v>33.013196213380425</v>
      </c>
      <c r="G365" s="2">
        <f t="shared" si="99"/>
        <v>-33.013196213380418</v>
      </c>
      <c r="H365">
        <f t="shared" si="100"/>
        <v>39.713196213380428</v>
      </c>
      <c r="I365">
        <f t="shared" si="101"/>
        <v>-33.013196213380418</v>
      </c>
      <c r="J365">
        <f t="shared" si="94"/>
        <v>7.2303959990278042E-13</v>
      </c>
      <c r="K365">
        <f t="shared" si="94"/>
        <v>-11803.297747401717</v>
      </c>
      <c r="L365">
        <f t="shared" si="102"/>
        <v>39.713196213381153</v>
      </c>
      <c r="M365">
        <f t="shared" si="103"/>
        <v>11836.310943615097</v>
      </c>
      <c r="N365">
        <f t="shared" si="104"/>
        <v>40.46152880096885</v>
      </c>
      <c r="O365">
        <f t="shared" si="105"/>
        <v>33.053619594457118</v>
      </c>
      <c r="AB365">
        <f t="shared" si="106"/>
        <v>1.4245912266379305E-52</v>
      </c>
      <c r="AC365">
        <f t="shared" si="96"/>
        <v>-2.3255813953488375E-36</v>
      </c>
      <c r="AD365">
        <f t="shared" si="107"/>
        <v>5.4083288263926464E-72</v>
      </c>
      <c r="AE365">
        <f t="shared" si="108"/>
        <v>0</v>
      </c>
    </row>
    <row r="366" spans="1:31" x14ac:dyDescent="0.25">
      <c r="A366" s="2">
        <v>42</v>
      </c>
      <c r="D366">
        <f t="shared" si="97"/>
        <v>7.4025482847189419E-13</v>
      </c>
      <c r="E366">
        <f t="shared" si="95"/>
        <v>-12084.328646149375</v>
      </c>
      <c r="F366">
        <f t="shared" si="98"/>
        <v>33.403898525541287</v>
      </c>
      <c r="G366" s="2">
        <f t="shared" si="99"/>
        <v>-33.40389852554128</v>
      </c>
      <c r="H366">
        <f t="shared" si="100"/>
        <v>40.10389852554129</v>
      </c>
      <c r="I366">
        <f t="shared" si="101"/>
        <v>-33.40389852554128</v>
      </c>
      <c r="J366">
        <f t="shared" si="94"/>
        <v>7.4025482847189419E-13</v>
      </c>
      <c r="K366">
        <f t="shared" si="94"/>
        <v>-12084.328646149375</v>
      </c>
      <c r="L366">
        <f t="shared" si="102"/>
        <v>40.103898525542029</v>
      </c>
      <c r="M366">
        <f t="shared" si="103"/>
        <v>12117.732544674916</v>
      </c>
      <c r="N366">
        <f t="shared" si="104"/>
        <v>40.852664586981014</v>
      </c>
      <c r="O366">
        <f t="shared" si="105"/>
        <v>33.443809449060737</v>
      </c>
      <c r="AB366">
        <f t="shared" si="106"/>
        <v>1.4585100653674049E-52</v>
      </c>
      <c r="AC366">
        <f t="shared" si="96"/>
        <v>-2.3809523809523812E-36</v>
      </c>
      <c r="AD366">
        <f t="shared" si="107"/>
        <v>5.668934240362813E-72</v>
      </c>
      <c r="AE366">
        <f t="shared" si="108"/>
        <v>0</v>
      </c>
    </row>
    <row r="367" spans="1:31" x14ac:dyDescent="0.25">
      <c r="A367" s="2">
        <v>41</v>
      </c>
      <c r="D367">
        <f t="shared" si="97"/>
        <v>7.5830982428828199E-13</v>
      </c>
      <c r="E367">
        <f t="shared" si="95"/>
        <v>-12379.068369226192</v>
      </c>
      <c r="F367">
        <f t="shared" si="98"/>
        <v>33.808809048932972</v>
      </c>
      <c r="G367" s="2">
        <f t="shared" si="99"/>
        <v>-33.808809048932964</v>
      </c>
      <c r="H367">
        <f t="shared" si="100"/>
        <v>40.508809048932974</v>
      </c>
      <c r="I367">
        <f t="shared" si="101"/>
        <v>-33.808809048932964</v>
      </c>
      <c r="J367">
        <f t="shared" si="94"/>
        <v>7.5830982428828199E-13</v>
      </c>
      <c r="K367">
        <f t="shared" si="94"/>
        <v>-12379.068369226192</v>
      </c>
      <c r="L367">
        <f t="shared" si="102"/>
        <v>40.508809048933735</v>
      </c>
      <c r="M367">
        <f t="shared" si="103"/>
        <v>12412.877178275125</v>
      </c>
      <c r="N367">
        <f t="shared" si="104"/>
        <v>41.258013747797683</v>
      </c>
      <c r="O367">
        <f t="shared" si="105"/>
        <v>33.848202324121324</v>
      </c>
      <c r="AB367">
        <f t="shared" si="106"/>
        <v>1.4940834815958784E-52</v>
      </c>
      <c r="AC367">
        <f t="shared" si="96"/>
        <v>-2.4390243902439029E-36</v>
      </c>
      <c r="AD367">
        <f t="shared" si="107"/>
        <v>5.9488399762046426E-72</v>
      </c>
      <c r="AE367">
        <f t="shared" si="108"/>
        <v>0</v>
      </c>
    </row>
    <row r="368" spans="1:31" x14ac:dyDescent="0.25">
      <c r="A368" s="2">
        <v>40</v>
      </c>
      <c r="D368">
        <f t="shared" si="97"/>
        <v>7.7726756989548893E-13</v>
      </c>
      <c r="E368">
        <f t="shared" si="95"/>
        <v>-12688.545078456846</v>
      </c>
      <c r="F368">
        <f t="shared" si="98"/>
        <v>34.228810358233197</v>
      </c>
      <c r="G368" s="2">
        <f t="shared" si="99"/>
        <v>-34.22881035823319</v>
      </c>
      <c r="H368">
        <f t="shared" si="100"/>
        <v>40.9288103582332</v>
      </c>
      <c r="I368">
        <f t="shared" si="101"/>
        <v>-34.22881035823319</v>
      </c>
      <c r="J368">
        <f t="shared" si="94"/>
        <v>7.7726756989548893E-13</v>
      </c>
      <c r="K368">
        <f t="shared" si="94"/>
        <v>-12688.545078456846</v>
      </c>
      <c r="L368">
        <f t="shared" si="102"/>
        <v>40.928810358233974</v>
      </c>
      <c r="M368">
        <f t="shared" si="103"/>
        <v>12722.773888815078</v>
      </c>
      <c r="N368">
        <f t="shared" si="104"/>
        <v>41.678459048583441</v>
      </c>
      <c r="O368">
        <f t="shared" si="105"/>
        <v>34.267680603523822</v>
      </c>
      <c r="AB368">
        <f t="shared" si="106"/>
        <v>1.5314355686357753E-52</v>
      </c>
      <c r="AC368">
        <f t="shared" si="96"/>
        <v>-2.5000000000000004E-36</v>
      </c>
      <c r="AD368">
        <f t="shared" si="107"/>
        <v>6.250000000000002E-72</v>
      </c>
      <c r="AE368">
        <f t="shared" si="108"/>
        <v>0</v>
      </c>
    </row>
    <row r="369" spans="1:31" x14ac:dyDescent="0.25">
      <c r="A369" s="2">
        <v>39</v>
      </c>
      <c r="D369">
        <f t="shared" si="97"/>
        <v>7.9719750758511682E-13</v>
      </c>
      <c r="E369">
        <f t="shared" si="95"/>
        <v>-13013.892388160866</v>
      </c>
      <c r="F369">
        <f t="shared" si="98"/>
        <v>34.664863738223943</v>
      </c>
      <c r="G369" s="2">
        <f t="shared" si="99"/>
        <v>-34.664863738223936</v>
      </c>
      <c r="H369">
        <f t="shared" si="100"/>
        <v>41.364863738223946</v>
      </c>
      <c r="I369">
        <f t="shared" si="101"/>
        <v>-34.664863738223936</v>
      </c>
      <c r="J369">
        <f t="shared" si="94"/>
        <v>7.9719750758511682E-13</v>
      </c>
      <c r="K369">
        <f t="shared" si="94"/>
        <v>-13013.892388160866</v>
      </c>
      <c r="L369">
        <f t="shared" si="102"/>
        <v>41.364863738224741</v>
      </c>
      <c r="M369">
        <f t="shared" si="103"/>
        <v>13048.55725189909</v>
      </c>
      <c r="N369">
        <f t="shared" si="104"/>
        <v>42.114961976594543</v>
      </c>
      <c r="O369">
        <f t="shared" si="105"/>
        <v>34.703205369258569</v>
      </c>
      <c r="AB369">
        <f t="shared" si="106"/>
        <v>1.5707031473187437E-52</v>
      </c>
      <c r="AC369">
        <f t="shared" si="96"/>
        <v>-2.5641025641025643E-36</v>
      </c>
      <c r="AD369">
        <f t="shared" si="107"/>
        <v>6.5746219592373445E-72</v>
      </c>
      <c r="AE369">
        <f t="shared" si="108"/>
        <v>0</v>
      </c>
    </row>
    <row r="370" spans="1:31" x14ac:dyDescent="0.25">
      <c r="A370" s="2">
        <v>38</v>
      </c>
      <c r="D370">
        <f t="shared" si="97"/>
        <v>8.1817638936367244E-13</v>
      </c>
      <c r="E370">
        <f t="shared" si="95"/>
        <v>-13356.363240480889</v>
      </c>
      <c r="F370">
        <f t="shared" si="98"/>
        <v>35.118018445175352</v>
      </c>
      <c r="G370" s="2">
        <f t="shared" si="99"/>
        <v>-35.118018445175345</v>
      </c>
      <c r="H370">
        <f t="shared" si="100"/>
        <v>41.818018445175355</v>
      </c>
      <c r="I370">
        <f t="shared" si="101"/>
        <v>-35.118018445175345</v>
      </c>
      <c r="J370">
        <f t="shared" si="94"/>
        <v>8.1817638936367244E-13</v>
      </c>
      <c r="K370">
        <f t="shared" si="94"/>
        <v>-13356.363240480889</v>
      </c>
      <c r="L370">
        <f t="shared" si="102"/>
        <v>41.818018445176172</v>
      </c>
      <c r="M370">
        <f t="shared" si="103"/>
        <v>13391.481258926064</v>
      </c>
      <c r="N370">
        <f t="shared" si="104"/>
        <v>42.56857200364621</v>
      </c>
      <c r="O370">
        <f t="shared" si="105"/>
        <v>35.155825661721188</v>
      </c>
      <c r="AB370">
        <f t="shared" si="106"/>
        <v>1.6120374406692371E-52</v>
      </c>
      <c r="AC370">
        <f t="shared" si="96"/>
        <v>-2.6315789473684214E-36</v>
      </c>
      <c r="AD370">
        <f t="shared" si="107"/>
        <v>6.9252077562326886E-72</v>
      </c>
      <c r="AE370">
        <f t="shared" si="108"/>
        <v>0</v>
      </c>
    </row>
    <row r="371" spans="1:31" x14ac:dyDescent="0.25">
      <c r="A371" s="2">
        <v>37</v>
      </c>
      <c r="D371">
        <f t="shared" si="97"/>
        <v>8.4028926475187999E-13</v>
      </c>
      <c r="E371">
        <f t="shared" si="95"/>
        <v>-13717.346030764158</v>
      </c>
      <c r="F371">
        <f t="shared" si="98"/>
        <v>35.589422335931346</v>
      </c>
      <c r="G371" s="2">
        <f t="shared" si="99"/>
        <v>-35.589422335931339</v>
      </c>
      <c r="H371">
        <f t="shared" si="100"/>
        <v>42.289422335931349</v>
      </c>
      <c r="I371">
        <f t="shared" si="101"/>
        <v>-35.589422335931339</v>
      </c>
      <c r="J371">
        <f t="shared" si="94"/>
        <v>8.4028926475187999E-13</v>
      </c>
      <c r="K371">
        <f t="shared" si="94"/>
        <v>-13717.346030764158</v>
      </c>
      <c r="L371">
        <f t="shared" si="102"/>
        <v>42.289422335932187</v>
      </c>
      <c r="M371">
        <f t="shared" si="103"/>
        <v>13752.93545310009</v>
      </c>
      <c r="N371">
        <f t="shared" si="104"/>
        <v>43.040437216410638</v>
      </c>
      <c r="O371">
        <f t="shared" si="105"/>
        <v>35.626689107584887</v>
      </c>
      <c r="AB371">
        <f t="shared" si="106"/>
        <v>1.655606020146784E-52</v>
      </c>
      <c r="AC371">
        <f t="shared" si="96"/>
        <v>-2.7027027027027032E-36</v>
      </c>
      <c r="AD371">
        <f t="shared" si="107"/>
        <v>7.304601899196496E-72</v>
      </c>
      <c r="AE371">
        <f t="shared" si="108"/>
        <v>0</v>
      </c>
    </row>
    <row r="372" spans="1:31" x14ac:dyDescent="0.25">
      <c r="A372" s="2">
        <v>36</v>
      </c>
      <c r="D372">
        <f t="shared" si="97"/>
        <v>8.6363063321720987E-13</v>
      </c>
      <c r="E372">
        <f t="shared" si="95"/>
        <v>-14098.383420507605</v>
      </c>
      <c r="F372">
        <f t="shared" si="98"/>
        <v>36.080334109993615</v>
      </c>
      <c r="G372" s="2">
        <f t="shared" si="99"/>
        <v>-36.080334109993615</v>
      </c>
      <c r="H372">
        <f t="shared" si="100"/>
        <v>42.780334109993618</v>
      </c>
      <c r="I372">
        <f t="shared" si="101"/>
        <v>-36.080334109993615</v>
      </c>
      <c r="J372">
        <f t="shared" si="94"/>
        <v>8.6363063321720987E-13</v>
      </c>
      <c r="K372">
        <f t="shared" si="94"/>
        <v>-14098.383420507605</v>
      </c>
      <c r="L372">
        <f t="shared" si="102"/>
        <v>42.780334109994484</v>
      </c>
      <c r="M372">
        <f t="shared" si="103"/>
        <v>14134.4637546176</v>
      </c>
      <c r="N372">
        <f t="shared" si="104"/>
        <v>43.531816559862101</v>
      </c>
      <c r="O372">
        <f t="shared" si="105"/>
        <v>36.117054160522642</v>
      </c>
      <c r="AB372">
        <f t="shared" si="106"/>
        <v>1.7015950762619723E-52</v>
      </c>
      <c r="AC372">
        <f t="shared" si="96"/>
        <v>-2.7777777777777781E-36</v>
      </c>
      <c r="AD372">
        <f t="shared" si="107"/>
        <v>7.7160493827160512E-72</v>
      </c>
      <c r="AE372">
        <f t="shared" si="108"/>
        <v>0</v>
      </c>
    </row>
    <row r="373" spans="1:31" x14ac:dyDescent="0.25">
      <c r="A373" s="2">
        <v>35</v>
      </c>
      <c r="D373">
        <f t="shared" si="97"/>
        <v>8.8830579416627306E-13</v>
      </c>
      <c r="E373">
        <f t="shared" si="95"/>
        <v>-14501.194375379251</v>
      </c>
      <c r="F373">
        <f t="shared" si="98"/>
        <v>36.592137462105036</v>
      </c>
      <c r="G373" s="2">
        <f t="shared" si="99"/>
        <v>-36.592137462105029</v>
      </c>
      <c r="H373">
        <f t="shared" si="100"/>
        <v>43.292137462105039</v>
      </c>
      <c r="I373">
        <f t="shared" si="101"/>
        <v>-36.592137462105029</v>
      </c>
      <c r="J373">
        <f t="shared" si="94"/>
        <v>8.8830579416627306E-13</v>
      </c>
      <c r="K373">
        <f t="shared" si="94"/>
        <v>-14501.194375379251</v>
      </c>
      <c r="L373">
        <f t="shared" si="102"/>
        <v>43.292137462105927</v>
      </c>
      <c r="M373">
        <f t="shared" si="103"/>
        <v>14537.786512841356</v>
      </c>
      <c r="N373">
        <f t="shared" si="104"/>
        <v>44.044093991392735</v>
      </c>
      <c r="O373">
        <f t="shared" si="105"/>
        <v>36.628304252257095</v>
      </c>
      <c r="AB373">
        <f t="shared" si="106"/>
        <v>1.7502120784408857E-52</v>
      </c>
      <c r="AC373">
        <f t="shared" si="96"/>
        <v>-2.8571428571428574E-36</v>
      </c>
      <c r="AD373">
        <f t="shared" si="107"/>
        <v>8.1632653061224499E-72</v>
      </c>
      <c r="AE373">
        <f t="shared" si="108"/>
        <v>0</v>
      </c>
    </row>
    <row r="374" spans="1:31" x14ac:dyDescent="0.25">
      <c r="A374" s="2">
        <v>34</v>
      </c>
      <c r="D374">
        <f t="shared" si="97"/>
        <v>9.1443243517116342E-13</v>
      </c>
      <c r="E374">
        <f t="shared" si="95"/>
        <v>-14927.700092302171</v>
      </c>
      <c r="F374">
        <f t="shared" si="98"/>
        <v>37.12635750799744</v>
      </c>
      <c r="G374" s="2">
        <f t="shared" si="99"/>
        <v>-37.126357507997433</v>
      </c>
      <c r="H374">
        <f t="shared" si="100"/>
        <v>43.826357507997443</v>
      </c>
      <c r="I374">
        <f t="shared" si="101"/>
        <v>-37.126357507997433</v>
      </c>
      <c r="J374">
        <f t="shared" ref="J374:K416" si="109">D374</f>
        <v>9.1443243517116342E-13</v>
      </c>
      <c r="K374">
        <f t="shared" si="109"/>
        <v>-14927.700092302171</v>
      </c>
      <c r="L374">
        <f t="shared" si="102"/>
        <v>43.82635750799836</v>
      </c>
      <c r="M374">
        <f t="shared" si="103"/>
        <v>14964.826449810169</v>
      </c>
      <c r="N374">
        <f t="shared" si="104"/>
        <v>44.578794908291407</v>
      </c>
      <c r="O374">
        <f t="shared" si="105"/>
        <v>37.16196421657633</v>
      </c>
      <c r="AB374">
        <f t="shared" si="106"/>
        <v>1.8016889042773826E-52</v>
      </c>
      <c r="AC374">
        <f t="shared" si="96"/>
        <v>-2.9411764705882356E-36</v>
      </c>
      <c r="AD374">
        <f t="shared" si="107"/>
        <v>8.6505190311418706E-72</v>
      </c>
      <c r="AE374">
        <f t="shared" si="108"/>
        <v>0</v>
      </c>
    </row>
    <row r="375" spans="1:31" x14ac:dyDescent="0.25">
      <c r="A375" s="2">
        <v>33</v>
      </c>
      <c r="D375">
        <f t="shared" si="97"/>
        <v>9.4214250896422909E-13</v>
      </c>
      <c r="E375">
        <f t="shared" si="95"/>
        <v>-15380.054640553753</v>
      </c>
      <c r="F375">
        <f t="shared" si="98"/>
        <v>37.684679927796594</v>
      </c>
      <c r="G375" s="2">
        <f t="shared" si="99"/>
        <v>-37.684679927796587</v>
      </c>
      <c r="H375">
        <f t="shared" si="100"/>
        <v>44.384679927796597</v>
      </c>
      <c r="I375">
        <f t="shared" si="101"/>
        <v>-37.684679927796587</v>
      </c>
      <c r="J375">
        <f t="shared" si="109"/>
        <v>9.4214250896422909E-13</v>
      </c>
      <c r="K375">
        <f t="shared" si="109"/>
        <v>-15380.054640553753</v>
      </c>
      <c r="L375">
        <f t="shared" si="102"/>
        <v>44.384679927797542</v>
      </c>
      <c r="M375">
        <f t="shared" si="103"/>
        <v>15417.739320481551</v>
      </c>
      <c r="N375">
        <f t="shared" si="104"/>
        <v>45.137605293110553</v>
      </c>
      <c r="O375">
        <f t="shared" si="105"/>
        <v>37.719719430775726</v>
      </c>
      <c r="AB375">
        <f t="shared" si="106"/>
        <v>1.8562855377403336E-52</v>
      </c>
      <c r="AC375">
        <f t="shared" si="96"/>
        <v>-3.0303030303030305E-36</v>
      </c>
      <c r="AD375">
        <f t="shared" si="107"/>
        <v>9.1827364554637283E-72</v>
      </c>
      <c r="AE375">
        <f t="shared" si="108"/>
        <v>0</v>
      </c>
    </row>
    <row r="376" spans="1:31" x14ac:dyDescent="0.25">
      <c r="A376" s="2">
        <v>32</v>
      </c>
      <c r="D376">
        <f t="shared" si="97"/>
        <v>9.7158446236936114E-13</v>
      </c>
      <c r="E376">
        <f t="shared" si="95"/>
        <v>-15860.681348071057</v>
      </c>
      <c r="F376">
        <f t="shared" si="98"/>
        <v>38.268973374979176</v>
      </c>
      <c r="G376" s="2">
        <f t="shared" si="99"/>
        <v>-38.268973374979169</v>
      </c>
      <c r="H376">
        <f t="shared" si="100"/>
        <v>44.968973374979178</v>
      </c>
      <c r="I376">
        <f t="shared" si="101"/>
        <v>-38.268973374979169</v>
      </c>
      <c r="J376">
        <f t="shared" si="109"/>
        <v>9.7158446236936114E-13</v>
      </c>
      <c r="K376">
        <f t="shared" si="109"/>
        <v>-15860.681348071057</v>
      </c>
      <c r="L376">
        <f t="shared" si="102"/>
        <v>44.968973374980152</v>
      </c>
      <c r="M376">
        <f t="shared" si="103"/>
        <v>15898.950321446036</v>
      </c>
      <c r="N376">
        <f t="shared" si="104"/>
        <v>45.722394124855043</v>
      </c>
      <c r="O376">
        <f t="shared" si="105"/>
        <v>38.303438222381899</v>
      </c>
      <c r="AB376">
        <f t="shared" si="106"/>
        <v>1.9142944607947192E-52</v>
      </c>
      <c r="AC376">
        <f t="shared" si="96"/>
        <v>-3.1250000000000004E-36</v>
      </c>
      <c r="AD376">
        <f t="shared" si="107"/>
        <v>9.7656250000000027E-72</v>
      </c>
      <c r="AE376">
        <f t="shared" si="108"/>
        <v>0</v>
      </c>
    </row>
    <row r="377" spans="1:31" x14ac:dyDescent="0.25">
      <c r="A377" s="2">
        <v>31</v>
      </c>
      <c r="D377">
        <f t="shared" si="97"/>
        <v>1.0029258966393406E-12</v>
      </c>
      <c r="E377">
        <f t="shared" si="95"/>
        <v>-16372.316230266897</v>
      </c>
      <c r="F377">
        <f t="shared" si="98"/>
        <v>38.881315830314122</v>
      </c>
      <c r="G377" s="2">
        <f t="shared" si="99"/>
        <v>-38.881315830314115</v>
      </c>
      <c r="H377">
        <f t="shared" si="100"/>
        <v>45.581315830314125</v>
      </c>
      <c r="I377">
        <f t="shared" si="101"/>
        <v>-38.881315830314115</v>
      </c>
      <c r="J377">
        <f t="shared" si="109"/>
        <v>1.0029258966393406E-12</v>
      </c>
      <c r="K377">
        <f t="shared" si="109"/>
        <v>-16372.316230266897</v>
      </c>
      <c r="L377">
        <f t="shared" si="102"/>
        <v>45.581315830315127</v>
      </c>
      <c r="M377">
        <f t="shared" si="103"/>
        <v>16411.19754609721</v>
      </c>
      <c r="N377">
        <f t="shared" si="104"/>
        <v>46.335239735471617</v>
      </c>
      <c r="O377">
        <f t="shared" si="105"/>
        <v>38.91519822054444</v>
      </c>
      <c r="AB377">
        <f t="shared" si="106"/>
        <v>1.9760458950139035E-52</v>
      </c>
      <c r="AC377">
        <f t="shared" si="96"/>
        <v>-3.2258064516129036E-36</v>
      </c>
      <c r="AD377">
        <f t="shared" si="107"/>
        <v>1.0405827263267432E-71</v>
      </c>
      <c r="AE377">
        <f t="shared" si="108"/>
        <v>0</v>
      </c>
    </row>
    <row r="378" spans="1:31" x14ac:dyDescent="0.25">
      <c r="A378" s="2">
        <v>30</v>
      </c>
      <c r="D378">
        <f t="shared" si="97"/>
        <v>1.036356759860652E-12</v>
      </c>
      <c r="E378">
        <f t="shared" si="95"/>
        <v>-16918.060104609129</v>
      </c>
      <c r="F378">
        <f t="shared" si="98"/>
        <v>39.524025748733166</v>
      </c>
      <c r="G378" s="2">
        <f t="shared" si="99"/>
        <v>-39.524025748733166</v>
      </c>
      <c r="H378">
        <f t="shared" si="100"/>
        <v>46.224025748733169</v>
      </c>
      <c r="I378">
        <f t="shared" si="101"/>
        <v>-39.524025748733166</v>
      </c>
      <c r="J378">
        <f t="shared" si="109"/>
        <v>1.036356759860652E-12</v>
      </c>
      <c r="K378">
        <f t="shared" si="109"/>
        <v>-16918.060104609129</v>
      </c>
      <c r="L378">
        <f t="shared" si="102"/>
        <v>46.224025748734206</v>
      </c>
      <c r="M378">
        <f t="shared" si="103"/>
        <v>16957.584130357864</v>
      </c>
      <c r="N378">
        <f t="shared" si="104"/>
        <v>46.978460959641005</v>
      </c>
      <c r="O378">
        <f t="shared" si="105"/>
        <v>39.55731749998332</v>
      </c>
      <c r="AB378">
        <f t="shared" si="106"/>
        <v>2.0419140915143668E-52</v>
      </c>
      <c r="AC378">
        <f t="shared" si="96"/>
        <v>-3.3333333333333338E-36</v>
      </c>
      <c r="AD378">
        <f t="shared" si="107"/>
        <v>1.1111111111111115E-71</v>
      </c>
      <c r="AE378">
        <f t="shared" si="108"/>
        <v>0</v>
      </c>
    </row>
    <row r="379" spans="1:31" x14ac:dyDescent="0.25">
      <c r="A379" s="2">
        <v>29</v>
      </c>
      <c r="D379">
        <f t="shared" si="97"/>
        <v>1.072093199855847E-12</v>
      </c>
      <c r="E379">
        <f t="shared" si="95"/>
        <v>-17501.441487526685</v>
      </c>
      <c r="F379">
        <f t="shared" si="98"/>
        <v>40.199699064577707</v>
      </c>
      <c r="G379" s="2">
        <f t="shared" si="99"/>
        <v>-40.1996990645777</v>
      </c>
      <c r="H379">
        <f t="shared" si="100"/>
        <v>46.89969906457771</v>
      </c>
      <c r="I379">
        <f t="shared" si="101"/>
        <v>-40.1996990645777</v>
      </c>
      <c r="J379">
        <f t="shared" si="109"/>
        <v>1.072093199855847E-12</v>
      </c>
      <c r="K379">
        <f t="shared" si="109"/>
        <v>-17501.441487526685</v>
      </c>
      <c r="L379">
        <f t="shared" si="102"/>
        <v>46.899699064578783</v>
      </c>
      <c r="M379">
        <f t="shared" si="103"/>
        <v>17541.641186591263</v>
      </c>
      <c r="N379">
        <f t="shared" si="104"/>
        <v>47.654654143388477</v>
      </c>
      <c r="O379">
        <f t="shared" si="105"/>
        <v>40.232391582870385</v>
      </c>
      <c r="AB379">
        <f t="shared" si="106"/>
        <v>2.1123249222562418E-52</v>
      </c>
      <c r="AC379">
        <f t="shared" si="96"/>
        <v>-3.4482758620689662E-36</v>
      </c>
      <c r="AD379">
        <f t="shared" si="107"/>
        <v>1.1890606420927472E-71</v>
      </c>
      <c r="AE379">
        <f t="shared" si="108"/>
        <v>0</v>
      </c>
    </row>
    <row r="380" spans="1:31" x14ac:dyDescent="0.25">
      <c r="A380" s="2">
        <v>28</v>
      </c>
      <c r="D380">
        <f t="shared" si="97"/>
        <v>1.1103822427078413E-12</v>
      </c>
      <c r="E380">
        <f t="shared" si="95"/>
        <v>-18126.492969224066</v>
      </c>
      <c r="F380">
        <f t="shared" si="98"/>
        <v>40.911253403641751</v>
      </c>
      <c r="G380" s="2">
        <f t="shared" si="99"/>
        <v>-40.911253403641744</v>
      </c>
      <c r="H380">
        <f t="shared" si="100"/>
        <v>47.611253403641754</v>
      </c>
      <c r="I380">
        <f t="shared" si="101"/>
        <v>-40.911253403641744</v>
      </c>
      <c r="J380">
        <f t="shared" si="109"/>
        <v>1.1103822427078413E-12</v>
      </c>
      <c r="K380">
        <f t="shared" si="109"/>
        <v>-18126.492969224066</v>
      </c>
      <c r="L380">
        <f t="shared" si="102"/>
        <v>47.611253403642863</v>
      </c>
      <c r="M380">
        <f t="shared" si="103"/>
        <v>18167.404222627709</v>
      </c>
      <c r="N380">
        <f t="shared" si="104"/>
        <v>48.366737360017403</v>
      </c>
      <c r="O380">
        <f t="shared" si="105"/>
        <v>40.94333764697965</v>
      </c>
      <c r="AB380">
        <f t="shared" si="106"/>
        <v>2.1877650980511076E-52</v>
      </c>
      <c r="AC380">
        <f t="shared" si="96"/>
        <v>-3.571428571428572E-36</v>
      </c>
      <c r="AD380">
        <f t="shared" si="107"/>
        <v>1.275510204081633E-71</v>
      </c>
      <c r="AE380">
        <f t="shared" si="108"/>
        <v>0</v>
      </c>
    </row>
    <row r="381" spans="1:31" x14ac:dyDescent="0.25">
      <c r="A381" s="2">
        <v>27</v>
      </c>
      <c r="D381">
        <f t="shared" si="97"/>
        <v>1.1515075109562798E-12</v>
      </c>
      <c r="E381">
        <f t="shared" si="95"/>
        <v>-18797.844560676807</v>
      </c>
      <c r="F381">
        <f t="shared" si="98"/>
        <v>41.661981221712907</v>
      </c>
      <c r="G381" s="2">
        <f t="shared" si="99"/>
        <v>-41.6619812217129</v>
      </c>
      <c r="H381">
        <f t="shared" si="100"/>
        <v>48.361981221712909</v>
      </c>
      <c r="I381">
        <f t="shared" si="101"/>
        <v>-41.6619812217129</v>
      </c>
      <c r="J381">
        <f t="shared" si="109"/>
        <v>1.1515075109562798E-12</v>
      </c>
      <c r="K381">
        <f t="shared" si="109"/>
        <v>-18797.844560676807</v>
      </c>
      <c r="L381">
        <f t="shared" si="102"/>
        <v>48.361981221714061</v>
      </c>
      <c r="M381">
        <f t="shared" si="103"/>
        <v>18839.506541898521</v>
      </c>
      <c r="N381">
        <f t="shared" si="104"/>
        <v>49.118003553172301</v>
      </c>
      <c r="O381">
        <f t="shared" si="105"/>
        <v>41.693447659703978</v>
      </c>
      <c r="AB381">
        <f t="shared" si="106"/>
        <v>2.2687934350159632E-52</v>
      </c>
      <c r="AC381">
        <f t="shared" si="96"/>
        <v>-3.7037037037037043E-36</v>
      </c>
      <c r="AD381">
        <f t="shared" si="107"/>
        <v>1.3717421124828537E-71</v>
      </c>
      <c r="AE381">
        <f t="shared" si="108"/>
        <v>0</v>
      </c>
    </row>
    <row r="382" spans="1:31" x14ac:dyDescent="0.25">
      <c r="A382" s="2">
        <v>26</v>
      </c>
      <c r="D382">
        <f t="shared" si="97"/>
        <v>1.1957962613776755E-12</v>
      </c>
      <c r="E382">
        <f t="shared" si="95"/>
        <v>-19520.838582241304</v>
      </c>
      <c r="F382">
        <f t="shared" si="98"/>
        <v>42.455614080878036</v>
      </c>
      <c r="G382" s="2">
        <f t="shared" si="99"/>
        <v>-42.455614080878028</v>
      </c>
      <c r="H382">
        <f t="shared" si="100"/>
        <v>49.155614080878038</v>
      </c>
      <c r="I382">
        <f t="shared" si="101"/>
        <v>-42.455614080878028</v>
      </c>
      <c r="J382">
        <f t="shared" si="109"/>
        <v>1.1957962613776755E-12</v>
      </c>
      <c r="K382">
        <f t="shared" si="109"/>
        <v>-19520.838582241304</v>
      </c>
      <c r="L382">
        <f t="shared" si="102"/>
        <v>49.155614080879232</v>
      </c>
      <c r="M382">
        <f t="shared" si="103"/>
        <v>19563.294196322182</v>
      </c>
      <c r="N382">
        <f t="shared" si="104"/>
        <v>49.91218481842823</v>
      </c>
      <c r="O382">
        <f t="shared" si="105"/>
        <v>42.486452649074721</v>
      </c>
      <c r="AB382">
        <f t="shared" si="106"/>
        <v>2.3560547209781157E-52</v>
      </c>
      <c r="AC382">
        <f t="shared" si="96"/>
        <v>-3.8461538461538466E-36</v>
      </c>
      <c r="AD382">
        <f t="shared" si="107"/>
        <v>1.4792899408284027E-71</v>
      </c>
      <c r="AE382">
        <f t="shared" si="108"/>
        <v>0</v>
      </c>
    </row>
    <row r="383" spans="1:31" x14ac:dyDescent="0.25">
      <c r="A383" s="2">
        <v>25</v>
      </c>
      <c r="D383">
        <f t="shared" si="97"/>
        <v>1.2436281118327822E-12</v>
      </c>
      <c r="E383">
        <f t="shared" si="95"/>
        <v>-20301.672125530953</v>
      </c>
      <c r="F383">
        <f t="shared" si="98"/>
        <v>43.296400931992345</v>
      </c>
      <c r="G383" s="2">
        <f t="shared" si="99"/>
        <v>-43.296400931992338</v>
      </c>
      <c r="H383">
        <f t="shared" si="100"/>
        <v>49.996400931992348</v>
      </c>
      <c r="I383">
        <f t="shared" si="101"/>
        <v>-43.296400931992338</v>
      </c>
      <c r="J383">
        <f t="shared" si="109"/>
        <v>1.2436281118327822E-12</v>
      </c>
      <c r="K383">
        <f t="shared" si="109"/>
        <v>-20301.672125530953</v>
      </c>
      <c r="L383">
        <f t="shared" si="102"/>
        <v>49.996400931993591</v>
      </c>
      <c r="M383">
        <f t="shared" si="103"/>
        <v>20344.968526462944</v>
      </c>
      <c r="N383">
        <f t="shared" si="104"/>
        <v>50.753530691967526</v>
      </c>
      <c r="O383">
        <f t="shared" si="105"/>
        <v>43.326600980020068</v>
      </c>
      <c r="AB383">
        <f t="shared" si="106"/>
        <v>2.4502969098172403E-52</v>
      </c>
      <c r="AC383">
        <f t="shared" si="96"/>
        <v>-4.0000000000000004E-36</v>
      </c>
      <c r="AD383">
        <f t="shared" si="107"/>
        <v>1.6000000000000003E-71</v>
      </c>
      <c r="AE383">
        <f t="shared" si="108"/>
        <v>0</v>
      </c>
    </row>
    <row r="384" spans="1:31" x14ac:dyDescent="0.25">
      <c r="A384" s="2">
        <v>24</v>
      </c>
      <c r="D384">
        <f t="shared" si="97"/>
        <v>1.2954459498258149E-12</v>
      </c>
      <c r="E384">
        <f t="shared" si="95"/>
        <v>-21147.575130761408</v>
      </c>
      <c r="F384">
        <f t="shared" si="98"/>
        <v>44.189204159309703</v>
      </c>
      <c r="G384" s="2">
        <f t="shared" si="99"/>
        <v>-44.189204159309696</v>
      </c>
      <c r="H384">
        <f t="shared" si="100"/>
        <v>50.889204159309706</v>
      </c>
      <c r="I384">
        <f t="shared" si="101"/>
        <v>-44.189204159309696</v>
      </c>
      <c r="J384">
        <f t="shared" si="109"/>
        <v>1.2954459498258149E-12</v>
      </c>
      <c r="K384">
        <f t="shared" si="109"/>
        <v>-21147.575130761408</v>
      </c>
      <c r="L384">
        <f t="shared" si="102"/>
        <v>50.889204159310999</v>
      </c>
      <c r="M384">
        <f t="shared" si="103"/>
        <v>21191.764334920717</v>
      </c>
      <c r="N384">
        <f t="shared" si="104"/>
        <v>51.646904202548001</v>
      </c>
      <c r="O384">
        <f t="shared" si="105"/>
        <v>44.218754391654436</v>
      </c>
      <c r="AB384">
        <f t="shared" si="106"/>
        <v>2.5523926143929589E-52</v>
      </c>
      <c r="AC384">
        <f t="shared" si="96"/>
        <v>-4.1666666666666673E-36</v>
      </c>
      <c r="AD384">
        <f t="shared" si="107"/>
        <v>1.7361111111111116E-71</v>
      </c>
      <c r="AE384">
        <f t="shared" si="108"/>
        <v>0</v>
      </c>
    </row>
    <row r="385" spans="1:31" x14ac:dyDescent="0.25">
      <c r="A385" s="2">
        <v>23</v>
      </c>
      <c r="D385">
        <f t="shared" si="97"/>
        <v>1.3517696867747634E-12</v>
      </c>
      <c r="E385">
        <f t="shared" si="95"/>
        <v>-22067.034919055382</v>
      </c>
      <c r="F385">
        <f t="shared" si="98"/>
        <v>45.13961835557285</v>
      </c>
      <c r="G385" s="2">
        <f t="shared" si="99"/>
        <v>-45.139618355572843</v>
      </c>
      <c r="H385">
        <f t="shared" si="100"/>
        <v>51.839618355572853</v>
      </c>
      <c r="I385">
        <f t="shared" si="101"/>
        <v>-45.139618355572843</v>
      </c>
      <c r="J385">
        <f t="shared" si="109"/>
        <v>1.3517696867747634E-12</v>
      </c>
      <c r="K385">
        <f t="shared" si="109"/>
        <v>-22067.034919055382</v>
      </c>
      <c r="L385">
        <f t="shared" si="102"/>
        <v>51.839618355574203</v>
      </c>
      <c r="M385">
        <f t="shared" si="103"/>
        <v>22112.174537410956</v>
      </c>
      <c r="N385">
        <f t="shared" si="104"/>
        <v>52.59790065532286</v>
      </c>
      <c r="O385">
        <f t="shared" si="105"/>
        <v>45.168506763635271</v>
      </c>
      <c r="AB385">
        <f t="shared" si="106"/>
        <v>2.6633662063230873E-52</v>
      </c>
      <c r="AC385">
        <f t="shared" si="96"/>
        <v>-4.3478260869565221E-36</v>
      </c>
      <c r="AD385">
        <f t="shared" si="107"/>
        <v>1.8903591682419662E-71</v>
      </c>
      <c r="AE385">
        <f t="shared" si="108"/>
        <v>0</v>
      </c>
    </row>
    <row r="386" spans="1:31" x14ac:dyDescent="0.25">
      <c r="A386" s="2">
        <v>22</v>
      </c>
      <c r="D386">
        <f t="shared" si="97"/>
        <v>1.4132137634463436E-12</v>
      </c>
      <c r="E386">
        <f t="shared" ref="E386:E416" si="110">-($R$2^-1)*A386^(-$S$2)*SIN($S$2*PI()/2)</f>
        <v>-23070.08196083063</v>
      </c>
      <c r="F386">
        <f t="shared" si="98"/>
        <v>46.154118471602423</v>
      </c>
      <c r="G386" s="2">
        <f t="shared" si="99"/>
        <v>-46.154118471602416</v>
      </c>
      <c r="H386">
        <f t="shared" si="100"/>
        <v>52.854118471602426</v>
      </c>
      <c r="I386">
        <f t="shared" si="101"/>
        <v>-46.154118471602416</v>
      </c>
      <c r="J386">
        <f t="shared" si="109"/>
        <v>1.4132137634463436E-12</v>
      </c>
      <c r="K386">
        <f t="shared" si="109"/>
        <v>-23070.08196083063</v>
      </c>
      <c r="L386">
        <f t="shared" si="102"/>
        <v>52.85411847160384</v>
      </c>
      <c r="M386">
        <f t="shared" si="103"/>
        <v>23116.236079302231</v>
      </c>
      <c r="N386">
        <f t="shared" si="104"/>
        <v>53.612995791888309</v>
      </c>
      <c r="O386">
        <f t="shared" si="105"/>
        <v>46.182332255289197</v>
      </c>
      <c r="AB386">
        <f t="shared" si="106"/>
        <v>2.7844283066105008E-52</v>
      </c>
      <c r="AC386">
        <f t="shared" ref="AC386:AC416" si="111">-($R$4^-1)*A386^(-$S$4)*SIN($S$4*PI()/2)</f>
        <v>-4.5454545454545464E-36</v>
      </c>
      <c r="AD386">
        <f t="shared" si="107"/>
        <v>2.0661157024793396E-71</v>
      </c>
      <c r="AE386">
        <f t="shared" si="108"/>
        <v>0</v>
      </c>
    </row>
    <row r="387" spans="1:31" x14ac:dyDescent="0.25">
      <c r="A387" s="2">
        <v>21</v>
      </c>
      <c r="D387">
        <f t="shared" ref="D387:D416" si="112">($R$2^-1)*A387^(-$S$2)*COS($S$2*PI()/2)</f>
        <v>1.4805096569437884E-12</v>
      </c>
      <c r="E387">
        <f t="shared" si="110"/>
        <v>-24168.657292298751</v>
      </c>
      <c r="F387">
        <f t="shared" ref="F387:F416" si="113">($T$2^-1)*A387^(-$U$2)*COS($U$2*PI()/2)</f>
        <v>47.240246330955124</v>
      </c>
      <c r="G387" s="2">
        <f t="shared" ref="G387:G416" si="114">-($T$2^-1)*A387^(-$U$2)*SIN($U$2*PI()/2)</f>
        <v>-47.240246330955117</v>
      </c>
      <c r="H387">
        <f t="shared" ref="H387:H416" si="115">F387+$P$2</f>
        <v>53.940246330955127</v>
      </c>
      <c r="I387">
        <f t="shared" ref="I387:I416" si="116">G387</f>
        <v>-47.240246330955117</v>
      </c>
      <c r="J387">
        <f t="shared" si="109"/>
        <v>1.4805096569437884E-12</v>
      </c>
      <c r="K387">
        <f t="shared" si="109"/>
        <v>-24168.657292298751</v>
      </c>
      <c r="L387">
        <f t="shared" ref="L387:L416" si="117">F387+$P$2+D387</f>
        <v>53.940246330956604</v>
      </c>
      <c r="M387">
        <f t="shared" ref="M387:M416" si="118">-G387-E387</f>
        <v>24215.897538629706</v>
      </c>
      <c r="N387">
        <f t="shared" ref="N387:N416" si="119">$Q$2+(1/((F387+$P$2+D387)^2+(G387+E387)^2))*(L387*(H387*J387-I387*K387)-M387*(H387*K387+I387*J387))+($P$4/(($P$4+AB387)^2+(AC387)^2))*AD387</f>
        <v>54.699732317567253</v>
      </c>
      <c r="O387">
        <f t="shared" ref="O387:O416" si="120">ABS((1/((F387+$P$2+D387)^2+(G387+E387)^2))*(M387*(H387*J387-I387*K387)+L387*(H387*K387+I387*J387))+($P$4/(($P$4+AB387)^2+(AC387)^2))*AE387)</f>
        <v>47.267771807639733</v>
      </c>
      <c r="AB387">
        <f t="shared" ref="AB387:AB416" si="121">($R$4^-1)*A387^(-$S$4)*COS($S$4*PI()/2)</f>
        <v>2.9170201307348098E-52</v>
      </c>
      <c r="AC387">
        <f t="shared" si="111"/>
        <v>-4.7619047619047625E-36</v>
      </c>
      <c r="AD387">
        <f t="shared" ref="AD387:AD416" si="122">($P$4+AB387)*AB387+AC387^2</f>
        <v>2.2675736961451252E-71</v>
      </c>
      <c r="AE387">
        <f t="shared" ref="AE387:AE416" si="123">($P$4+AB387)*AC387-AB387*AC387</f>
        <v>0</v>
      </c>
    </row>
    <row r="388" spans="1:31" x14ac:dyDescent="0.25">
      <c r="A388" s="2">
        <v>20</v>
      </c>
      <c r="D388">
        <f t="shared" si="112"/>
        <v>1.5545351397909779E-12</v>
      </c>
      <c r="E388">
        <f t="shared" si="110"/>
        <v>-25377.090156913691</v>
      </c>
      <c r="F388">
        <f t="shared" si="113"/>
        <v>48.406847832510067</v>
      </c>
      <c r="G388" s="2">
        <f t="shared" si="114"/>
        <v>-48.40684783251006</v>
      </c>
      <c r="H388">
        <f t="shared" si="115"/>
        <v>55.10684783251007</v>
      </c>
      <c r="I388">
        <f t="shared" si="116"/>
        <v>-48.40684783251006</v>
      </c>
      <c r="J388">
        <f t="shared" si="109"/>
        <v>1.5545351397909779E-12</v>
      </c>
      <c r="K388">
        <f t="shared" si="109"/>
        <v>-25377.090156913691</v>
      </c>
      <c r="L388">
        <f t="shared" si="117"/>
        <v>55.106847832511626</v>
      </c>
      <c r="M388">
        <f t="shared" si="118"/>
        <v>25425.497004746201</v>
      </c>
      <c r="N388">
        <f t="shared" si="119"/>
        <v>55.866957119363306</v>
      </c>
      <c r="O388">
        <f t="shared" si="120"/>
        <v>48.43367033062043</v>
      </c>
      <c r="AB388">
        <f t="shared" si="121"/>
        <v>3.0628711372715506E-52</v>
      </c>
      <c r="AC388">
        <f t="shared" si="111"/>
        <v>-5.0000000000000007E-36</v>
      </c>
      <c r="AD388">
        <f t="shared" si="122"/>
        <v>2.5000000000000008E-71</v>
      </c>
      <c r="AE388">
        <f t="shared" si="123"/>
        <v>0</v>
      </c>
    </row>
    <row r="389" spans="1:31" x14ac:dyDescent="0.25">
      <c r="A389" s="2">
        <v>19</v>
      </c>
      <c r="D389">
        <f t="shared" si="112"/>
        <v>1.6363527787273449E-12</v>
      </c>
      <c r="E389">
        <f t="shared" si="110"/>
        <v>-26712.726480961777</v>
      </c>
      <c r="F389">
        <f t="shared" si="113"/>
        <v>49.664377968835488</v>
      </c>
      <c r="G389" s="2">
        <f t="shared" si="114"/>
        <v>-49.664377968835481</v>
      </c>
      <c r="H389">
        <f t="shared" si="115"/>
        <v>56.364377968835491</v>
      </c>
      <c r="I389">
        <f t="shared" si="116"/>
        <v>-49.664377968835481</v>
      </c>
      <c r="J389">
        <f t="shared" si="109"/>
        <v>1.6363527787273449E-12</v>
      </c>
      <c r="K389">
        <f t="shared" si="109"/>
        <v>-26712.726480961777</v>
      </c>
      <c r="L389">
        <f t="shared" si="117"/>
        <v>56.364377968837125</v>
      </c>
      <c r="M389">
        <f t="shared" si="118"/>
        <v>26762.390858930612</v>
      </c>
      <c r="N389">
        <f t="shared" si="119"/>
        <v>57.125126303202244</v>
      </c>
      <c r="O389">
        <f t="shared" si="120"/>
        <v>49.6904817025599</v>
      </c>
      <c r="AB389">
        <f t="shared" si="121"/>
        <v>3.2240748813384741E-52</v>
      </c>
      <c r="AC389">
        <f t="shared" si="111"/>
        <v>-5.2631578947368429E-36</v>
      </c>
      <c r="AD389">
        <f t="shared" si="122"/>
        <v>2.7700831024930754E-71</v>
      </c>
      <c r="AE389">
        <f t="shared" si="123"/>
        <v>0</v>
      </c>
    </row>
    <row r="390" spans="1:31" x14ac:dyDescent="0.25">
      <c r="A390" s="2">
        <v>18</v>
      </c>
      <c r="D390">
        <f t="shared" si="112"/>
        <v>1.7272612664344197E-12</v>
      </c>
      <c r="E390">
        <f t="shared" si="110"/>
        <v>-28196.766841015211</v>
      </c>
      <c r="F390">
        <f t="shared" si="113"/>
        <v>51.025297833305579</v>
      </c>
      <c r="G390" s="2">
        <f t="shared" si="114"/>
        <v>-51.025297833305572</v>
      </c>
      <c r="H390">
        <f t="shared" si="115"/>
        <v>57.725297833305582</v>
      </c>
      <c r="I390">
        <f t="shared" si="116"/>
        <v>-51.025297833305572</v>
      </c>
      <c r="J390">
        <f t="shared" si="109"/>
        <v>1.7272612664344197E-12</v>
      </c>
      <c r="K390">
        <f t="shared" si="109"/>
        <v>-28196.766841015211</v>
      </c>
      <c r="L390">
        <f t="shared" si="117"/>
        <v>57.725297833307309</v>
      </c>
      <c r="M390">
        <f t="shared" si="118"/>
        <v>28247.792138848516</v>
      </c>
      <c r="N390">
        <f t="shared" si="119"/>
        <v>58.486702224461936</v>
      </c>
      <c r="O390">
        <f t="shared" si="120"/>
        <v>51.050665753877801</v>
      </c>
      <c r="AB390">
        <f t="shared" si="121"/>
        <v>3.4031901525239447E-52</v>
      </c>
      <c r="AC390">
        <f t="shared" si="111"/>
        <v>-5.5555555555555561E-36</v>
      </c>
      <c r="AD390">
        <f t="shared" si="122"/>
        <v>3.0864197530864205E-71</v>
      </c>
      <c r="AE390">
        <f t="shared" si="123"/>
        <v>0</v>
      </c>
    </row>
    <row r="391" spans="1:31" x14ac:dyDescent="0.25">
      <c r="A391" s="2">
        <v>17</v>
      </c>
      <c r="D391">
        <f t="shared" si="112"/>
        <v>1.8288648703423268E-12</v>
      </c>
      <c r="E391">
        <f t="shared" si="110"/>
        <v>-29855.400184604343</v>
      </c>
      <c r="F391">
        <f t="shared" si="113"/>
        <v>52.504598309322155</v>
      </c>
      <c r="G391" s="2">
        <f t="shared" si="114"/>
        <v>-52.504598309322148</v>
      </c>
      <c r="H391">
        <f t="shared" si="115"/>
        <v>59.204598309322158</v>
      </c>
      <c r="I391">
        <f t="shared" si="116"/>
        <v>-52.504598309322148</v>
      </c>
      <c r="J391">
        <f t="shared" si="109"/>
        <v>1.8288648703423268E-12</v>
      </c>
      <c r="K391">
        <f t="shared" si="109"/>
        <v>-29855.400184604343</v>
      </c>
      <c r="L391">
        <f t="shared" si="117"/>
        <v>59.204598309323984</v>
      </c>
      <c r="M391">
        <f t="shared" si="118"/>
        <v>29907.904782913665</v>
      </c>
      <c r="N391">
        <f t="shared" si="119"/>
        <v>59.966677206554444</v>
      </c>
      <c r="O391">
        <f t="shared" si="120"/>
        <v>52.529211926936583</v>
      </c>
      <c r="AB391">
        <f t="shared" si="121"/>
        <v>3.6033778085547653E-52</v>
      </c>
      <c r="AC391">
        <f t="shared" si="111"/>
        <v>-5.8823529411764711E-36</v>
      </c>
      <c r="AD391">
        <f t="shared" si="122"/>
        <v>3.4602076124567482E-71</v>
      </c>
      <c r="AE391">
        <f t="shared" si="123"/>
        <v>0</v>
      </c>
    </row>
    <row r="392" spans="1:31" x14ac:dyDescent="0.25">
      <c r="A392" s="2">
        <v>16</v>
      </c>
      <c r="D392">
        <f t="shared" si="112"/>
        <v>1.9431689247387223E-12</v>
      </c>
      <c r="E392">
        <f t="shared" si="110"/>
        <v>-31721.362696142114</v>
      </c>
      <c r="F392">
        <f t="shared" si="113"/>
        <v>54.120501164990429</v>
      </c>
      <c r="G392" s="2">
        <f t="shared" si="114"/>
        <v>-54.120501164990422</v>
      </c>
      <c r="H392">
        <f t="shared" si="115"/>
        <v>60.820501164990432</v>
      </c>
      <c r="I392">
        <f t="shared" si="116"/>
        <v>-54.120501164990422</v>
      </c>
      <c r="J392">
        <f t="shared" si="109"/>
        <v>1.9431689247387223E-12</v>
      </c>
      <c r="K392">
        <f t="shared" si="109"/>
        <v>-31721.362696142114</v>
      </c>
      <c r="L392">
        <f t="shared" si="117"/>
        <v>60.820501164992372</v>
      </c>
      <c r="M392">
        <f t="shared" si="118"/>
        <v>31775.483197307105</v>
      </c>
      <c r="N392">
        <f t="shared" si="119"/>
        <v>61.583274672867695</v>
      </c>
      <c r="O392">
        <f t="shared" si="120"/>
        <v>54.144340333439942</v>
      </c>
      <c r="AB392">
        <f t="shared" si="121"/>
        <v>3.8285889215894383E-52</v>
      </c>
      <c r="AC392">
        <f t="shared" si="111"/>
        <v>-6.2500000000000009E-36</v>
      </c>
      <c r="AD392">
        <f t="shared" si="122"/>
        <v>3.9062500000000011E-71</v>
      </c>
      <c r="AE392">
        <f t="shared" si="123"/>
        <v>0</v>
      </c>
    </row>
    <row r="393" spans="1:31" x14ac:dyDescent="0.25">
      <c r="A393" s="2">
        <v>15</v>
      </c>
      <c r="D393">
        <f t="shared" si="112"/>
        <v>2.0727135197213041E-12</v>
      </c>
      <c r="E393">
        <f t="shared" si="110"/>
        <v>-33836.120209218258</v>
      </c>
      <c r="F393">
        <f t="shared" si="113"/>
        <v>55.895413253441873</v>
      </c>
      <c r="G393" s="2">
        <f t="shared" si="114"/>
        <v>-55.895413253441859</v>
      </c>
      <c r="H393">
        <f t="shared" si="115"/>
        <v>62.595413253441876</v>
      </c>
      <c r="I393">
        <f t="shared" si="116"/>
        <v>-55.895413253441859</v>
      </c>
      <c r="J393">
        <f t="shared" si="109"/>
        <v>2.0727135197213041E-12</v>
      </c>
      <c r="K393">
        <f t="shared" si="109"/>
        <v>-33836.120209218258</v>
      </c>
      <c r="L393">
        <f t="shared" si="117"/>
        <v>62.595413253443951</v>
      </c>
      <c r="M393">
        <f t="shared" si="118"/>
        <v>33892.015622471699</v>
      </c>
      <c r="N393">
        <f t="shared" si="119"/>
        <v>63.358903395028165</v>
      </c>
      <c r="O393">
        <f t="shared" si="120"/>
        <v>55.91845590680208</v>
      </c>
      <c r="AB393">
        <f t="shared" si="121"/>
        <v>4.0838281830287336E-52</v>
      </c>
      <c r="AC393">
        <f t="shared" si="111"/>
        <v>-6.6666666666666676E-36</v>
      </c>
      <c r="AD393">
        <f t="shared" si="122"/>
        <v>4.4444444444444459E-71</v>
      </c>
      <c r="AE393">
        <f t="shared" si="123"/>
        <v>0</v>
      </c>
    </row>
    <row r="394" spans="1:31" x14ac:dyDescent="0.25">
      <c r="A394" s="2">
        <v>14</v>
      </c>
      <c r="D394">
        <f t="shared" si="112"/>
        <v>2.2207644854156827E-12</v>
      </c>
      <c r="E394">
        <f t="shared" si="110"/>
        <v>-36252.985938448131</v>
      </c>
      <c r="F394">
        <f t="shared" si="113"/>
        <v>57.857249417112612</v>
      </c>
      <c r="G394" s="2">
        <f t="shared" si="114"/>
        <v>-57.857249417112605</v>
      </c>
      <c r="H394">
        <f t="shared" si="115"/>
        <v>64.557249417112615</v>
      </c>
      <c r="I394">
        <f t="shared" si="116"/>
        <v>-57.857249417112605</v>
      </c>
      <c r="J394">
        <f t="shared" si="109"/>
        <v>2.2207644854156827E-12</v>
      </c>
      <c r="K394">
        <f t="shared" si="109"/>
        <v>-36252.985938448131</v>
      </c>
      <c r="L394">
        <f t="shared" si="117"/>
        <v>64.557249417114832</v>
      </c>
      <c r="M394">
        <f t="shared" si="118"/>
        <v>36310.843187865241</v>
      </c>
      <c r="N394">
        <f t="shared" si="119"/>
        <v>65.321480459785775</v>
      </c>
      <c r="O394">
        <f t="shared" si="120"/>
        <v>57.879471243802627</v>
      </c>
      <c r="AB394">
        <f t="shared" si="121"/>
        <v>4.3755301961022151E-52</v>
      </c>
      <c r="AC394">
        <f t="shared" si="111"/>
        <v>-7.1428571428571441E-36</v>
      </c>
      <c r="AD394">
        <f t="shared" si="122"/>
        <v>5.1020408163265322E-71</v>
      </c>
      <c r="AE394">
        <f t="shared" si="123"/>
        <v>0</v>
      </c>
    </row>
    <row r="395" spans="1:31" x14ac:dyDescent="0.25">
      <c r="A395" s="2">
        <v>13</v>
      </c>
      <c r="D395">
        <f t="shared" si="112"/>
        <v>2.3915925227553511E-12</v>
      </c>
      <c r="E395">
        <f t="shared" si="110"/>
        <v>-39041.677164482608</v>
      </c>
      <c r="F395">
        <f t="shared" si="113"/>
        <v>60.041305232055869</v>
      </c>
      <c r="G395" s="2">
        <f t="shared" si="114"/>
        <v>-60.041305232055855</v>
      </c>
      <c r="H395">
        <f t="shared" si="115"/>
        <v>66.741305232055865</v>
      </c>
      <c r="I395">
        <f t="shared" si="116"/>
        <v>-60.041305232055855</v>
      </c>
      <c r="J395">
        <f t="shared" si="109"/>
        <v>2.3915925227553511E-12</v>
      </c>
      <c r="K395">
        <f t="shared" si="109"/>
        <v>-39041.677164482608</v>
      </c>
      <c r="L395">
        <f t="shared" si="117"/>
        <v>66.741305232058252</v>
      </c>
      <c r="M395">
        <f t="shared" si="118"/>
        <v>39101.718469714666</v>
      </c>
      <c r="N395">
        <f t="shared" si="119"/>
        <v>67.506304096487867</v>
      </c>
      <c r="O395">
        <f t="shared" si="120"/>
        <v>60.062679265716177</v>
      </c>
      <c r="AB395">
        <f t="shared" si="121"/>
        <v>4.7121094419562313E-52</v>
      </c>
      <c r="AC395">
        <f t="shared" si="111"/>
        <v>-7.6923076923076932E-36</v>
      </c>
      <c r="AD395">
        <f t="shared" si="122"/>
        <v>5.9171597633136107E-71</v>
      </c>
      <c r="AE395">
        <f t="shared" si="123"/>
        <v>0</v>
      </c>
    </row>
    <row r="396" spans="1:31" x14ac:dyDescent="0.25">
      <c r="A396" s="2">
        <v>12</v>
      </c>
      <c r="D396">
        <f t="shared" si="112"/>
        <v>2.5908918996516297E-12</v>
      </c>
      <c r="E396">
        <f t="shared" si="110"/>
        <v>-42295.150261522816</v>
      </c>
      <c r="F396">
        <f t="shared" si="113"/>
        <v>62.492971832569367</v>
      </c>
      <c r="G396" s="2">
        <f t="shared" si="114"/>
        <v>-62.49297183256936</v>
      </c>
      <c r="H396">
        <f t="shared" si="115"/>
        <v>69.19297183256937</v>
      </c>
      <c r="I396">
        <f t="shared" si="116"/>
        <v>-62.49297183256936</v>
      </c>
      <c r="J396">
        <f t="shared" si="109"/>
        <v>2.5908918996516297E-12</v>
      </c>
      <c r="K396">
        <f t="shared" si="109"/>
        <v>-42295.150261522816</v>
      </c>
      <c r="L396">
        <f t="shared" si="117"/>
        <v>69.192971832571956</v>
      </c>
      <c r="M396">
        <f t="shared" si="118"/>
        <v>42357.643233355389</v>
      </c>
      <c r="N396">
        <f t="shared" si="119"/>
        <v>69.958768614327283</v>
      </c>
      <c r="O396">
        <f t="shared" si="120"/>
        <v>62.513467930292407</v>
      </c>
      <c r="AB396">
        <f t="shared" si="121"/>
        <v>5.1047852287859178E-52</v>
      </c>
      <c r="AC396">
        <f t="shared" si="111"/>
        <v>-8.3333333333333345E-36</v>
      </c>
      <c r="AD396">
        <f t="shared" si="122"/>
        <v>6.9444444444444462E-71</v>
      </c>
      <c r="AE396">
        <f t="shared" si="123"/>
        <v>0</v>
      </c>
    </row>
    <row r="397" spans="1:31" x14ac:dyDescent="0.25">
      <c r="A397" s="2">
        <v>11</v>
      </c>
      <c r="D397">
        <f t="shared" si="112"/>
        <v>2.8264275268926873E-12</v>
      </c>
      <c r="E397">
        <f t="shared" si="110"/>
        <v>-46140.16392166126</v>
      </c>
      <c r="F397">
        <f t="shared" si="113"/>
        <v>65.271780301914745</v>
      </c>
      <c r="G397" s="2">
        <f t="shared" si="114"/>
        <v>-65.271780301914731</v>
      </c>
      <c r="H397">
        <f t="shared" si="115"/>
        <v>71.971780301914748</v>
      </c>
      <c r="I397">
        <f t="shared" si="116"/>
        <v>-65.271780301914731</v>
      </c>
      <c r="J397">
        <f t="shared" si="109"/>
        <v>2.8264275268926873E-12</v>
      </c>
      <c r="K397">
        <f t="shared" si="109"/>
        <v>-46140.16392166126</v>
      </c>
      <c r="L397">
        <f t="shared" si="117"/>
        <v>71.971780301917576</v>
      </c>
      <c r="M397">
        <f t="shared" si="118"/>
        <v>46205.435701963172</v>
      </c>
      <c r="N397">
        <f t="shared" si="119"/>
        <v>72.738408948998355</v>
      </c>
      <c r="O397">
        <f t="shared" si="120"/>
        <v>65.291364466504163</v>
      </c>
      <c r="AB397">
        <f t="shared" si="121"/>
        <v>5.5688566132210015E-52</v>
      </c>
      <c r="AC397">
        <f t="shared" si="111"/>
        <v>-9.0909090909090928E-36</v>
      </c>
      <c r="AD397">
        <f t="shared" si="122"/>
        <v>8.2644628099173583E-71</v>
      </c>
      <c r="AE397">
        <f t="shared" si="123"/>
        <v>0</v>
      </c>
    </row>
    <row r="398" spans="1:31" x14ac:dyDescent="0.25">
      <c r="A398" s="2">
        <v>10</v>
      </c>
      <c r="D398">
        <f t="shared" si="112"/>
        <v>3.1090702795819557E-12</v>
      </c>
      <c r="E398">
        <f t="shared" si="110"/>
        <v>-50754.180313827383</v>
      </c>
      <c r="F398">
        <f t="shared" si="113"/>
        <v>68.457620716466394</v>
      </c>
      <c r="G398" s="2">
        <f t="shared" si="114"/>
        <v>-68.45762071646638</v>
      </c>
      <c r="H398">
        <f t="shared" si="115"/>
        <v>75.157620716466397</v>
      </c>
      <c r="I398">
        <f t="shared" si="116"/>
        <v>-68.45762071646638</v>
      </c>
      <c r="J398">
        <f t="shared" si="109"/>
        <v>3.1090702795819557E-12</v>
      </c>
      <c r="K398">
        <f t="shared" si="109"/>
        <v>-50754.180313827383</v>
      </c>
      <c r="L398">
        <f t="shared" si="117"/>
        <v>75.157620716469509</v>
      </c>
      <c r="M398">
        <f t="shared" si="118"/>
        <v>50822.637934543847</v>
      </c>
      <c r="N398">
        <f t="shared" si="119"/>
        <v>75.925119928387559</v>
      </c>
      <c r="O398">
        <f t="shared" si="120"/>
        <v>68.476254197109313</v>
      </c>
      <c r="AB398">
        <f t="shared" si="121"/>
        <v>6.1257422745431012E-52</v>
      </c>
      <c r="AC398">
        <f t="shared" si="111"/>
        <v>-1.0000000000000001E-35</v>
      </c>
      <c r="AD398">
        <f t="shared" si="122"/>
        <v>1.0000000000000003E-70</v>
      </c>
      <c r="AE398">
        <f t="shared" si="123"/>
        <v>0</v>
      </c>
    </row>
    <row r="399" spans="1:31" x14ac:dyDescent="0.25">
      <c r="A399" s="2">
        <v>9</v>
      </c>
      <c r="D399">
        <f t="shared" si="112"/>
        <v>3.4545225328688395E-12</v>
      </c>
      <c r="E399">
        <f t="shared" si="110"/>
        <v>-56393.533682030422</v>
      </c>
      <c r="F399">
        <f t="shared" si="113"/>
        <v>72.16066821998723</v>
      </c>
      <c r="G399" s="2">
        <f t="shared" si="114"/>
        <v>-72.16066821998723</v>
      </c>
      <c r="H399">
        <f t="shared" si="115"/>
        <v>78.860668219987232</v>
      </c>
      <c r="I399">
        <f t="shared" si="116"/>
        <v>-72.16066821998723</v>
      </c>
      <c r="J399">
        <f t="shared" si="109"/>
        <v>3.4545225328688395E-12</v>
      </c>
      <c r="K399">
        <f t="shared" si="109"/>
        <v>-56393.533682030422</v>
      </c>
      <c r="L399">
        <f t="shared" si="117"/>
        <v>78.860668219990686</v>
      </c>
      <c r="M399">
        <f t="shared" si="118"/>
        <v>56465.694350250407</v>
      </c>
      <c r="N399">
        <f t="shared" si="119"/>
        <v>79.629082671258871</v>
      </c>
      <c r="O399">
        <f t="shared" si="120"/>
        <v>72.17830628845573</v>
      </c>
      <c r="AB399">
        <f t="shared" si="121"/>
        <v>6.8063803050478894E-52</v>
      </c>
      <c r="AC399">
        <f t="shared" si="111"/>
        <v>-1.1111111111111112E-35</v>
      </c>
      <c r="AD399">
        <f t="shared" si="122"/>
        <v>1.2345679012345682E-70</v>
      </c>
      <c r="AE399">
        <f t="shared" si="123"/>
        <v>0</v>
      </c>
    </row>
    <row r="400" spans="1:31" x14ac:dyDescent="0.25">
      <c r="A400" s="2">
        <v>8</v>
      </c>
      <c r="D400">
        <f t="shared" si="112"/>
        <v>3.8863378494774446E-12</v>
      </c>
      <c r="E400">
        <f t="shared" si="110"/>
        <v>-63442.725392284228</v>
      </c>
      <c r="F400">
        <f t="shared" si="113"/>
        <v>76.537946749958351</v>
      </c>
      <c r="G400" s="2">
        <f t="shared" si="114"/>
        <v>-76.537946749958337</v>
      </c>
      <c r="H400">
        <f t="shared" si="115"/>
        <v>83.237946749958354</v>
      </c>
      <c r="I400">
        <f t="shared" si="116"/>
        <v>-76.537946749958337</v>
      </c>
      <c r="J400">
        <f t="shared" si="109"/>
        <v>3.8863378494774446E-12</v>
      </c>
      <c r="K400">
        <f t="shared" si="109"/>
        <v>-63442.725392284228</v>
      </c>
      <c r="L400">
        <f t="shared" si="117"/>
        <v>83.237946749962234</v>
      </c>
      <c r="M400">
        <f t="shared" si="118"/>
        <v>63519.263339034187</v>
      </c>
      <c r="N400">
        <f t="shared" si="119"/>
        <v>84.00732880606202</v>
      </c>
      <c r="O400">
        <f t="shared" si="120"/>
        <v>76.554536984248273</v>
      </c>
      <c r="AB400">
        <f t="shared" si="121"/>
        <v>7.6571778431788767E-52</v>
      </c>
      <c r="AC400">
        <f t="shared" si="111"/>
        <v>-1.2500000000000002E-35</v>
      </c>
      <c r="AD400">
        <f t="shared" si="122"/>
        <v>1.5625000000000004E-70</v>
      </c>
      <c r="AE400">
        <f t="shared" si="123"/>
        <v>0</v>
      </c>
    </row>
    <row r="401" spans="1:31" x14ac:dyDescent="0.25">
      <c r="A401" s="2">
        <v>7</v>
      </c>
      <c r="D401">
        <f t="shared" si="112"/>
        <v>4.4415289708313653E-12</v>
      </c>
      <c r="E401">
        <f t="shared" si="110"/>
        <v>-72505.971876896263</v>
      </c>
      <c r="F401">
        <f t="shared" si="113"/>
        <v>81.822506807283503</v>
      </c>
      <c r="G401" s="2">
        <f t="shared" si="114"/>
        <v>-81.822506807283489</v>
      </c>
      <c r="H401">
        <f t="shared" si="115"/>
        <v>88.522506807283506</v>
      </c>
      <c r="I401">
        <f t="shared" si="116"/>
        <v>-81.822506807283489</v>
      </c>
      <c r="J401">
        <f t="shared" si="109"/>
        <v>4.4415289708313653E-12</v>
      </c>
      <c r="K401">
        <f t="shared" si="109"/>
        <v>-72505.971876896263</v>
      </c>
      <c r="L401">
        <f t="shared" si="117"/>
        <v>88.522506807287954</v>
      </c>
      <c r="M401">
        <f t="shared" si="118"/>
        <v>72587.794383703542</v>
      </c>
      <c r="N401">
        <f t="shared" si="119"/>
        <v>89.29291902170317</v>
      </c>
      <c r="O401">
        <f t="shared" si="120"/>
        <v>81.837986594066521</v>
      </c>
      <c r="AB401">
        <f t="shared" si="121"/>
        <v>8.7510603922044302E-52</v>
      </c>
      <c r="AC401">
        <f t="shared" si="111"/>
        <v>-1.4285714285714288E-35</v>
      </c>
      <c r="AD401">
        <f t="shared" si="122"/>
        <v>2.0408163265306129E-70</v>
      </c>
      <c r="AE401">
        <f t="shared" si="123"/>
        <v>0</v>
      </c>
    </row>
    <row r="402" spans="1:31" x14ac:dyDescent="0.25">
      <c r="A402" s="2">
        <v>6</v>
      </c>
      <c r="D402">
        <f t="shared" si="112"/>
        <v>5.1817837993032594E-12</v>
      </c>
      <c r="E402">
        <f t="shared" si="110"/>
        <v>-84590.300523045633</v>
      </c>
      <c r="F402">
        <f t="shared" si="113"/>
        <v>88.378408318619407</v>
      </c>
      <c r="G402" s="2">
        <f t="shared" si="114"/>
        <v>-88.378408318619393</v>
      </c>
      <c r="H402">
        <f t="shared" si="115"/>
        <v>95.07840831861941</v>
      </c>
      <c r="I402">
        <f t="shared" si="116"/>
        <v>-88.378408318619393</v>
      </c>
      <c r="J402">
        <f t="shared" si="109"/>
        <v>5.1817837993032594E-12</v>
      </c>
      <c r="K402">
        <f t="shared" si="109"/>
        <v>-84590.300523045633</v>
      </c>
      <c r="L402">
        <f t="shared" si="117"/>
        <v>95.078408318624597</v>
      </c>
      <c r="M402">
        <f t="shared" si="118"/>
        <v>84678.678931364251</v>
      </c>
      <c r="N402">
        <f t="shared" si="119"/>
        <v>95.849927237816544</v>
      </c>
      <c r="O402">
        <f t="shared" si="120"/>
        <v>88.392701047574292</v>
      </c>
      <c r="AB402">
        <f t="shared" si="121"/>
        <v>1.0209570457571836E-51</v>
      </c>
      <c r="AC402">
        <f t="shared" si="111"/>
        <v>-1.6666666666666669E-35</v>
      </c>
      <c r="AD402">
        <f t="shared" si="122"/>
        <v>2.7777777777777785E-70</v>
      </c>
      <c r="AE402">
        <f t="shared" si="123"/>
        <v>0</v>
      </c>
    </row>
    <row r="403" spans="1:31" x14ac:dyDescent="0.25">
      <c r="A403" s="2">
        <v>5</v>
      </c>
      <c r="D403">
        <f t="shared" si="112"/>
        <v>6.2181405591639114E-12</v>
      </c>
      <c r="E403">
        <f t="shared" si="110"/>
        <v>-101508.36062765477</v>
      </c>
      <c r="F403">
        <f t="shared" si="113"/>
        <v>96.813695665020134</v>
      </c>
      <c r="G403" s="2">
        <f t="shared" si="114"/>
        <v>-96.81369566502012</v>
      </c>
      <c r="H403">
        <f t="shared" si="115"/>
        <v>103.51369566502014</v>
      </c>
      <c r="I403">
        <f t="shared" si="116"/>
        <v>-96.81369566502012</v>
      </c>
      <c r="J403">
        <f t="shared" si="109"/>
        <v>6.2181405591639114E-12</v>
      </c>
      <c r="K403">
        <f t="shared" si="109"/>
        <v>-101508.36062765477</v>
      </c>
      <c r="L403">
        <f t="shared" si="117"/>
        <v>103.51369566502636</v>
      </c>
      <c r="M403">
        <f t="shared" si="118"/>
        <v>101605.17432331979</v>
      </c>
      <c r="N403">
        <f t="shared" si="119"/>
        <v>104.28641798115801</v>
      </c>
      <c r="O403">
        <f t="shared" si="120"/>
        <v>96.826704575133078</v>
      </c>
      <c r="AB403">
        <f t="shared" si="121"/>
        <v>1.2251484549086202E-51</v>
      </c>
      <c r="AC403">
        <f t="shared" si="111"/>
        <v>-2.0000000000000003E-35</v>
      </c>
      <c r="AD403">
        <f t="shared" si="122"/>
        <v>4.0000000000000013E-70</v>
      </c>
      <c r="AE403">
        <f t="shared" si="123"/>
        <v>0</v>
      </c>
    </row>
    <row r="404" spans="1:31" x14ac:dyDescent="0.25">
      <c r="A404" s="2">
        <v>4</v>
      </c>
      <c r="D404">
        <f t="shared" si="112"/>
        <v>7.7726756989548891E-12</v>
      </c>
      <c r="E404">
        <f t="shared" si="110"/>
        <v>-126885.45078456846</v>
      </c>
      <c r="F404">
        <f t="shared" si="113"/>
        <v>108.24100232998086</v>
      </c>
      <c r="G404" s="2">
        <f t="shared" si="114"/>
        <v>-108.24100232998084</v>
      </c>
      <c r="H404">
        <f t="shared" si="115"/>
        <v>114.94100232998086</v>
      </c>
      <c r="I404">
        <f t="shared" si="116"/>
        <v>-108.24100232998084</v>
      </c>
      <c r="J404">
        <f t="shared" si="109"/>
        <v>7.7726756989548891E-12</v>
      </c>
      <c r="K404">
        <f t="shared" si="109"/>
        <v>-126885.45078456846</v>
      </c>
      <c r="L404">
        <f t="shared" si="117"/>
        <v>114.94100232998863</v>
      </c>
      <c r="M404">
        <f t="shared" si="118"/>
        <v>126993.69178689843</v>
      </c>
      <c r="N404">
        <f t="shared" si="119"/>
        <v>115.71505565523582</v>
      </c>
      <c r="O404">
        <f t="shared" si="120"/>
        <v>108.25259973378336</v>
      </c>
      <c r="AB404">
        <f t="shared" si="121"/>
        <v>1.5314355686357753E-51</v>
      </c>
      <c r="AC404">
        <f t="shared" si="111"/>
        <v>-2.5000000000000004E-35</v>
      </c>
      <c r="AD404">
        <f t="shared" si="122"/>
        <v>6.2500000000000017E-70</v>
      </c>
      <c r="AE404">
        <f t="shared" si="123"/>
        <v>0</v>
      </c>
    </row>
    <row r="405" spans="1:31" x14ac:dyDescent="0.25">
      <c r="A405" s="2">
        <v>3</v>
      </c>
      <c r="D405">
        <f t="shared" si="112"/>
        <v>1.0363567598606519E-11</v>
      </c>
      <c r="E405">
        <f t="shared" si="110"/>
        <v>-169180.60104609127</v>
      </c>
      <c r="F405">
        <f t="shared" si="113"/>
        <v>124.98594366513873</v>
      </c>
      <c r="G405" s="2">
        <f t="shared" si="114"/>
        <v>-124.98594366513872</v>
      </c>
      <c r="H405">
        <f t="shared" si="115"/>
        <v>131.68594366513872</v>
      </c>
      <c r="I405">
        <f t="shared" si="116"/>
        <v>-124.98594366513872</v>
      </c>
      <c r="J405">
        <f t="shared" si="109"/>
        <v>1.0363567598606519E-11</v>
      </c>
      <c r="K405">
        <f t="shared" si="109"/>
        <v>-169180.60104609127</v>
      </c>
      <c r="L405">
        <f t="shared" si="117"/>
        <v>131.6859436651491</v>
      </c>
      <c r="M405">
        <f t="shared" si="118"/>
        <v>169305.58698975641</v>
      </c>
      <c r="N405">
        <f t="shared" si="119"/>
        <v>132.4615076625974</v>
      </c>
      <c r="O405">
        <f t="shared" si="120"/>
        <v>124.99594981547763</v>
      </c>
      <c r="AB405">
        <f t="shared" si="121"/>
        <v>2.0419140915143671E-51</v>
      </c>
      <c r="AC405">
        <f t="shared" si="111"/>
        <v>-3.3333333333333338E-35</v>
      </c>
      <c r="AD405">
        <f t="shared" si="122"/>
        <v>1.1111111111111114E-69</v>
      </c>
      <c r="AE405">
        <f t="shared" si="123"/>
        <v>0</v>
      </c>
    </row>
    <row r="406" spans="1:31" x14ac:dyDescent="0.25">
      <c r="A406" s="2">
        <v>2</v>
      </c>
      <c r="D406">
        <f t="shared" si="112"/>
        <v>1.5545351397909778E-11</v>
      </c>
      <c r="E406">
        <f t="shared" si="110"/>
        <v>-253770.90156913691</v>
      </c>
      <c r="F406">
        <f t="shared" si="113"/>
        <v>153.0758934999167</v>
      </c>
      <c r="G406" s="2">
        <f t="shared" si="114"/>
        <v>-153.07589349991667</v>
      </c>
      <c r="H406">
        <f t="shared" si="115"/>
        <v>159.77589349991669</v>
      </c>
      <c r="I406">
        <f t="shared" si="116"/>
        <v>-153.07589349991667</v>
      </c>
      <c r="J406">
        <f t="shared" si="109"/>
        <v>1.5545351397909778E-11</v>
      </c>
      <c r="K406">
        <f t="shared" si="109"/>
        <v>-253770.90156913691</v>
      </c>
      <c r="L406">
        <f t="shared" si="117"/>
        <v>159.77589349993224</v>
      </c>
      <c r="M406">
        <f t="shared" si="118"/>
        <v>253923.97746263683</v>
      </c>
      <c r="N406">
        <f t="shared" si="119"/>
        <v>160.55324932600513</v>
      </c>
      <c r="O406">
        <f t="shared" si="120"/>
        <v>153.084027143295</v>
      </c>
      <c r="AB406">
        <f t="shared" si="121"/>
        <v>3.0628711372715507E-51</v>
      </c>
      <c r="AC406">
        <f t="shared" si="111"/>
        <v>-5.0000000000000007E-35</v>
      </c>
      <c r="AD406">
        <f t="shared" si="122"/>
        <v>2.5000000000000007E-69</v>
      </c>
      <c r="AE406">
        <f t="shared" si="123"/>
        <v>0</v>
      </c>
    </row>
    <row r="407" spans="1:31" x14ac:dyDescent="0.25">
      <c r="A407" s="2">
        <v>1</v>
      </c>
      <c r="D407">
        <f t="shared" si="112"/>
        <v>3.1090702795819556E-11</v>
      </c>
      <c r="E407">
        <f t="shared" si="110"/>
        <v>-507541.80313827383</v>
      </c>
      <c r="F407">
        <f t="shared" si="113"/>
        <v>216.48200465996172</v>
      </c>
      <c r="G407" s="2">
        <f t="shared" si="114"/>
        <v>-216.48200465996169</v>
      </c>
      <c r="H407">
        <f t="shared" si="115"/>
        <v>223.18200465996171</v>
      </c>
      <c r="I407">
        <f t="shared" si="116"/>
        <v>-216.48200465996169</v>
      </c>
      <c r="J407">
        <f t="shared" si="109"/>
        <v>3.1090702795819556E-11</v>
      </c>
      <c r="K407">
        <f t="shared" si="109"/>
        <v>-507541.80313827383</v>
      </c>
      <c r="L407">
        <f t="shared" si="117"/>
        <v>223.1820046599928</v>
      </c>
      <c r="M407">
        <f t="shared" si="118"/>
        <v>507758.28514293378</v>
      </c>
      <c r="N407">
        <f t="shared" si="119"/>
        <v>223.9616955020617</v>
      </c>
      <c r="O407">
        <f t="shared" si="120"/>
        <v>216.48772248942507</v>
      </c>
      <c r="AB407">
        <f t="shared" si="121"/>
        <v>6.1257422745431013E-51</v>
      </c>
      <c r="AC407">
        <f t="shared" si="111"/>
        <v>-1.0000000000000001E-34</v>
      </c>
      <c r="AD407">
        <f t="shared" si="122"/>
        <v>1.0000000000000003E-68</v>
      </c>
      <c r="AE407">
        <f t="shared" si="123"/>
        <v>0</v>
      </c>
    </row>
    <row r="408" spans="1:31" x14ac:dyDescent="0.25">
      <c r="A408" s="2">
        <v>0.9</v>
      </c>
      <c r="D408">
        <f t="shared" si="112"/>
        <v>3.45452253286884E-11</v>
      </c>
      <c r="E408">
        <f t="shared" si="110"/>
        <v>-563935.33682030428</v>
      </c>
      <c r="F408">
        <f t="shared" si="113"/>
        <v>228.19206905488798</v>
      </c>
      <c r="G408" s="2">
        <f t="shared" si="114"/>
        <v>-228.19206905488795</v>
      </c>
      <c r="H408">
        <f t="shared" si="115"/>
        <v>234.89206905488797</v>
      </c>
      <c r="I408">
        <f t="shared" si="116"/>
        <v>-228.19206905488795</v>
      </c>
      <c r="J408">
        <f t="shared" si="109"/>
        <v>3.45452253286884E-11</v>
      </c>
      <c r="K408">
        <f t="shared" si="109"/>
        <v>-563935.33682030428</v>
      </c>
      <c r="L408">
        <f t="shared" si="117"/>
        <v>234.8920690549225</v>
      </c>
      <c r="M408">
        <f t="shared" si="118"/>
        <v>564163.52888935921</v>
      </c>
      <c r="N408">
        <f t="shared" si="119"/>
        <v>235.67204917196483</v>
      </c>
      <c r="O408">
        <f t="shared" si="120"/>
        <v>228.19748952148191</v>
      </c>
      <c r="AB408">
        <f t="shared" si="121"/>
        <v>6.8063803050478911E-51</v>
      </c>
      <c r="AC408">
        <f t="shared" si="111"/>
        <v>-1.1111111111111114E-34</v>
      </c>
      <c r="AD408">
        <f t="shared" si="122"/>
        <v>1.2345679012345687E-68</v>
      </c>
      <c r="AE408">
        <f t="shared" si="123"/>
        <v>0</v>
      </c>
    </row>
    <row r="409" spans="1:31" x14ac:dyDescent="0.25">
      <c r="A409" s="2">
        <v>0.8</v>
      </c>
      <c r="D409">
        <f t="shared" si="112"/>
        <v>3.8863378494774452E-11</v>
      </c>
      <c r="E409">
        <f t="shared" si="110"/>
        <v>-634427.25392284233</v>
      </c>
      <c r="F409">
        <f t="shared" si="113"/>
        <v>242.03423916255036</v>
      </c>
      <c r="G409" s="2">
        <f t="shared" si="114"/>
        <v>-242.03423916255031</v>
      </c>
      <c r="H409">
        <f t="shared" si="115"/>
        <v>248.73423916255035</v>
      </c>
      <c r="I409">
        <f t="shared" si="116"/>
        <v>-242.03423916255031</v>
      </c>
      <c r="J409">
        <f t="shared" si="109"/>
        <v>3.8863378494774452E-11</v>
      </c>
      <c r="K409">
        <f t="shared" si="109"/>
        <v>-634427.25392284233</v>
      </c>
      <c r="L409">
        <f t="shared" si="117"/>
        <v>248.7342391625892</v>
      </c>
      <c r="M409">
        <f t="shared" si="118"/>
        <v>634669.2881620049</v>
      </c>
      <c r="N409">
        <f t="shared" si="119"/>
        <v>249.51452512238089</v>
      </c>
      <c r="O409">
        <f t="shared" si="120"/>
        <v>242.03934569675292</v>
      </c>
      <c r="AB409">
        <f t="shared" si="121"/>
        <v>7.6571778431788755E-51</v>
      </c>
      <c r="AC409">
        <f t="shared" si="111"/>
        <v>-1.2500000000000001E-34</v>
      </c>
      <c r="AD409">
        <f t="shared" si="122"/>
        <v>1.5625000000000002E-68</v>
      </c>
      <c r="AE409">
        <f t="shared" si="123"/>
        <v>0</v>
      </c>
    </row>
    <row r="410" spans="1:31" x14ac:dyDescent="0.25">
      <c r="A410" s="2">
        <v>0.7</v>
      </c>
      <c r="D410">
        <f t="shared" si="112"/>
        <v>4.4415289708313655E-11</v>
      </c>
      <c r="E410">
        <f t="shared" si="110"/>
        <v>-725059.71876896266</v>
      </c>
      <c r="F410">
        <f t="shared" si="113"/>
        <v>258.74548537564777</v>
      </c>
      <c r="G410" s="2">
        <f t="shared" si="114"/>
        <v>-258.74548537564772</v>
      </c>
      <c r="H410">
        <f t="shared" si="115"/>
        <v>265.44548537564776</v>
      </c>
      <c r="I410">
        <f t="shared" si="116"/>
        <v>-258.74548537564772</v>
      </c>
      <c r="J410">
        <f t="shared" si="109"/>
        <v>4.4415289708313655E-11</v>
      </c>
      <c r="K410">
        <f t="shared" si="109"/>
        <v>-725059.71876896266</v>
      </c>
      <c r="L410">
        <f t="shared" si="117"/>
        <v>265.44548537569216</v>
      </c>
      <c r="M410">
        <f t="shared" si="118"/>
        <v>725318.46425433829</v>
      </c>
      <c r="N410">
        <f t="shared" si="119"/>
        <v>266.22609696821121</v>
      </c>
      <c r="O410">
        <f t="shared" si="120"/>
        <v>258.75025818562972</v>
      </c>
      <c r="AB410">
        <f t="shared" si="121"/>
        <v>8.75106039220443E-51</v>
      </c>
      <c r="AC410">
        <f t="shared" si="111"/>
        <v>-1.4285714285714289E-34</v>
      </c>
      <c r="AD410">
        <f t="shared" si="122"/>
        <v>2.0408163265306131E-68</v>
      </c>
      <c r="AE410">
        <f t="shared" si="123"/>
        <v>0</v>
      </c>
    </row>
    <row r="411" spans="1:31" x14ac:dyDescent="0.25">
      <c r="A411" s="2">
        <v>0.6</v>
      </c>
      <c r="D411">
        <f t="shared" si="112"/>
        <v>5.1817837993032594E-11</v>
      </c>
      <c r="E411">
        <f t="shared" si="110"/>
        <v>-845903.00523045636</v>
      </c>
      <c r="F411">
        <f t="shared" si="113"/>
        <v>279.47706626720935</v>
      </c>
      <c r="G411" s="2">
        <f t="shared" si="114"/>
        <v>-279.47706626720935</v>
      </c>
      <c r="H411">
        <f t="shared" si="115"/>
        <v>286.17706626720934</v>
      </c>
      <c r="I411">
        <f t="shared" si="116"/>
        <v>-279.47706626720935</v>
      </c>
      <c r="J411">
        <f t="shared" si="109"/>
        <v>5.1817837993032594E-11</v>
      </c>
      <c r="K411">
        <f t="shared" si="109"/>
        <v>-845903.00523045636</v>
      </c>
      <c r="L411">
        <f t="shared" si="117"/>
        <v>286.17706626726118</v>
      </c>
      <c r="M411">
        <f t="shared" si="118"/>
        <v>846182.48229672352</v>
      </c>
      <c r="N411">
        <f t="shared" si="119"/>
        <v>286.95802770802476</v>
      </c>
      <c r="O411">
        <f t="shared" si="120"/>
        <v>279.48148113547461</v>
      </c>
      <c r="AB411">
        <f t="shared" si="121"/>
        <v>1.0209570457571834E-50</v>
      </c>
      <c r="AC411">
        <f t="shared" si="111"/>
        <v>-1.6666666666666669E-34</v>
      </c>
      <c r="AD411">
        <f t="shared" si="122"/>
        <v>2.7777777777777787E-68</v>
      </c>
      <c r="AE411">
        <f t="shared" si="123"/>
        <v>0</v>
      </c>
    </row>
    <row r="412" spans="1:31" x14ac:dyDescent="0.25">
      <c r="A412" s="2">
        <v>0.5</v>
      </c>
      <c r="D412">
        <f t="shared" si="112"/>
        <v>6.2181405591639113E-11</v>
      </c>
      <c r="E412">
        <f t="shared" si="110"/>
        <v>-1015083.6062765477</v>
      </c>
      <c r="F412">
        <f t="shared" si="113"/>
        <v>306.1517869998334</v>
      </c>
      <c r="G412" s="2">
        <f t="shared" si="114"/>
        <v>-306.15178699983335</v>
      </c>
      <c r="H412">
        <f t="shared" si="115"/>
        <v>312.85178699983339</v>
      </c>
      <c r="I412">
        <f t="shared" si="116"/>
        <v>-306.15178699983335</v>
      </c>
      <c r="J412">
        <f t="shared" si="109"/>
        <v>6.2181405591639113E-11</v>
      </c>
      <c r="K412">
        <f t="shared" si="109"/>
        <v>-1015083.6062765477</v>
      </c>
      <c r="L412">
        <f t="shared" si="117"/>
        <v>312.85178699989558</v>
      </c>
      <c r="M412">
        <f t="shared" si="118"/>
        <v>1015389.7580635474</v>
      </c>
      <c r="N412">
        <f t="shared" si="119"/>
        <v>313.63312887576058</v>
      </c>
      <c r="O412">
        <f t="shared" si="120"/>
        <v>306.15581333738714</v>
      </c>
      <c r="AB412">
        <f t="shared" si="121"/>
        <v>1.2251484549086203E-50</v>
      </c>
      <c r="AC412">
        <f t="shared" si="111"/>
        <v>-2.0000000000000003E-34</v>
      </c>
      <c r="AD412">
        <f t="shared" si="122"/>
        <v>4.0000000000000011E-68</v>
      </c>
      <c r="AE412">
        <f t="shared" si="123"/>
        <v>0</v>
      </c>
    </row>
    <row r="413" spans="1:31" x14ac:dyDescent="0.25">
      <c r="A413" s="2">
        <v>0.4</v>
      </c>
      <c r="D413">
        <f t="shared" si="112"/>
        <v>7.7726756989548904E-11</v>
      </c>
      <c r="E413">
        <f t="shared" si="110"/>
        <v>-1268854.5078456847</v>
      </c>
      <c r="F413">
        <f t="shared" si="113"/>
        <v>342.28810358233193</v>
      </c>
      <c r="G413" s="2">
        <f t="shared" si="114"/>
        <v>-342.28810358233187</v>
      </c>
      <c r="H413">
        <f t="shared" si="115"/>
        <v>348.98810358233192</v>
      </c>
      <c r="I413">
        <f t="shared" si="116"/>
        <v>-342.28810358233187</v>
      </c>
      <c r="J413">
        <f t="shared" si="109"/>
        <v>7.7726756989548904E-11</v>
      </c>
      <c r="K413">
        <f t="shared" si="109"/>
        <v>-1268854.5078456847</v>
      </c>
      <c r="L413">
        <f t="shared" si="117"/>
        <v>348.98810358240962</v>
      </c>
      <c r="M413">
        <f t="shared" si="118"/>
        <v>1269196.795949267</v>
      </c>
      <c r="N413">
        <f t="shared" si="119"/>
        <v>349.76986625891459</v>
      </c>
      <c r="O413">
        <f t="shared" si="120"/>
        <v>342.29170102129171</v>
      </c>
      <c r="AB413">
        <f t="shared" si="121"/>
        <v>1.5314355686357751E-50</v>
      </c>
      <c r="AC413">
        <f t="shared" si="111"/>
        <v>-2.5000000000000001E-34</v>
      </c>
      <c r="AD413">
        <f t="shared" si="122"/>
        <v>6.2500000000000007E-68</v>
      </c>
      <c r="AE413">
        <f t="shared" si="123"/>
        <v>0</v>
      </c>
    </row>
    <row r="414" spans="1:31" x14ac:dyDescent="0.25">
      <c r="A414" s="2">
        <v>0.3</v>
      </c>
      <c r="D414">
        <f t="shared" si="112"/>
        <v>1.0363567598606519E-10</v>
      </c>
      <c r="E414">
        <f t="shared" si="110"/>
        <v>-1691806.0104609127</v>
      </c>
      <c r="F414">
        <f t="shared" si="113"/>
        <v>395.24025748733175</v>
      </c>
      <c r="G414" s="2">
        <f t="shared" si="114"/>
        <v>-395.24025748733163</v>
      </c>
      <c r="H414">
        <f t="shared" si="115"/>
        <v>401.94025748733173</v>
      </c>
      <c r="I414">
        <f t="shared" si="116"/>
        <v>-395.24025748733163</v>
      </c>
      <c r="J414">
        <f t="shared" si="109"/>
        <v>1.0363567598606519E-10</v>
      </c>
      <c r="K414">
        <f t="shared" si="109"/>
        <v>-1691806.0104609127</v>
      </c>
      <c r="L414">
        <f t="shared" si="117"/>
        <v>401.94025748743536</v>
      </c>
      <c r="M414">
        <f t="shared" si="118"/>
        <v>1692201.2507184001</v>
      </c>
      <c r="N414">
        <f t="shared" si="119"/>
        <v>402.72249779130584</v>
      </c>
      <c r="O414">
        <f t="shared" si="120"/>
        <v>395.24336919834559</v>
      </c>
      <c r="AB414">
        <f t="shared" si="121"/>
        <v>2.0419140915143669E-50</v>
      </c>
      <c r="AC414">
        <f t="shared" si="111"/>
        <v>-3.3333333333333338E-34</v>
      </c>
      <c r="AD414">
        <f t="shared" si="122"/>
        <v>1.1111111111111115E-67</v>
      </c>
      <c r="AE414">
        <f t="shared" si="123"/>
        <v>0</v>
      </c>
    </row>
    <row r="415" spans="1:31" x14ac:dyDescent="0.25">
      <c r="A415" s="2">
        <v>0.2</v>
      </c>
      <c r="D415">
        <f t="shared" si="112"/>
        <v>1.5545351397909781E-10</v>
      </c>
      <c r="E415">
        <f t="shared" si="110"/>
        <v>-2537709.0156913693</v>
      </c>
      <c r="F415">
        <f t="shared" si="113"/>
        <v>484.06847832510073</v>
      </c>
      <c r="G415" s="2">
        <f t="shared" si="114"/>
        <v>-484.06847832510061</v>
      </c>
      <c r="H415">
        <f t="shared" si="115"/>
        <v>490.76847832510072</v>
      </c>
      <c r="I415">
        <f t="shared" si="116"/>
        <v>-484.06847832510061</v>
      </c>
      <c r="J415">
        <f t="shared" si="109"/>
        <v>1.5545351397909781E-10</v>
      </c>
      <c r="K415">
        <f t="shared" si="109"/>
        <v>-2537709.0156913693</v>
      </c>
      <c r="L415">
        <f t="shared" si="117"/>
        <v>490.76847832525618</v>
      </c>
      <c r="M415">
        <f t="shared" si="118"/>
        <v>2538193.0841696942</v>
      </c>
      <c r="N415">
        <f t="shared" si="119"/>
        <v>491.55128518006535</v>
      </c>
      <c r="O415">
        <f t="shared" si="120"/>
        <v>484.0710153815424</v>
      </c>
      <c r="AB415">
        <f t="shared" si="121"/>
        <v>3.0628711372715502E-50</v>
      </c>
      <c r="AC415">
        <f t="shared" si="111"/>
        <v>-5.0000000000000003E-34</v>
      </c>
      <c r="AD415">
        <f t="shared" si="122"/>
        <v>2.5000000000000003E-67</v>
      </c>
      <c r="AE415">
        <f t="shared" si="123"/>
        <v>0</v>
      </c>
    </row>
    <row r="416" spans="1:31" x14ac:dyDescent="0.25">
      <c r="A416" s="2">
        <v>0.1</v>
      </c>
      <c r="D416">
        <f t="shared" si="112"/>
        <v>3.1090702795819562E-10</v>
      </c>
      <c r="E416">
        <f t="shared" si="110"/>
        <v>-5075418.0313827386</v>
      </c>
      <c r="F416">
        <f t="shared" si="113"/>
        <v>684.57620716466386</v>
      </c>
      <c r="G416" s="2">
        <f t="shared" si="114"/>
        <v>-684.57620716466374</v>
      </c>
      <c r="H416">
        <f t="shared" si="115"/>
        <v>691.2762071646639</v>
      </c>
      <c r="I416">
        <f t="shared" si="116"/>
        <v>-684.57620716466374</v>
      </c>
      <c r="J416">
        <f t="shared" si="109"/>
        <v>3.1090702795819562E-10</v>
      </c>
      <c r="K416">
        <f t="shared" si="109"/>
        <v>-5075418.0313827386</v>
      </c>
      <c r="L416">
        <f t="shared" si="117"/>
        <v>691.27620716497483</v>
      </c>
      <c r="M416">
        <f t="shared" si="118"/>
        <v>5076102.6075899033</v>
      </c>
      <c r="N416">
        <f t="shared" si="119"/>
        <v>692.05975235888468</v>
      </c>
      <c r="O416">
        <f t="shared" si="120"/>
        <v>684.57799777452885</v>
      </c>
      <c r="AB416">
        <f t="shared" si="121"/>
        <v>6.1257422745431004E-50</v>
      </c>
      <c r="AC416">
        <f t="shared" si="111"/>
        <v>-1.0000000000000001E-33</v>
      </c>
      <c r="AD416">
        <f t="shared" si="122"/>
        <v>1.0000000000000001E-66</v>
      </c>
      <c r="AE416">
        <f t="shared" si="123"/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0E3D-65D2-4D73-8C31-F38AE8B380A2}">
  <dimension ref="A1:BC416"/>
  <sheetViews>
    <sheetView topLeftCell="L3" workbookViewId="0">
      <selection activeCell="Z3" sqref="Z3"/>
    </sheetView>
  </sheetViews>
  <sheetFormatPr defaultRowHeight="15" x14ac:dyDescent="0.25"/>
  <cols>
    <col min="1" max="1" width="8.5703125" bestFit="1" customWidth="1"/>
    <col min="3" max="3" width="9.28515625" bestFit="1" customWidth="1"/>
    <col min="4" max="4" width="12" bestFit="1" customWidth="1"/>
    <col min="5" max="5" width="12.7109375" bestFit="1" customWidth="1"/>
    <col min="6" max="6" width="8.5703125" bestFit="1" customWidth="1"/>
    <col min="7" max="7" width="9" bestFit="1" customWidth="1"/>
    <col min="8" max="8" width="12" bestFit="1" customWidth="1"/>
    <col min="9" max="9" width="13.28515625" customWidth="1"/>
    <col min="10" max="10" width="12" bestFit="1" customWidth="1"/>
    <col min="11" max="11" width="12.7109375" bestFit="1" customWidth="1"/>
    <col min="12" max="16" width="12" bestFit="1" customWidth="1"/>
    <col min="17" max="17" width="10.7109375" bestFit="1" customWidth="1"/>
    <col min="18" max="18" width="12" bestFit="1" customWidth="1"/>
    <col min="20" max="20" width="9.5703125" bestFit="1" customWidth="1"/>
    <col min="21" max="21" width="12" bestFit="1" customWidth="1"/>
    <col min="23" max="23" width="15" customWidth="1"/>
    <col min="24" max="24" width="13.42578125" customWidth="1"/>
    <col min="25" max="25" width="18.28515625" customWidth="1"/>
    <col min="26" max="26" width="11.28515625" customWidth="1"/>
    <col min="27" max="27" width="35.140625" customWidth="1"/>
    <col min="28" max="28" width="19.28515625" customWidth="1"/>
    <col min="29" max="29" width="23.140625" customWidth="1"/>
    <col min="30" max="30" width="11.85546875" customWidth="1"/>
    <col min="31" max="31" width="11.5703125" customWidth="1"/>
    <col min="32" max="32" width="13.85546875" customWidth="1"/>
    <col min="33" max="33" width="8.42578125" customWidth="1"/>
    <col min="34" max="34" width="12" customWidth="1"/>
    <col min="35" max="36" width="8.5703125" bestFit="1" customWidth="1"/>
    <col min="37" max="37" width="12" bestFit="1" customWidth="1"/>
    <col min="38" max="38" width="12.7109375" bestFit="1" customWidth="1"/>
    <col min="39" max="39" width="8.28515625" bestFit="1" customWidth="1"/>
    <col min="40" max="40" width="9.28515625" bestFit="1" customWidth="1"/>
    <col min="41" max="41" width="8.5703125" bestFit="1" customWidth="1"/>
    <col min="42" max="42" width="12.7109375" bestFit="1" customWidth="1"/>
    <col min="43" max="43" width="12" bestFit="1" customWidth="1"/>
    <col min="44" max="44" width="12.7109375" bestFit="1" customWidth="1"/>
    <col min="45" max="45" width="8.5703125" bestFit="1" customWidth="1"/>
    <col min="46" max="46" width="12" bestFit="1" customWidth="1"/>
    <col min="47" max="50" width="12.7109375" bestFit="1" customWidth="1"/>
    <col min="51" max="51" width="8.5703125" bestFit="1" customWidth="1"/>
    <col min="52" max="52" width="12" bestFit="1" customWidth="1"/>
    <col min="53" max="54" width="8.5703125" bestFit="1" customWidth="1"/>
  </cols>
  <sheetData>
    <row r="1" spans="1:55" x14ac:dyDescent="0.25">
      <c r="A1" t="s">
        <v>0</v>
      </c>
      <c r="B1" s="1" t="s">
        <v>1</v>
      </c>
      <c r="C1" s="1" t="s">
        <v>95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96</v>
      </c>
      <c r="O1" t="s">
        <v>97</v>
      </c>
      <c r="P1" t="s">
        <v>12</v>
      </c>
      <c r="Q1" t="s">
        <v>13</v>
      </c>
      <c r="R1" t="s">
        <v>98</v>
      </c>
      <c r="S1" t="s">
        <v>99</v>
      </c>
      <c r="T1" t="s">
        <v>100</v>
      </c>
      <c r="U1" t="s">
        <v>101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102</v>
      </c>
      <c r="AB1" t="s">
        <v>19</v>
      </c>
      <c r="AC1" t="s">
        <v>20</v>
      </c>
      <c r="AD1" t="s">
        <v>21</v>
      </c>
      <c r="AE1" t="s">
        <v>22</v>
      </c>
      <c r="AI1" t="s">
        <v>0</v>
      </c>
      <c r="AJ1" t="s">
        <v>103</v>
      </c>
      <c r="AK1" t="s">
        <v>2</v>
      </c>
      <c r="AL1" t="s">
        <v>3</v>
      </c>
      <c r="AM1" t="s">
        <v>104</v>
      </c>
      <c r="AN1" t="s">
        <v>105</v>
      </c>
      <c r="AO1" t="s">
        <v>6</v>
      </c>
      <c r="AP1" t="s">
        <v>7</v>
      </c>
      <c r="AQ1" t="s">
        <v>8</v>
      </c>
      <c r="AR1" t="s">
        <v>9</v>
      </c>
      <c r="AS1" t="s">
        <v>10</v>
      </c>
      <c r="AT1" t="s">
        <v>11</v>
      </c>
      <c r="AU1" t="s">
        <v>19</v>
      </c>
      <c r="AV1" t="s">
        <v>20</v>
      </c>
      <c r="AW1" t="s">
        <v>21</v>
      </c>
      <c r="AX1" t="s">
        <v>22</v>
      </c>
      <c r="AY1" t="s">
        <v>96</v>
      </c>
      <c r="AZ1" t="s">
        <v>97</v>
      </c>
      <c r="BA1" t="s">
        <v>106</v>
      </c>
      <c r="BB1" t="s">
        <v>82</v>
      </c>
      <c r="BC1" t="s">
        <v>18</v>
      </c>
    </row>
    <row r="2" spans="1:55" x14ac:dyDescent="0.25">
      <c r="A2" s="2">
        <v>1000000000</v>
      </c>
      <c r="B2" s="21">
        <v>3.5710000000000002</v>
      </c>
      <c r="C2" s="21">
        <v>3.8080000000000003E-2</v>
      </c>
      <c r="D2" s="2">
        <f>($R$2^-1)*A2^(-$S$2)*COS($S$2*PI()/2)</f>
        <v>9.5815525209059532E-2</v>
      </c>
      <c r="E2">
        <f t="shared" ref="E2:E65" si="0">-($R$2^-1)*A2^(-$S$2)*SIN($S$2*PI()/2)</f>
        <v>-0.15635672646553486</v>
      </c>
      <c r="F2" s="2">
        <f>($T$2^-1)*A2^(-$U$2)*COS($U$2*PI()/2)</f>
        <v>1.851957308307917E-3</v>
      </c>
      <c r="G2" s="2">
        <f>-($T$2^-1)*A2^(-$U$2)*SIN($U$2*PI()/2)</f>
        <v>-2.5490005566394759E-3</v>
      </c>
      <c r="H2">
        <f>F2+$P$2</f>
        <v>6.2018519573083077</v>
      </c>
      <c r="I2">
        <f>G2</f>
        <v>-2.5490005566394759E-3</v>
      </c>
      <c r="J2">
        <f>D2</f>
        <v>9.5815525209059532E-2</v>
      </c>
      <c r="K2">
        <f>E2</f>
        <v>-0.15635672646553486</v>
      </c>
      <c r="L2">
        <f>F2+$P$2+D2</f>
        <v>6.2976674825173671</v>
      </c>
      <c r="M2">
        <f>-G2-E2</f>
        <v>0.15890572702217434</v>
      </c>
      <c r="N2">
        <f>$Q$2+(1/((F2+$P$2+D2)^2+(G2+E2)^2))*(L2*(H2*J2-I2*K2)-M2*(H2*K2+I2*J2))+($P$4/(($P$4+AB2)^2+(AC2)^2))*AD2</f>
        <v>3.5984194180593203</v>
      </c>
      <c r="O2">
        <f>ABS((1/((F2+$P$2+D2)^2+(G2+E2)^2))*(M2*(H2*J2-I2*K2)+L2*(H2*K2+I2*J2))+($P$4/(($P$4+AB2)^2+(AC2)^2))*AE2)</f>
        <v>0.1526411007068724</v>
      </c>
      <c r="P2" s="7">
        <v>6.2</v>
      </c>
      <c r="Q2">
        <v>3.5</v>
      </c>
      <c r="R2" s="8">
        <v>7.7028105629273996E-6</v>
      </c>
      <c r="S2" s="7">
        <v>0.65</v>
      </c>
      <c r="T2" s="8">
        <v>1.2635362739383601E-3</v>
      </c>
      <c r="U2" s="7">
        <v>0.6</v>
      </c>
      <c r="V2" s="21">
        <v>3.5710000000000002</v>
      </c>
      <c r="W2" t="e">
        <f t="shared" ref="W2:W57" ca="1" si="1">FORECAST(V2,OFFSET($O$2:$O$308,MATCH(V2,$N$2:$N$308,1)-1,0,2),OFFSET($N$2:$N$308,MATCH(V2,$N$2:$N$308,1)-1,0,2))</f>
        <v>#N/A</v>
      </c>
      <c r="X2" s="2" t="e">
        <f t="shared" ref="X2:X57" ca="1" si="2">(W2-C2)^2</f>
        <v>#N/A</v>
      </c>
      <c r="Y2" s="2" t="e">
        <f t="shared" ref="Y2:Y57" ca="1" si="3">X2/(C2^2)</f>
        <v>#N/A</v>
      </c>
      <c r="Z2" s="2" t="e">
        <f ca="1">SQRT(AVERAGE(Y2:Y80))</f>
        <v>#N/A</v>
      </c>
      <c r="AA2" s="2">
        <f ca="1">AVERAGE(Y3:Y61)</f>
        <v>1.3906697392510018E-3</v>
      </c>
      <c r="AB2" s="2">
        <f>($R$4^-1)*A2^(-$S$4)*COS($S$4*PI()/2)</f>
        <v>3.0102148331710721E-4</v>
      </c>
      <c r="AC2">
        <f t="shared" ref="AC2:AC65" si="4">-($R$4^-1)*A2^(-$S$4)*SIN($S$4*PI()/2)</f>
        <v>-1.1003492205315696E-3</v>
      </c>
      <c r="AD2">
        <f>($P$4+AB2)*AB2+AC2^2</f>
        <v>1.8074302822431859E-3</v>
      </c>
      <c r="AE2">
        <f>($P$4+AB2)*AC2-AB2*AC2</f>
        <v>-6.6020953231894176E-3</v>
      </c>
      <c r="AI2" s="2">
        <v>56300</v>
      </c>
      <c r="AJ2" s="2">
        <v>1.345</v>
      </c>
      <c r="AK2">
        <f>($R$2^-1)*((AI2*$P$5)^(-$S$2))*COS($S$2*PI()/2)</f>
        <v>12.653299872798055</v>
      </c>
      <c r="AL2">
        <f>-($R$2^-1)*((AI2*$P$5)^(-$S$2))*SIN($S$2*PI()/2)</f>
        <v>-20.648308745172002</v>
      </c>
      <c r="AM2" s="2">
        <f>($T$2/SQRT(AI2*$P$5))*(1/((SINH($U$2*SQRT(AI2*$P$5/2))*COS($U$2*SQRT(AI2*$P$5/2)))^2+(COSH($U$2*SQRT(AI2*$P$5/2))*SIN($U$2*SQRT(AI2*$P$5/2)))^2))*((SINH($U$2*SQRT(AI2*$P$5/2))*COSH($U$2*SQRT(AI2*$P$5/2)))^1-(COS($U$2*SQRT(AI2*$P$5/2))*SIN($U$2*SQRT(AI2*$P$5/2)))^1)</f>
        <v>1.7098092005954828E-6</v>
      </c>
      <c r="AN2" s="2">
        <f>($T$2/SQRT(AI2*$P$5))*(1/((SINH($U$2*SQRT(AI2*$P$5/2))*COS($U$2*SQRT(AI2*$P$5/2)))^2+(COSH($U$2*SQRT(AI2*$P$5/2))*SIN($U$2*SQRT(AI2*$P$5/2)))^2))*(-(SINH($U$2*SQRT(AI2*$P$5/2))*COSH($U$2*SQRT(AI2*$P$5/2)))^1-(COS($U$2*SQRT(AI2*$P$5/2))*SIN($U$2*SQRT(AI2*$P$5/2)))^1)</f>
        <v>-1.7098092005954828E-6</v>
      </c>
      <c r="AO2" s="2">
        <f>AM2+$P$2</f>
        <v>6.2000017098092011</v>
      </c>
      <c r="AP2">
        <f>AN2</f>
        <v>-1.7098092005954828E-6</v>
      </c>
      <c r="AQ2">
        <f>AK2</f>
        <v>12.653299872798055</v>
      </c>
      <c r="AR2">
        <f>AL2</f>
        <v>-20.648308745172002</v>
      </c>
      <c r="AS2" s="2">
        <f>AM2+$P$2+AK2</f>
        <v>18.853301582607255</v>
      </c>
      <c r="AT2">
        <f>-AN2-AL2</f>
        <v>20.648310454981203</v>
      </c>
      <c r="AU2" s="2">
        <f>($R$4^-1)*(AI2*$P$5)^(-$S$4)*COS($S$4*PI()/2)</f>
        <v>0.15369331723677687</v>
      </c>
      <c r="AV2">
        <f>-($R$4^-1)*(AI2*$P$5)^(-$S$4)*SIN($S$4*PI()/2)</f>
        <v>-0.56180814724192052</v>
      </c>
      <c r="AW2">
        <f>($P$4+AU2)*AU2+AV2^2</f>
        <v>1.2614099334913051</v>
      </c>
      <c r="AX2">
        <f>($P$4+AU2)*AV2-AU2*AV2</f>
        <v>-3.3708488834515231</v>
      </c>
      <c r="AY2" s="2">
        <f>$Q$2+(1/((AM2+$P$2+AK2)^2+(AN2+AL2)^2))*(AS2*(AO2*AQ2-AP2*AR2)-AT2*(AO2*AR2+AP2*AQ2))+($P$4/(($P$4+AU2)^2+(AV2)^2))*AW2</f>
        <v>8.9712225893236202</v>
      </c>
      <c r="AZ2">
        <f>ABS((1/((AM2+$P$2+AK2)^2+(AN2+AL2)^2))*(AT2*(AO2*AQ2-AP2*AR2)+AS2*(AO2*AR2+AP2*AQ2))+($P$4/(($P$4+AU2)^2+(AV2)^2))*AX2)</f>
        <v>1.5449308800969765</v>
      </c>
      <c r="BA2" s="2">
        <v>5.6099999999999997E-2</v>
      </c>
      <c r="BB2" s="2">
        <f>(ABS(AJ2-AY2)+ABS(BA2-AZ2))/2</f>
        <v>4.5575267347102981</v>
      </c>
      <c r="BC2" s="2">
        <f>AVERAGE(BB2:BB200)</f>
        <v>3.6596141602463428</v>
      </c>
    </row>
    <row r="3" spans="1:55" x14ac:dyDescent="0.25">
      <c r="A3" s="2">
        <v>990000000</v>
      </c>
      <c r="B3" s="21">
        <v>3.6240000000000001</v>
      </c>
      <c r="C3" s="21">
        <v>0.1552</v>
      </c>
      <c r="D3">
        <f t="shared" ref="D3:D66" si="5">($R$2^-1)*A3^(-$S$2)*COS($S$2*PI()/2)</f>
        <v>9.6443510035115268E-2</v>
      </c>
      <c r="E3">
        <f t="shared" si="0"/>
        <v>-0.1573815045634252</v>
      </c>
      <c r="F3">
        <f t="shared" ref="F3:F66" si="6">($T$2^-1)*A3^(-$U$2)*COS($U$2*PI()/2)</f>
        <v>1.8631587235209222E-3</v>
      </c>
      <c r="G3" s="2">
        <f t="shared" ref="G3:G66" si="7">-($T$2^-1)*A3^(-$U$2)*SIN($U$2*PI()/2)</f>
        <v>-2.5644179820223474E-3</v>
      </c>
      <c r="H3">
        <f t="shared" ref="H3:H66" si="8">F3+$P$2</f>
        <v>6.2018631587235209</v>
      </c>
      <c r="I3">
        <f t="shared" ref="I3:I66" si="9">G3</f>
        <v>-2.5644179820223474E-3</v>
      </c>
      <c r="J3">
        <f t="shared" ref="J3:K66" si="10">D3</f>
        <v>9.6443510035115268E-2</v>
      </c>
      <c r="K3">
        <f t="shared" si="10"/>
        <v>-0.1573815045634252</v>
      </c>
      <c r="L3">
        <f t="shared" ref="L3:L66" si="11">F3+$P$2+D3</f>
        <v>6.2983066687586362</v>
      </c>
      <c r="M3">
        <f t="shared" ref="M3:M66" si="12">-G3-E3</f>
        <v>0.15994592254544754</v>
      </c>
      <c r="N3">
        <f t="shared" ref="N3:N66" si="13">$Q$2+(1/((F3+$P$2+D3)^2+(G3+E3)^2))*(L3*(H3*J3-I3*K3)-M3*(H3*K3+I3*J3))+($P$4/(($P$4+AB3)^2+(AC3)^2))*AD3</f>
        <v>3.5990791714379786</v>
      </c>
      <c r="O3">
        <f t="shared" ref="O3:O66" si="14">ABS((1/((F3+$P$2+D3)^2+(G3+E3)^2))*(M3*(H3*J3-I3*K3)+L3*(H3*K3+I3*J3))+($P$4/(($P$4+AB3)^2+(AC3)^2))*AE3)</f>
        <v>0.1536118962458711</v>
      </c>
      <c r="P3" t="s">
        <v>107</v>
      </c>
      <c r="R3" t="s">
        <v>108</v>
      </c>
      <c r="S3" t="s">
        <v>109</v>
      </c>
      <c r="V3" s="21">
        <v>3.6240000000000001</v>
      </c>
      <c r="W3">
        <f t="shared" ca="1" si="1"/>
        <v>0.18981241486044986</v>
      </c>
      <c r="X3" s="2">
        <f t="shared" ca="1" si="2"/>
        <v>1.1980192624718902E-3</v>
      </c>
      <c r="Y3" s="2">
        <f t="shared" ca="1" si="3"/>
        <v>4.9737089425346166E-2</v>
      </c>
      <c r="Z3">
        <f ca="1">RSQ(C3:C57,W3:W57)</f>
        <v>0.99870613958022325</v>
      </c>
      <c r="AA3" s="2">
        <f ca="1">AA2*100</f>
        <v>0.13906697392510017</v>
      </c>
      <c r="AB3">
        <f t="shared" ref="AB3:AB66" si="15">($R$4^-1)*A3^(-$S$4)*COS($S$4*PI()/2)</f>
        <v>3.0354304044639583E-4</v>
      </c>
      <c r="AC3">
        <f t="shared" si="4"/>
        <v>-1.109566481011333E-3</v>
      </c>
      <c r="AD3">
        <f t="shared" ref="AD3:AD66" si="16">($P$4+AB3)*AB3+AC3^2</f>
        <v>1.8225815188315621E-3</v>
      </c>
      <c r="AE3">
        <f t="shared" ref="AE3:AE66" si="17">($P$4+AB3)*AC3-AB3*AC3</f>
        <v>-6.6573988860679969E-3</v>
      </c>
      <c r="AI3" s="2">
        <v>46400</v>
      </c>
      <c r="AJ3" s="2">
        <v>1.361</v>
      </c>
      <c r="AK3">
        <f t="shared" ref="AK3:AK57" si="18">($R$2^-1)*((AI3*$P$5)^(-$S$2))*COS($S$2*PI()/2)</f>
        <v>14.348204895767337</v>
      </c>
      <c r="AL3">
        <f t="shared" ref="AL3:AL57" si="19">-($R$2^-1)*((AI3*$P$5)^(-$S$2))*SIN($S$2*PI()/2)</f>
        <v>-23.414142366427484</v>
      </c>
      <c r="AM3" s="2">
        <f t="shared" ref="AM3:AM57" si="20">($T$2/SQRT(AI3*$P$5))*(1/((SINH($U$2*SQRT(AI3*$P$5/2))*COS($U$2*SQRT(AI3*$P$5/2)))^2+(COSH($U$2*SQRT(AI3*$P$5/2))*SIN($U$2*SQRT(AI3*$P$5/2)))^2))*((SINH($U$2*SQRT(AI3*$P$5/2))*COSH($U$2*SQRT(AI3*$P$5/2)))^1-(COS($U$2*SQRT(AI3*$P$5/2))*SIN($U$2*SQRT(AI3*$P$5/2)))^1)</f>
        <v>1.8834012610364907E-6</v>
      </c>
      <c r="AN3" s="2">
        <f t="shared" ref="AN3:AN57" si="21">($T$2/SQRT(AI3*$P$5))*(1/((SINH($U$2*SQRT(AI3*$P$5/2))*COS($U$2*SQRT(AI3*$P$5/2)))^2+(COSH($U$2*SQRT(AI3*$P$5/2))*SIN($U$2*SQRT(AI3*$P$5/2)))^2))*(-(SINH($U$2*SQRT(AI3*$P$5/2))*COSH($U$2*SQRT(AI3*$P$5/2)))^1-(COS($U$2*SQRT(AI3*$P$5/2))*SIN($U$2*SQRT(AI3*$P$5/2)))^1)</f>
        <v>-1.8834012610364907E-6</v>
      </c>
      <c r="AO3" s="2">
        <f t="shared" ref="AO3:AO57" si="22">AM3+$P$2</f>
        <v>6.2000018834012609</v>
      </c>
      <c r="AP3">
        <f t="shared" ref="AP3:AP57" si="23">AN3</f>
        <v>-1.8834012610364907E-6</v>
      </c>
      <c r="AQ3">
        <f t="shared" ref="AQ3:AR57" si="24">AK3</f>
        <v>14.348204895767337</v>
      </c>
      <c r="AR3">
        <f t="shared" si="24"/>
        <v>-23.414142366427484</v>
      </c>
      <c r="AS3" s="2">
        <f t="shared" ref="AS3:AS57" si="25">AM3+$P$2+AK3</f>
        <v>20.548206779168599</v>
      </c>
      <c r="AT3">
        <f t="shared" ref="AT3:AT57" si="26">-AN3-AL3</f>
        <v>23.414144249828745</v>
      </c>
      <c r="AU3">
        <f t="shared" ref="AU3:AU57" si="27">($R$4^-1)*(AI3*$P$5)^(-$S$4)*COS($S$4*PI()/2)</f>
        <v>0.18045421396314784</v>
      </c>
      <c r="AV3">
        <f t="shared" ref="AV3:AV57" si="28">-($R$4^-1)*(AI3*$P$5)^(-$S$4)*SIN($S$4*PI()/2)</f>
        <v>-0.65962951045196172</v>
      </c>
      <c r="AW3">
        <f t="shared" ref="AW3:AW57" si="29">($P$4+AU3)*AU3+AV3^2</f>
        <v>1.5504000981750392</v>
      </c>
      <c r="AX3">
        <f t="shared" ref="AX3:AX57" si="30">($P$4+AU3)*AV3-AU3*AV3</f>
        <v>-3.9577770627117701</v>
      </c>
      <c r="AY3" s="2">
        <f t="shared" ref="AY3:AY57" si="31">$Q$2+(1/((AM3+$P$2+AK3)^2+(AN3+AL3)^2))*(AS3*(AO3*AQ3-AP3*AR3)-AT3*(AO3*AR3+AP3*AQ3))+($P$4/(($P$4+AU3)^2+(AV3)^2))*AW3</f>
        <v>9.126865282419903</v>
      </c>
      <c r="AZ3">
        <f t="shared" ref="AZ3:AZ57" si="32">ABS((1/((AM3+$P$2+AK3)^2+(AN3+AL3)^2))*(AT3*(AO3*AQ3-AP3*AR3)+AS3*(AO3*AR3+AP3*AQ3))+($P$4/(($P$4+AU3)^2+(AV3)^2))*AX3)</f>
        <v>1.5421177825887911</v>
      </c>
      <c r="BA3" s="2">
        <v>0.1489</v>
      </c>
      <c r="BB3" s="2">
        <f t="shared" ref="BB3:BB56" si="33">(ABS(AJ3-AY3)+ABS(BA3-AZ3))/2</f>
        <v>4.5795415325043471</v>
      </c>
    </row>
    <row r="4" spans="1:55" x14ac:dyDescent="0.25">
      <c r="A4" s="2">
        <v>980000000</v>
      </c>
      <c r="B4" s="21">
        <v>3.6850000000000001</v>
      </c>
      <c r="C4" s="21">
        <v>0.2576</v>
      </c>
      <c r="D4">
        <f t="shared" si="5"/>
        <v>9.7082049311931526E-2</v>
      </c>
      <c r="E4">
        <f t="shared" si="0"/>
        <v>-0.15842350595959578</v>
      </c>
      <c r="F4">
        <f t="shared" si="6"/>
        <v>1.8745426481445089E-3</v>
      </c>
      <c r="G4" s="2">
        <f t="shared" si="7"/>
        <v>-2.5800866100582583E-3</v>
      </c>
      <c r="H4">
        <f t="shared" si="8"/>
        <v>6.2018745426481443</v>
      </c>
      <c r="I4">
        <f t="shared" si="9"/>
        <v>-2.5800866100582583E-3</v>
      </c>
      <c r="J4">
        <f t="shared" si="10"/>
        <v>9.7082049311931526E-2</v>
      </c>
      <c r="K4">
        <f t="shared" si="10"/>
        <v>-0.15842350595959578</v>
      </c>
      <c r="L4">
        <f t="shared" si="11"/>
        <v>6.2989565919600761</v>
      </c>
      <c r="M4">
        <f t="shared" si="12"/>
        <v>0.16100359256965405</v>
      </c>
      <c r="N4">
        <f t="shared" si="13"/>
        <v>3.5997501931801943</v>
      </c>
      <c r="O4">
        <f t="shared" si="14"/>
        <v>0.15459860458108704</v>
      </c>
      <c r="P4" s="7">
        <v>6</v>
      </c>
      <c r="R4" s="8">
        <v>2.9702810562927401E-5</v>
      </c>
      <c r="S4" s="7">
        <v>0.83</v>
      </c>
      <c r="V4" s="21">
        <v>3.6850000000000001</v>
      </c>
      <c r="W4">
        <f t="shared" ca="1" si="1"/>
        <v>0.27478055231867415</v>
      </c>
      <c r="X4" s="2">
        <f t="shared" ca="1" si="2"/>
        <v>2.9517137797469998E-4</v>
      </c>
      <c r="Y4" s="2">
        <f t="shared" ca="1" si="3"/>
        <v>4.4481817646451595E-3</v>
      </c>
      <c r="AB4">
        <f t="shared" si="15"/>
        <v>3.0611164318509608E-4</v>
      </c>
      <c r="AC4">
        <f t="shared" si="4"/>
        <v>-1.1189557112756948E-3</v>
      </c>
      <c r="AD4">
        <f t="shared" si="16"/>
        <v>1.8380156253324665E-3</v>
      </c>
      <c r="AE4">
        <f t="shared" si="17"/>
        <v>-6.7137342676541695E-3</v>
      </c>
      <c r="AI4" s="2">
        <v>38300</v>
      </c>
      <c r="AJ4" s="2">
        <v>1.383</v>
      </c>
      <c r="AK4">
        <f t="shared" si="18"/>
        <v>16.25380533769788</v>
      </c>
      <c r="AL4">
        <f t="shared" si="19"/>
        <v>-26.523799662585208</v>
      </c>
      <c r="AM4" s="2">
        <f t="shared" si="20"/>
        <v>2.0730150743219929E-6</v>
      </c>
      <c r="AN4" s="2">
        <f t="shared" si="21"/>
        <v>-2.0730150743219929E-6</v>
      </c>
      <c r="AO4" s="2">
        <f t="shared" si="22"/>
        <v>6.2000020730150744</v>
      </c>
      <c r="AP4">
        <f t="shared" si="23"/>
        <v>-2.0730150743219929E-6</v>
      </c>
      <c r="AQ4">
        <f t="shared" si="24"/>
        <v>16.25380533769788</v>
      </c>
      <c r="AR4">
        <f t="shared" si="24"/>
        <v>-26.523799662585208</v>
      </c>
      <c r="AS4" s="2">
        <f t="shared" si="25"/>
        <v>22.453807410712955</v>
      </c>
      <c r="AT4">
        <f t="shared" si="26"/>
        <v>26.523801735600284</v>
      </c>
      <c r="AU4">
        <f t="shared" si="27"/>
        <v>0.21160307259923455</v>
      </c>
      <c r="AV4">
        <f t="shared" si="28"/>
        <v>-0.77349056097558799</v>
      </c>
      <c r="AW4">
        <f t="shared" si="29"/>
        <v>1.9126819438471738</v>
      </c>
      <c r="AX4">
        <f t="shared" si="30"/>
        <v>-4.640943365853528</v>
      </c>
      <c r="AY4" s="2">
        <f t="shared" si="31"/>
        <v>9.2781977453808278</v>
      </c>
      <c r="AZ4">
        <f t="shared" si="32"/>
        <v>1.5549102827159822</v>
      </c>
      <c r="BA4" s="2">
        <v>0.24410000000000001</v>
      </c>
      <c r="BB4" s="2">
        <f t="shared" si="33"/>
        <v>4.6030040140484054</v>
      </c>
    </row>
    <row r="5" spans="1:55" x14ac:dyDescent="0.25">
      <c r="A5" s="2">
        <v>970000000</v>
      </c>
      <c r="B5" s="21">
        <v>3.7480000000000002</v>
      </c>
      <c r="C5" s="21">
        <v>0.35039999999999999</v>
      </c>
      <c r="D5">
        <f t="shared" si="5"/>
        <v>9.7731430866681415E-2</v>
      </c>
      <c r="E5">
        <f t="shared" si="0"/>
        <v>-0.15948320034530472</v>
      </c>
      <c r="F5">
        <f t="shared" si="6"/>
        <v>1.8861139641788256E-3</v>
      </c>
      <c r="G5" s="2">
        <f t="shared" si="7"/>
        <v>-2.5960131602439504E-3</v>
      </c>
      <c r="H5">
        <f t="shared" si="8"/>
        <v>6.2018861139641794</v>
      </c>
      <c r="I5">
        <f t="shared" si="9"/>
        <v>-2.5960131602439504E-3</v>
      </c>
      <c r="J5">
        <f t="shared" si="10"/>
        <v>9.7731430866681415E-2</v>
      </c>
      <c r="K5">
        <f t="shared" si="10"/>
        <v>-0.15948320034530472</v>
      </c>
      <c r="L5">
        <f t="shared" si="11"/>
        <v>6.2996175448308609</v>
      </c>
      <c r="M5">
        <f t="shared" si="12"/>
        <v>0.16207921350554866</v>
      </c>
      <c r="N5">
        <f t="shared" si="13"/>
        <v>3.6004327945818715</v>
      </c>
      <c r="O5">
        <f t="shared" si="14"/>
        <v>0.15560165000671403</v>
      </c>
      <c r="P5" s="22">
        <v>9.6999999999999993</v>
      </c>
      <c r="V5" s="21">
        <v>3.7480000000000002</v>
      </c>
      <c r="W5">
        <f t="shared" ca="1" si="1"/>
        <v>0.35758881656630948</v>
      </c>
      <c r="X5" s="2">
        <f t="shared" ca="1" si="2"/>
        <v>5.1679083624045708E-5</v>
      </c>
      <c r="Y5" s="2">
        <f t="shared" ca="1" si="3"/>
        <v>4.2090744648032476E-4</v>
      </c>
      <c r="AB5">
        <f t="shared" si="15"/>
        <v>3.0872866290705545E-4</v>
      </c>
      <c r="AC5">
        <f t="shared" si="4"/>
        <v>-1.1285219242231617E-3</v>
      </c>
      <c r="AD5">
        <f t="shared" si="16"/>
        <v>1.8537408525630854E-3</v>
      </c>
      <c r="AE5">
        <f t="shared" si="17"/>
        <v>-6.7711315453389707E-3</v>
      </c>
      <c r="AI5" s="2">
        <v>31600</v>
      </c>
      <c r="AJ5" s="2">
        <v>1.4119999999999999</v>
      </c>
      <c r="AK5">
        <f t="shared" si="18"/>
        <v>18.417795797551346</v>
      </c>
      <c r="AL5">
        <f t="shared" si="19"/>
        <v>-30.055111145427691</v>
      </c>
      <c r="AM5" s="2">
        <f t="shared" si="20"/>
        <v>2.2822241981762742E-6</v>
      </c>
      <c r="AN5" s="2">
        <f t="shared" si="21"/>
        <v>-2.2822241981762742E-6</v>
      </c>
      <c r="AO5" s="2">
        <f t="shared" si="22"/>
        <v>6.2000022822241982</v>
      </c>
      <c r="AP5">
        <f t="shared" si="23"/>
        <v>-2.2822241981762742E-6</v>
      </c>
      <c r="AQ5">
        <f t="shared" si="24"/>
        <v>18.417795797551346</v>
      </c>
      <c r="AR5">
        <f t="shared" si="24"/>
        <v>-30.055111145427691</v>
      </c>
      <c r="AS5" s="2">
        <f t="shared" si="25"/>
        <v>24.617798079775543</v>
      </c>
      <c r="AT5">
        <f t="shared" si="26"/>
        <v>30.055113427651889</v>
      </c>
      <c r="AU5">
        <f t="shared" si="27"/>
        <v>0.24821994407864059</v>
      </c>
      <c r="AV5">
        <f t="shared" si="28"/>
        <v>-0.90733930009772135</v>
      </c>
      <c r="AW5">
        <f t="shared" si="29"/>
        <v>2.3741974106120698</v>
      </c>
      <c r="AX5">
        <f t="shared" si="30"/>
        <v>-5.4440358005863283</v>
      </c>
      <c r="AY5" s="2">
        <f t="shared" si="31"/>
        <v>9.4303844056090256</v>
      </c>
      <c r="AZ5">
        <f t="shared" si="32"/>
        <v>1.5848468519905285</v>
      </c>
      <c r="BA5" s="2">
        <v>0.3422</v>
      </c>
      <c r="BB5" s="2">
        <f>(ABS(AJ5-AY5)+ABS(BA5-AZ5))/2</f>
        <v>4.6305156287997775</v>
      </c>
    </row>
    <row r="6" spans="1:55" x14ac:dyDescent="0.25">
      <c r="A6" s="2">
        <v>960000000</v>
      </c>
      <c r="B6" s="21">
        <v>3.8149999999999999</v>
      </c>
      <c r="C6" s="21">
        <v>0.43559999999999999</v>
      </c>
      <c r="D6">
        <f t="shared" si="5"/>
        <v>9.8391953450213065E-2</v>
      </c>
      <c r="E6">
        <f t="shared" si="0"/>
        <v>-0.1605610752376275</v>
      </c>
      <c r="F6">
        <f t="shared" si="6"/>
        <v>1.897877736321408E-3</v>
      </c>
      <c r="G6" s="2">
        <f t="shared" si="7"/>
        <v>-2.6122046035375432E-3</v>
      </c>
      <c r="H6">
        <f t="shared" si="8"/>
        <v>6.2018978777363216</v>
      </c>
      <c r="I6">
        <f t="shared" si="9"/>
        <v>-2.6122046035375432E-3</v>
      </c>
      <c r="J6">
        <f t="shared" si="10"/>
        <v>9.8391953450213065E-2</v>
      </c>
      <c r="K6">
        <f t="shared" si="10"/>
        <v>-0.1605610752376275</v>
      </c>
      <c r="L6">
        <f t="shared" si="11"/>
        <v>6.300289831186535</v>
      </c>
      <c r="M6">
        <f t="shared" si="12"/>
        <v>0.16317327984116503</v>
      </c>
      <c r="N6">
        <f t="shared" si="13"/>
        <v>3.6011272988828926</v>
      </c>
      <c r="O6">
        <f t="shared" si="14"/>
        <v>0.15662147258569684</v>
      </c>
      <c r="V6" s="21">
        <v>3.8149999999999999</v>
      </c>
      <c r="W6">
        <f t="shared" ca="1" si="1"/>
        <v>0.44072200165426523</v>
      </c>
      <c r="X6" s="2">
        <f t="shared" ca="1" si="2"/>
        <v>2.6234900946295856E-5</v>
      </c>
      <c r="Y6" s="2">
        <f t="shared" ca="1" si="3"/>
        <v>1.3826227119205167E-4</v>
      </c>
      <c r="AB6">
        <f t="shared" si="15"/>
        <v>3.1139552565022426E-4</v>
      </c>
      <c r="AC6">
        <f t="shared" si="4"/>
        <v>-1.138270332570546E-3</v>
      </c>
      <c r="AD6">
        <f t="shared" si="16"/>
        <v>1.8697657804247509E-3</v>
      </c>
      <c r="AE6">
        <f t="shared" si="17"/>
        <v>-6.8296219954232761E-3</v>
      </c>
      <c r="AI6" s="2">
        <v>26100</v>
      </c>
      <c r="AJ6" s="2">
        <v>1.448</v>
      </c>
      <c r="AK6">
        <f t="shared" si="18"/>
        <v>20.855371358853784</v>
      </c>
      <c r="AL6">
        <f t="shared" si="19"/>
        <v>-34.032872937642985</v>
      </c>
      <c r="AM6" s="2">
        <f t="shared" si="20"/>
        <v>2.5112016813819871E-6</v>
      </c>
      <c r="AN6" s="2">
        <f t="shared" si="21"/>
        <v>-2.5112016813819871E-6</v>
      </c>
      <c r="AO6" s="2">
        <f t="shared" si="22"/>
        <v>6.2000025112016814</v>
      </c>
      <c r="AP6">
        <f t="shared" si="23"/>
        <v>-2.5112016813819871E-6</v>
      </c>
      <c r="AQ6">
        <f t="shared" si="24"/>
        <v>20.855371358853784</v>
      </c>
      <c r="AR6">
        <f t="shared" si="24"/>
        <v>-34.032872937642985</v>
      </c>
      <c r="AS6" s="2">
        <f t="shared" si="25"/>
        <v>27.055373870055465</v>
      </c>
      <c r="AT6">
        <f t="shared" si="26"/>
        <v>34.032875448844663</v>
      </c>
      <c r="AU6">
        <f t="shared" si="27"/>
        <v>0.29091447499431899</v>
      </c>
      <c r="AV6">
        <f t="shared" si="28"/>
        <v>-1.0634042204361094</v>
      </c>
      <c r="AW6">
        <f t="shared" si="29"/>
        <v>2.9609466177684638</v>
      </c>
      <c r="AX6">
        <f t="shared" si="30"/>
        <v>-6.3804253226166567</v>
      </c>
      <c r="AY6" s="2">
        <f t="shared" si="31"/>
        <v>9.5862335358883541</v>
      </c>
      <c r="AZ6">
        <f t="shared" si="32"/>
        <v>1.6325549039713338</v>
      </c>
      <c r="BA6" s="2">
        <v>0.44629999999999997</v>
      </c>
      <c r="BB6" s="2">
        <f t="shared" si="33"/>
        <v>4.6622442199298435</v>
      </c>
    </row>
    <row r="7" spans="1:55" x14ac:dyDescent="0.25">
      <c r="A7" s="2">
        <v>950000000</v>
      </c>
      <c r="B7" s="21">
        <v>3.8849999999999998</v>
      </c>
      <c r="C7" s="21">
        <v>0.51670000000000005</v>
      </c>
      <c r="D7">
        <f t="shared" si="5"/>
        <v>9.9063927270758342E-2</v>
      </c>
      <c r="E7">
        <f t="shared" si="0"/>
        <v>-0.16165763685039067</v>
      </c>
      <c r="F7">
        <f t="shared" si="6"/>
        <v>1.9098392207951285E-3</v>
      </c>
      <c r="G7" s="2">
        <f t="shared" si="7"/>
        <v>-2.6286681745091686E-3</v>
      </c>
      <c r="H7">
        <f t="shared" si="8"/>
        <v>6.2019098392207956</v>
      </c>
      <c r="I7">
        <f t="shared" si="9"/>
        <v>-2.6286681745091686E-3</v>
      </c>
      <c r="J7">
        <f t="shared" si="10"/>
        <v>9.9063927270758342E-2</v>
      </c>
      <c r="K7">
        <f t="shared" si="10"/>
        <v>-0.16165763685039067</v>
      </c>
      <c r="L7">
        <f t="shared" si="11"/>
        <v>6.3009737664915537</v>
      </c>
      <c r="M7">
        <f t="shared" si="12"/>
        <v>0.16428630502489983</v>
      </c>
      <c r="N7">
        <f t="shared" si="13"/>
        <v>3.6018340418562258</v>
      </c>
      <c r="O7">
        <f t="shared" si="14"/>
        <v>0.15765852890496265</v>
      </c>
      <c r="V7" s="21">
        <v>3.8849999999999998</v>
      </c>
      <c r="W7">
        <f t="shared" ca="1" si="1"/>
        <v>0.52269937814030776</v>
      </c>
      <c r="X7" s="2">
        <f t="shared" ca="1" si="2"/>
        <v>3.5992538070401992E-5</v>
      </c>
      <c r="Y7" s="2">
        <f t="shared" ca="1" si="3"/>
        <v>1.3481417227557575E-4</v>
      </c>
      <c r="AB7">
        <f t="shared" si="15"/>
        <v>3.1411371489342785E-4</v>
      </c>
      <c r="AC7">
        <f t="shared" si="4"/>
        <v>-1.1482063590031364E-3</v>
      </c>
      <c r="AD7">
        <f t="shared" si="16"/>
        <v>1.8860993346293067E-3</v>
      </c>
      <c r="AE7">
        <f t="shared" si="17"/>
        <v>-6.8892381540188192E-3</v>
      </c>
      <c r="AI7" s="2">
        <v>21500</v>
      </c>
      <c r="AJ7" s="2">
        <v>1.494</v>
      </c>
      <c r="AK7">
        <f t="shared" si="18"/>
        <v>23.656432864357313</v>
      </c>
      <c r="AL7">
        <f t="shared" si="19"/>
        <v>-38.603789881150426</v>
      </c>
      <c r="AM7" s="2">
        <f t="shared" si="20"/>
        <v>2.7668308996615889E-6</v>
      </c>
      <c r="AN7" s="2">
        <f t="shared" si="21"/>
        <v>-2.7668308996615889E-6</v>
      </c>
      <c r="AO7" s="2">
        <f t="shared" si="22"/>
        <v>6.2000027668308997</v>
      </c>
      <c r="AP7">
        <f t="shared" si="23"/>
        <v>-2.7668308996615889E-6</v>
      </c>
      <c r="AQ7">
        <f t="shared" si="24"/>
        <v>23.656432864357313</v>
      </c>
      <c r="AR7">
        <f t="shared" si="24"/>
        <v>-38.603789881150426</v>
      </c>
      <c r="AS7" s="2">
        <f t="shared" si="25"/>
        <v>29.856435631188212</v>
      </c>
      <c r="AT7">
        <f t="shared" si="26"/>
        <v>38.603792647981329</v>
      </c>
      <c r="AU7">
        <f t="shared" si="27"/>
        <v>0.34170633491080504</v>
      </c>
      <c r="AV7">
        <f t="shared" si="28"/>
        <v>-1.2490679905185216</v>
      </c>
      <c r="AW7">
        <f t="shared" si="29"/>
        <v>3.7271720737209826</v>
      </c>
      <c r="AX7">
        <f t="shared" si="30"/>
        <v>-7.4944079431111295</v>
      </c>
      <c r="AY7" s="2">
        <f t="shared" si="31"/>
        <v>9.753408786527956</v>
      </c>
      <c r="AZ7">
        <f t="shared" si="32"/>
        <v>1.699402363727095</v>
      </c>
      <c r="BA7" s="2">
        <v>0.5575</v>
      </c>
      <c r="BB7" s="2">
        <f t="shared" si="33"/>
        <v>4.7006555751275254</v>
      </c>
    </row>
    <row r="8" spans="1:55" x14ac:dyDescent="0.25">
      <c r="A8" s="2">
        <v>940000000</v>
      </c>
      <c r="B8" s="21">
        <v>3.9590000000000001</v>
      </c>
      <c r="C8" s="21">
        <v>0.59619999999999995</v>
      </c>
      <c r="D8">
        <f t="shared" si="5"/>
        <v>9.9747674559666932E-2</v>
      </c>
      <c r="E8">
        <f t="shared" si="0"/>
        <v>-0.16277341101736589</v>
      </c>
      <c r="F8">
        <f t="shared" si="6"/>
        <v>1.9220038747010434E-3</v>
      </c>
      <c r="G8" s="2">
        <f t="shared" si="7"/>
        <v>-2.6454113842140589E-3</v>
      </c>
      <c r="H8">
        <f t="shared" si="8"/>
        <v>6.2019220038747012</v>
      </c>
      <c r="I8">
        <f t="shared" si="9"/>
        <v>-2.6454113842140589E-3</v>
      </c>
      <c r="J8">
        <f t="shared" si="10"/>
        <v>9.9747674559666932E-2</v>
      </c>
      <c r="K8">
        <f t="shared" si="10"/>
        <v>-0.16277341101736589</v>
      </c>
      <c r="L8">
        <f t="shared" si="11"/>
        <v>6.3016696784343678</v>
      </c>
      <c r="M8">
        <f t="shared" si="12"/>
        <v>0.16541882240157996</v>
      </c>
      <c r="N8">
        <f t="shared" si="13"/>
        <v>3.6025533724326722</v>
      </c>
      <c r="O8">
        <f t="shared" si="14"/>
        <v>0.1587132928751116</v>
      </c>
      <c r="Q8" t="s">
        <v>110</v>
      </c>
      <c r="V8" s="21">
        <v>3.9590000000000001</v>
      </c>
      <c r="W8">
        <f t="shared" ca="1" si="1"/>
        <v>0.60445760117971448</v>
      </c>
      <c r="X8" s="2">
        <f t="shared" ca="1" si="2"/>
        <v>6.8187977243222708E-5</v>
      </c>
      <c r="Y8" s="2">
        <f t="shared" ca="1" si="3"/>
        <v>1.9183324097238094E-4</v>
      </c>
      <c r="AB8">
        <f t="shared" si="15"/>
        <v>3.1688477450521444E-4</v>
      </c>
      <c r="AC8">
        <f t="shared" si="4"/>
        <v>-1.1583356469538697E-3</v>
      </c>
      <c r="AD8">
        <f t="shared" si="16"/>
        <v>1.9027508044626039E-3</v>
      </c>
      <c r="AE8">
        <f t="shared" si="17"/>
        <v>-6.9500138817232184E-3</v>
      </c>
      <c r="AI8" s="2">
        <v>17800</v>
      </c>
      <c r="AJ8" s="2">
        <v>1.55</v>
      </c>
      <c r="AK8">
        <f t="shared" si="18"/>
        <v>26.746148756735579</v>
      </c>
      <c r="AL8">
        <f t="shared" si="19"/>
        <v>-43.645747972876528</v>
      </c>
      <c r="AM8" s="2">
        <f t="shared" si="20"/>
        <v>3.0408279326768126E-6</v>
      </c>
      <c r="AN8" s="2">
        <f t="shared" si="21"/>
        <v>-3.0408279326768126E-6</v>
      </c>
      <c r="AO8" s="2">
        <f t="shared" si="22"/>
        <v>6.2000030408279327</v>
      </c>
      <c r="AP8">
        <f t="shared" si="23"/>
        <v>-3.0408279326768126E-6</v>
      </c>
      <c r="AQ8">
        <f t="shared" si="24"/>
        <v>26.746148756735579</v>
      </c>
      <c r="AR8">
        <f t="shared" si="24"/>
        <v>-43.645747972876528</v>
      </c>
      <c r="AS8" s="2">
        <f t="shared" si="25"/>
        <v>32.946151797563509</v>
      </c>
      <c r="AT8">
        <f t="shared" si="26"/>
        <v>43.645751013704462</v>
      </c>
      <c r="AU8">
        <f t="shared" si="27"/>
        <v>0.39969466373256507</v>
      </c>
      <c r="AV8">
        <f t="shared" si="28"/>
        <v>-1.4610376204460138</v>
      </c>
      <c r="AW8">
        <f t="shared" si="29"/>
        <v>4.692554734970229</v>
      </c>
      <c r="AX8">
        <f t="shared" si="30"/>
        <v>-8.7662257226760829</v>
      </c>
      <c r="AY8" s="2">
        <f t="shared" si="31"/>
        <v>9.9298934273466166</v>
      </c>
      <c r="AZ8">
        <f t="shared" si="32"/>
        <v>1.7816649630982755</v>
      </c>
      <c r="BA8" s="2">
        <v>0.6784</v>
      </c>
      <c r="BB8" s="2">
        <f t="shared" si="33"/>
        <v>4.741579195222446</v>
      </c>
    </row>
    <row r="9" spans="1:55" x14ac:dyDescent="0.25">
      <c r="A9" s="2">
        <v>930000000</v>
      </c>
      <c r="B9" s="21">
        <v>4.0389999999999997</v>
      </c>
      <c r="C9" s="21">
        <v>0.6794</v>
      </c>
      <c r="D9">
        <f t="shared" si="5"/>
        <v>0.10044353017144259</v>
      </c>
      <c r="E9">
        <f t="shared" si="0"/>
        <v>-0.16390894417144003</v>
      </c>
      <c r="F9">
        <f t="shared" si="6"/>
        <v>1.9343773659331505E-3</v>
      </c>
      <c r="G9" s="2">
        <f t="shared" si="7"/>
        <v>-2.6624420338390398E-3</v>
      </c>
      <c r="H9">
        <f t="shared" si="8"/>
        <v>6.2019343773659337</v>
      </c>
      <c r="I9">
        <f t="shared" si="9"/>
        <v>-2.6624420338390398E-3</v>
      </c>
      <c r="J9">
        <f t="shared" si="10"/>
        <v>0.10044353017144259</v>
      </c>
      <c r="K9">
        <f t="shared" si="10"/>
        <v>-0.16390894417144003</v>
      </c>
      <c r="L9">
        <f t="shared" si="11"/>
        <v>6.3023779075373767</v>
      </c>
      <c r="M9">
        <f t="shared" si="12"/>
        <v>0.16657138620527906</v>
      </c>
      <c r="N9">
        <f t="shared" si="13"/>
        <v>3.6032856533638169</v>
      </c>
      <c r="O9">
        <f t="shared" si="14"/>
        <v>0.15978625657766587</v>
      </c>
      <c r="Q9" t="s">
        <v>13</v>
      </c>
      <c r="R9">
        <f>Q2</f>
        <v>3.5</v>
      </c>
      <c r="V9" s="21">
        <v>4.0389999999999997</v>
      </c>
      <c r="W9">
        <f t="shared" ca="1" si="1"/>
        <v>0.6877820957638483</v>
      </c>
      <c r="X9" s="2">
        <f t="shared" ca="1" si="2"/>
        <v>7.0259529394323551E-5</v>
      </c>
      <c r="Y9" s="2">
        <f t="shared" ca="1" si="3"/>
        <v>1.5221384319504141E-4</v>
      </c>
      <c r="AB9">
        <f t="shared" si="15"/>
        <v>3.197103118773877E-4</v>
      </c>
      <c r="AC9">
        <f t="shared" si="4"/>
        <v>-1.1686640720575971E-3</v>
      </c>
      <c r="AD9">
        <f t="shared" si="16"/>
        <v>1.919729861661165E-3</v>
      </c>
      <c r="AE9">
        <f t="shared" si="17"/>
        <v>-7.0119844323455818E-3</v>
      </c>
      <c r="AI9" s="2">
        <v>14700</v>
      </c>
      <c r="AJ9" s="2">
        <v>1.619</v>
      </c>
      <c r="AK9">
        <f t="shared" si="18"/>
        <v>30.28851559952594</v>
      </c>
      <c r="AL9">
        <f t="shared" si="19"/>
        <v>-49.426365281713061</v>
      </c>
      <c r="AM9" s="2">
        <f t="shared" si="20"/>
        <v>3.3461328515719661E-6</v>
      </c>
      <c r="AN9" s="2">
        <f t="shared" si="21"/>
        <v>-3.3461328515719661E-6</v>
      </c>
      <c r="AO9" s="2">
        <f t="shared" si="22"/>
        <v>6.2000033461328519</v>
      </c>
      <c r="AP9">
        <f t="shared" si="23"/>
        <v>-3.3461328515719661E-6</v>
      </c>
      <c r="AQ9">
        <f t="shared" si="24"/>
        <v>30.28851559952594</v>
      </c>
      <c r="AR9">
        <f t="shared" si="24"/>
        <v>-49.426365281713061</v>
      </c>
      <c r="AS9" s="2">
        <f t="shared" si="25"/>
        <v>36.48851894565879</v>
      </c>
      <c r="AT9">
        <f t="shared" si="26"/>
        <v>49.42636862784591</v>
      </c>
      <c r="AU9">
        <f t="shared" si="27"/>
        <v>0.46849349397825385</v>
      </c>
      <c r="AV9">
        <f t="shared" si="28"/>
        <v>-1.7125237881444813</v>
      </c>
      <c r="AW9">
        <f t="shared" si="29"/>
        <v>5.9631848427301994</v>
      </c>
      <c r="AX9">
        <f t="shared" si="30"/>
        <v>-10.275142728866888</v>
      </c>
      <c r="AY9" s="2">
        <f t="shared" si="31"/>
        <v>10.127488541171816</v>
      </c>
      <c r="AZ9">
        <f t="shared" si="32"/>
        <v>1.8803141653126922</v>
      </c>
      <c r="BA9" s="2">
        <v>0.81040000000000001</v>
      </c>
      <c r="BB9" s="2">
        <f t="shared" si="33"/>
        <v>4.7892013532422544</v>
      </c>
    </row>
    <row r="10" spans="1:55" x14ac:dyDescent="0.25">
      <c r="A10" s="2">
        <v>920000000</v>
      </c>
      <c r="B10" s="21">
        <v>4.125</v>
      </c>
      <c r="C10" s="21">
        <v>0.76600000000000001</v>
      </c>
      <c r="D10">
        <f t="shared" si="5"/>
        <v>0.10115184222056327</v>
      </c>
      <c r="E10">
        <f t="shared" si="0"/>
        <v>-0.1650648043838113</v>
      </c>
      <c r="F10">
        <f t="shared" si="6"/>
        <v>1.9469655836954378E-3</v>
      </c>
      <c r="G10" s="2">
        <f t="shared" si="7"/>
        <v>-2.6797682291780063E-3</v>
      </c>
      <c r="H10">
        <f t="shared" si="8"/>
        <v>6.2019469655836952</v>
      </c>
      <c r="I10">
        <f t="shared" si="9"/>
        <v>-2.6797682291780063E-3</v>
      </c>
      <c r="J10">
        <f t="shared" si="10"/>
        <v>0.10115184222056327</v>
      </c>
      <c r="K10">
        <f t="shared" si="10"/>
        <v>-0.1650648043838113</v>
      </c>
      <c r="L10">
        <f t="shared" si="11"/>
        <v>6.3030988078042585</v>
      </c>
      <c r="M10">
        <f t="shared" si="12"/>
        <v>0.16774457261298931</v>
      </c>
      <c r="N10">
        <f t="shared" si="13"/>
        <v>3.6040312619259645</v>
      </c>
      <c r="O10">
        <f t="shared" si="14"/>
        <v>0.16087793116325685</v>
      </c>
      <c r="Q10" t="s">
        <v>12</v>
      </c>
      <c r="R10">
        <f>P2</f>
        <v>6.2</v>
      </c>
      <c r="V10" s="21">
        <v>4.125</v>
      </c>
      <c r="W10">
        <f t="shared" ca="1" si="1"/>
        <v>0.77165940648962694</v>
      </c>
      <c r="X10" s="2">
        <f t="shared" ca="1" si="2"/>
        <v>3.2028881814831386E-5</v>
      </c>
      <c r="Y10" s="2">
        <f t="shared" ca="1" si="3"/>
        <v>5.4586372895771636E-5</v>
      </c>
      <c r="AB10">
        <f t="shared" si="15"/>
        <v>3.2259200125693208E-4</v>
      </c>
      <c r="AC10">
        <f t="shared" si="4"/>
        <v>-1.1791977543305512E-3</v>
      </c>
      <c r="AD10">
        <f t="shared" si="16"/>
        <v>1.9370465804846855E-3</v>
      </c>
      <c r="AE10">
        <f t="shared" si="17"/>
        <v>-7.0751865259833071E-3</v>
      </c>
      <c r="AI10" s="2">
        <v>12100</v>
      </c>
      <c r="AJ10" s="2">
        <v>1.7010000000000001</v>
      </c>
      <c r="AK10">
        <f t="shared" si="18"/>
        <v>34.373500881585514</v>
      </c>
      <c r="AL10">
        <f t="shared" si="19"/>
        <v>-56.092455406138249</v>
      </c>
      <c r="AM10" s="2">
        <f t="shared" si="20"/>
        <v>3.6881549776896197E-6</v>
      </c>
      <c r="AN10" s="2">
        <f t="shared" si="21"/>
        <v>-3.6881549776896197E-6</v>
      </c>
      <c r="AO10" s="2">
        <f t="shared" si="22"/>
        <v>6.200003688154978</v>
      </c>
      <c r="AP10">
        <f t="shared" si="23"/>
        <v>-3.6881549776896197E-6</v>
      </c>
      <c r="AQ10">
        <f t="shared" si="24"/>
        <v>34.373500881585514</v>
      </c>
      <c r="AR10">
        <f t="shared" si="24"/>
        <v>-56.092455406138249</v>
      </c>
      <c r="AS10" s="2">
        <f t="shared" si="25"/>
        <v>40.573504569740493</v>
      </c>
      <c r="AT10">
        <f t="shared" si="26"/>
        <v>56.092459094293226</v>
      </c>
      <c r="AU10">
        <f t="shared" si="27"/>
        <v>0.5506366250020972</v>
      </c>
      <c r="AV10">
        <f t="shared" si="28"/>
        <v>-2.0127885041311888</v>
      </c>
      <c r="AW10">
        <f t="shared" si="29"/>
        <v>7.658338005168952</v>
      </c>
      <c r="AX10">
        <f t="shared" si="30"/>
        <v>-12.076731024787131</v>
      </c>
      <c r="AY10" s="2">
        <f t="shared" si="31"/>
        <v>10.353021070617554</v>
      </c>
      <c r="AZ10">
        <f t="shared" si="32"/>
        <v>1.9928597134527952</v>
      </c>
      <c r="BA10" s="2">
        <v>0.95309999999999995</v>
      </c>
      <c r="BB10" s="2">
        <f t="shared" si="33"/>
        <v>4.8458903920351748</v>
      </c>
    </row>
    <row r="11" spans="1:55" x14ac:dyDescent="0.25">
      <c r="A11" s="2">
        <v>910000000</v>
      </c>
      <c r="B11" s="21">
        <v>4.218</v>
      </c>
      <c r="C11" s="21">
        <v>0.8548</v>
      </c>
      <c r="D11">
        <f t="shared" si="5"/>
        <v>0.10187297275776347</v>
      </c>
      <c r="E11">
        <f t="shared" si="0"/>
        <v>-0.16624158246758153</v>
      </c>
      <c r="F11">
        <f t="shared" si="6"/>
        <v>1.9597746496646663E-3</v>
      </c>
      <c r="G11" s="2">
        <f t="shared" si="7"/>
        <v>-2.6973983959961748E-3</v>
      </c>
      <c r="H11">
        <f t="shared" si="8"/>
        <v>6.2019597746496649</v>
      </c>
      <c r="I11">
        <f t="shared" si="9"/>
        <v>-2.6973983959961748E-3</v>
      </c>
      <c r="J11">
        <f t="shared" si="10"/>
        <v>0.10187297275776347</v>
      </c>
      <c r="K11">
        <f t="shared" si="10"/>
        <v>-0.16624158246758153</v>
      </c>
      <c r="L11">
        <f t="shared" si="11"/>
        <v>6.3038327474074283</v>
      </c>
      <c r="M11">
        <f t="shared" si="12"/>
        <v>0.1689389808635777</v>
      </c>
      <c r="N11">
        <f t="shared" si="13"/>
        <v>3.6047905906680553</v>
      </c>
      <c r="O11">
        <f t="shared" si="14"/>
        <v>0.16198884780438724</v>
      </c>
      <c r="R11" s="2"/>
      <c r="V11" s="21">
        <v>4.218</v>
      </c>
      <c r="W11">
        <f t="shared" ca="1" si="1"/>
        <v>0.85684617321445877</v>
      </c>
      <c r="X11" s="2">
        <f t="shared" ca="1" si="2"/>
        <v>4.1868248235685296E-6</v>
      </c>
      <c r="Y11" s="2">
        <f t="shared" ca="1" si="3"/>
        <v>5.7300150603858677E-6</v>
      </c>
      <c r="AB11">
        <f t="shared" si="15"/>
        <v>3.2553158729120243E-4</v>
      </c>
      <c r="AC11">
        <f t="shared" si="4"/>
        <v>-1.1899430711293773E-3</v>
      </c>
      <c r="AD11">
        <f t="shared" si="16"/>
        <v>1.9547114590740674E-3</v>
      </c>
      <c r="AE11">
        <f t="shared" si="17"/>
        <v>-7.1396584267762629E-3</v>
      </c>
      <c r="AI11" s="2">
        <v>10000</v>
      </c>
      <c r="AJ11" s="2">
        <v>1.7989999999999999</v>
      </c>
      <c r="AK11">
        <f t="shared" si="18"/>
        <v>38.907583416479333</v>
      </c>
      <c r="AL11">
        <f t="shared" si="19"/>
        <v>-63.491405640285905</v>
      </c>
      <c r="AM11" s="2">
        <f t="shared" si="20"/>
        <v>4.0569704754585803E-6</v>
      </c>
      <c r="AN11" s="2">
        <f t="shared" si="21"/>
        <v>-4.0569704754585803E-6</v>
      </c>
      <c r="AO11" s="2">
        <f t="shared" si="22"/>
        <v>6.2000040569704753</v>
      </c>
      <c r="AP11">
        <f t="shared" si="23"/>
        <v>-4.0569704754585803E-6</v>
      </c>
      <c r="AQ11">
        <f t="shared" si="24"/>
        <v>38.907583416479333</v>
      </c>
      <c r="AR11">
        <f t="shared" si="24"/>
        <v>-63.491405640285905</v>
      </c>
      <c r="AS11" s="2">
        <f t="shared" si="25"/>
        <v>45.107587473449811</v>
      </c>
      <c r="AT11">
        <f t="shared" si="26"/>
        <v>63.49140969725638</v>
      </c>
      <c r="AU11">
        <f t="shared" si="27"/>
        <v>0.64502560089545224</v>
      </c>
      <c r="AV11">
        <f t="shared" si="28"/>
        <v>-2.3578164898634082</v>
      </c>
      <c r="AW11">
        <f t="shared" si="29"/>
        <v>9.8455102310550551</v>
      </c>
      <c r="AX11">
        <f t="shared" si="30"/>
        <v>-14.146898939180449</v>
      </c>
      <c r="AY11" s="2">
        <f t="shared" si="31"/>
        <v>10.602369569294549</v>
      </c>
      <c r="AZ11">
        <f t="shared" si="32"/>
        <v>2.1096934793217059</v>
      </c>
      <c r="BA11" s="2">
        <v>1.1080000000000001</v>
      </c>
      <c r="BB11" s="2">
        <f t="shared" si="33"/>
        <v>4.9025315243081273</v>
      </c>
    </row>
    <row r="12" spans="1:55" x14ac:dyDescent="0.25">
      <c r="A12" s="2">
        <v>900000000</v>
      </c>
      <c r="B12" s="21">
        <v>4.3209999999999997</v>
      </c>
      <c r="C12" s="21">
        <v>0.94750000000000001</v>
      </c>
      <c r="D12">
        <f t="shared" si="5"/>
        <v>0.10260729848868959</v>
      </c>
      <c r="E12">
        <f t="shared" si="0"/>
        <v>-0.16743989315049537</v>
      </c>
      <c r="F12">
        <f t="shared" si="6"/>
        <v>1.9728109298462388E-3</v>
      </c>
      <c r="G12" s="2">
        <f t="shared" si="7"/>
        <v>-2.7153412963482879E-3</v>
      </c>
      <c r="H12">
        <f t="shared" si="8"/>
        <v>6.2019728109298464</v>
      </c>
      <c r="I12">
        <f t="shared" si="9"/>
        <v>-2.7153412963482879E-3</v>
      </c>
      <c r="J12">
        <f t="shared" si="10"/>
        <v>0.10260729848868959</v>
      </c>
      <c r="K12">
        <f t="shared" si="10"/>
        <v>-0.16743989315049537</v>
      </c>
      <c r="L12">
        <f t="shared" si="11"/>
        <v>6.3045801094185361</v>
      </c>
      <c r="M12">
        <f t="shared" si="12"/>
        <v>0.17015523444684366</v>
      </c>
      <c r="N12">
        <f t="shared" si="13"/>
        <v>3.6055640482068516</v>
      </c>
      <c r="O12">
        <f t="shared" si="14"/>
        <v>0.16311955870671987</v>
      </c>
      <c r="Q12" t="s">
        <v>98</v>
      </c>
      <c r="R12">
        <f>R2*(P5^S2)</f>
        <v>3.373267985174659E-5</v>
      </c>
      <c r="V12" s="21">
        <v>4.3209999999999997</v>
      </c>
      <c r="W12">
        <f t="shared" ca="1" si="1"/>
        <v>0.94462957216941446</v>
      </c>
      <c r="X12" s="2">
        <f t="shared" ca="1" si="2"/>
        <v>8.2393559306000875E-6</v>
      </c>
      <c r="Y12" s="2">
        <f t="shared" ca="1" si="3"/>
        <v>9.1777204899437755E-6</v>
      </c>
      <c r="AB12">
        <f t="shared" si="15"/>
        <v>3.2853088880254816E-4</v>
      </c>
      <c r="AC12">
        <f t="shared" si="4"/>
        <v>-1.2009066709488354E-3</v>
      </c>
      <c r="AD12">
        <f t="shared" si="16"/>
        <v>1.9727354421925159E-3</v>
      </c>
      <c r="AE12">
        <f t="shared" si="17"/>
        <v>-7.2054400256930124E-3</v>
      </c>
      <c r="AI12" s="2">
        <v>8250</v>
      </c>
      <c r="AJ12" s="2">
        <v>1.915</v>
      </c>
      <c r="AK12">
        <f t="shared" si="18"/>
        <v>44.089907804153015</v>
      </c>
      <c r="AL12">
        <f t="shared" si="19"/>
        <v>-71.94819043555988</v>
      </c>
      <c r="AM12" s="2">
        <f t="shared" si="20"/>
        <v>4.4665774896673617E-6</v>
      </c>
      <c r="AN12" s="2">
        <f t="shared" si="21"/>
        <v>-4.4665774896673617E-6</v>
      </c>
      <c r="AO12" s="2">
        <f t="shared" si="22"/>
        <v>6.2000044665774903</v>
      </c>
      <c r="AP12">
        <f t="shared" si="23"/>
        <v>-4.4665774896673617E-6</v>
      </c>
      <c r="AQ12">
        <f t="shared" si="24"/>
        <v>44.089907804153015</v>
      </c>
      <c r="AR12">
        <f t="shared" si="24"/>
        <v>-71.94819043555988</v>
      </c>
      <c r="AS12" s="2">
        <f t="shared" si="25"/>
        <v>50.289912270730504</v>
      </c>
      <c r="AT12">
        <f t="shared" si="26"/>
        <v>71.948194902137374</v>
      </c>
      <c r="AU12">
        <f t="shared" si="27"/>
        <v>0.75669379850250673</v>
      </c>
      <c r="AV12">
        <f t="shared" si="28"/>
        <v>-2.7660066723084515</v>
      </c>
      <c r="AW12">
        <f t="shared" si="29"/>
        <v>12.763541206962067</v>
      </c>
      <c r="AX12">
        <f t="shared" si="30"/>
        <v>-16.596040033850709</v>
      </c>
      <c r="AY12" s="2">
        <f t="shared" si="31"/>
        <v>10.885825480256949</v>
      </c>
      <c r="AZ12">
        <f t="shared" si="32"/>
        <v>2.2270154121958892</v>
      </c>
      <c r="BA12" s="2">
        <v>1.278</v>
      </c>
      <c r="BB12" s="2">
        <f t="shared" si="33"/>
        <v>4.9599204462264188</v>
      </c>
    </row>
    <row r="13" spans="1:55" x14ac:dyDescent="0.25">
      <c r="A13" s="2">
        <v>890000000</v>
      </c>
      <c r="B13" s="21">
        <v>4.4340000000000002</v>
      </c>
      <c r="C13" s="21">
        <v>1.0449999999999999</v>
      </c>
      <c r="D13">
        <f t="shared" si="5"/>
        <v>0.10335521153809364</v>
      </c>
      <c r="E13">
        <f t="shared" si="0"/>
        <v>-0.16866037632199105</v>
      </c>
      <c r="F13">
        <f t="shared" si="6"/>
        <v>1.9860810471744096E-3</v>
      </c>
      <c r="G13" s="2">
        <f t="shared" si="7"/>
        <v>-2.7336060459213132E-3</v>
      </c>
      <c r="H13">
        <f t="shared" si="8"/>
        <v>6.201986081047175</v>
      </c>
      <c r="I13">
        <f t="shared" si="9"/>
        <v>-2.7336060459213132E-3</v>
      </c>
      <c r="J13">
        <f t="shared" si="10"/>
        <v>0.10335521153809364</v>
      </c>
      <c r="K13">
        <f t="shared" si="10"/>
        <v>-0.16866037632199105</v>
      </c>
      <c r="L13">
        <f t="shared" si="11"/>
        <v>6.3053412925852683</v>
      </c>
      <c r="M13">
        <f t="shared" si="12"/>
        <v>0.17139398236791237</v>
      </c>
      <c r="N13">
        <f t="shared" si="13"/>
        <v>3.6063520600729317</v>
      </c>
      <c r="O13">
        <f t="shared" si="14"/>
        <v>0.16427063818318099</v>
      </c>
      <c r="Q13" t="s">
        <v>108</v>
      </c>
      <c r="R13" s="2">
        <f>T2*(P5^U2)</f>
        <v>4.9391333857865148E-3</v>
      </c>
      <c r="V13" s="21">
        <v>4.4340000000000002</v>
      </c>
      <c r="W13">
        <f t="shared" ca="1" si="1"/>
        <v>1.0336091588579412</v>
      </c>
      <c r="X13" s="2">
        <f t="shared" ca="1" si="2"/>
        <v>1.2975126192361677E-4</v>
      </c>
      <c r="Y13" s="2">
        <f t="shared" ca="1" si="3"/>
        <v>1.1881711675430215E-4</v>
      </c>
      <c r="AB13">
        <f t="shared" si="15"/>
        <v>3.3159180280997134E-4</v>
      </c>
      <c r="AC13">
        <f t="shared" si="4"/>
        <v>-1.212095488122506E-3</v>
      </c>
      <c r="AD13">
        <f t="shared" si="16"/>
        <v>1.9911299454558459E-3</v>
      </c>
      <c r="AE13">
        <f t="shared" si="17"/>
        <v>-7.2725729287350365E-3</v>
      </c>
      <c r="AI13" s="2">
        <v>6810</v>
      </c>
      <c r="AJ13" s="2">
        <v>2.0590000000000002</v>
      </c>
      <c r="AK13">
        <f t="shared" si="18"/>
        <v>49.944610950990239</v>
      </c>
      <c r="AL13">
        <f t="shared" si="19"/>
        <v>-81.502197643364426</v>
      </c>
      <c r="AM13" s="2">
        <f t="shared" si="20"/>
        <v>4.9161858355802413E-6</v>
      </c>
      <c r="AN13" s="2">
        <f t="shared" si="21"/>
        <v>-4.9161858355802413E-6</v>
      </c>
      <c r="AO13" s="2">
        <f t="shared" si="22"/>
        <v>6.2000049161858355</v>
      </c>
      <c r="AP13">
        <f t="shared" si="23"/>
        <v>-4.9161858355802413E-6</v>
      </c>
      <c r="AQ13">
        <f t="shared" si="24"/>
        <v>49.944610950990239</v>
      </c>
      <c r="AR13">
        <f t="shared" si="24"/>
        <v>-81.502197643364426</v>
      </c>
      <c r="AS13" s="2">
        <f t="shared" si="25"/>
        <v>56.144615867176071</v>
      </c>
      <c r="AT13">
        <f t="shared" si="26"/>
        <v>81.502202559550256</v>
      </c>
      <c r="AU13">
        <f t="shared" si="27"/>
        <v>0.88728849261761888</v>
      </c>
      <c r="AV13">
        <f t="shared" si="28"/>
        <v>-3.2433804739774303</v>
      </c>
      <c r="AW13">
        <f t="shared" si="29"/>
        <v>16.63052872381542</v>
      </c>
      <c r="AX13">
        <f t="shared" si="30"/>
        <v>-19.460282843864583</v>
      </c>
      <c r="AY13" s="2">
        <f t="shared" si="31"/>
        <v>11.201420704047926</v>
      </c>
      <c r="AZ13">
        <f t="shared" si="32"/>
        <v>2.3345837171843908</v>
      </c>
      <c r="BA13" s="2">
        <v>1.464</v>
      </c>
      <c r="BB13" s="2">
        <f t="shared" si="33"/>
        <v>5.0065022106161585</v>
      </c>
    </row>
    <row r="14" spans="1:55" x14ac:dyDescent="0.25">
      <c r="A14" s="2">
        <v>880000000</v>
      </c>
      <c r="B14" s="21">
        <v>4.5620000000000003</v>
      </c>
      <c r="C14" s="21">
        <v>1.1479999999999999</v>
      </c>
      <c r="D14">
        <f t="shared" si="5"/>
        <v>0.10411712026298925</v>
      </c>
      <c r="E14">
        <f t="shared" si="0"/>
        <v>-0.16990369836015007</v>
      </c>
      <c r="F14">
        <f t="shared" si="6"/>
        <v>1.9995918949124807E-3</v>
      </c>
      <c r="G14" s="2">
        <f t="shared" si="7"/>
        <v>-2.7522021324782333E-3</v>
      </c>
      <c r="H14">
        <f t="shared" si="8"/>
        <v>6.2019995918949125</v>
      </c>
      <c r="I14">
        <f t="shared" si="9"/>
        <v>-2.7522021324782333E-3</v>
      </c>
      <c r="J14">
        <f t="shared" si="10"/>
        <v>0.10411712026298925</v>
      </c>
      <c r="K14">
        <f t="shared" si="10"/>
        <v>-0.16990369836015007</v>
      </c>
      <c r="L14">
        <f t="shared" si="11"/>
        <v>6.3061167121579018</v>
      </c>
      <c r="M14">
        <f t="shared" si="12"/>
        <v>0.1726559004926283</v>
      </c>
      <c r="N14">
        <f t="shared" si="13"/>
        <v>3.6071550696113506</v>
      </c>
      <c r="O14">
        <f t="shared" si="14"/>
        <v>0.16544268379550925</v>
      </c>
      <c r="V14" s="21">
        <v>4.5620000000000003</v>
      </c>
      <c r="W14">
        <f t="shared" ca="1" si="1"/>
        <v>1.1289319810437215</v>
      </c>
      <c r="X14" s="2">
        <f t="shared" ca="1" si="2"/>
        <v>3.6358934691699279E-4</v>
      </c>
      <c r="Y14" s="2">
        <f t="shared" ca="1" si="3"/>
        <v>2.7588454615586029E-4</v>
      </c>
      <c r="AB14">
        <f t="shared" si="15"/>
        <v>3.3471630881695035E-4</v>
      </c>
      <c r="AC14">
        <f t="shared" si="4"/>
        <v>-1.2235167584964343E-3</v>
      </c>
      <c r="AD14">
        <f t="shared" si="16"/>
        <v>2.0099068811674117E-3</v>
      </c>
      <c r="AE14">
        <f t="shared" si="17"/>
        <v>-7.3411005509786062E-3</v>
      </c>
      <c r="AI14" s="2">
        <v>5630</v>
      </c>
      <c r="AJ14" s="2">
        <v>2.2320000000000002</v>
      </c>
      <c r="AK14">
        <f t="shared" si="18"/>
        <v>56.520214397447603</v>
      </c>
      <c r="AL14">
        <f t="shared" si="19"/>
        <v>-92.232607221355764</v>
      </c>
      <c r="AM14" s="2">
        <f t="shared" si="20"/>
        <v>5.40689143819345E-6</v>
      </c>
      <c r="AN14" s="2">
        <f t="shared" si="21"/>
        <v>-5.40689143819345E-6</v>
      </c>
      <c r="AO14" s="2">
        <f t="shared" si="22"/>
        <v>6.2000054068914388</v>
      </c>
      <c r="AP14">
        <f t="shared" si="23"/>
        <v>-5.40689143819345E-6</v>
      </c>
      <c r="AQ14">
        <f t="shared" si="24"/>
        <v>56.520214397447603</v>
      </c>
      <c r="AR14">
        <f t="shared" si="24"/>
        <v>-92.232607221355764</v>
      </c>
      <c r="AS14" s="2">
        <f t="shared" si="25"/>
        <v>62.720219804339038</v>
      </c>
      <c r="AT14">
        <f t="shared" si="26"/>
        <v>92.232612628247196</v>
      </c>
      <c r="AU14">
        <f t="shared" si="27"/>
        <v>1.0390943521530376</v>
      </c>
      <c r="AV14">
        <f t="shared" si="28"/>
        <v>-3.7982892378677384</v>
      </c>
      <c r="AW14">
        <f t="shared" si="29"/>
        <v>21.741284320096455</v>
      </c>
      <c r="AX14">
        <f t="shared" si="30"/>
        <v>-22.789735427206434</v>
      </c>
      <c r="AY14" s="2">
        <f t="shared" si="31"/>
        <v>11.545222482531967</v>
      </c>
      <c r="AZ14">
        <f t="shared" si="32"/>
        <v>2.42233590350149</v>
      </c>
      <c r="BA14" s="2">
        <v>1.669</v>
      </c>
      <c r="BB14" s="2">
        <f t="shared" si="33"/>
        <v>5.0332791930167282</v>
      </c>
    </row>
    <row r="15" spans="1:55" x14ac:dyDescent="0.25">
      <c r="A15" s="2">
        <v>870000000</v>
      </c>
      <c r="B15" s="21">
        <v>4.7080000000000002</v>
      </c>
      <c r="C15" s="21">
        <v>1.256</v>
      </c>
      <c r="D15">
        <f t="shared" si="5"/>
        <v>0.1048934501185179</v>
      </c>
      <c r="E15">
        <f t="shared" si="0"/>
        <v>-0.17117055354466296</v>
      </c>
      <c r="F15">
        <f t="shared" si="6"/>
        <v>2.0133506509136699E-3</v>
      </c>
      <c r="G15" s="2">
        <f t="shared" si="7"/>
        <v>-2.7711394354864439E-3</v>
      </c>
      <c r="H15">
        <f t="shared" si="8"/>
        <v>6.2020133506509136</v>
      </c>
      <c r="I15">
        <f t="shared" si="9"/>
        <v>-2.7711394354864439E-3</v>
      </c>
      <c r="J15">
        <f t="shared" si="10"/>
        <v>0.1048934501185179</v>
      </c>
      <c r="K15">
        <f t="shared" si="10"/>
        <v>-0.17117055354466296</v>
      </c>
      <c r="L15">
        <f t="shared" si="11"/>
        <v>6.3069068007694318</v>
      </c>
      <c r="M15">
        <f t="shared" si="12"/>
        <v>0.17394169298014939</v>
      </c>
      <c r="N15">
        <f t="shared" si="13"/>
        <v>3.6079735389411858</v>
      </c>
      <c r="O15">
        <f t="shared" si="14"/>
        <v>0.16663631756831565</v>
      </c>
      <c r="V15" s="21">
        <v>4.7080000000000002</v>
      </c>
      <c r="W15">
        <f t="shared" ca="1" si="1"/>
        <v>1.2219484811658843</v>
      </c>
      <c r="X15" s="2">
        <f t="shared" ca="1" si="2"/>
        <v>1.1595059349101379E-3</v>
      </c>
      <c r="Y15" s="2">
        <f t="shared" ca="1" si="3"/>
        <v>7.3501076039477885E-4</v>
      </c>
      <c r="AB15">
        <f t="shared" si="15"/>
        <v>3.379064733863379E-4</v>
      </c>
      <c r="AC15">
        <f t="shared" si="4"/>
        <v>-1.2351780361521394E-3</v>
      </c>
      <c r="AD15">
        <f t="shared" si="16"/>
        <v>2.0290786858837761E-3</v>
      </c>
      <c r="AE15">
        <f t="shared" si="17"/>
        <v>-7.4110682169128356E-3</v>
      </c>
      <c r="AI15" s="2">
        <v>4640</v>
      </c>
      <c r="AJ15" s="2">
        <v>2.4329999999999998</v>
      </c>
      <c r="AK15">
        <f t="shared" si="18"/>
        <v>64.091077037594019</v>
      </c>
      <c r="AL15">
        <f t="shared" si="19"/>
        <v>-104.58713219369901</v>
      </c>
      <c r="AM15" s="2">
        <f t="shared" si="20"/>
        <v>5.9558377329086468E-6</v>
      </c>
      <c r="AN15" s="2">
        <f t="shared" si="21"/>
        <v>-5.9558377329086468E-6</v>
      </c>
      <c r="AO15" s="2">
        <f t="shared" si="22"/>
        <v>6.2000059558377334</v>
      </c>
      <c r="AP15">
        <f t="shared" si="23"/>
        <v>-5.9558377329086468E-6</v>
      </c>
      <c r="AQ15">
        <f t="shared" si="24"/>
        <v>64.091077037594019</v>
      </c>
      <c r="AR15">
        <f t="shared" si="24"/>
        <v>-104.58713219369901</v>
      </c>
      <c r="AS15" s="2">
        <f t="shared" si="25"/>
        <v>70.291082993431758</v>
      </c>
      <c r="AT15">
        <f t="shared" si="26"/>
        <v>104.58713814953674</v>
      </c>
      <c r="AU15">
        <f t="shared" si="27"/>
        <v>1.220020218982264</v>
      </c>
      <c r="AV15">
        <f t="shared" si="28"/>
        <v>-4.4596428208271899</v>
      </c>
      <c r="AW15">
        <f t="shared" si="29"/>
        <v>28.69698473797461</v>
      </c>
      <c r="AX15">
        <f t="shared" si="30"/>
        <v>-26.757856924963139</v>
      </c>
      <c r="AY15" s="2">
        <f t="shared" si="31"/>
        <v>11.920694616461891</v>
      </c>
      <c r="AZ15">
        <f t="shared" si="32"/>
        <v>2.4824783189000827</v>
      </c>
      <c r="BA15" s="2">
        <v>1.8939999999999999</v>
      </c>
      <c r="BB15" s="2">
        <f t="shared" si="33"/>
        <v>5.0380864676809871</v>
      </c>
    </row>
    <row r="16" spans="1:55" x14ac:dyDescent="0.25">
      <c r="A16" s="2">
        <v>860000000</v>
      </c>
      <c r="B16" s="21">
        <v>4.8730000000000002</v>
      </c>
      <c r="C16" s="21">
        <v>1.3660000000000001</v>
      </c>
      <c r="D16">
        <f t="shared" si="5"/>
        <v>0.10568464458058005</v>
      </c>
      <c r="E16">
        <f t="shared" si="0"/>
        <v>-0.17246166556242604</v>
      </c>
      <c r="F16">
        <f t="shared" si="6"/>
        <v>2.0273647928083613E-3</v>
      </c>
      <c r="G16" s="2">
        <f t="shared" si="7"/>
        <v>-2.7904282470212149E-3</v>
      </c>
      <c r="H16">
        <f t="shared" si="8"/>
        <v>6.2020273647928086</v>
      </c>
      <c r="I16">
        <f t="shared" si="9"/>
        <v>-2.7904282470212149E-3</v>
      </c>
      <c r="J16">
        <f t="shared" si="10"/>
        <v>0.10568464458058005</v>
      </c>
      <c r="K16">
        <f t="shared" si="10"/>
        <v>-0.17246166556242604</v>
      </c>
      <c r="L16">
        <f t="shared" si="11"/>
        <v>6.3077120093733887</v>
      </c>
      <c r="M16">
        <f t="shared" si="12"/>
        <v>0.17525209380944726</v>
      </c>
      <c r="N16">
        <f t="shared" si="13"/>
        <v>3.6088079499785226</v>
      </c>
      <c r="O16">
        <f t="shared" si="14"/>
        <v>0.16785218728112042</v>
      </c>
      <c r="V16" s="21">
        <v>4.8730000000000002</v>
      </c>
      <c r="W16">
        <f t="shared" ca="1" si="1"/>
        <v>1.3266950047148731</v>
      </c>
      <c r="X16" s="2">
        <f t="shared" ca="1" si="2"/>
        <v>1.5448826543638546E-3</v>
      </c>
      <c r="Y16" s="2">
        <f t="shared" ca="1" si="3"/>
        <v>8.2793091282101739E-4</v>
      </c>
      <c r="AB16">
        <f t="shared" si="15"/>
        <v>3.4116445502507554E-4</v>
      </c>
      <c r="AC16">
        <f t="shared" si="4"/>
        <v>-1.2470872112621252E-3</v>
      </c>
      <c r="AD16">
        <f t="shared" si="16"/>
        <v>2.0486583498483192E-3</v>
      </c>
      <c r="AE16">
        <f t="shared" si="17"/>
        <v>-7.4825232675727518E-3</v>
      </c>
      <c r="AI16" s="2">
        <v>3830</v>
      </c>
      <c r="AJ16" s="2">
        <v>2.6669999999999998</v>
      </c>
      <c r="AK16">
        <f t="shared" si="18"/>
        <v>72.603081543653815</v>
      </c>
      <c r="AL16">
        <f t="shared" si="19"/>
        <v>-118.47746110776055</v>
      </c>
      <c r="AM16" s="2">
        <f t="shared" si="20"/>
        <v>6.5554492587207341E-6</v>
      </c>
      <c r="AN16" s="2">
        <f t="shared" si="21"/>
        <v>-6.5554492587207341E-6</v>
      </c>
      <c r="AO16" s="2">
        <f t="shared" si="22"/>
        <v>6.2000065554492592</v>
      </c>
      <c r="AP16">
        <f t="shared" si="23"/>
        <v>-6.5554492587207341E-6</v>
      </c>
      <c r="AQ16">
        <f t="shared" si="24"/>
        <v>72.603081543653815</v>
      </c>
      <c r="AR16">
        <f t="shared" si="24"/>
        <v>-118.47746110776055</v>
      </c>
      <c r="AS16" s="2">
        <f t="shared" si="25"/>
        <v>78.803088099103078</v>
      </c>
      <c r="AT16">
        <f t="shared" si="26"/>
        <v>118.47746766320981</v>
      </c>
      <c r="AU16">
        <f t="shared" si="27"/>
        <v>1.4306123492497591</v>
      </c>
      <c r="AV16">
        <f t="shared" si="28"/>
        <v>-5.2294379990198818</v>
      </c>
      <c r="AW16">
        <f t="shared" si="29"/>
        <v>37.97734757491753</v>
      </c>
      <c r="AX16">
        <f t="shared" si="30"/>
        <v>-31.376627994119289</v>
      </c>
      <c r="AY16" s="2">
        <f t="shared" si="31"/>
        <v>12.310340231098387</v>
      </c>
      <c r="AZ16">
        <f t="shared" si="32"/>
        <v>2.5051942411121346</v>
      </c>
      <c r="BA16" s="2">
        <v>2.1379999999999999</v>
      </c>
      <c r="BB16" s="2">
        <f t="shared" si="33"/>
        <v>5.0052672361052606</v>
      </c>
    </row>
    <row r="17" spans="1:54" x14ac:dyDescent="0.25">
      <c r="A17" s="2">
        <v>850000000</v>
      </c>
      <c r="B17" s="21">
        <v>5.0590000000000002</v>
      </c>
      <c r="C17" s="21">
        <v>1.4750000000000001</v>
      </c>
      <c r="D17">
        <f t="shared" si="5"/>
        <v>0.10649116612967592</v>
      </c>
      <c r="E17">
        <f t="shared" si="0"/>
        <v>-0.17377778911302386</v>
      </c>
      <c r="F17">
        <f t="shared" si="6"/>
        <v>2.0416421141897026E-3</v>
      </c>
      <c r="G17" s="2">
        <f t="shared" si="7"/>
        <v>-2.8100792940432503E-3</v>
      </c>
      <c r="H17">
        <f t="shared" si="8"/>
        <v>6.2020416421141897</v>
      </c>
      <c r="I17">
        <f t="shared" si="9"/>
        <v>-2.8100792940432503E-3</v>
      </c>
      <c r="J17">
        <f t="shared" si="10"/>
        <v>0.10649116612967592</v>
      </c>
      <c r="K17">
        <f t="shared" si="10"/>
        <v>-0.17377778911302386</v>
      </c>
      <c r="L17">
        <f t="shared" si="11"/>
        <v>6.3085328082438661</v>
      </c>
      <c r="M17">
        <f t="shared" si="12"/>
        <v>0.17658786840706711</v>
      </c>
      <c r="N17">
        <f t="shared" si="13"/>
        <v>3.6096588055278964</v>
      </c>
      <c r="O17">
        <f t="shared" si="14"/>
        <v>0.16909096784435457</v>
      </c>
      <c r="V17" s="21">
        <v>5.0590000000000002</v>
      </c>
      <c r="W17">
        <f t="shared" ca="1" si="1"/>
        <v>1.4102781087945948</v>
      </c>
      <c r="X17" s="2">
        <f t="shared" ca="1" si="2"/>
        <v>4.1889232012043169E-3</v>
      </c>
      <c r="Y17" s="2">
        <f t="shared" ca="1" si="3"/>
        <v>1.9253884291660175E-3</v>
      </c>
      <c r="AB17">
        <f t="shared" si="15"/>
        <v>3.4449250940362725E-4</v>
      </c>
      <c r="AC17">
        <f t="shared" si="4"/>
        <v>-1.2592525291689151E-3</v>
      </c>
      <c r="AD17">
        <f t="shared" si="16"/>
        <v>2.0686594484430171E-3</v>
      </c>
      <c r="AE17">
        <f t="shared" si="17"/>
        <v>-7.5555151750134912E-3</v>
      </c>
      <c r="AI17" s="2">
        <v>3160</v>
      </c>
      <c r="AJ17" s="2">
        <v>2.9369999999999998</v>
      </c>
      <c r="AK17">
        <f t="shared" si="18"/>
        <v>82.269271863531571</v>
      </c>
      <c r="AL17">
        <f t="shared" si="19"/>
        <v>-134.25125008936104</v>
      </c>
      <c r="AM17" s="2">
        <f t="shared" si="20"/>
        <v>7.2170265973885233E-6</v>
      </c>
      <c r="AN17" s="2">
        <f t="shared" si="21"/>
        <v>-7.2170265973885233E-6</v>
      </c>
      <c r="AO17" s="2">
        <f t="shared" si="22"/>
        <v>6.2000072170265978</v>
      </c>
      <c r="AP17">
        <f t="shared" si="23"/>
        <v>-7.2170265973885233E-6</v>
      </c>
      <c r="AQ17">
        <f t="shared" si="24"/>
        <v>82.269271863531571</v>
      </c>
      <c r="AR17">
        <f t="shared" si="24"/>
        <v>-134.25125008936104</v>
      </c>
      <c r="AS17" s="2">
        <f t="shared" si="25"/>
        <v>88.469279080558167</v>
      </c>
      <c r="AT17">
        <f t="shared" si="26"/>
        <v>134.25125730638763</v>
      </c>
      <c r="AU17">
        <f t="shared" si="27"/>
        <v>1.6781727834431881</v>
      </c>
      <c r="AV17">
        <f t="shared" si="28"/>
        <v>-6.1343665370014628</v>
      </c>
      <c r="AW17">
        <f t="shared" si="29"/>
        <v>50.515753402031905</v>
      </c>
      <c r="AX17">
        <f t="shared" si="30"/>
        <v>-36.806199222008772</v>
      </c>
      <c r="AY17" s="2">
        <f t="shared" si="31"/>
        <v>12.706568659711005</v>
      </c>
      <c r="AZ17">
        <f t="shared" si="32"/>
        <v>2.4861021389614972</v>
      </c>
      <c r="BA17" s="2">
        <v>2.3969999999999998</v>
      </c>
      <c r="BB17" s="2">
        <f t="shared" si="33"/>
        <v>4.9293353993362512</v>
      </c>
    </row>
    <row r="18" spans="1:54" x14ac:dyDescent="0.25">
      <c r="A18" s="2">
        <v>840000000</v>
      </c>
      <c r="B18" s="21">
        <v>5.266</v>
      </c>
      <c r="C18" s="21">
        <v>1.5780000000000001</v>
      </c>
      <c r="D18">
        <f t="shared" si="5"/>
        <v>0.10731349730078009</v>
      </c>
      <c r="E18">
        <f t="shared" si="0"/>
        <v>-0.17511971162196877</v>
      </c>
      <c r="F18">
        <f t="shared" si="6"/>
        <v>2.0561907418756562E-3</v>
      </c>
      <c r="G18" s="2">
        <f t="shared" si="7"/>
        <v>-2.8301037621578629E-3</v>
      </c>
      <c r="H18">
        <f t="shared" si="8"/>
        <v>6.2020561907418754</v>
      </c>
      <c r="I18">
        <f t="shared" si="9"/>
        <v>-2.8301037621578629E-3</v>
      </c>
      <c r="J18">
        <f t="shared" si="10"/>
        <v>0.10731349730078009</v>
      </c>
      <c r="K18">
        <f t="shared" si="10"/>
        <v>-0.17511971162196877</v>
      </c>
      <c r="L18">
        <f t="shared" si="11"/>
        <v>6.3093696880426551</v>
      </c>
      <c r="M18">
        <f t="shared" si="12"/>
        <v>0.17794981538412663</v>
      </c>
      <c r="N18">
        <f t="shared" si="13"/>
        <v>3.6105266304476138</v>
      </c>
      <c r="O18">
        <f t="shared" si="14"/>
        <v>0.17035336276581017</v>
      </c>
      <c r="V18" s="21">
        <v>5.266</v>
      </c>
      <c r="W18">
        <f t="shared" ca="1" si="1"/>
        <v>1.5032980149478334</v>
      </c>
      <c r="X18" s="2">
        <f t="shared" ca="1" si="2"/>
        <v>5.5803865707341263E-3</v>
      </c>
      <c r="Y18" s="2">
        <f t="shared" ca="1" si="3"/>
        <v>2.2410435032449209E-3</v>
      </c>
      <c r="AB18">
        <f t="shared" si="15"/>
        <v>3.4789299493729004E-4</v>
      </c>
      <c r="AC18">
        <f t="shared" si="4"/>
        <v>-1.2716826107868875E-3</v>
      </c>
      <c r="AD18">
        <f t="shared" si="16"/>
        <v>2.0890961758222443E-3</v>
      </c>
      <c r="AE18">
        <f t="shared" si="17"/>
        <v>-7.6300956647213248E-3</v>
      </c>
      <c r="AI18" s="2">
        <v>2610</v>
      </c>
      <c r="AJ18" s="2">
        <v>3.2530000000000001</v>
      </c>
      <c r="AK18">
        <f t="shared" si="18"/>
        <v>93.157521942151291</v>
      </c>
      <c r="AL18">
        <f t="shared" si="19"/>
        <v>-152.0192593500368</v>
      </c>
      <c r="AM18" s="2">
        <f t="shared" si="20"/>
        <v>7.9411169772115297E-6</v>
      </c>
      <c r="AN18" s="2">
        <f t="shared" si="21"/>
        <v>-7.9411169772115297E-6</v>
      </c>
      <c r="AO18" s="2">
        <f t="shared" si="22"/>
        <v>6.2000079411169775</v>
      </c>
      <c r="AP18">
        <f t="shared" si="23"/>
        <v>-7.9411169772115297E-6</v>
      </c>
      <c r="AQ18">
        <f t="shared" si="24"/>
        <v>93.157521942151291</v>
      </c>
      <c r="AR18">
        <f t="shared" si="24"/>
        <v>-152.0192593500368</v>
      </c>
      <c r="AS18" s="2">
        <f t="shared" si="25"/>
        <v>99.357529883268271</v>
      </c>
      <c r="AT18">
        <f t="shared" si="26"/>
        <v>152.0192672911538</v>
      </c>
      <c r="AU18">
        <f t="shared" si="27"/>
        <v>1.9668232383875568</v>
      </c>
      <c r="AV18">
        <f t="shared" si="28"/>
        <v>-7.1894948939683641</v>
      </c>
      <c r="AW18">
        <f t="shared" si="29"/>
        <v>67.358169911783833</v>
      </c>
      <c r="AX18">
        <f t="shared" si="30"/>
        <v>-43.136969363810181</v>
      </c>
      <c r="AY18" s="2">
        <f t="shared" si="31"/>
        <v>13.093690494086482</v>
      </c>
      <c r="AZ18">
        <f t="shared" si="32"/>
        <v>2.4247002722514237</v>
      </c>
      <c r="BA18" s="2">
        <v>2.6680000000000001</v>
      </c>
      <c r="BB18" s="2">
        <f t="shared" si="33"/>
        <v>5.0419951109175294</v>
      </c>
    </row>
    <row r="19" spans="1:54" x14ac:dyDescent="0.25">
      <c r="A19" s="2">
        <v>830000000</v>
      </c>
      <c r="B19" s="21">
        <v>5.4930000000000003</v>
      </c>
      <c r="C19" s="21">
        <v>1.673</v>
      </c>
      <c r="D19">
        <f t="shared" si="5"/>
        <v>0.10815214180453896</v>
      </c>
      <c r="E19">
        <f t="shared" si="0"/>
        <v>-0.17648825507032898</v>
      </c>
      <c r="F19">
        <f t="shared" si="6"/>
        <v>2.0710191543329838E-3</v>
      </c>
      <c r="G19" s="2">
        <f t="shared" si="7"/>
        <v>-2.8505133209734178E-3</v>
      </c>
      <c r="H19">
        <f t="shared" si="8"/>
        <v>6.2020710191543333</v>
      </c>
      <c r="I19">
        <f t="shared" si="9"/>
        <v>-2.8505133209734178E-3</v>
      </c>
      <c r="J19">
        <f t="shared" si="10"/>
        <v>0.10815214180453896</v>
      </c>
      <c r="K19">
        <f t="shared" si="10"/>
        <v>-0.17648825507032898</v>
      </c>
      <c r="L19">
        <f t="shared" si="11"/>
        <v>6.3102231609588726</v>
      </c>
      <c r="M19">
        <f t="shared" si="12"/>
        <v>0.17933876839130239</v>
      </c>
      <c r="N19">
        <f t="shared" si="13"/>
        <v>3.611411972894933</v>
      </c>
      <c r="O19">
        <f t="shared" si="14"/>
        <v>0.17164010571463961</v>
      </c>
      <c r="V19" s="21">
        <v>5.4930000000000003</v>
      </c>
      <c r="W19">
        <f t="shared" ca="1" si="1"/>
        <v>1.6053053516472791</v>
      </c>
      <c r="X19" s="2">
        <f t="shared" ca="1" si="2"/>
        <v>4.5825654155985506E-3</v>
      </c>
      <c r="Y19" s="2">
        <f t="shared" ca="1" si="3"/>
        <v>1.6372567562801879E-3</v>
      </c>
      <c r="AB19">
        <f t="shared" si="15"/>
        <v>3.5136837875916445E-4</v>
      </c>
      <c r="AC19">
        <f t="shared" si="4"/>
        <v>-1.2843864744357786E-3</v>
      </c>
      <c r="AD19">
        <f t="shared" si="16"/>
        <v>2.1099833809082921E-3</v>
      </c>
      <c r="AE19">
        <f t="shared" si="17"/>
        <v>-7.7063188466146709E-3</v>
      </c>
      <c r="AI19" s="2">
        <v>2150</v>
      </c>
      <c r="AJ19" s="2">
        <v>3.6190000000000002</v>
      </c>
      <c r="AK19">
        <f t="shared" si="18"/>
        <v>105.66940409329223</v>
      </c>
      <c r="AL19">
        <f t="shared" si="19"/>
        <v>-172.43679534753272</v>
      </c>
      <c r="AM19" s="2">
        <f t="shared" si="20"/>
        <v>8.7494875434634177E-6</v>
      </c>
      <c r="AN19" s="2">
        <f t="shared" si="21"/>
        <v>-8.7494875434634177E-6</v>
      </c>
      <c r="AO19" s="2">
        <f t="shared" si="22"/>
        <v>6.2000087494875435</v>
      </c>
      <c r="AP19">
        <f t="shared" si="23"/>
        <v>-8.7494875434634177E-6</v>
      </c>
      <c r="AQ19">
        <f t="shared" si="24"/>
        <v>105.66940409329223</v>
      </c>
      <c r="AR19">
        <f t="shared" si="24"/>
        <v>-172.43679534753272</v>
      </c>
      <c r="AS19" s="2">
        <f t="shared" si="25"/>
        <v>111.86941284277977</v>
      </c>
      <c r="AT19">
        <f t="shared" si="26"/>
        <v>172.43680409702026</v>
      </c>
      <c r="AU19">
        <f t="shared" si="27"/>
        <v>2.3102183561678591</v>
      </c>
      <c r="AV19">
        <f t="shared" si="28"/>
        <v>-8.44473603496645</v>
      </c>
      <c r="AW19">
        <f t="shared" si="29"/>
        <v>90.511985690442955</v>
      </c>
      <c r="AX19">
        <f t="shared" si="30"/>
        <v>-50.668416209798693</v>
      </c>
      <c r="AY19" s="2">
        <f t="shared" si="31"/>
        <v>13.466994244748076</v>
      </c>
      <c r="AZ19">
        <f t="shared" si="32"/>
        <v>2.3226275495650919</v>
      </c>
      <c r="BA19" s="2">
        <v>2.944</v>
      </c>
      <c r="BB19" s="2">
        <f t="shared" si="33"/>
        <v>5.234683347591492</v>
      </c>
    </row>
    <row r="20" spans="1:54" x14ac:dyDescent="0.25">
      <c r="A20" s="2">
        <v>820000000</v>
      </c>
      <c r="B20" s="21">
        <v>5.7380000000000004</v>
      </c>
      <c r="C20" s="21">
        <v>1.7549999999999999</v>
      </c>
      <c r="D20">
        <f t="shared" si="5"/>
        <v>0.1090076257255564</v>
      </c>
      <c r="E20">
        <f t="shared" si="0"/>
        <v>-0.17788427795015282</v>
      </c>
      <c r="F20">
        <f t="shared" si="6"/>
        <v>2.0861362013563788E-3</v>
      </c>
      <c r="G20" s="2">
        <f t="shared" si="7"/>
        <v>-2.8713201511873314E-3</v>
      </c>
      <c r="H20">
        <f t="shared" si="8"/>
        <v>6.2020861362013564</v>
      </c>
      <c r="I20">
        <f t="shared" si="9"/>
        <v>-2.8713201511873314E-3</v>
      </c>
      <c r="J20">
        <f t="shared" si="10"/>
        <v>0.1090076257255564</v>
      </c>
      <c r="K20">
        <f t="shared" si="10"/>
        <v>-0.17788427795015282</v>
      </c>
      <c r="L20">
        <f t="shared" si="11"/>
        <v>6.3110937619269132</v>
      </c>
      <c r="M20">
        <f t="shared" si="12"/>
        <v>0.18075559810134015</v>
      </c>
      <c r="N20">
        <f t="shared" si="13"/>
        <v>3.6123154056575899</v>
      </c>
      <c r="O20">
        <f t="shared" si="14"/>
        <v>0.17295196219062955</v>
      </c>
      <c r="V20" s="21">
        <v>5.7380000000000004</v>
      </c>
      <c r="W20">
        <f t="shared" ca="1" si="1"/>
        <v>1.6945220352107184</v>
      </c>
      <c r="X20" s="2">
        <f t="shared" ca="1" si="2"/>
        <v>3.6575842250535693E-3</v>
      </c>
      <c r="Y20" s="2">
        <f t="shared" ca="1" si="3"/>
        <v>1.1875177068541877E-3</v>
      </c>
      <c r="AB20">
        <f t="shared" si="15"/>
        <v>3.5492124311732701E-4</v>
      </c>
      <c r="AC20">
        <f t="shared" si="4"/>
        <v>-1.2973735592248078E-3</v>
      </c>
      <c r="AD20">
        <f t="shared" si="16"/>
        <v>2.1313366059449532E-3</v>
      </c>
      <c r="AE20">
        <f t="shared" si="17"/>
        <v>-7.7842413553488466E-3</v>
      </c>
      <c r="AI20" s="2">
        <v>1780</v>
      </c>
      <c r="AJ20" s="2">
        <v>4.04</v>
      </c>
      <c r="AK20">
        <f t="shared" si="18"/>
        <v>119.47065802862666</v>
      </c>
      <c r="AL20">
        <f t="shared" si="19"/>
        <v>-194.95839486640105</v>
      </c>
      <c r="AM20" s="2">
        <f t="shared" si="20"/>
        <v>9.6159422399198838E-6</v>
      </c>
      <c r="AN20" s="2">
        <f t="shared" si="21"/>
        <v>-9.6159422399198838E-6</v>
      </c>
      <c r="AO20" s="2">
        <f t="shared" si="22"/>
        <v>6.20000961594224</v>
      </c>
      <c r="AP20">
        <f t="shared" si="23"/>
        <v>-9.6159422399198838E-6</v>
      </c>
      <c r="AQ20">
        <f t="shared" si="24"/>
        <v>119.47065802862666</v>
      </c>
      <c r="AR20">
        <f t="shared" si="24"/>
        <v>-194.95839486640105</v>
      </c>
      <c r="AS20" s="2">
        <f t="shared" si="25"/>
        <v>125.67066764456889</v>
      </c>
      <c r="AT20">
        <f t="shared" si="26"/>
        <v>194.9584044823433</v>
      </c>
      <c r="AU20">
        <f t="shared" si="27"/>
        <v>2.7022675750460992</v>
      </c>
      <c r="AV20">
        <f t="shared" si="28"/>
        <v>-9.87782661590761</v>
      </c>
      <c r="AW20">
        <f t="shared" si="29"/>
        <v>121.08731415135492</v>
      </c>
      <c r="AX20">
        <f t="shared" si="30"/>
        <v>-59.266959695445664</v>
      </c>
      <c r="AY20" s="2">
        <f t="shared" si="31"/>
        <v>13.802488526631027</v>
      </c>
      <c r="AZ20">
        <f t="shared" si="32"/>
        <v>2.191234598654856</v>
      </c>
      <c r="BA20" s="2">
        <v>3.22</v>
      </c>
      <c r="BB20" s="2">
        <f t="shared" si="33"/>
        <v>5.3956269639880858</v>
      </c>
    </row>
    <row r="21" spans="1:54" x14ac:dyDescent="0.25">
      <c r="A21" s="2">
        <v>810000000</v>
      </c>
      <c r="B21" s="21">
        <v>5.9980000000000002</v>
      </c>
      <c r="C21" s="21">
        <v>1.8180000000000001</v>
      </c>
      <c r="D21">
        <f t="shared" si="5"/>
        <v>0.10988049880408743</v>
      </c>
      <c r="E21">
        <f t="shared" si="0"/>
        <v>-0.179308677356003</v>
      </c>
      <c r="F21">
        <f t="shared" si="6"/>
        <v>2.1015511251049239E-3</v>
      </c>
      <c r="G21" s="2">
        <f t="shared" si="7"/>
        <v>-2.8925369735402708E-3</v>
      </c>
      <c r="H21">
        <f t="shared" si="8"/>
        <v>6.2021015511251054</v>
      </c>
      <c r="I21">
        <f t="shared" si="9"/>
        <v>-2.8925369735402708E-3</v>
      </c>
      <c r="J21">
        <f t="shared" si="10"/>
        <v>0.10988049880408743</v>
      </c>
      <c r="K21">
        <f t="shared" si="10"/>
        <v>-0.179308677356003</v>
      </c>
      <c r="L21">
        <f t="shared" si="11"/>
        <v>6.3119820499291928</v>
      </c>
      <c r="M21">
        <f t="shared" si="12"/>
        <v>0.18220121432954328</v>
      </c>
      <c r="N21">
        <f t="shared" si="13"/>
        <v>3.6132375275788178</v>
      </c>
      <c r="O21">
        <f t="shared" si="14"/>
        <v>0.17428973130720249</v>
      </c>
      <c r="V21" s="21">
        <v>5.9980000000000002</v>
      </c>
      <c r="W21">
        <f t="shared" ca="1" si="1"/>
        <v>1.7624218549005219</v>
      </c>
      <c r="X21" s="2">
        <f t="shared" ca="1" si="2"/>
        <v>3.0889302126986431E-3</v>
      </c>
      <c r="Y21" s="2">
        <f t="shared" ca="1" si="3"/>
        <v>9.3458829765498755E-4</v>
      </c>
      <c r="AB21">
        <f t="shared" si="15"/>
        <v>3.5855429223200034E-4</v>
      </c>
      <c r="AC21">
        <f t="shared" si="4"/>
        <v>-1.3106537501182678E-3</v>
      </c>
      <c r="AD21">
        <f t="shared" si="16"/>
        <v>2.1531721278251793E-3</v>
      </c>
      <c r="AE21">
        <f t="shared" si="17"/>
        <v>-7.8639225007096063E-3</v>
      </c>
      <c r="AI21" s="2">
        <v>1470</v>
      </c>
      <c r="AJ21" s="2">
        <v>4.5140000000000002</v>
      </c>
      <c r="AK21">
        <f t="shared" si="18"/>
        <v>135.29382948916728</v>
      </c>
      <c r="AL21">
        <f t="shared" si="19"/>
        <v>-220.7794639100124</v>
      </c>
      <c r="AM21" s="2">
        <f t="shared" si="20"/>
        <v>1.0581401164481541E-5</v>
      </c>
      <c r="AN21" s="2">
        <f t="shared" si="21"/>
        <v>-1.0581401164481541E-5</v>
      </c>
      <c r="AO21" s="2">
        <f t="shared" si="22"/>
        <v>6.2000105814011643</v>
      </c>
      <c r="AP21">
        <f t="shared" si="23"/>
        <v>-1.0581401164481541E-5</v>
      </c>
      <c r="AQ21">
        <f t="shared" si="24"/>
        <v>135.29382948916728</v>
      </c>
      <c r="AR21">
        <f t="shared" si="24"/>
        <v>-220.7794639100124</v>
      </c>
      <c r="AS21" s="2">
        <f t="shared" si="25"/>
        <v>141.49384007056844</v>
      </c>
      <c r="AT21">
        <f t="shared" si="26"/>
        <v>220.77947449141357</v>
      </c>
      <c r="AU21">
        <f t="shared" si="27"/>
        <v>3.1674047536060339</v>
      </c>
      <c r="AV21">
        <f t="shared" si="28"/>
        <v>-11.578081781182689</v>
      </c>
      <c r="AW21">
        <f t="shared" si="29"/>
        <v>163.0888591265568</v>
      </c>
      <c r="AX21">
        <f t="shared" si="30"/>
        <v>-69.468490687096136</v>
      </c>
      <c r="AY21" s="2">
        <f t="shared" si="31"/>
        <v>14.107677225492527</v>
      </c>
      <c r="AZ21">
        <f t="shared" si="32"/>
        <v>2.0345882516010381</v>
      </c>
      <c r="BA21" s="2">
        <v>3.4860000000000002</v>
      </c>
      <c r="BB21" s="2">
        <f t="shared" si="33"/>
        <v>5.522544486945745</v>
      </c>
    </row>
    <row r="22" spans="1:54" x14ac:dyDescent="0.25">
      <c r="A22" s="2">
        <v>800000000</v>
      </c>
      <c r="B22" s="21">
        <v>6.266</v>
      </c>
      <c r="C22" s="21">
        <v>1.861</v>
      </c>
      <c r="D22">
        <f t="shared" si="5"/>
        <v>0.11077133580805572</v>
      </c>
      <c r="E22">
        <f t="shared" si="0"/>
        <v>-0.1807623912238854</v>
      </c>
      <c r="F22">
        <f t="shared" si="6"/>
        <v>2.117273582607358E-3</v>
      </c>
      <c r="G22" s="2">
        <f t="shared" si="7"/>
        <v>-2.9141770797919972E-3</v>
      </c>
      <c r="H22">
        <f t="shared" si="8"/>
        <v>6.2021172735826076</v>
      </c>
      <c r="I22">
        <f t="shared" si="9"/>
        <v>-2.9141770797919972E-3</v>
      </c>
      <c r="J22">
        <f t="shared" si="10"/>
        <v>0.11077133580805572</v>
      </c>
      <c r="K22">
        <f t="shared" si="10"/>
        <v>-0.1807623912238854</v>
      </c>
      <c r="L22">
        <f t="shared" si="11"/>
        <v>6.3128886093906633</v>
      </c>
      <c r="M22">
        <f t="shared" si="12"/>
        <v>0.1836765683036774</v>
      </c>
      <c r="N22">
        <f t="shared" si="13"/>
        <v>3.6141789650836622</v>
      </c>
      <c r="O22">
        <f t="shared" si="14"/>
        <v>0.17565424769738275</v>
      </c>
      <c r="V22" s="21">
        <v>6.266</v>
      </c>
      <c r="W22">
        <f t="shared" ca="1" si="1"/>
        <v>1.8147349918510483</v>
      </c>
      <c r="X22" s="2">
        <f t="shared" ca="1" si="2"/>
        <v>2.1404509790225704E-3</v>
      </c>
      <c r="Y22" s="2">
        <f t="shared" ca="1" si="3"/>
        <v>6.180342448830387E-4</v>
      </c>
      <c r="AB22">
        <f t="shared" si="15"/>
        <v>3.6227035965187972E-4</v>
      </c>
      <c r="AC22">
        <f t="shared" si="4"/>
        <v>-1.3242374048257279E-3</v>
      </c>
      <c r="AD22">
        <f t="shared" si="16"/>
        <v>2.1755070024291005E-3</v>
      </c>
      <c r="AE22">
        <f t="shared" si="17"/>
        <v>-7.9454244289543664E-3</v>
      </c>
      <c r="AI22" s="2">
        <v>1210</v>
      </c>
      <c r="AJ22" s="2">
        <v>5.0419999999999998</v>
      </c>
      <c r="AK22">
        <f t="shared" si="18"/>
        <v>153.54078848590902</v>
      </c>
      <c r="AL22">
        <f t="shared" si="19"/>
        <v>-250.55579473381525</v>
      </c>
      <c r="AM22" s="2">
        <f t="shared" si="20"/>
        <v>1.1662970093186688E-5</v>
      </c>
      <c r="AN22" s="2">
        <f t="shared" si="21"/>
        <v>-1.1662970093186688E-5</v>
      </c>
      <c r="AO22" s="2">
        <f t="shared" si="22"/>
        <v>6.200011662970093</v>
      </c>
      <c r="AP22">
        <f t="shared" si="23"/>
        <v>-1.1662970093186688E-5</v>
      </c>
      <c r="AQ22">
        <f t="shared" si="24"/>
        <v>153.54078848590902</v>
      </c>
      <c r="AR22">
        <f t="shared" si="24"/>
        <v>-250.55579473381525</v>
      </c>
      <c r="AS22" s="2">
        <f t="shared" si="25"/>
        <v>159.74080014887912</v>
      </c>
      <c r="AT22">
        <f t="shared" si="26"/>
        <v>250.55580639678533</v>
      </c>
      <c r="AU22">
        <f t="shared" si="27"/>
        <v>3.7227604779121646</v>
      </c>
      <c r="AV22">
        <f t="shared" si="28"/>
        <v>-13.608120407077893</v>
      </c>
      <c r="AW22">
        <f t="shared" si="29"/>
        <v>221.37644945690761</v>
      </c>
      <c r="AX22">
        <f t="shared" si="30"/>
        <v>-81.64872244246736</v>
      </c>
      <c r="AY22" s="2">
        <f t="shared" si="31"/>
        <v>14.379114916694057</v>
      </c>
      <c r="AZ22">
        <f t="shared" si="32"/>
        <v>1.8605036574228346</v>
      </c>
      <c r="BA22" s="2">
        <v>3.7349999999999999</v>
      </c>
      <c r="BB22" s="2">
        <f t="shared" si="33"/>
        <v>5.6058056296356114</v>
      </c>
    </row>
    <row r="23" spans="1:54" x14ac:dyDescent="0.25">
      <c r="A23" s="2">
        <v>790000000</v>
      </c>
      <c r="B23" s="21">
        <v>6.5380000000000003</v>
      </c>
      <c r="C23" s="21">
        <v>1.8879999999999999</v>
      </c>
      <c r="D23">
        <f t="shared" si="5"/>
        <v>0.11168073800298239</v>
      </c>
      <c r="E23">
        <f t="shared" si="0"/>
        <v>-0.18224640072995513</v>
      </c>
      <c r="F23">
        <f t="shared" si="6"/>
        <v>2.1333136698587865E-3</v>
      </c>
      <c r="G23" s="2">
        <f t="shared" si="7"/>
        <v>-2.9362543658876437E-3</v>
      </c>
      <c r="H23">
        <f t="shared" si="8"/>
        <v>6.2021333136698589</v>
      </c>
      <c r="I23">
        <f t="shared" si="9"/>
        <v>-2.9362543658876437E-3</v>
      </c>
      <c r="J23">
        <f t="shared" si="10"/>
        <v>0.11168073800298239</v>
      </c>
      <c r="K23">
        <f t="shared" si="10"/>
        <v>-0.18224640072995513</v>
      </c>
      <c r="L23">
        <f t="shared" si="11"/>
        <v>6.3138140516728409</v>
      </c>
      <c r="M23">
        <f t="shared" si="12"/>
        <v>0.18518265509584278</v>
      </c>
      <c r="N23">
        <f t="shared" si="13"/>
        <v>3.6151403738151711</v>
      </c>
      <c r="O23">
        <f t="shared" si="14"/>
        <v>0.17704638355283994</v>
      </c>
      <c r="V23" s="21">
        <v>6.5380000000000003</v>
      </c>
      <c r="W23">
        <f t="shared" ca="1" si="1"/>
        <v>1.8507701834701469</v>
      </c>
      <c r="X23" s="2">
        <f t="shared" ca="1" si="2"/>
        <v>1.3860592388465172E-3</v>
      </c>
      <c r="Y23" s="2">
        <f t="shared" ca="1" si="3"/>
        <v>3.8884615783856712E-4</v>
      </c>
      <c r="AB23">
        <f t="shared" si="15"/>
        <v>3.660724161527949E-4</v>
      </c>
      <c r="AC23">
        <f t="shared" si="4"/>
        <v>-1.3381353826746774E-3</v>
      </c>
      <c r="AD23">
        <f t="shared" si="16"/>
        <v>2.1983591122330028E-3</v>
      </c>
      <c r="AE23">
        <f t="shared" si="17"/>
        <v>-8.0288122960480643E-3</v>
      </c>
      <c r="AI23" s="2">
        <v>1000</v>
      </c>
      <c r="AJ23" s="2">
        <v>5.62</v>
      </c>
      <c r="AK23">
        <f t="shared" si="18"/>
        <v>173.79379122386217</v>
      </c>
      <c r="AL23">
        <f t="shared" si="19"/>
        <v>-283.6056914211681</v>
      </c>
      <c r="AM23" s="2">
        <f t="shared" si="20"/>
        <v>1.2829267102505358E-5</v>
      </c>
      <c r="AN23" s="2">
        <f t="shared" si="21"/>
        <v>-1.2829267102505358E-5</v>
      </c>
      <c r="AO23" s="2">
        <f t="shared" si="22"/>
        <v>6.2000128292671031</v>
      </c>
      <c r="AP23">
        <f t="shared" si="23"/>
        <v>-1.2829267102505358E-5</v>
      </c>
      <c r="AQ23">
        <f t="shared" si="24"/>
        <v>173.79379122386217</v>
      </c>
      <c r="AR23">
        <f t="shared" si="24"/>
        <v>-283.6056914211681</v>
      </c>
      <c r="AS23" s="2">
        <f t="shared" si="25"/>
        <v>179.99380405312928</v>
      </c>
      <c r="AT23">
        <f t="shared" si="26"/>
        <v>283.60570425043522</v>
      </c>
      <c r="AU23">
        <f t="shared" si="27"/>
        <v>4.3609082745739824</v>
      </c>
      <c r="AV23">
        <f t="shared" si="28"/>
        <v>-15.94079587895131</v>
      </c>
      <c r="AW23">
        <f t="shared" si="29"/>
        <v>299.29194388108277</v>
      </c>
      <c r="AX23">
        <f t="shared" si="30"/>
        <v>-95.644775273707879</v>
      </c>
      <c r="AY23" s="2">
        <f t="shared" si="31"/>
        <v>14.606776834626844</v>
      </c>
      <c r="AZ23">
        <f t="shared" si="32"/>
        <v>1.6842867710827549</v>
      </c>
      <c r="BA23" s="2">
        <v>3.9580000000000002</v>
      </c>
      <c r="BB23" s="2">
        <f t="shared" si="33"/>
        <v>5.6302450317720449</v>
      </c>
    </row>
    <row r="24" spans="1:54" x14ac:dyDescent="0.25">
      <c r="A24" s="2">
        <v>780000000</v>
      </c>
      <c r="B24" s="21">
        <v>6.8109999999999999</v>
      </c>
      <c r="C24" s="21">
        <v>1.8979999999999999</v>
      </c>
      <c r="D24">
        <f t="shared" si="5"/>
        <v>0.1126093347281563</v>
      </c>
      <c r="E24">
        <f t="shared" si="0"/>
        <v>-0.18376173286259245</v>
      </c>
      <c r="F24">
        <f t="shared" si="6"/>
        <v>2.149681947642972E-3</v>
      </c>
      <c r="G24" s="2">
        <f t="shared" si="7"/>
        <v>-2.9587833674990464E-3</v>
      </c>
      <c r="H24">
        <f t="shared" si="8"/>
        <v>6.2021496819476427</v>
      </c>
      <c r="I24">
        <f t="shared" si="9"/>
        <v>-2.9587833674990464E-3</v>
      </c>
      <c r="J24">
        <f t="shared" si="10"/>
        <v>0.1126093347281563</v>
      </c>
      <c r="K24">
        <f t="shared" si="10"/>
        <v>-0.18376173286259245</v>
      </c>
      <c r="L24">
        <f t="shared" si="11"/>
        <v>6.314759016675799</v>
      </c>
      <c r="M24">
        <f t="shared" si="12"/>
        <v>0.1867205162300915</v>
      </c>
      <c r="N24">
        <f t="shared" si="13"/>
        <v>3.6161224403898782</v>
      </c>
      <c r="O24">
        <f t="shared" si="14"/>
        <v>0.17846705080709421</v>
      </c>
      <c r="V24" s="21">
        <v>6.8109999999999999</v>
      </c>
      <c r="W24">
        <f t="shared" ca="1" si="1"/>
        <v>1.8708566906187709</v>
      </c>
      <c r="X24" s="2">
        <f t="shared" ca="1" si="2"/>
        <v>7.3675924416511404E-4</v>
      </c>
      <c r="Y24" s="2">
        <f t="shared" ca="1" si="3"/>
        <v>2.0451877251000003E-4</v>
      </c>
      <c r="AB24">
        <f t="shared" si="15"/>
        <v>3.6996357822609017E-4</v>
      </c>
      <c r="AC24">
        <f t="shared" si="4"/>
        <v>-1.3523590756388171E-3</v>
      </c>
      <c r="AD24">
        <f t="shared" si="16"/>
        <v>2.2217472174752176E-3</v>
      </c>
      <c r="AE24">
        <f t="shared" si="17"/>
        <v>-8.1141544538329037E-3</v>
      </c>
      <c r="AI24" s="2">
        <v>825</v>
      </c>
      <c r="AJ24" s="2">
        <v>6.2430000000000003</v>
      </c>
      <c r="AK24">
        <f t="shared" si="18"/>
        <v>196.94238395563849</v>
      </c>
      <c r="AL24">
        <f t="shared" si="19"/>
        <v>-321.38076152517448</v>
      </c>
      <c r="AM24" s="2">
        <f t="shared" si="20"/>
        <v>1.4124558212986054E-5</v>
      </c>
      <c r="AN24" s="2">
        <f t="shared" si="21"/>
        <v>-1.4124558212986054E-5</v>
      </c>
      <c r="AO24" s="2">
        <f t="shared" si="22"/>
        <v>6.200014124558213</v>
      </c>
      <c r="AP24">
        <f t="shared" si="23"/>
        <v>-1.4124558212986054E-5</v>
      </c>
      <c r="AQ24">
        <f t="shared" si="24"/>
        <v>196.94238395563849</v>
      </c>
      <c r="AR24">
        <f t="shared" si="24"/>
        <v>-321.38076152517448</v>
      </c>
      <c r="AS24" s="2">
        <f t="shared" si="25"/>
        <v>203.1423980801967</v>
      </c>
      <c r="AT24">
        <f t="shared" si="26"/>
        <v>321.3807756497327</v>
      </c>
      <c r="AU24">
        <f t="shared" si="27"/>
        <v>5.1158779475223506</v>
      </c>
      <c r="AV24">
        <f t="shared" si="28"/>
        <v>-18.70050020968371</v>
      </c>
      <c r="AW24">
        <f t="shared" si="29"/>
        <v>406.57618295146011</v>
      </c>
      <c r="AX24">
        <f t="shared" si="30"/>
        <v>-112.20300125810223</v>
      </c>
      <c r="AY24" s="2">
        <f t="shared" si="31"/>
        <v>14.800449481462838</v>
      </c>
      <c r="AZ24">
        <f t="shared" si="32"/>
        <v>1.5079547504448443</v>
      </c>
      <c r="BA24" s="2">
        <v>4.1470000000000002</v>
      </c>
      <c r="BB24" s="2">
        <f t="shared" si="33"/>
        <v>5.598247365508997</v>
      </c>
    </row>
    <row r="25" spans="1:54" x14ac:dyDescent="0.25">
      <c r="A25" s="2">
        <v>770000000</v>
      </c>
      <c r="B25" s="21">
        <v>7.0780000000000003</v>
      </c>
      <c r="C25" s="21">
        <v>1.893</v>
      </c>
      <c r="D25">
        <f t="shared" si="5"/>
        <v>0.11355778508819812</v>
      </c>
      <c r="E25">
        <f t="shared" si="0"/>
        <v>-0.1853094631827846</v>
      </c>
      <c r="F25">
        <f t="shared" si="6"/>
        <v>2.1663894692278305E-3</v>
      </c>
      <c r="G25" s="2">
        <f t="shared" si="7"/>
        <v>-2.9817792981443277E-3</v>
      </c>
      <c r="H25">
        <f t="shared" si="8"/>
        <v>6.2021663894692276</v>
      </c>
      <c r="I25">
        <f t="shared" si="9"/>
        <v>-2.9817792981443277E-3</v>
      </c>
      <c r="J25">
        <f t="shared" si="10"/>
        <v>0.11355778508819812</v>
      </c>
      <c r="K25">
        <f t="shared" si="10"/>
        <v>-0.1853094631827846</v>
      </c>
      <c r="L25">
        <f t="shared" si="11"/>
        <v>6.3157241745574257</v>
      </c>
      <c r="M25">
        <f t="shared" si="12"/>
        <v>0.18829124248092893</v>
      </c>
      <c r="N25">
        <f t="shared" si="13"/>
        <v>3.6171258842829399</v>
      </c>
      <c r="O25">
        <f t="shared" si="14"/>
        <v>0.17991720347503859</v>
      </c>
      <c r="V25" s="21">
        <v>7.0780000000000003</v>
      </c>
      <c r="W25">
        <f t="shared" ca="1" si="1"/>
        <v>1.8761423709769893</v>
      </c>
      <c r="X25" s="2">
        <f t="shared" ca="1" si="2"/>
        <v>2.8417965627745232E-4</v>
      </c>
      <c r="Y25" s="2">
        <f t="shared" ca="1" si="3"/>
        <v>7.9303390749373677E-5</v>
      </c>
      <c r="AB25">
        <f t="shared" si="15"/>
        <v>3.7394711720900359E-4</v>
      </c>
      <c r="AC25">
        <f t="shared" si="4"/>
        <v>-1.366920441713106E-3</v>
      </c>
      <c r="AD25">
        <f t="shared" si="16"/>
        <v>2.2456910111944635E-3</v>
      </c>
      <c r="AE25">
        <f t="shared" si="17"/>
        <v>-8.2015226502786358E-3</v>
      </c>
      <c r="AI25" s="2">
        <v>684</v>
      </c>
      <c r="AJ25" s="2">
        <v>6.8940000000000001</v>
      </c>
      <c r="AK25">
        <f t="shared" si="18"/>
        <v>222.45787846022827</v>
      </c>
      <c r="AL25">
        <f t="shared" si="19"/>
        <v>-363.01826428041466</v>
      </c>
      <c r="AM25" s="2">
        <f t="shared" si="20"/>
        <v>1.551221431530887E-5</v>
      </c>
      <c r="AN25" s="2">
        <f t="shared" si="21"/>
        <v>-1.551221431530887E-5</v>
      </c>
      <c r="AO25" s="2">
        <f t="shared" si="22"/>
        <v>6.2000155122143159</v>
      </c>
      <c r="AP25">
        <f t="shared" si="23"/>
        <v>-1.551221431530887E-5</v>
      </c>
      <c r="AQ25">
        <f t="shared" si="24"/>
        <v>222.45787846022827</v>
      </c>
      <c r="AR25">
        <f t="shared" si="24"/>
        <v>-363.01826428041466</v>
      </c>
      <c r="AS25" s="2">
        <f t="shared" si="25"/>
        <v>228.65789397244259</v>
      </c>
      <c r="AT25">
        <f t="shared" si="26"/>
        <v>363.01827979262896</v>
      </c>
      <c r="AU25">
        <f t="shared" si="27"/>
        <v>5.9769605256801634</v>
      </c>
      <c r="AV25">
        <f t="shared" si="28"/>
        <v>-21.848087993945409</v>
      </c>
      <c r="AW25">
        <f t="shared" si="29"/>
        <v>548.92476927080145</v>
      </c>
      <c r="AX25">
        <f t="shared" si="30"/>
        <v>-131.08852796367242</v>
      </c>
      <c r="AY25" s="2">
        <f t="shared" si="31"/>
        <v>14.957707284308947</v>
      </c>
      <c r="AZ25">
        <f t="shared" si="32"/>
        <v>1.3428187745174713</v>
      </c>
      <c r="BA25" s="2">
        <v>4.2960000000000003</v>
      </c>
      <c r="BB25" s="2">
        <f t="shared" si="33"/>
        <v>5.5084442548957382</v>
      </c>
    </row>
    <row r="26" spans="1:54" x14ac:dyDescent="0.25">
      <c r="A26" s="2">
        <v>760000000</v>
      </c>
      <c r="B26">
        <v>7.335</v>
      </c>
      <c r="C26">
        <v>1.877</v>
      </c>
      <c r="D26">
        <f t="shared" si="5"/>
        <v>0.11452677977009554</v>
      </c>
      <c r="E26">
        <f t="shared" si="0"/>
        <v>-0.1868907187892577</v>
      </c>
      <c r="F26">
        <f t="shared" si="6"/>
        <v>2.1834478100964043E-3</v>
      </c>
      <c r="G26" s="2">
        <f t="shared" si="7"/>
        <v>-3.0052580901090676E-3</v>
      </c>
      <c r="H26">
        <f t="shared" si="8"/>
        <v>6.2021834478100963</v>
      </c>
      <c r="I26">
        <f t="shared" si="9"/>
        <v>-3.0052580901090676E-3</v>
      </c>
      <c r="J26">
        <f t="shared" si="10"/>
        <v>0.11452677977009554</v>
      </c>
      <c r="K26">
        <f t="shared" si="10"/>
        <v>-0.1868907187892577</v>
      </c>
      <c r="L26">
        <f t="shared" si="11"/>
        <v>6.3167102275801916</v>
      </c>
      <c r="M26">
        <f t="shared" si="12"/>
        <v>0.18989597687936677</v>
      </c>
      <c r="N26">
        <f t="shared" si="13"/>
        <v>3.6181514598543241</v>
      </c>
      <c r="O26">
        <f t="shared" si="14"/>
        <v>0.1813978401621365</v>
      </c>
      <c r="V26">
        <v>7.335</v>
      </c>
      <c r="W26">
        <f t="shared" ca="1" si="1"/>
        <v>1.8691247852451798</v>
      </c>
      <c r="X26" s="2">
        <f t="shared" ca="1" si="2"/>
        <v>6.2019007434538191E-5</v>
      </c>
      <c r="Y26" s="2">
        <f t="shared" ca="1" si="3"/>
        <v>1.7603388191161376E-5</v>
      </c>
      <c r="AB26">
        <f t="shared" si="15"/>
        <v>3.7802646911468308E-4</v>
      </c>
      <c r="AC26">
        <f t="shared" si="4"/>
        <v>-1.3818320408462478E-3</v>
      </c>
      <c r="AD26">
        <f t="shared" si="16"/>
        <v>2.2702111784885588E-3</v>
      </c>
      <c r="AE26">
        <f t="shared" si="17"/>
        <v>-8.2909922450774866E-3</v>
      </c>
      <c r="AI26" s="2">
        <v>562</v>
      </c>
      <c r="AJ26" s="2">
        <v>7.57</v>
      </c>
      <c r="AK26">
        <f t="shared" si="18"/>
        <v>252.75843175853757</v>
      </c>
      <c r="AL26">
        <f t="shared" si="19"/>
        <v>-412.4642733011965</v>
      </c>
      <c r="AM26" s="2">
        <f t="shared" si="20"/>
        <v>1.7113297070770175E-5</v>
      </c>
      <c r="AN26" s="2">
        <f t="shared" si="21"/>
        <v>-1.7113297070770175E-5</v>
      </c>
      <c r="AO26" s="2">
        <f t="shared" si="22"/>
        <v>6.2000171132970712</v>
      </c>
      <c r="AP26">
        <f t="shared" si="23"/>
        <v>-1.7113297070770175E-5</v>
      </c>
      <c r="AQ26">
        <f t="shared" si="24"/>
        <v>252.75843175853757</v>
      </c>
      <c r="AR26">
        <f t="shared" si="24"/>
        <v>-412.4642733011965</v>
      </c>
      <c r="AS26" s="2">
        <f t="shared" si="25"/>
        <v>258.95844887183466</v>
      </c>
      <c r="AT26">
        <f t="shared" si="26"/>
        <v>412.46429041449358</v>
      </c>
      <c r="AU26">
        <f t="shared" si="27"/>
        <v>7.0355136518313293</v>
      </c>
      <c r="AV26">
        <f t="shared" si="28"/>
        <v>-25.717506529846617</v>
      </c>
      <c r="AW26">
        <f t="shared" si="29"/>
        <v>753.10167636879646</v>
      </c>
      <c r="AX26">
        <f t="shared" si="30"/>
        <v>-154.30503917907973</v>
      </c>
      <c r="AY26" s="2">
        <f t="shared" si="31"/>
        <v>15.09354639057103</v>
      </c>
      <c r="AZ26">
        <f t="shared" si="32"/>
        <v>1.1805579560773083</v>
      </c>
      <c r="BA26" s="2">
        <v>4.4039999999999999</v>
      </c>
      <c r="BB26" s="2">
        <f t="shared" si="33"/>
        <v>5.3734942172468605</v>
      </c>
    </row>
    <row r="27" spans="1:54" x14ac:dyDescent="0.25">
      <c r="A27" s="2">
        <v>750000000</v>
      </c>
      <c r="B27">
        <v>7.5819999999999999</v>
      </c>
      <c r="C27">
        <v>1.8540000000000001</v>
      </c>
      <c r="D27">
        <f t="shared" si="5"/>
        <v>0.11551704299680646</v>
      </c>
      <c r="E27">
        <f t="shared" si="0"/>
        <v>-0.18850668150646752</v>
      </c>
      <c r="F27">
        <f t="shared" si="6"/>
        <v>2.200869099891865E-3</v>
      </c>
      <c r="G27" s="2">
        <f t="shared" si="7"/>
        <v>-3.0292364384148281E-3</v>
      </c>
      <c r="H27">
        <f t="shared" si="8"/>
        <v>6.202200869099892</v>
      </c>
      <c r="I27">
        <f t="shared" si="9"/>
        <v>-3.0292364384148281E-3</v>
      </c>
      <c r="J27">
        <f t="shared" si="10"/>
        <v>0.11551704299680646</v>
      </c>
      <c r="K27">
        <f t="shared" si="10"/>
        <v>-0.18850668150646752</v>
      </c>
      <c r="L27">
        <f t="shared" si="11"/>
        <v>6.3177179120966986</v>
      </c>
      <c r="M27">
        <f t="shared" si="12"/>
        <v>0.19153591794488234</v>
      </c>
      <c r="N27">
        <f t="shared" si="13"/>
        <v>3.6191999585286414</v>
      </c>
      <c r="O27">
        <f t="shared" si="14"/>
        <v>0.18291000675797589</v>
      </c>
      <c r="V27">
        <v>7.5819999999999999</v>
      </c>
      <c r="W27">
        <f t="shared" ca="1" si="1"/>
        <v>1.8525787927930482</v>
      </c>
      <c r="X27" s="2">
        <f t="shared" ca="1" si="2"/>
        <v>2.0198299250921218E-6</v>
      </c>
      <c r="Y27" s="2">
        <f t="shared" ca="1" si="3"/>
        <v>5.8761834090671947E-7</v>
      </c>
      <c r="AB27">
        <f t="shared" si="15"/>
        <v>3.8220524522544666E-4</v>
      </c>
      <c r="AC27">
        <f t="shared" si="4"/>
        <v>-1.3971070736631275E-3</v>
      </c>
      <c r="AD27">
        <f t="shared" si="16"/>
        <v>2.2953294603774372E-3</v>
      </c>
      <c r="AE27">
        <f t="shared" si="17"/>
        <v>-8.3826424419787653E-3</v>
      </c>
      <c r="AI27" s="2">
        <v>464</v>
      </c>
      <c r="AJ27" s="2">
        <v>8.2639999999999993</v>
      </c>
      <c r="AK27">
        <f t="shared" si="18"/>
        <v>286.28432515976579</v>
      </c>
      <c r="AL27">
        <f t="shared" si="19"/>
        <v>-467.17355901049075</v>
      </c>
      <c r="AM27" s="2">
        <f t="shared" si="20"/>
        <v>1.8834012610364904E-5</v>
      </c>
      <c r="AN27" s="2">
        <f t="shared" si="21"/>
        <v>-1.8834012610364904E-5</v>
      </c>
      <c r="AO27" s="2">
        <f t="shared" si="22"/>
        <v>6.2000188340126101</v>
      </c>
      <c r="AP27">
        <f t="shared" si="23"/>
        <v>-1.8834012610364904E-5</v>
      </c>
      <c r="AQ27">
        <f t="shared" si="24"/>
        <v>286.28432515976579</v>
      </c>
      <c r="AR27">
        <f t="shared" si="24"/>
        <v>-467.17355901049075</v>
      </c>
      <c r="AS27" s="2">
        <f t="shared" si="25"/>
        <v>292.4843439937784</v>
      </c>
      <c r="AT27">
        <f t="shared" si="26"/>
        <v>467.17357784450337</v>
      </c>
      <c r="AU27">
        <f t="shared" si="27"/>
        <v>8.2483489968790611</v>
      </c>
      <c r="AV27">
        <f t="shared" si="28"/>
        <v>-30.150885874903373</v>
      </c>
      <c r="AW27">
        <f t="shared" si="29"/>
        <v>1026.6012741970378</v>
      </c>
      <c r="AX27">
        <f t="shared" si="30"/>
        <v>-180.90531524942023</v>
      </c>
      <c r="AY27" s="2">
        <f t="shared" si="31"/>
        <v>15.201770225448357</v>
      </c>
      <c r="AZ27">
        <f t="shared" si="32"/>
        <v>1.0351586891111741</v>
      </c>
      <c r="BA27" s="2">
        <v>4.4710000000000001</v>
      </c>
      <c r="BB27" s="2">
        <f t="shared" si="33"/>
        <v>5.1868057681685915</v>
      </c>
    </row>
    <row r="28" spans="1:54" x14ac:dyDescent="0.25">
      <c r="A28" s="2">
        <v>740000000</v>
      </c>
      <c r="B28">
        <v>7.8179999999999996</v>
      </c>
      <c r="C28">
        <v>1.827</v>
      </c>
      <c r="D28">
        <f t="shared" si="5"/>
        <v>0.11652933462967699</v>
      </c>
      <c r="E28">
        <f t="shared" si="0"/>
        <v>-0.19015859131543367</v>
      </c>
      <c r="F28">
        <f t="shared" si="6"/>
        <v>2.2186660567736051E-3</v>
      </c>
      <c r="G28" s="2">
        <f t="shared" si="7"/>
        <v>-3.0537318481062602E-3</v>
      </c>
      <c r="H28">
        <f t="shared" si="8"/>
        <v>6.2022186660567735</v>
      </c>
      <c r="I28">
        <f t="shared" si="9"/>
        <v>-3.0537318481062602E-3</v>
      </c>
      <c r="J28">
        <f t="shared" si="10"/>
        <v>0.11652933462967699</v>
      </c>
      <c r="K28">
        <f t="shared" si="10"/>
        <v>-0.19015859131543367</v>
      </c>
      <c r="L28">
        <f t="shared" si="11"/>
        <v>6.3187480006864503</v>
      </c>
      <c r="M28">
        <f t="shared" si="12"/>
        <v>0.19321232316353992</v>
      </c>
      <c r="N28">
        <f t="shared" si="13"/>
        <v>3.6202722111424848</v>
      </c>
      <c r="O28">
        <f t="shared" si="14"/>
        <v>0.18445479933035072</v>
      </c>
      <c r="V28">
        <v>7.8179999999999996</v>
      </c>
      <c r="W28">
        <f t="shared" ca="1" si="1"/>
        <v>1.8297089576380245</v>
      </c>
      <c r="X28" s="2">
        <f t="shared" ca="1" si="2"/>
        <v>7.3384514846117627E-6</v>
      </c>
      <c r="Y28" s="2">
        <f t="shared" ca="1" si="3"/>
        <v>2.1985043674121777E-6</v>
      </c>
      <c r="AB28">
        <f t="shared" si="15"/>
        <v>3.8648724351970139E-4</v>
      </c>
      <c r="AC28">
        <f t="shared" si="4"/>
        <v>-1.412759423234594E-3</v>
      </c>
      <c r="AD28">
        <f t="shared" si="16"/>
        <v>2.32106872269555E-3</v>
      </c>
      <c r="AE28">
        <f t="shared" si="17"/>
        <v>-8.4765565394075652E-3</v>
      </c>
      <c r="AI28" s="2">
        <v>381</v>
      </c>
      <c r="AJ28" s="2">
        <v>8.9659999999999993</v>
      </c>
      <c r="AK28">
        <f t="shared" si="18"/>
        <v>325.41159460916248</v>
      </c>
      <c r="AL28">
        <f t="shared" si="19"/>
        <v>-531.0234596742315</v>
      </c>
      <c r="AM28" s="2">
        <f t="shared" si="20"/>
        <v>2.0784489370494404E-5</v>
      </c>
      <c r="AN28" s="2">
        <f t="shared" si="21"/>
        <v>-2.0784489370494404E-5</v>
      </c>
      <c r="AO28" s="2">
        <f t="shared" si="22"/>
        <v>6.2000207844893707</v>
      </c>
      <c r="AP28">
        <f t="shared" si="23"/>
        <v>-2.0784489370494404E-5</v>
      </c>
      <c r="AQ28">
        <f t="shared" si="24"/>
        <v>325.41159460916248</v>
      </c>
      <c r="AR28">
        <f t="shared" si="24"/>
        <v>-531.0234596742315</v>
      </c>
      <c r="AS28" s="2">
        <f t="shared" si="25"/>
        <v>331.61161539365185</v>
      </c>
      <c r="AT28">
        <f t="shared" si="26"/>
        <v>531.02348045872088</v>
      </c>
      <c r="AU28">
        <f t="shared" si="27"/>
        <v>9.7142487961942656</v>
      </c>
      <c r="AV28">
        <f t="shared" si="28"/>
        <v>-35.509313066808055</v>
      </c>
      <c r="AW28">
        <f t="shared" si="29"/>
        <v>1413.5634369281124</v>
      </c>
      <c r="AX28">
        <f t="shared" si="30"/>
        <v>-213.05587840084831</v>
      </c>
      <c r="AY28" s="2">
        <f t="shared" si="31"/>
        <v>15.292319207432923</v>
      </c>
      <c r="AZ28">
        <f t="shared" si="32"/>
        <v>0.89988744342273896</v>
      </c>
      <c r="BA28" s="2">
        <v>4.4980000000000002</v>
      </c>
      <c r="BB28" s="2">
        <f t="shared" si="33"/>
        <v>4.9622158820050926</v>
      </c>
    </row>
    <row r="29" spans="1:54" x14ac:dyDescent="0.25">
      <c r="A29" s="2">
        <v>730000000</v>
      </c>
      <c r="B29">
        <v>8.0440000000000005</v>
      </c>
      <c r="C29">
        <v>1.802</v>
      </c>
      <c r="D29">
        <f t="shared" si="5"/>
        <v>0.1175644524331957</v>
      </c>
      <c r="E29">
        <f t="shared" si="0"/>
        <v>-0.19184775004948271</v>
      </c>
      <c r="F29">
        <f t="shared" si="6"/>
        <v>2.2368520244017407E-3</v>
      </c>
      <c r="G29" s="2">
        <f t="shared" si="7"/>
        <v>-3.0787626851559004E-3</v>
      </c>
      <c r="H29">
        <f t="shared" si="8"/>
        <v>6.2022368520244022</v>
      </c>
      <c r="I29">
        <f t="shared" si="9"/>
        <v>-3.0787626851559004E-3</v>
      </c>
      <c r="J29">
        <f t="shared" si="10"/>
        <v>0.1175644524331957</v>
      </c>
      <c r="K29">
        <f t="shared" si="10"/>
        <v>-0.19184775004948271</v>
      </c>
      <c r="L29">
        <f t="shared" si="11"/>
        <v>6.3198013044575978</v>
      </c>
      <c r="M29">
        <f t="shared" si="12"/>
        <v>0.1949265127346386</v>
      </c>
      <c r="N29">
        <f t="shared" si="13"/>
        <v>3.6213690904746283</v>
      </c>
      <c r="O29">
        <f t="shared" si="14"/>
        <v>0.18603336723768554</v>
      </c>
      <c r="V29">
        <v>8.0440000000000005</v>
      </c>
      <c r="W29">
        <f t="shared" ca="1" si="1"/>
        <v>1.8036339688087861</v>
      </c>
      <c r="X29" s="2">
        <f t="shared" ca="1" si="2"/>
        <v>2.6698540680857988E-6</v>
      </c>
      <c r="Y29" s="2">
        <f t="shared" ca="1" si="3"/>
        <v>8.2220090517435892E-7</v>
      </c>
      <c r="AB29">
        <f t="shared" si="15"/>
        <v>3.9087646101038689E-4</v>
      </c>
      <c r="AC29">
        <f t="shared" si="4"/>
        <v>-1.4288037001792117E-3</v>
      </c>
      <c r="AD29">
        <f t="shared" si="16"/>
        <v>2.3474530304837394E-3</v>
      </c>
      <c r="AE29">
        <f t="shared" si="17"/>
        <v>-8.5728222010752701E-3</v>
      </c>
      <c r="AI29" s="2">
        <v>317</v>
      </c>
      <c r="AJ29" s="2">
        <v>9.6620000000000008</v>
      </c>
      <c r="AK29">
        <f t="shared" si="18"/>
        <v>366.72940749414954</v>
      </c>
      <c r="AL29">
        <f t="shared" si="19"/>
        <v>-598.44800233906926</v>
      </c>
      <c r="AM29" s="2">
        <f t="shared" si="20"/>
        <v>2.2786216320815754E-5</v>
      </c>
      <c r="AN29" s="2">
        <f t="shared" si="21"/>
        <v>-2.2786216320815754E-5</v>
      </c>
      <c r="AO29" s="2">
        <f t="shared" si="22"/>
        <v>6.2000227862163211</v>
      </c>
      <c r="AP29">
        <f t="shared" si="23"/>
        <v>-2.2786216320815754E-5</v>
      </c>
      <c r="AQ29">
        <f t="shared" si="24"/>
        <v>366.72940749414954</v>
      </c>
      <c r="AR29">
        <f t="shared" si="24"/>
        <v>-598.44800233906926</v>
      </c>
      <c r="AS29" s="2">
        <f t="shared" si="25"/>
        <v>372.92943028036586</v>
      </c>
      <c r="AT29">
        <f t="shared" si="26"/>
        <v>598.44802512528554</v>
      </c>
      <c r="AU29">
        <f t="shared" si="27"/>
        <v>11.316125736390036</v>
      </c>
      <c r="AV29">
        <f t="shared" si="28"/>
        <v>-41.364788972077911</v>
      </c>
      <c r="AW29">
        <f t="shared" si="29"/>
        <v>1906.9972228046674</v>
      </c>
      <c r="AX29">
        <f t="shared" si="30"/>
        <v>-248.18873383246739</v>
      </c>
      <c r="AY29" s="2">
        <f t="shared" si="31"/>
        <v>15.361189222203617</v>
      </c>
      <c r="AZ29">
        <f t="shared" si="32"/>
        <v>0.78682170141142305</v>
      </c>
      <c r="BA29" s="2">
        <v>4.4889999999999999</v>
      </c>
      <c r="BB29" s="2">
        <f t="shared" si="33"/>
        <v>4.700683760396096</v>
      </c>
    </row>
    <row r="30" spans="1:54" x14ac:dyDescent="0.25">
      <c r="A30" s="2">
        <v>720000000</v>
      </c>
      <c r="B30">
        <v>8.2579999999999991</v>
      </c>
      <c r="C30">
        <v>1.78</v>
      </c>
      <c r="D30">
        <f t="shared" si="5"/>
        <v>0.11862323451704429</v>
      </c>
      <c r="E30">
        <f t="shared" si="0"/>
        <v>-0.19357552537931277</v>
      </c>
      <c r="F30">
        <f t="shared" si="6"/>
        <v>2.2554410117903274E-3</v>
      </c>
      <c r="G30" s="2">
        <f t="shared" si="7"/>
        <v>-3.1043482313174173E-3</v>
      </c>
      <c r="H30">
        <f t="shared" si="8"/>
        <v>6.2022554410117907</v>
      </c>
      <c r="I30">
        <f t="shared" si="9"/>
        <v>-3.1043482313174173E-3</v>
      </c>
      <c r="J30">
        <f t="shared" si="10"/>
        <v>0.11862323451704429</v>
      </c>
      <c r="K30">
        <f t="shared" si="10"/>
        <v>-0.19357552537931277</v>
      </c>
      <c r="L30">
        <f t="shared" si="11"/>
        <v>6.3208786755288351</v>
      </c>
      <c r="M30">
        <f t="shared" si="12"/>
        <v>0.19667987361063019</v>
      </c>
      <c r="N30">
        <f t="shared" si="13"/>
        <v>3.6224915139760658</v>
      </c>
      <c r="O30">
        <f t="shared" si="14"/>
        <v>0.1876469164794772</v>
      </c>
      <c r="V30">
        <v>8.2579999999999991</v>
      </c>
      <c r="W30">
        <f t="shared" ca="1" si="1"/>
        <v>1.7780316026163456</v>
      </c>
      <c r="X30" s="2">
        <f t="shared" ca="1" si="2"/>
        <v>3.8745882599774743E-6</v>
      </c>
      <c r="Y30" s="2">
        <f t="shared" ca="1" si="3"/>
        <v>1.222884818828896E-6</v>
      </c>
      <c r="AB30">
        <f t="shared" si="15"/>
        <v>3.9537710708133705E-4</v>
      </c>
      <c r="AC30">
        <f t="shared" si="4"/>
        <v>-1.4452552914127901E-3</v>
      </c>
      <c r="AD30">
        <f t="shared" si="16"/>
        <v>2.3745077284021833E-3</v>
      </c>
      <c r="AE30">
        <f t="shared" si="17"/>
        <v>-8.6715317484767403E-3</v>
      </c>
      <c r="AI30" s="2">
        <v>259</v>
      </c>
      <c r="AJ30" s="2">
        <v>10.34</v>
      </c>
      <c r="AK30">
        <f t="shared" si="18"/>
        <v>418.20518267981078</v>
      </c>
      <c r="AL30">
        <f t="shared" si="19"/>
        <v>-682.44883292205282</v>
      </c>
      <c r="AM30" s="2">
        <f t="shared" si="20"/>
        <v>2.5208787950094762E-5</v>
      </c>
      <c r="AN30" s="2">
        <f t="shared" si="21"/>
        <v>-2.5208787950094762E-5</v>
      </c>
      <c r="AO30" s="2">
        <f t="shared" si="22"/>
        <v>6.2000252087879506</v>
      </c>
      <c r="AP30">
        <f t="shared" si="23"/>
        <v>-2.5208787950094762E-5</v>
      </c>
      <c r="AQ30">
        <f t="shared" si="24"/>
        <v>418.20518267981078</v>
      </c>
      <c r="AR30">
        <f t="shared" si="24"/>
        <v>-682.44883292205282</v>
      </c>
      <c r="AS30" s="2">
        <f t="shared" si="25"/>
        <v>424.40520788859874</v>
      </c>
      <c r="AT30">
        <f t="shared" si="26"/>
        <v>682.44885813084079</v>
      </c>
      <c r="AU30">
        <f t="shared" si="27"/>
        <v>13.382527602518049</v>
      </c>
      <c r="AV30">
        <f t="shared" si="28"/>
        <v>-48.918282023946475</v>
      </c>
      <c r="AW30">
        <f t="shared" si="29"/>
        <v>2652.3855268216307</v>
      </c>
      <c r="AX30">
        <f t="shared" si="30"/>
        <v>-293.50969214367888</v>
      </c>
      <c r="AY30" s="2">
        <f t="shared" si="31"/>
        <v>15.422742050043777</v>
      </c>
      <c r="AZ30">
        <f t="shared" si="32"/>
        <v>0.67670726337072795</v>
      </c>
      <c r="BA30" s="2">
        <v>4.452</v>
      </c>
      <c r="BB30" s="2">
        <f t="shared" si="33"/>
        <v>4.4290173933365242</v>
      </c>
    </row>
    <row r="31" spans="1:54" x14ac:dyDescent="0.25">
      <c r="A31" s="2">
        <v>710000000</v>
      </c>
      <c r="B31">
        <v>8.4580000000000002</v>
      </c>
      <c r="C31">
        <v>1.766</v>
      </c>
      <c r="D31">
        <f t="shared" si="5"/>
        <v>0.1197065619720117</v>
      </c>
      <c r="E31">
        <f t="shared" si="0"/>
        <v>-0.19534335511441425</v>
      </c>
      <c r="F31">
        <f t="shared" si="6"/>
        <v>2.274447736295281E-3</v>
      </c>
      <c r="G31" s="2">
        <f t="shared" si="7"/>
        <v>-3.1305087432934122E-3</v>
      </c>
      <c r="H31">
        <f t="shared" si="8"/>
        <v>6.2022744477362952</v>
      </c>
      <c r="I31">
        <f t="shared" si="9"/>
        <v>-3.1305087432934122E-3</v>
      </c>
      <c r="J31">
        <f t="shared" si="10"/>
        <v>0.1197065619720117</v>
      </c>
      <c r="K31">
        <f t="shared" si="10"/>
        <v>-0.19534335511441425</v>
      </c>
      <c r="L31">
        <f t="shared" si="11"/>
        <v>6.3219810097083071</v>
      </c>
      <c r="M31">
        <f t="shared" si="12"/>
        <v>0.19847386385770766</v>
      </c>
      <c r="N31">
        <f t="shared" si="13"/>
        <v>3.6236404467187033</v>
      </c>
      <c r="O31">
        <f t="shared" si="14"/>
        <v>0.18929671330649026</v>
      </c>
      <c r="V31">
        <v>8.4580000000000002</v>
      </c>
      <c r="W31">
        <f t="shared" ca="1" si="1"/>
        <v>1.7567578603285701</v>
      </c>
      <c r="X31" s="2">
        <f t="shared" ca="1" si="2"/>
        <v>8.5417145706219306E-5</v>
      </c>
      <c r="Y31" s="2">
        <f t="shared" ca="1" si="3"/>
        <v>2.7388210461549192E-5</v>
      </c>
      <c r="AB31">
        <f t="shared" si="15"/>
        <v>3.9999361791743908E-4</v>
      </c>
      <c r="AC31">
        <f t="shared" si="4"/>
        <v>-1.4621304128961603E-3</v>
      </c>
      <c r="AD31">
        <f t="shared" si="16"/>
        <v>2.4022595277433251E-3</v>
      </c>
      <c r="AE31">
        <f t="shared" si="17"/>
        <v>-8.7727824773769624E-3</v>
      </c>
      <c r="AI31" s="2">
        <v>215</v>
      </c>
      <c r="AJ31" s="2">
        <v>11.02</v>
      </c>
      <c r="AK31">
        <f t="shared" si="18"/>
        <v>472.00789000843457</v>
      </c>
      <c r="AL31">
        <f t="shared" si="19"/>
        <v>-770.24687164836405</v>
      </c>
      <c r="AM31" s="2">
        <f t="shared" si="20"/>
        <v>2.7668308996615875E-5</v>
      </c>
      <c r="AN31" s="2">
        <f t="shared" si="21"/>
        <v>-2.7668308996615875E-5</v>
      </c>
      <c r="AO31" s="2">
        <f t="shared" si="22"/>
        <v>6.200027668308997</v>
      </c>
      <c r="AP31">
        <f t="shared" si="23"/>
        <v>-2.7668308996615875E-5</v>
      </c>
      <c r="AQ31">
        <f t="shared" si="24"/>
        <v>472.00789000843457</v>
      </c>
      <c r="AR31">
        <f t="shared" si="24"/>
        <v>-770.24687164836405</v>
      </c>
      <c r="AS31" s="2">
        <f t="shared" si="25"/>
        <v>478.20791767674359</v>
      </c>
      <c r="AT31">
        <f t="shared" si="26"/>
        <v>770.24689931667308</v>
      </c>
      <c r="AU31">
        <f t="shared" si="27"/>
        <v>15.618993000431395</v>
      </c>
      <c r="AV31">
        <f t="shared" si="28"/>
        <v>-57.093422649200058</v>
      </c>
      <c r="AW31">
        <f t="shared" si="29"/>
        <v>3597.3258101503034</v>
      </c>
      <c r="AX31">
        <f t="shared" si="30"/>
        <v>-342.56053589520047</v>
      </c>
      <c r="AY31" s="2">
        <f t="shared" si="31"/>
        <v>15.468842346429716</v>
      </c>
      <c r="AZ31">
        <f t="shared" si="32"/>
        <v>0.58752260500163511</v>
      </c>
      <c r="BA31" s="2">
        <v>4.3810000000000002</v>
      </c>
      <c r="BB31" s="2">
        <f t="shared" si="33"/>
        <v>4.12115987071404</v>
      </c>
    </row>
    <row r="32" spans="1:54" x14ac:dyDescent="0.25">
      <c r="A32" s="2">
        <v>700000000</v>
      </c>
      <c r="B32">
        <v>8.6549999999999994</v>
      </c>
      <c r="C32">
        <v>1.762</v>
      </c>
      <c r="D32">
        <f t="shared" si="5"/>
        <v>0.12081536171813681</v>
      </c>
      <c r="E32">
        <f t="shared" si="0"/>
        <v>-0.19715275185081649</v>
      </c>
      <c r="F32">
        <f t="shared" si="6"/>
        <v>2.2938876700315993E-3</v>
      </c>
      <c r="G32" s="2">
        <f t="shared" si="7"/>
        <v>-3.1572655166232379E-3</v>
      </c>
      <c r="H32">
        <f t="shared" si="8"/>
        <v>6.2022938876700318</v>
      </c>
      <c r="I32">
        <f t="shared" si="9"/>
        <v>-3.1572655166232379E-3</v>
      </c>
      <c r="J32">
        <f t="shared" si="10"/>
        <v>0.12081536171813681</v>
      </c>
      <c r="K32">
        <f t="shared" si="10"/>
        <v>-0.19715275185081649</v>
      </c>
      <c r="L32">
        <f t="shared" si="11"/>
        <v>6.3231092493881684</v>
      </c>
      <c r="M32">
        <f t="shared" si="12"/>
        <v>0.20031001736743972</v>
      </c>
      <c r="N32">
        <f t="shared" si="13"/>
        <v>3.6248169045835854</v>
      </c>
      <c r="O32">
        <f t="shared" si="14"/>
        <v>0.19098408811475223</v>
      </c>
      <c r="V32">
        <v>8.6549999999999994</v>
      </c>
      <c r="W32">
        <f t="shared" ca="1" si="1"/>
        <v>1.742380612649699</v>
      </c>
      <c r="X32" s="2">
        <f t="shared" ca="1" si="2"/>
        <v>3.8492036000115082E-4</v>
      </c>
      <c r="Y32" s="2">
        <f t="shared" ca="1" si="3"/>
        <v>1.2398212484302575E-4</v>
      </c>
      <c r="AB32">
        <f t="shared" si="15"/>
        <v>4.0473067213517581E-4</v>
      </c>
      <c r="AC32">
        <f t="shared" si="4"/>
        <v>-1.4794461667708143E-3</v>
      </c>
      <c r="AD32">
        <f t="shared" si="16"/>
        <v>2.4307366006883946E-3</v>
      </c>
      <c r="AE32">
        <f t="shared" si="17"/>
        <v>-8.876677000624885E-3</v>
      </c>
      <c r="AI32" s="2">
        <v>176</v>
      </c>
      <c r="AJ32" s="2">
        <v>11.69</v>
      </c>
      <c r="AK32">
        <f t="shared" si="18"/>
        <v>537.58980390232659</v>
      </c>
      <c r="AL32">
        <f t="shared" si="19"/>
        <v>-877.26682848124676</v>
      </c>
      <c r="AM32" s="2">
        <f t="shared" si="20"/>
        <v>3.0580565574195118E-5</v>
      </c>
      <c r="AN32" s="2">
        <f t="shared" si="21"/>
        <v>-3.0580565574195084E-5</v>
      </c>
      <c r="AO32" s="2">
        <f t="shared" si="22"/>
        <v>6.2000305805655742</v>
      </c>
      <c r="AP32">
        <f t="shared" si="23"/>
        <v>-3.0580565574195084E-5</v>
      </c>
      <c r="AQ32">
        <f t="shared" si="24"/>
        <v>537.58980390232659</v>
      </c>
      <c r="AR32">
        <f t="shared" si="24"/>
        <v>-877.26682848124676</v>
      </c>
      <c r="AS32" s="2">
        <f t="shared" si="25"/>
        <v>543.78983448289216</v>
      </c>
      <c r="AT32">
        <f t="shared" si="26"/>
        <v>877.26685906181228</v>
      </c>
      <c r="AU32">
        <f t="shared" si="27"/>
        <v>18.441720588819624</v>
      </c>
      <c r="AV32">
        <f t="shared" si="28"/>
        <v>-67.411576913239685</v>
      </c>
      <c r="AW32">
        <f t="shared" si="29"/>
        <v>4995.0680837386408</v>
      </c>
      <c r="AX32">
        <f t="shared" si="30"/>
        <v>-404.469461479438</v>
      </c>
      <c r="AY32" s="2">
        <f t="shared" si="31"/>
        <v>15.509278255444809</v>
      </c>
      <c r="AZ32">
        <f t="shared" si="32"/>
        <v>0.5036711730720087</v>
      </c>
      <c r="BA32" s="2">
        <v>4.2439999999999998</v>
      </c>
      <c r="BB32" s="2">
        <f t="shared" si="33"/>
        <v>3.7798035411863999</v>
      </c>
    </row>
    <row r="33" spans="1:54" x14ac:dyDescent="0.25">
      <c r="A33" s="2">
        <v>690000000</v>
      </c>
      <c r="B33">
        <v>8.85</v>
      </c>
      <c r="C33">
        <v>1.7689999999999999</v>
      </c>
      <c r="D33">
        <f t="shared" si="5"/>
        <v>0.12195060958549349</v>
      </c>
      <c r="E33">
        <f t="shared" si="0"/>
        <v>-0.19900530799847185</v>
      </c>
      <c r="F33">
        <f t="shared" si="6"/>
        <v>2.3137770900471346E-3</v>
      </c>
      <c r="G33" s="2">
        <f t="shared" si="7"/>
        <v>-3.1846409547412785E-3</v>
      </c>
      <c r="H33">
        <f t="shared" si="8"/>
        <v>6.2023137770900476</v>
      </c>
      <c r="I33">
        <f t="shared" si="9"/>
        <v>-3.1846409547412785E-3</v>
      </c>
      <c r="J33">
        <f t="shared" si="10"/>
        <v>0.12195060958549349</v>
      </c>
      <c r="K33">
        <f t="shared" si="10"/>
        <v>-0.19900530799847185</v>
      </c>
      <c r="L33">
        <f t="shared" si="11"/>
        <v>6.3242643866755408</v>
      </c>
      <c r="M33">
        <f t="shared" si="12"/>
        <v>0.20218994895321313</v>
      </c>
      <c r="N33">
        <f t="shared" si="13"/>
        <v>3.6260219577118793</v>
      </c>
      <c r="O33">
        <f t="shared" si="14"/>
        <v>0.19271043965001683</v>
      </c>
      <c r="V33">
        <v>8.85</v>
      </c>
      <c r="W33">
        <f t="shared" ca="1" si="1"/>
        <v>1.7403518287525581</v>
      </c>
      <c r="X33" s="2">
        <f t="shared" ca="1" si="2"/>
        <v>8.2071771582275046E-4</v>
      </c>
      <c r="Y33" s="2">
        <f t="shared" ca="1" si="3"/>
        <v>2.6226367485973992E-4</v>
      </c>
      <c r="AB33">
        <f t="shared" si="15"/>
        <v>4.0959320773224789E-4</v>
      </c>
      <c r="AC33">
        <f t="shared" si="4"/>
        <v>-1.4972206033162915E-3</v>
      </c>
      <c r="AD33">
        <f t="shared" si="16"/>
        <v>2.4599686825243026E-3</v>
      </c>
      <c r="AE33">
        <f t="shared" si="17"/>
        <v>-8.9833236198977491E-3</v>
      </c>
      <c r="AI33" s="2">
        <v>147</v>
      </c>
      <c r="AJ33" s="2">
        <v>12.31</v>
      </c>
      <c r="AK33">
        <f t="shared" si="18"/>
        <v>604.335337520812</v>
      </c>
      <c r="AL33">
        <f t="shared" si="19"/>
        <v>-986.18564012488355</v>
      </c>
      <c r="AM33" s="2">
        <f t="shared" si="20"/>
        <v>3.3461328515719826E-5</v>
      </c>
      <c r="AN33" s="2">
        <f t="shared" si="21"/>
        <v>-3.3461328515720781E-5</v>
      </c>
      <c r="AO33" s="2">
        <f t="shared" si="22"/>
        <v>6.2000334613285162</v>
      </c>
      <c r="AP33">
        <f t="shared" si="23"/>
        <v>-3.3461328515720781E-5</v>
      </c>
      <c r="AQ33">
        <f t="shared" si="24"/>
        <v>604.335337520812</v>
      </c>
      <c r="AR33">
        <f t="shared" si="24"/>
        <v>-986.18564012488355</v>
      </c>
      <c r="AS33" s="2">
        <f t="shared" si="25"/>
        <v>610.53537098214053</v>
      </c>
      <c r="AT33">
        <f t="shared" si="26"/>
        <v>986.18567358621203</v>
      </c>
      <c r="AU33">
        <f t="shared" si="27"/>
        <v>21.414284300886745</v>
      </c>
      <c r="AV33">
        <f t="shared" si="28"/>
        <v>-78.277439799536893</v>
      </c>
      <c r="AW33">
        <f t="shared" si="29"/>
        <v>6714.4148594946473</v>
      </c>
      <c r="AX33">
        <f t="shared" si="30"/>
        <v>-469.66463879722164</v>
      </c>
      <c r="AY33" s="2">
        <f t="shared" si="31"/>
        <v>15.539118243899761</v>
      </c>
      <c r="AZ33">
        <f t="shared" si="32"/>
        <v>0.43786879650234156</v>
      </c>
      <c r="BA33" s="2">
        <v>4.056</v>
      </c>
      <c r="BB33" s="2">
        <f t="shared" si="33"/>
        <v>3.4236247236987096</v>
      </c>
    </row>
    <row r="34" spans="1:54" x14ac:dyDescent="0.25">
      <c r="A34" s="2">
        <v>680000000</v>
      </c>
      <c r="B34">
        <v>9.0399999999999991</v>
      </c>
      <c r="C34">
        <v>1.7889999999999999</v>
      </c>
      <c r="D34">
        <f t="shared" si="5"/>
        <v>0.12311333365030107</v>
      </c>
      <c r="E34">
        <f t="shared" si="0"/>
        <v>-0.20090270122529336</v>
      </c>
      <c r="F34">
        <f t="shared" si="6"/>
        <v>2.3341331326163445E-3</v>
      </c>
      <c r="G34" s="2">
        <f t="shared" si="7"/>
        <v>-3.2126586437058809E-3</v>
      </c>
      <c r="H34">
        <f t="shared" si="8"/>
        <v>6.2023341331326165</v>
      </c>
      <c r="I34">
        <f t="shared" si="9"/>
        <v>-3.2126586437058809E-3</v>
      </c>
      <c r="J34">
        <f t="shared" si="10"/>
        <v>0.12311333365030107</v>
      </c>
      <c r="K34">
        <f t="shared" si="10"/>
        <v>-0.20090270122529336</v>
      </c>
      <c r="L34">
        <f t="shared" si="11"/>
        <v>6.3254474667829177</v>
      </c>
      <c r="M34">
        <f t="shared" si="12"/>
        <v>0.20411535986899923</v>
      </c>
      <c r="N34">
        <f t="shared" si="13"/>
        <v>3.6272567342444266</v>
      </c>
      <c r="O34">
        <f t="shared" si="14"/>
        <v>0.19447723955225904</v>
      </c>
      <c r="V34">
        <v>9.0399999999999991</v>
      </c>
      <c r="W34">
        <f t="shared" ca="1" si="1"/>
        <v>1.7543217283391259</v>
      </c>
      <c r="X34" s="2">
        <f t="shared" ca="1" si="2"/>
        <v>1.2025825253853771E-3</v>
      </c>
      <c r="Y34" s="2">
        <f t="shared" ca="1" si="3"/>
        <v>3.7574586305960097E-4</v>
      </c>
      <c r="AB34">
        <f t="shared" si="15"/>
        <v>4.1458644048857551E-4</v>
      </c>
      <c r="AC34">
        <f t="shared" si="4"/>
        <v>-1.5154727882129085E-3</v>
      </c>
      <c r="AD34">
        <f t="shared" si="16"/>
        <v>2.4899871826199035E-3</v>
      </c>
      <c r="AE34">
        <f t="shared" si="17"/>
        <v>-9.0928367292774509E-3</v>
      </c>
      <c r="AI34" s="2">
        <v>122</v>
      </c>
      <c r="AJ34" s="2">
        <v>12.9</v>
      </c>
      <c r="AK34">
        <f t="shared" si="18"/>
        <v>682.18217488392486</v>
      </c>
      <c r="AL34">
        <f t="shared" si="19"/>
        <v>-1113.2201330135197</v>
      </c>
      <c r="AM34" s="2">
        <f t="shared" si="20"/>
        <v>3.6730084866814215E-5</v>
      </c>
      <c r="AN34" s="2">
        <f t="shared" si="21"/>
        <v>-3.6730084866789705E-5</v>
      </c>
      <c r="AO34" s="2">
        <f t="shared" si="22"/>
        <v>6.2000367300848671</v>
      </c>
      <c r="AP34">
        <f t="shared" si="23"/>
        <v>-3.6730084866789705E-5</v>
      </c>
      <c r="AQ34">
        <f t="shared" si="24"/>
        <v>682.18217488392486</v>
      </c>
      <c r="AR34">
        <f t="shared" si="24"/>
        <v>-1113.2201330135197</v>
      </c>
      <c r="AS34" s="2">
        <f t="shared" si="25"/>
        <v>688.38221161400975</v>
      </c>
      <c r="AT34">
        <f t="shared" si="26"/>
        <v>1113.2201697436046</v>
      </c>
      <c r="AU34">
        <f t="shared" si="27"/>
        <v>24.997598742332229</v>
      </c>
      <c r="AV34">
        <f t="shared" si="28"/>
        <v>-91.375831346596215</v>
      </c>
      <c r="AW34">
        <f t="shared" si="29"/>
        <v>9124.4080896182386</v>
      </c>
      <c r="AX34">
        <f t="shared" si="30"/>
        <v>-548.25498807957729</v>
      </c>
      <c r="AY34" s="2">
        <f t="shared" si="31"/>
        <v>15.564733254030756</v>
      </c>
      <c r="AZ34">
        <f t="shared" si="32"/>
        <v>0.37833382861089826</v>
      </c>
      <c r="BA34" s="2">
        <v>3.8530000000000002</v>
      </c>
      <c r="BB34" s="2">
        <f t="shared" si="33"/>
        <v>3.0696997127099288</v>
      </c>
    </row>
    <row r="35" spans="1:54" x14ac:dyDescent="0.25">
      <c r="A35" s="2">
        <v>670000000</v>
      </c>
      <c r="B35">
        <v>9.23</v>
      </c>
      <c r="C35">
        <v>1.825</v>
      </c>
      <c r="D35">
        <f t="shared" si="5"/>
        <v>0.12430461785164559</v>
      </c>
      <c r="E35">
        <f t="shared" si="0"/>
        <v>-0.20284670035910729</v>
      </c>
      <c r="F35">
        <f t="shared" si="6"/>
        <v>2.3549738520587619E-3</v>
      </c>
      <c r="G35" s="2">
        <f t="shared" si="7"/>
        <v>-3.241343433156036E-3</v>
      </c>
      <c r="H35">
        <f t="shared" si="8"/>
        <v>6.2023549738520591</v>
      </c>
      <c r="I35">
        <f t="shared" si="9"/>
        <v>-3.241343433156036E-3</v>
      </c>
      <c r="J35">
        <f t="shared" si="10"/>
        <v>0.12430461785164559</v>
      </c>
      <c r="K35">
        <f t="shared" si="10"/>
        <v>-0.20284670035910729</v>
      </c>
      <c r="L35">
        <f t="shared" si="11"/>
        <v>6.326659591703705</v>
      </c>
      <c r="M35">
        <f t="shared" si="12"/>
        <v>0.20608804379226334</v>
      </c>
      <c r="N35">
        <f t="shared" si="13"/>
        <v>3.6285224243786796</v>
      </c>
      <c r="O35">
        <f t="shared" si="14"/>
        <v>0.19628603727308197</v>
      </c>
      <c r="V35">
        <v>9.23</v>
      </c>
      <c r="W35">
        <f t="shared" ca="1" si="1"/>
        <v>1.789256635761364</v>
      </c>
      <c r="X35" s="2">
        <f t="shared" ca="1" si="2"/>
        <v>1.2775880870958029E-3</v>
      </c>
      <c r="Y35" s="2">
        <f t="shared" ca="1" si="3"/>
        <v>3.8358809145304644E-4</v>
      </c>
      <c r="AB35">
        <f t="shared" si="15"/>
        <v>4.1971588396648571E-4</v>
      </c>
      <c r="AC35">
        <f t="shared" si="4"/>
        <v>-1.5342228756501347E-3</v>
      </c>
      <c r="AD35">
        <f t="shared" si="16"/>
        <v>2.5208253050543364E-3</v>
      </c>
      <c r="AE35">
        <f t="shared" si="17"/>
        <v>-9.2053372539008093E-3</v>
      </c>
      <c r="AI35" s="2">
        <v>97.7</v>
      </c>
      <c r="AJ35" s="2">
        <v>13.47</v>
      </c>
      <c r="AK35">
        <f t="shared" si="18"/>
        <v>788.13894973697154</v>
      </c>
      <c r="AL35">
        <f t="shared" si="19"/>
        <v>-1286.1258748201892</v>
      </c>
      <c r="AM35" s="2">
        <f t="shared" si="20"/>
        <v>4.1044461797961127E-5</v>
      </c>
      <c r="AN35" s="2">
        <f t="shared" si="21"/>
        <v>-4.1044461798581629E-5</v>
      </c>
      <c r="AO35" s="2">
        <f t="shared" si="22"/>
        <v>6.2000410444617984</v>
      </c>
      <c r="AP35">
        <f t="shared" si="23"/>
        <v>-4.1044461798581629E-5</v>
      </c>
      <c r="AQ35">
        <f t="shared" si="24"/>
        <v>788.13894973697154</v>
      </c>
      <c r="AR35">
        <f t="shared" si="24"/>
        <v>-1286.1258748201892</v>
      </c>
      <c r="AS35" s="2">
        <f t="shared" si="25"/>
        <v>794.33899078143338</v>
      </c>
      <c r="AT35">
        <f t="shared" si="26"/>
        <v>1286.125915864651</v>
      </c>
      <c r="AU35">
        <f t="shared" si="27"/>
        <v>30.058303423653989</v>
      </c>
      <c r="AV35">
        <f t="shared" si="28"/>
        <v>-109.87465206221522</v>
      </c>
      <c r="AW35">
        <f t="shared" si="29"/>
        <v>13156.290591043229</v>
      </c>
      <c r="AX35">
        <f t="shared" si="30"/>
        <v>-659.24791237329146</v>
      </c>
      <c r="AY35" s="2">
        <f t="shared" si="31"/>
        <v>15.589606910454538</v>
      </c>
      <c r="AZ35">
        <f t="shared" si="32"/>
        <v>0.31746600879002845</v>
      </c>
      <c r="BA35" s="2">
        <v>3.6429999999999998</v>
      </c>
      <c r="BB35" s="2">
        <f t="shared" si="33"/>
        <v>2.7225704508322544</v>
      </c>
    </row>
    <row r="36" spans="1:54" x14ac:dyDescent="0.25">
      <c r="A36" s="2">
        <v>660000000</v>
      </c>
      <c r="B36">
        <v>9.423</v>
      </c>
      <c r="C36">
        <v>1.879</v>
      </c>
      <c r="D36">
        <f t="shared" si="5"/>
        <v>0.12552560591700679</v>
      </c>
      <c r="E36">
        <f t="shared" si="0"/>
        <v>-0.20483917179353106</v>
      </c>
      <c r="F36">
        <f t="shared" si="6"/>
        <v>2.3763182845332625E-3</v>
      </c>
      <c r="G36" s="2">
        <f t="shared" si="7"/>
        <v>-3.2707215241166562E-3</v>
      </c>
      <c r="H36">
        <f t="shared" si="8"/>
        <v>6.2023763182845331</v>
      </c>
      <c r="I36">
        <f t="shared" si="9"/>
        <v>-3.2707215241166562E-3</v>
      </c>
      <c r="J36">
        <f t="shared" si="10"/>
        <v>0.12552560591700679</v>
      </c>
      <c r="K36">
        <f t="shared" si="10"/>
        <v>-0.20483917179353106</v>
      </c>
      <c r="L36">
        <f t="shared" si="11"/>
        <v>6.32790192420154</v>
      </c>
      <c r="M36">
        <f t="shared" si="12"/>
        <v>0.2081098933176477</v>
      </c>
      <c r="N36">
        <f t="shared" si="13"/>
        <v>3.6298202847751417</v>
      </c>
      <c r="O36">
        <f t="shared" si="14"/>
        <v>0.1981384654026089</v>
      </c>
      <c r="V36">
        <v>9.423</v>
      </c>
      <c r="W36">
        <f t="shared" ca="1" si="1"/>
        <v>1.8498129937089391</v>
      </c>
      <c r="X36" s="2">
        <f t="shared" ca="1" si="2"/>
        <v>8.5188133623442601E-4</v>
      </c>
      <c r="Y36" s="2">
        <f t="shared" ca="1" si="3"/>
        <v>2.4128234398071793E-4</v>
      </c>
      <c r="AB36">
        <f t="shared" si="15"/>
        <v>4.249873712753342E-4</v>
      </c>
      <c r="AC36">
        <f t="shared" si="4"/>
        <v>-1.5534921878846474E-3</v>
      </c>
      <c r="AD36">
        <f t="shared" si="16"/>
        <v>2.5525181798955673E-3</v>
      </c>
      <c r="AE36">
        <f t="shared" si="17"/>
        <v>-9.3209531273078846E-3</v>
      </c>
      <c r="AI36" s="2">
        <v>82.5</v>
      </c>
      <c r="AJ36" s="2">
        <v>14</v>
      </c>
      <c r="AK36">
        <f t="shared" si="18"/>
        <v>879.70931512078812</v>
      </c>
      <c r="AL36">
        <f t="shared" si="19"/>
        <v>-1435.5551300627699</v>
      </c>
      <c r="AM36" s="2">
        <f t="shared" si="20"/>
        <v>4.4665774901147318E-5</v>
      </c>
      <c r="AN36" s="2">
        <f t="shared" si="21"/>
        <v>-4.4665774895072981E-5</v>
      </c>
      <c r="AO36" s="2">
        <f t="shared" si="22"/>
        <v>6.2000446657749011</v>
      </c>
      <c r="AP36">
        <f t="shared" si="23"/>
        <v>-4.4665774895072981E-5</v>
      </c>
      <c r="AQ36">
        <f t="shared" si="24"/>
        <v>879.70931512078812</v>
      </c>
      <c r="AR36">
        <f t="shared" si="24"/>
        <v>-1435.5551300627699</v>
      </c>
      <c r="AS36" s="2">
        <f t="shared" si="25"/>
        <v>885.90935978656307</v>
      </c>
      <c r="AT36">
        <f t="shared" si="26"/>
        <v>1435.5551747285447</v>
      </c>
      <c r="AU36">
        <f t="shared" si="27"/>
        <v>34.587579845031357</v>
      </c>
      <c r="AV36">
        <f t="shared" si="28"/>
        <v>-126.43089823081343</v>
      </c>
      <c r="AW36">
        <f t="shared" si="29"/>
        <v>17388.598186056908</v>
      </c>
      <c r="AX36">
        <f t="shared" si="30"/>
        <v>-758.58538938488073</v>
      </c>
      <c r="AY36" s="2">
        <f t="shared" si="31"/>
        <v>15.605208271678702</v>
      </c>
      <c r="AZ36">
        <f t="shared" si="32"/>
        <v>0.27757420940087796</v>
      </c>
      <c r="BA36" s="2">
        <v>3.4279999999999999</v>
      </c>
      <c r="BB36" s="2">
        <f t="shared" si="33"/>
        <v>2.3778170311389122</v>
      </c>
    </row>
    <row r="37" spans="1:54" x14ac:dyDescent="0.25">
      <c r="A37" s="2">
        <v>650000000</v>
      </c>
      <c r="B37">
        <v>9.6219999999999999</v>
      </c>
      <c r="C37">
        <v>1.9510000000000001</v>
      </c>
      <c r="D37">
        <f t="shared" si="5"/>
        <v>0.12677750562810219</v>
      </c>
      <c r="E37">
        <f t="shared" si="0"/>
        <v>-0.20688208644919814</v>
      </c>
      <c r="F37">
        <f t="shared" si="6"/>
        <v>2.3981865173118874E-3</v>
      </c>
      <c r="G37" s="2">
        <f t="shared" si="7"/>
        <v>-3.3008205643458109E-3</v>
      </c>
      <c r="H37">
        <f t="shared" si="8"/>
        <v>6.2023981865173123</v>
      </c>
      <c r="I37">
        <f t="shared" si="9"/>
        <v>-3.3008205643458109E-3</v>
      </c>
      <c r="J37">
        <f t="shared" si="10"/>
        <v>0.12677750562810219</v>
      </c>
      <c r="K37">
        <f t="shared" si="10"/>
        <v>-0.20688208644919814</v>
      </c>
      <c r="L37">
        <f t="shared" si="11"/>
        <v>6.3291756921454141</v>
      </c>
      <c r="M37">
        <f t="shared" si="12"/>
        <v>0.21018290701354395</v>
      </c>
      <c r="N37">
        <f t="shared" si="13"/>
        <v>3.6311516433492823</v>
      </c>
      <c r="O37">
        <f t="shared" si="14"/>
        <v>0.20003624544663687</v>
      </c>
      <c r="V37">
        <v>9.6219999999999999</v>
      </c>
      <c r="W37">
        <f t="shared" ca="1" si="1"/>
        <v>1.9334329171420412</v>
      </c>
      <c r="X37" s="2">
        <f t="shared" ca="1" si="2"/>
        <v>3.0860240013839084E-4</v>
      </c>
      <c r="Y37" s="2">
        <f t="shared" ca="1" si="3"/>
        <v>8.1074589917980489E-5</v>
      </c>
      <c r="AB37">
        <f t="shared" si="15"/>
        <v>4.3040707878573683E-4</v>
      </c>
      <c r="AC37">
        <f t="shared" si="4"/>
        <v>-1.5733033019249645E-3</v>
      </c>
      <c r="AD37">
        <f t="shared" si="16"/>
        <v>2.5851030062477376E-3</v>
      </c>
      <c r="AE37">
        <f t="shared" si="17"/>
        <v>-9.4398198115497878E-3</v>
      </c>
      <c r="AI37" s="2">
        <v>68.099999999999994</v>
      </c>
      <c r="AJ37" s="2">
        <v>14.52</v>
      </c>
      <c r="AK37">
        <f t="shared" si="18"/>
        <v>996.5260006629286</v>
      </c>
      <c r="AL37">
        <f t="shared" si="19"/>
        <v>-1626.1826354495051</v>
      </c>
      <c r="AM37" s="2">
        <f t="shared" si="20"/>
        <v>4.916185831710535E-5</v>
      </c>
      <c r="AN37" s="2">
        <f t="shared" si="21"/>
        <v>-4.9161858329172188E-5</v>
      </c>
      <c r="AO37" s="2">
        <f t="shared" si="22"/>
        <v>6.2000491618583169</v>
      </c>
      <c r="AP37">
        <f t="shared" si="23"/>
        <v>-4.9161858329172188E-5</v>
      </c>
      <c r="AQ37">
        <f t="shared" si="24"/>
        <v>996.5260006629286</v>
      </c>
      <c r="AR37">
        <f t="shared" si="24"/>
        <v>-1626.1826354495051</v>
      </c>
      <c r="AS37" s="2">
        <f t="shared" si="25"/>
        <v>1002.726049824787</v>
      </c>
      <c r="AT37">
        <f t="shared" si="26"/>
        <v>1626.1826846113636</v>
      </c>
      <c r="AU37">
        <f t="shared" si="27"/>
        <v>40.556909075669893</v>
      </c>
      <c r="AV37">
        <f t="shared" si="28"/>
        <v>-148.25109090825794</v>
      </c>
      <c r="AW37">
        <f t="shared" si="29"/>
        <v>23866.590283714733</v>
      </c>
      <c r="AX37">
        <f t="shared" si="30"/>
        <v>-889.50654544954705</v>
      </c>
      <c r="AY37" s="2">
        <f t="shared" si="31"/>
        <v>15.620075006170106</v>
      </c>
      <c r="AZ37">
        <f t="shared" si="32"/>
        <v>0.23820839988742351</v>
      </c>
      <c r="BA37" s="2">
        <v>3.2040000000000002</v>
      </c>
      <c r="BB37" s="2">
        <f t="shared" si="33"/>
        <v>2.0329333031413417</v>
      </c>
    </row>
    <row r="38" spans="1:54" x14ac:dyDescent="0.25">
      <c r="A38" s="2">
        <v>640000000</v>
      </c>
      <c r="B38">
        <v>9.8309999999999995</v>
      </c>
      <c r="C38">
        <v>2.0409999999999999</v>
      </c>
      <c r="D38">
        <f t="shared" si="5"/>
        <v>0.1280615934623178</v>
      </c>
      <c r="E38">
        <f t="shared" si="0"/>
        <v>-0.20897752734788444</v>
      </c>
      <c r="F38">
        <f t="shared" si="6"/>
        <v>2.4205997640965341E-3</v>
      </c>
      <c r="G38" s="2">
        <f t="shared" si="7"/>
        <v>-3.3316697519992573E-3</v>
      </c>
      <c r="H38">
        <f t="shared" si="8"/>
        <v>6.2024205997640971</v>
      </c>
      <c r="I38">
        <f t="shared" si="9"/>
        <v>-3.3316697519992573E-3</v>
      </c>
      <c r="J38">
        <f t="shared" si="10"/>
        <v>0.1280615934623178</v>
      </c>
      <c r="K38">
        <f t="shared" si="10"/>
        <v>-0.20897752734788444</v>
      </c>
      <c r="L38">
        <f t="shared" si="11"/>
        <v>6.3304821932264153</v>
      </c>
      <c r="M38">
        <f t="shared" si="12"/>
        <v>0.21230919709988369</v>
      </c>
      <c r="N38">
        <f t="shared" si="13"/>
        <v>3.6325179044891689</v>
      </c>
      <c r="O38">
        <f t="shared" si="14"/>
        <v>0.20198119409957385</v>
      </c>
      <c r="V38">
        <v>9.8309999999999995</v>
      </c>
      <c r="W38">
        <f t="shared" ca="1" si="1"/>
        <v>2.047561625679708</v>
      </c>
      <c r="X38" s="2">
        <f t="shared" ca="1" si="2"/>
        <v>4.305493156060456E-5</v>
      </c>
      <c r="Y38" s="2">
        <f t="shared" ca="1" si="3"/>
        <v>1.0335628570839814E-5</v>
      </c>
      <c r="AB38">
        <f t="shared" si="15"/>
        <v>4.3598155200122175E-4</v>
      </c>
      <c r="AC38">
        <f t="shared" si="4"/>
        <v>-1.593680144102276E-3</v>
      </c>
      <c r="AD38">
        <f t="shared" si="16"/>
        <v>2.6186192083227219E-3</v>
      </c>
      <c r="AE38">
        <f t="shared" si="17"/>
        <v>-9.5620808646136556E-3</v>
      </c>
      <c r="AI38" s="2">
        <v>56.2</v>
      </c>
      <c r="AJ38" s="2">
        <v>15</v>
      </c>
      <c r="AK38">
        <f t="shared" si="18"/>
        <v>1129.0304424434767</v>
      </c>
      <c r="AL38">
        <f t="shared" si="19"/>
        <v>-1842.4102323211509</v>
      </c>
      <c r="AM38" s="2">
        <f t="shared" si="20"/>
        <v>5.4116996951776431E-5</v>
      </c>
      <c r="AN38" s="2">
        <f t="shared" si="21"/>
        <v>-5.4116997393678886E-5</v>
      </c>
      <c r="AO38" s="2">
        <f t="shared" si="22"/>
        <v>6.2000541169969523</v>
      </c>
      <c r="AP38">
        <f t="shared" si="23"/>
        <v>-5.4116997393678886E-5</v>
      </c>
      <c r="AQ38">
        <f t="shared" si="24"/>
        <v>1129.0304424434767</v>
      </c>
      <c r="AR38">
        <f t="shared" si="24"/>
        <v>-1842.4102323211509</v>
      </c>
      <c r="AS38" s="2">
        <f t="shared" si="25"/>
        <v>1135.2304965604735</v>
      </c>
      <c r="AT38">
        <f t="shared" si="26"/>
        <v>1842.4102864381484</v>
      </c>
      <c r="AU38">
        <f t="shared" si="27"/>
        <v>47.565910031410311</v>
      </c>
      <c r="AV38">
        <f t="shared" si="28"/>
        <v>-173.87168334361417</v>
      </c>
      <c r="AW38">
        <f t="shared" si="29"/>
        <v>32779.273526046716</v>
      </c>
      <c r="AX38">
        <f t="shared" si="30"/>
        <v>-1043.2301000616844</v>
      </c>
      <c r="AY38" s="2">
        <f t="shared" si="31"/>
        <v>15.632477876342353</v>
      </c>
      <c r="AZ38">
        <f t="shared" si="32"/>
        <v>0.20427809261019073</v>
      </c>
      <c r="BA38" s="2">
        <v>2.9689999999999999</v>
      </c>
      <c r="BB38" s="2">
        <f t="shared" si="33"/>
        <v>1.6985998918660812</v>
      </c>
    </row>
    <row r="39" spans="1:54" x14ac:dyDescent="0.25">
      <c r="A39" s="2">
        <v>630000000</v>
      </c>
      <c r="B39">
        <v>10.050000000000001</v>
      </c>
      <c r="C39">
        <v>2.149</v>
      </c>
      <c r="D39">
        <f t="shared" si="5"/>
        <v>0.1293792196492575</v>
      </c>
      <c r="E39">
        <f t="shared" si="0"/>
        <v>-0.21112769786404709</v>
      </c>
      <c r="F39">
        <f t="shared" si="6"/>
        <v>2.4435804470096575E-3</v>
      </c>
      <c r="G39" s="2">
        <f t="shared" si="7"/>
        <v>-3.363299948480961E-3</v>
      </c>
      <c r="H39">
        <f t="shared" si="8"/>
        <v>6.2024435804470102</v>
      </c>
      <c r="I39">
        <f t="shared" si="9"/>
        <v>-3.363299948480961E-3</v>
      </c>
      <c r="J39">
        <f t="shared" si="10"/>
        <v>0.1293792196492575</v>
      </c>
      <c r="K39">
        <f t="shared" si="10"/>
        <v>-0.21112769786404709</v>
      </c>
      <c r="L39">
        <f t="shared" si="11"/>
        <v>6.3318228000962673</v>
      </c>
      <c r="M39">
        <f t="shared" si="12"/>
        <v>0.21449099781252806</v>
      </c>
      <c r="N39">
        <f t="shared" si="13"/>
        <v>3.6339205547439901</v>
      </c>
      <c r="O39">
        <f t="shared" si="14"/>
        <v>0.20397523006405238</v>
      </c>
      <c r="V39">
        <v>10.050000000000001</v>
      </c>
      <c r="W39">
        <f t="shared" ca="1" si="1"/>
        <v>2.1749098876128921</v>
      </c>
      <c r="X39" s="2">
        <f t="shared" ca="1" si="2"/>
        <v>6.713222761126961E-4</v>
      </c>
      <c r="Y39" s="2">
        <f t="shared" ca="1" si="3"/>
        <v>1.4536445601061887E-4</v>
      </c>
      <c r="AB39">
        <f t="shared" si="15"/>
        <v>4.4171773382084534E-4</v>
      </c>
      <c r="AC39">
        <f t="shared" si="4"/>
        <v>-1.6146480933811689E-3</v>
      </c>
      <c r="AD39">
        <f t="shared" si="16"/>
        <v>2.6531086059469033E-3</v>
      </c>
      <c r="AE39">
        <f t="shared" si="17"/>
        <v>-9.6878885602870134E-3</v>
      </c>
      <c r="AI39" s="2">
        <v>46.4</v>
      </c>
      <c r="AJ39" s="2">
        <v>15.45</v>
      </c>
      <c r="AK39">
        <f t="shared" si="18"/>
        <v>1278.7851073887859</v>
      </c>
      <c r="AL39">
        <f t="shared" si="19"/>
        <v>-2086.7876349675603</v>
      </c>
      <c r="AM39" s="2">
        <f t="shared" si="20"/>
        <v>5.9558379885564034E-5</v>
      </c>
      <c r="AN39" s="2">
        <f t="shared" si="21"/>
        <v>-5.9558377168949814E-5</v>
      </c>
      <c r="AO39" s="2">
        <f t="shared" si="22"/>
        <v>6.2000595583798859</v>
      </c>
      <c r="AP39">
        <f t="shared" si="23"/>
        <v>-5.9558377168949814E-5</v>
      </c>
      <c r="AQ39">
        <f t="shared" si="24"/>
        <v>1278.7851073887859</v>
      </c>
      <c r="AR39">
        <f t="shared" si="24"/>
        <v>-2086.7876349675603</v>
      </c>
      <c r="AS39" s="2">
        <f t="shared" si="25"/>
        <v>1284.9851669471659</v>
      </c>
      <c r="AT39">
        <f t="shared" si="26"/>
        <v>2086.7876945259372</v>
      </c>
      <c r="AU39">
        <f t="shared" si="27"/>
        <v>55.765683318814645</v>
      </c>
      <c r="AV39">
        <f t="shared" si="28"/>
        <v>-203.8450063300875</v>
      </c>
      <c r="AW39">
        <f t="shared" si="29"/>
        <v>44997.192141640626</v>
      </c>
      <c r="AX39">
        <f t="shared" si="30"/>
        <v>-1223.0700379805239</v>
      </c>
      <c r="AY39" s="2">
        <f t="shared" si="31"/>
        <v>15.642822747558803</v>
      </c>
      <c r="AZ39">
        <f t="shared" si="32"/>
        <v>0.17516992904421044</v>
      </c>
      <c r="BA39" s="2">
        <v>2.726</v>
      </c>
      <c r="BB39" s="2">
        <f t="shared" si="33"/>
        <v>1.3718264092572967</v>
      </c>
    </row>
    <row r="40" spans="1:54" x14ac:dyDescent="0.25">
      <c r="A40" s="2">
        <v>620000000</v>
      </c>
      <c r="B40">
        <v>10.29</v>
      </c>
      <c r="C40">
        <v>2.2759999999999998</v>
      </c>
      <c r="D40">
        <f t="shared" si="5"/>
        <v>0.1307318136868181</v>
      </c>
      <c r="E40">
        <f t="shared" si="0"/>
        <v>-0.21333493072624066</v>
      </c>
      <c r="F40">
        <f t="shared" si="6"/>
        <v>2.4671522859671161E-3</v>
      </c>
      <c r="G40" s="2">
        <f t="shared" si="7"/>
        <v>-3.3957438014542655E-3</v>
      </c>
      <c r="H40">
        <f t="shared" si="8"/>
        <v>6.2024671522859673</v>
      </c>
      <c r="I40">
        <f t="shared" si="9"/>
        <v>-3.3957438014542655E-3</v>
      </c>
      <c r="J40">
        <f t="shared" si="10"/>
        <v>0.1307318136868181</v>
      </c>
      <c r="K40">
        <f t="shared" si="10"/>
        <v>-0.21333493072624066</v>
      </c>
      <c r="L40">
        <f t="shared" si="11"/>
        <v>6.3331989659727856</v>
      </c>
      <c r="M40">
        <f t="shared" si="12"/>
        <v>0.21673067452769493</v>
      </c>
      <c r="N40">
        <f t="shared" si="13"/>
        <v>3.6353611690342311</v>
      </c>
      <c r="O40">
        <f t="shared" si="14"/>
        <v>0.20602038147423474</v>
      </c>
      <c r="V40">
        <v>10.29</v>
      </c>
      <c r="W40">
        <f t="shared" ca="1" si="1"/>
        <v>2.3298583753765003</v>
      </c>
      <c r="X40" s="2">
        <f t="shared" ca="1" si="2"/>
        <v>2.9007245981960365E-3</v>
      </c>
      <c r="Y40" s="2">
        <f t="shared" ca="1" si="3"/>
        <v>5.5996641778117897E-4</v>
      </c>
      <c r="AB40">
        <f t="shared" si="15"/>
        <v>4.4762299545583631E-4</v>
      </c>
      <c r="AC40">
        <f t="shared" si="4"/>
        <v>-1.6362340943718431E-3</v>
      </c>
      <c r="AD40">
        <f t="shared" si="16"/>
        <v>2.6886156010926632E-3</v>
      </c>
      <c r="AE40">
        <f t="shared" si="17"/>
        <v>-9.8174045662310569E-3</v>
      </c>
      <c r="AI40" s="2">
        <v>38.299999999999997</v>
      </c>
      <c r="AJ40" s="2">
        <v>15.85</v>
      </c>
      <c r="AK40">
        <f t="shared" si="18"/>
        <v>1448.621925546651</v>
      </c>
      <c r="AL40">
        <f t="shared" si="19"/>
        <v>-2363.9361332150579</v>
      </c>
      <c r="AM40" s="2">
        <f t="shared" si="20"/>
        <v>6.5554490569946051E-5</v>
      </c>
      <c r="AN40" s="2">
        <f t="shared" si="21"/>
        <v>-6.555447809690758E-5</v>
      </c>
      <c r="AO40" s="2">
        <f t="shared" si="22"/>
        <v>6.2000655544905703</v>
      </c>
      <c r="AP40">
        <f t="shared" si="23"/>
        <v>-6.555447809690758E-5</v>
      </c>
      <c r="AQ40">
        <f t="shared" si="24"/>
        <v>1448.621925546651</v>
      </c>
      <c r="AR40">
        <f t="shared" si="24"/>
        <v>-2363.9361332150579</v>
      </c>
      <c r="AS40" s="2">
        <f t="shared" si="25"/>
        <v>1454.8219911011415</v>
      </c>
      <c r="AT40">
        <f t="shared" si="26"/>
        <v>2363.9361987695361</v>
      </c>
      <c r="AU40">
        <f t="shared" si="27"/>
        <v>65.391600875925576</v>
      </c>
      <c r="AV40">
        <f t="shared" si="28"/>
        <v>-239.03143476752328</v>
      </c>
      <c r="AW40">
        <f t="shared" si="29"/>
        <v>61804.437877392644</v>
      </c>
      <c r="AX40">
        <f t="shared" si="30"/>
        <v>-1434.18860860514</v>
      </c>
      <c r="AY40" s="2">
        <f t="shared" si="31"/>
        <v>15.651508681496157</v>
      </c>
      <c r="AZ40">
        <f t="shared" si="32"/>
        <v>0.15013299006773045</v>
      </c>
      <c r="BA40" s="2">
        <v>2.4790000000000001</v>
      </c>
      <c r="BB40" s="2">
        <f t="shared" si="33"/>
        <v>1.263679164218056</v>
      </c>
    </row>
    <row r="41" spans="1:54" x14ac:dyDescent="0.25">
      <c r="A41" s="2">
        <v>610000000</v>
      </c>
      <c r="B41">
        <v>10.55</v>
      </c>
      <c r="C41">
        <v>2.4239999999999999</v>
      </c>
      <c r="D41">
        <f t="shared" si="5"/>
        <v>0.13212089036674135</v>
      </c>
      <c r="E41">
        <f t="shared" si="0"/>
        <v>-0.21560169784992472</v>
      </c>
      <c r="F41">
        <f t="shared" si="6"/>
        <v>2.4913403962294692E-3</v>
      </c>
      <c r="G41" s="2">
        <f t="shared" si="7"/>
        <v>-3.4290358791097312E-3</v>
      </c>
      <c r="H41">
        <f t="shared" si="8"/>
        <v>6.2024913403962296</v>
      </c>
      <c r="I41">
        <f t="shared" si="9"/>
        <v>-3.4290358791097312E-3</v>
      </c>
      <c r="J41">
        <f t="shared" si="10"/>
        <v>0.13212089036674135</v>
      </c>
      <c r="K41">
        <f t="shared" si="10"/>
        <v>-0.21560169784992472</v>
      </c>
      <c r="L41">
        <f t="shared" si="11"/>
        <v>6.3346122307629713</v>
      </c>
      <c r="M41">
        <f t="shared" si="12"/>
        <v>0.21903073372903445</v>
      </c>
      <c r="N41">
        <f t="shared" si="13"/>
        <v>3.6368414174406696</v>
      </c>
      <c r="O41">
        <f t="shared" si="14"/>
        <v>0.20811879398676611</v>
      </c>
      <c r="V41">
        <v>10.55</v>
      </c>
      <c r="W41">
        <f t="shared" ca="1" si="1"/>
        <v>2.4977192371204113</v>
      </c>
      <c r="X41" s="2">
        <f t="shared" ca="1" si="2"/>
        <v>5.4345259216154419E-3</v>
      </c>
      <c r="Y41" s="2">
        <f t="shared" ca="1" si="3"/>
        <v>9.2490352280540338E-4</v>
      </c>
      <c r="AB41">
        <f t="shared" si="15"/>
        <v>4.5370517029703222E-4</v>
      </c>
      <c r="AC41">
        <f t="shared" si="4"/>
        <v>-1.6584667811286103E-3</v>
      </c>
      <c r="AD41">
        <f t="shared" si="16"/>
        <v>2.7251873822278544E-3</v>
      </c>
      <c r="AE41">
        <f t="shared" si="17"/>
        <v>-9.9508006867716596E-3</v>
      </c>
      <c r="AI41" s="2">
        <v>31.6</v>
      </c>
      <c r="AJ41" s="2">
        <v>16.22</v>
      </c>
      <c r="AK41">
        <f t="shared" si="18"/>
        <v>1641.4877782923409</v>
      </c>
      <c r="AL41">
        <f t="shared" si="19"/>
        <v>-2678.6646004076447</v>
      </c>
      <c r="AM41" s="2">
        <f t="shared" si="20"/>
        <v>7.2170194004475647E-5</v>
      </c>
      <c r="AN41" s="2">
        <f t="shared" si="21"/>
        <v>-7.21702707870213E-5</v>
      </c>
      <c r="AO41" s="2">
        <f t="shared" si="22"/>
        <v>6.2000721701940043</v>
      </c>
      <c r="AP41">
        <f t="shared" si="23"/>
        <v>-7.21702707870213E-5</v>
      </c>
      <c r="AQ41">
        <f t="shared" si="24"/>
        <v>1641.4877782923409</v>
      </c>
      <c r="AR41">
        <f t="shared" si="24"/>
        <v>-2678.6646004076447</v>
      </c>
      <c r="AS41" s="2">
        <f t="shared" si="25"/>
        <v>1647.6878504625349</v>
      </c>
      <c r="AT41">
        <f t="shared" si="26"/>
        <v>2678.6646725779156</v>
      </c>
      <c r="AU41">
        <f t="shared" si="27"/>
        <v>76.707295944500203</v>
      </c>
      <c r="AV41">
        <f t="shared" si="28"/>
        <v>-280.39464948320665</v>
      </c>
      <c r="AW41">
        <f t="shared" si="29"/>
        <v>84965.412485594454</v>
      </c>
      <c r="AX41">
        <f t="shared" si="30"/>
        <v>-1682.367896899239</v>
      </c>
      <c r="AY41" s="2">
        <f t="shared" si="31"/>
        <v>15.658827949374622</v>
      </c>
      <c r="AZ41">
        <f t="shared" si="32"/>
        <v>0.12859732395516132</v>
      </c>
      <c r="BA41" s="2">
        <v>2.2320000000000002</v>
      </c>
      <c r="BB41" s="2">
        <f t="shared" si="33"/>
        <v>1.3322873633351078</v>
      </c>
    </row>
    <row r="42" spans="1:54" x14ac:dyDescent="0.25">
      <c r="A42" s="2">
        <v>600000000</v>
      </c>
      <c r="B42">
        <v>10.84</v>
      </c>
      <c r="C42">
        <v>2.59</v>
      </c>
      <c r="D42">
        <f t="shared" si="5"/>
        <v>0.13354805636595282</v>
      </c>
      <c r="E42">
        <f t="shared" si="0"/>
        <v>-0.21793062109355077</v>
      </c>
      <c r="F42">
        <f t="shared" si="6"/>
        <v>2.5161713950282412E-3</v>
      </c>
      <c r="G42" s="2">
        <f t="shared" si="7"/>
        <v>-3.4632128169236024E-3</v>
      </c>
      <c r="H42">
        <f t="shared" si="8"/>
        <v>6.2025161713950281</v>
      </c>
      <c r="I42">
        <f t="shared" si="9"/>
        <v>-3.4632128169236024E-3</v>
      </c>
      <c r="J42">
        <f t="shared" si="10"/>
        <v>0.13354805636595282</v>
      </c>
      <c r="K42">
        <f t="shared" si="10"/>
        <v>-0.21793062109355077</v>
      </c>
      <c r="L42">
        <f t="shared" si="11"/>
        <v>6.3360642277609811</v>
      </c>
      <c r="M42">
        <f t="shared" si="12"/>
        <v>0.22139383391047437</v>
      </c>
      <c r="N42">
        <f t="shared" si="13"/>
        <v>3.6383630726366496</v>
      </c>
      <c r="O42">
        <f t="shared" si="14"/>
        <v>0.21027273961127449</v>
      </c>
      <c r="V42">
        <v>10.84</v>
      </c>
      <c r="W42">
        <f t="shared" ca="1" si="1"/>
        <v>2.684948659834772</v>
      </c>
      <c r="X42" s="2">
        <f t="shared" ca="1" si="2"/>
        <v>9.0152480044192809E-3</v>
      </c>
      <c r="Y42" s="2">
        <f t="shared" ca="1" si="3"/>
        <v>1.3439346468328262E-3</v>
      </c>
      <c r="AB42">
        <f t="shared" si="15"/>
        <v>4.5997259106851456E-4</v>
      </c>
      <c r="AC42">
        <f t="shared" si="4"/>
        <v>-1.6813766129607094E-3</v>
      </c>
      <c r="AD42">
        <f t="shared" si="16"/>
        <v>2.7628741485102326E-3</v>
      </c>
      <c r="AE42">
        <f t="shared" si="17"/>
        <v>-1.0088259677764257E-2</v>
      </c>
      <c r="AI42" s="2">
        <v>26.1</v>
      </c>
      <c r="AJ42" s="2">
        <v>16.559999999999999</v>
      </c>
      <c r="AK42">
        <f t="shared" si="18"/>
        <v>1858.7369288706093</v>
      </c>
      <c r="AL42">
        <f t="shared" si="19"/>
        <v>-3033.1829933060885</v>
      </c>
      <c r="AM42" s="2">
        <f t="shared" si="20"/>
        <v>7.9411123983533187E-5</v>
      </c>
      <c r="AN42" s="2">
        <f t="shared" si="21"/>
        <v>-7.9411473904909106E-5</v>
      </c>
      <c r="AO42" s="2">
        <f t="shared" si="22"/>
        <v>6.2000794111239834</v>
      </c>
      <c r="AP42">
        <f t="shared" si="23"/>
        <v>-7.9411473904909106E-5</v>
      </c>
      <c r="AQ42">
        <f t="shared" si="24"/>
        <v>1858.7369288706093</v>
      </c>
      <c r="AR42">
        <f t="shared" si="24"/>
        <v>-3033.1829933060885</v>
      </c>
      <c r="AS42" s="2">
        <f t="shared" si="25"/>
        <v>1864.9370082817334</v>
      </c>
      <c r="AT42">
        <f t="shared" si="26"/>
        <v>3033.1830727175625</v>
      </c>
      <c r="AU42">
        <f t="shared" si="27"/>
        <v>89.901167332703409</v>
      </c>
      <c r="AV42">
        <f t="shared" si="28"/>
        <v>-328.62332053293875</v>
      </c>
      <c r="AW42">
        <f t="shared" si="29"/>
        <v>116614.91368987356</v>
      </c>
      <c r="AX42">
        <f t="shared" si="30"/>
        <v>-1971.7399231976342</v>
      </c>
      <c r="AY42" s="2">
        <f t="shared" si="31"/>
        <v>15.664964452021716</v>
      </c>
      <c r="AZ42">
        <f t="shared" si="32"/>
        <v>0.11022670267586503</v>
      </c>
      <c r="BA42" s="2">
        <v>1.9970000000000001</v>
      </c>
      <c r="BB42" s="2">
        <f t="shared" si="33"/>
        <v>1.3909044226512091</v>
      </c>
    </row>
    <row r="43" spans="1:54" x14ac:dyDescent="0.25">
      <c r="A43" s="2">
        <v>590000000</v>
      </c>
      <c r="B43">
        <v>11.16</v>
      </c>
      <c r="C43">
        <v>2.7749999999999999</v>
      </c>
      <c r="D43">
        <f t="shared" si="5"/>
        <v>0.13501501746727118</v>
      </c>
      <c r="E43">
        <f t="shared" si="0"/>
        <v>-0.22032448404168944</v>
      </c>
      <c r="F43">
        <f t="shared" si="6"/>
        <v>2.541673518279166E-3</v>
      </c>
      <c r="G43" s="2">
        <f t="shared" si="7"/>
        <v>-3.4983134782998033E-3</v>
      </c>
      <c r="H43">
        <f t="shared" si="8"/>
        <v>6.2025416735182795</v>
      </c>
      <c r="I43">
        <f t="shared" si="9"/>
        <v>-3.4983134782998033E-3</v>
      </c>
      <c r="J43">
        <f t="shared" si="10"/>
        <v>0.13501501746727118</v>
      </c>
      <c r="K43">
        <f t="shared" si="10"/>
        <v>-0.22032448404168944</v>
      </c>
      <c r="L43">
        <f t="shared" si="11"/>
        <v>6.3375566909855507</v>
      </c>
      <c r="M43">
        <f t="shared" si="12"/>
        <v>0.22382279751998924</v>
      </c>
      <c r="N43">
        <f t="shared" si="13"/>
        <v>3.6399280180365134</v>
      </c>
      <c r="O43">
        <f t="shared" si="14"/>
        <v>0.21248462636136273</v>
      </c>
      <c r="V43">
        <v>11.16</v>
      </c>
      <c r="W43">
        <f t="shared" ca="1" si="1"/>
        <v>2.8780530074043496</v>
      </c>
      <c r="X43" s="2">
        <f t="shared" ca="1" si="2"/>
        <v>1.0619922335080941E-2</v>
      </c>
      <c r="Y43" s="2">
        <f t="shared" ca="1" si="3"/>
        <v>1.3790987530338046E-3</v>
      </c>
      <c r="AB43">
        <f t="shared" si="15"/>
        <v>4.6643413064735681E-4</v>
      </c>
      <c r="AC43">
        <f t="shared" si="4"/>
        <v>-1.7049960236441757E-3</v>
      </c>
      <c r="AD43">
        <f t="shared" si="16"/>
        <v>2.8017293561230163E-3</v>
      </c>
      <c r="AE43">
        <f t="shared" si="17"/>
        <v>-1.0229976141865054E-2</v>
      </c>
      <c r="AI43" s="2">
        <v>21.5</v>
      </c>
      <c r="AJ43" s="2">
        <v>16.87</v>
      </c>
      <c r="AK43">
        <f t="shared" si="18"/>
        <v>2108.3817983256436</v>
      </c>
      <c r="AL43">
        <f t="shared" si="19"/>
        <v>-3440.5663947093326</v>
      </c>
      <c r="AM43" s="2">
        <f t="shared" si="20"/>
        <v>8.7495925679353633E-5</v>
      </c>
      <c r="AN43" s="2">
        <f t="shared" si="21"/>
        <v>-8.7495412683289981E-5</v>
      </c>
      <c r="AO43" s="2">
        <f t="shared" si="22"/>
        <v>6.2000874959256791</v>
      </c>
      <c r="AP43">
        <f t="shared" si="23"/>
        <v>-8.7495412683289981E-5</v>
      </c>
      <c r="AQ43">
        <f t="shared" si="24"/>
        <v>2108.3817983256436</v>
      </c>
      <c r="AR43">
        <f t="shared" si="24"/>
        <v>-3440.5663947093326</v>
      </c>
      <c r="AS43" s="2">
        <f t="shared" si="25"/>
        <v>2114.5818858215694</v>
      </c>
      <c r="AT43">
        <f t="shared" si="26"/>
        <v>3440.5664822047452</v>
      </c>
      <c r="AU43">
        <f t="shared" si="27"/>
        <v>105.59735260358194</v>
      </c>
      <c r="AV43">
        <f t="shared" si="28"/>
        <v>-385.99891059983139</v>
      </c>
      <c r="AW43">
        <f t="shared" si="29"/>
        <v>160779.54397676332</v>
      </c>
      <c r="AX43">
        <f t="shared" si="30"/>
        <v>-2315.9934635989921</v>
      </c>
      <c r="AY43" s="2">
        <f t="shared" si="31"/>
        <v>15.670219055039919</v>
      </c>
      <c r="AZ43">
        <f t="shared" si="32"/>
        <v>9.4267168144438584E-2</v>
      </c>
      <c r="BA43" s="2">
        <v>1.784</v>
      </c>
      <c r="BB43" s="2">
        <f t="shared" si="33"/>
        <v>1.4447568884078219</v>
      </c>
    </row>
    <row r="44" spans="1:54" x14ac:dyDescent="0.25">
      <c r="A44" s="2">
        <v>580000000</v>
      </c>
      <c r="B44">
        <v>11.52</v>
      </c>
      <c r="C44">
        <v>2.976</v>
      </c>
      <c r="D44">
        <f t="shared" si="5"/>
        <v>0.13652358648143537</v>
      </c>
      <c r="E44">
        <f t="shared" si="0"/>
        <v>-0.22278624493260349</v>
      </c>
      <c r="F44">
        <f t="shared" si="6"/>
        <v>2.5678767485261779E-3</v>
      </c>
      <c r="G44" s="2">
        <f t="shared" si="7"/>
        <v>-3.5343791306697335E-3</v>
      </c>
      <c r="H44">
        <f t="shared" si="8"/>
        <v>6.2025678767485264</v>
      </c>
      <c r="I44">
        <f t="shared" si="9"/>
        <v>-3.5343791306697335E-3</v>
      </c>
      <c r="J44">
        <f t="shared" si="10"/>
        <v>0.13652358648143537</v>
      </c>
      <c r="K44">
        <f t="shared" si="10"/>
        <v>-0.22278624493260349</v>
      </c>
      <c r="L44">
        <f t="shared" si="11"/>
        <v>6.3390914632299618</v>
      </c>
      <c r="M44">
        <f t="shared" si="12"/>
        <v>0.22632062406327322</v>
      </c>
      <c r="N44">
        <f t="shared" si="13"/>
        <v>3.6415382567427019</v>
      </c>
      <c r="O44">
        <f t="shared" si="14"/>
        <v>0.21475700881741572</v>
      </c>
      <c r="V44">
        <v>11.52</v>
      </c>
      <c r="W44">
        <f t="shared" ca="1" si="1"/>
        <v>3.0734847247718671</v>
      </c>
      <c r="X44" s="2">
        <f t="shared" ca="1" si="2"/>
        <v>9.5032715638466783E-3</v>
      </c>
      <c r="Y44" s="2">
        <f t="shared" ca="1" si="3"/>
        <v>1.0730186884690741E-3</v>
      </c>
      <c r="AB44">
        <f t="shared" si="15"/>
        <v>4.7309924698055476E-4</v>
      </c>
      <c r="AC44">
        <f t="shared" si="4"/>
        <v>-1.7293595856104846E-3</v>
      </c>
      <c r="AD44">
        <f t="shared" si="16"/>
        <v>2.841809989357165E-3</v>
      </c>
      <c r="AE44">
        <f t="shared" si="17"/>
        <v>-1.0376157513662908E-2</v>
      </c>
      <c r="AI44" s="2">
        <v>17.8</v>
      </c>
      <c r="AJ44" s="2">
        <v>17.12</v>
      </c>
      <c r="AK44">
        <f t="shared" si="18"/>
        <v>2383.7530170905284</v>
      </c>
      <c r="AL44">
        <f t="shared" si="19"/>
        <v>-3889.931382637521</v>
      </c>
      <c r="AM44" s="2">
        <f t="shared" si="20"/>
        <v>9.6162579627458801E-5</v>
      </c>
      <c r="AN44" s="2">
        <f t="shared" si="21"/>
        <v>-9.615711405735172E-5</v>
      </c>
      <c r="AO44" s="2">
        <f t="shared" si="22"/>
        <v>6.2000961625796274</v>
      </c>
      <c r="AP44">
        <f t="shared" si="23"/>
        <v>-9.615711405735172E-5</v>
      </c>
      <c r="AQ44">
        <f t="shared" si="24"/>
        <v>2383.7530170905284</v>
      </c>
      <c r="AR44">
        <f t="shared" si="24"/>
        <v>-3889.931382637521</v>
      </c>
      <c r="AS44" s="2">
        <f t="shared" si="25"/>
        <v>2389.9531132531079</v>
      </c>
      <c r="AT44">
        <f t="shared" si="26"/>
        <v>3889.931478794635</v>
      </c>
      <c r="AU44">
        <f t="shared" si="27"/>
        <v>123.51745937328003</v>
      </c>
      <c r="AV44">
        <f t="shared" si="28"/>
        <v>-451.50378851948381</v>
      </c>
      <c r="AW44">
        <f t="shared" si="29"/>
        <v>219853.33857371632</v>
      </c>
      <c r="AX44">
        <f t="shared" si="30"/>
        <v>-2709.0227311168928</v>
      </c>
      <c r="AY44" s="2">
        <f t="shared" si="31"/>
        <v>15.674554986174277</v>
      </c>
      <c r="AZ44">
        <f t="shared" si="32"/>
        <v>8.0941473919844797E-2</v>
      </c>
      <c r="BA44" s="2">
        <v>1.5840000000000001</v>
      </c>
      <c r="BB44" s="2">
        <f t="shared" si="33"/>
        <v>1.4742517699529396</v>
      </c>
    </row>
    <row r="45" spans="1:54" x14ac:dyDescent="0.25">
      <c r="A45" s="2">
        <v>570000000</v>
      </c>
      <c r="B45">
        <v>11.93</v>
      </c>
      <c r="C45">
        <v>3.1850000000000001</v>
      </c>
      <c r="D45">
        <f t="shared" si="5"/>
        <v>0.13807569195202854</v>
      </c>
      <c r="E45">
        <f t="shared" si="0"/>
        <v>-0.22531905086339279</v>
      </c>
      <c r="F45">
        <f t="shared" si="6"/>
        <v>2.5948129554122256E-3</v>
      </c>
      <c r="G45" s="2">
        <f t="shared" si="7"/>
        <v>-3.5714536388337607E-3</v>
      </c>
      <c r="H45">
        <f t="shared" si="8"/>
        <v>6.2025948129554127</v>
      </c>
      <c r="I45">
        <f t="shared" si="9"/>
        <v>-3.5714536388337607E-3</v>
      </c>
      <c r="J45">
        <f t="shared" si="10"/>
        <v>0.13807569195202854</v>
      </c>
      <c r="K45">
        <f t="shared" si="10"/>
        <v>-0.22531905086339279</v>
      </c>
      <c r="L45">
        <f t="shared" si="11"/>
        <v>6.3406705049074414</v>
      </c>
      <c r="M45">
        <f t="shared" si="12"/>
        <v>0.22889050450222656</v>
      </c>
      <c r="N45">
        <f t="shared" si="13"/>
        <v>3.6431959213851561</v>
      </c>
      <c r="O45">
        <f t="shared" si="14"/>
        <v>0.21709259970445374</v>
      </c>
      <c r="V45">
        <v>11.93</v>
      </c>
      <c r="W45">
        <f t="shared" ca="1" si="1"/>
        <v>3.2687673314309929</v>
      </c>
      <c r="X45" s="2">
        <f t="shared" ca="1" si="2"/>
        <v>7.0169658150697938E-3</v>
      </c>
      <c r="Y45" s="2">
        <f t="shared" ca="1" si="3"/>
        <v>6.9172024625536142E-4</v>
      </c>
      <c r="AB45">
        <f t="shared" si="15"/>
        <v>4.7997803258939715E-4</v>
      </c>
      <c r="AC45">
        <f t="shared" si="4"/>
        <v>-1.7545041909040543E-3</v>
      </c>
      <c r="AD45">
        <f t="shared" si="16"/>
        <v>2.8831768594040508E-3</v>
      </c>
      <c r="AE45">
        <f t="shared" si="17"/>
        <v>-1.0527025145424326E-2</v>
      </c>
      <c r="AI45" s="2">
        <v>14.7</v>
      </c>
      <c r="AJ45" s="2">
        <v>17.329999999999998</v>
      </c>
      <c r="AK45">
        <f t="shared" si="18"/>
        <v>2699.4667942756078</v>
      </c>
      <c r="AL45">
        <f t="shared" si="19"/>
        <v>-4405.1294425867954</v>
      </c>
      <c r="AM45" s="2">
        <f t="shared" si="20"/>
        <v>1.0581308609833521E-4</v>
      </c>
      <c r="AN45" s="2">
        <f t="shared" si="21"/>
        <v>-1.0580214499008304E-4</v>
      </c>
      <c r="AO45" s="2">
        <f t="shared" si="22"/>
        <v>6.2001058130860986</v>
      </c>
      <c r="AP45">
        <f t="shared" si="23"/>
        <v>-1.0580214499008304E-4</v>
      </c>
      <c r="AQ45">
        <f t="shared" si="24"/>
        <v>2699.4667942756078</v>
      </c>
      <c r="AR45">
        <f t="shared" si="24"/>
        <v>-4405.1294425867954</v>
      </c>
      <c r="AS45" s="2">
        <f t="shared" si="25"/>
        <v>2705.6669000886936</v>
      </c>
      <c r="AT45">
        <f t="shared" si="26"/>
        <v>4405.1295483889407</v>
      </c>
      <c r="AU45">
        <f t="shared" si="27"/>
        <v>144.77833046033302</v>
      </c>
      <c r="AV45">
        <f t="shared" si="28"/>
        <v>-529.22044405737586</v>
      </c>
      <c r="AW45">
        <f t="shared" si="29"/>
        <v>301903.71336192952</v>
      </c>
      <c r="AX45">
        <f t="shared" si="30"/>
        <v>-3175.3226643442467</v>
      </c>
      <c r="AY45" s="2">
        <f t="shared" si="31"/>
        <v>15.67828828152923</v>
      </c>
      <c r="AZ45">
        <f t="shared" si="32"/>
        <v>6.9359295359685394E-2</v>
      </c>
      <c r="BA45" s="2">
        <v>1.411</v>
      </c>
      <c r="BB45" s="2">
        <f t="shared" si="33"/>
        <v>1.4966762115555414</v>
      </c>
    </row>
    <row r="46" spans="1:54" x14ac:dyDescent="0.25">
      <c r="A46" s="2">
        <v>560000000</v>
      </c>
      <c r="B46">
        <v>12.39</v>
      </c>
      <c r="C46">
        <v>3.3919999999999999</v>
      </c>
      <c r="D46">
        <f t="shared" si="5"/>
        <v>0.13967338773597909</v>
      </c>
      <c r="E46">
        <f t="shared" si="0"/>
        <v>-0.22792625342395104</v>
      </c>
      <c r="F46">
        <f t="shared" si="6"/>
        <v>2.6225160501481336E-3</v>
      </c>
      <c r="G46" s="2">
        <f t="shared" si="7"/>
        <v>-3.6095836775693647E-3</v>
      </c>
      <c r="H46">
        <f t="shared" si="8"/>
        <v>6.2026225160501482</v>
      </c>
      <c r="I46">
        <f t="shared" si="9"/>
        <v>-3.6095836775693647E-3</v>
      </c>
      <c r="J46">
        <f t="shared" si="10"/>
        <v>0.13967338773597909</v>
      </c>
      <c r="K46">
        <f t="shared" si="10"/>
        <v>-0.22792625342395104</v>
      </c>
      <c r="L46">
        <f t="shared" si="11"/>
        <v>6.3422959037861277</v>
      </c>
      <c r="M46">
        <f t="shared" si="12"/>
        <v>0.2315358371015204</v>
      </c>
      <c r="N46">
        <f t="shared" si="13"/>
        <v>3.6449032849594905</v>
      </c>
      <c r="O46">
        <f t="shared" si="14"/>
        <v>0.21949428260193579</v>
      </c>
      <c r="V46">
        <v>12.39</v>
      </c>
      <c r="W46">
        <f t="shared" ca="1" si="1"/>
        <v>3.4543514892946154</v>
      </c>
      <c r="X46" s="2">
        <f t="shared" ca="1" si="2"/>
        <v>3.8877082172565558E-3</v>
      </c>
      <c r="Y46" s="2">
        <f t="shared" ca="1" si="3"/>
        <v>3.3789516339574632E-4</v>
      </c>
      <c r="AB46">
        <f t="shared" si="15"/>
        <v>4.8708126921991198E-4</v>
      </c>
      <c r="AC46">
        <f t="shared" si="4"/>
        <v>-1.780469250950631E-3</v>
      </c>
      <c r="AD46">
        <f t="shared" si="16"/>
        <v>2.9258949342358775E-3</v>
      </c>
      <c r="AE46">
        <f t="shared" si="17"/>
        <v>-1.0682815505703786E-2</v>
      </c>
      <c r="AI46" s="2">
        <v>12.1</v>
      </c>
      <c r="AJ46" s="2">
        <v>17.55</v>
      </c>
      <c r="AK46">
        <f t="shared" si="18"/>
        <v>3063.5414907654222</v>
      </c>
      <c r="AL46">
        <f t="shared" si="19"/>
        <v>-4999.2453502946009</v>
      </c>
      <c r="AM46" s="2">
        <f t="shared" si="20"/>
        <v>1.1660114081241814E-4</v>
      </c>
      <c r="AN46" s="2">
        <f t="shared" si="21"/>
        <v>-1.1661205748277917E-4</v>
      </c>
      <c r="AO46" s="2">
        <f t="shared" si="22"/>
        <v>6.2001166011408122</v>
      </c>
      <c r="AP46">
        <f t="shared" si="23"/>
        <v>-1.1661205748277917E-4</v>
      </c>
      <c r="AQ46">
        <f t="shared" si="24"/>
        <v>3063.5414907654222</v>
      </c>
      <c r="AR46">
        <f t="shared" si="24"/>
        <v>-4999.2453502946009</v>
      </c>
      <c r="AS46" s="2">
        <f t="shared" si="25"/>
        <v>3069.7416073665631</v>
      </c>
      <c r="AT46">
        <f t="shared" si="26"/>
        <v>4999.2454669066583</v>
      </c>
      <c r="AU46">
        <f t="shared" si="27"/>
        <v>170.16298472186784</v>
      </c>
      <c r="AV46">
        <f t="shared" si="28"/>
        <v>-622.01111209324711</v>
      </c>
      <c r="AW46">
        <f t="shared" si="29"/>
        <v>416874.24284526386</v>
      </c>
      <c r="AX46">
        <f t="shared" si="30"/>
        <v>-3732.0666725594783</v>
      </c>
      <c r="AY46" s="2">
        <f t="shared" si="31"/>
        <v>15.681513147491764</v>
      </c>
      <c r="AZ46">
        <f t="shared" si="32"/>
        <v>5.9279650794769441E-2</v>
      </c>
      <c r="BA46" s="2">
        <v>1.288</v>
      </c>
      <c r="BB46" s="2">
        <f t="shared" si="33"/>
        <v>1.5486036008567339</v>
      </c>
    </row>
    <row r="47" spans="1:54" x14ac:dyDescent="0.25">
      <c r="A47" s="2">
        <v>550000000</v>
      </c>
      <c r="B47">
        <v>12.9</v>
      </c>
      <c r="C47">
        <v>3.5910000000000002</v>
      </c>
      <c r="D47">
        <f t="shared" si="5"/>
        <v>0.14131886356518178</v>
      </c>
      <c r="E47">
        <f t="shared" si="0"/>
        <v>-0.23061142593196507</v>
      </c>
      <c r="F47">
        <f t="shared" si="6"/>
        <v>2.651022155653261E-3</v>
      </c>
      <c r="G47" s="2">
        <f t="shared" si="7"/>
        <v>-3.6488189658096656E-3</v>
      </c>
      <c r="H47">
        <f t="shared" si="8"/>
        <v>6.2026510221556537</v>
      </c>
      <c r="I47">
        <f t="shared" si="9"/>
        <v>-3.6488189658096656E-3</v>
      </c>
      <c r="J47">
        <f t="shared" si="10"/>
        <v>0.14131886356518178</v>
      </c>
      <c r="K47">
        <f t="shared" si="10"/>
        <v>-0.23061142593196507</v>
      </c>
      <c r="L47">
        <f t="shared" si="11"/>
        <v>6.3439698857208358</v>
      </c>
      <c r="M47">
        <f t="shared" si="12"/>
        <v>0.23426024489777472</v>
      </c>
      <c r="N47">
        <f t="shared" si="13"/>
        <v>3.6466627727852812</v>
      </c>
      <c r="O47">
        <f t="shared" si="14"/>
        <v>0.22196512591821446</v>
      </c>
      <c r="V47">
        <v>12.9</v>
      </c>
      <c r="W47">
        <f t="shared" ca="1" si="1"/>
        <v>3.6219173337599644</v>
      </c>
      <c r="X47" s="2">
        <f t="shared" ca="1" si="2"/>
        <v>9.5588152682502165E-4</v>
      </c>
      <c r="Y47" s="2">
        <f t="shared" ca="1" si="3"/>
        <v>7.4126459657995939E-5</v>
      </c>
      <c r="AB47">
        <f t="shared" si="15"/>
        <v>4.9442048827752895E-4</v>
      </c>
      <c r="AC47">
        <f t="shared" si="4"/>
        <v>-1.8072969174692099E-3</v>
      </c>
      <c r="AD47">
        <f t="shared" si="16"/>
        <v>2.9700337034322963E-3</v>
      </c>
      <c r="AE47">
        <f t="shared" si="17"/>
        <v>-1.0843781504815259E-2</v>
      </c>
      <c r="AI47" s="2">
        <v>10</v>
      </c>
      <c r="AJ47" s="2">
        <v>17.739999999999998</v>
      </c>
      <c r="AK47">
        <f t="shared" si="18"/>
        <v>3467.6420220454152</v>
      </c>
      <c r="AL47">
        <f t="shared" si="19"/>
        <v>-5658.6774840334974</v>
      </c>
      <c r="AM47" s="2">
        <f t="shared" si="20"/>
        <v>1.2821086894512079E-4</v>
      </c>
      <c r="AN47" s="2">
        <f t="shared" si="21"/>
        <v>-1.2831638332139625E-4</v>
      </c>
      <c r="AO47" s="2">
        <f t="shared" si="22"/>
        <v>6.2001282108689457</v>
      </c>
      <c r="AP47">
        <f t="shared" si="23"/>
        <v>-1.2831638332139625E-4</v>
      </c>
      <c r="AQ47">
        <f t="shared" si="24"/>
        <v>3467.6420220454152</v>
      </c>
      <c r="AR47">
        <f t="shared" si="24"/>
        <v>-5658.6774840334974</v>
      </c>
      <c r="AS47" s="2">
        <f t="shared" si="25"/>
        <v>3473.8421502562842</v>
      </c>
      <c r="AT47">
        <f t="shared" si="26"/>
        <v>5658.6776123498803</v>
      </c>
      <c r="AU47">
        <f t="shared" si="27"/>
        <v>199.33196683015504</v>
      </c>
      <c r="AV47">
        <f t="shared" si="28"/>
        <v>-728.63495293301162</v>
      </c>
      <c r="AW47">
        <f t="shared" si="29"/>
        <v>571838.11943705101</v>
      </c>
      <c r="AX47">
        <f t="shared" si="30"/>
        <v>-4371.8097175980511</v>
      </c>
      <c r="AY47" s="2">
        <f t="shared" si="31"/>
        <v>15.68420021930125</v>
      </c>
      <c r="AZ47">
        <f t="shared" si="32"/>
        <v>5.0834641981559854E-2</v>
      </c>
      <c r="BA47" s="2">
        <v>1.206</v>
      </c>
      <c r="BB47" s="2">
        <f t="shared" si="33"/>
        <v>1.6054825693585943</v>
      </c>
    </row>
    <row r="48" spans="1:54" x14ac:dyDescent="0.25">
      <c r="A48" s="2">
        <v>540000000</v>
      </c>
      <c r="B48">
        <v>13.45</v>
      </c>
      <c r="C48">
        <v>3.77</v>
      </c>
      <c r="D48">
        <f t="shared" si="5"/>
        <v>0.14301445670967386</v>
      </c>
      <c r="E48">
        <f t="shared" si="0"/>
        <v>-0.23337838246548848</v>
      </c>
      <c r="F48">
        <f t="shared" si="6"/>
        <v>2.6803697942765158E-3</v>
      </c>
      <c r="G48" s="2">
        <f t="shared" si="7"/>
        <v>-3.6892125250192354E-3</v>
      </c>
      <c r="H48">
        <f t="shared" si="8"/>
        <v>6.2026803697942769</v>
      </c>
      <c r="I48">
        <f t="shared" si="9"/>
        <v>-3.6892125250192354E-3</v>
      </c>
      <c r="J48">
        <f t="shared" si="10"/>
        <v>0.14301445670967386</v>
      </c>
      <c r="K48">
        <f t="shared" si="10"/>
        <v>-0.23337838246548848</v>
      </c>
      <c r="L48">
        <f t="shared" si="11"/>
        <v>6.3456948265039506</v>
      </c>
      <c r="M48">
        <f t="shared" si="12"/>
        <v>0.23706759499050772</v>
      </c>
      <c r="N48">
        <f t="shared" si="13"/>
        <v>3.6484769757230473</v>
      </c>
      <c r="O48">
        <f t="shared" si="14"/>
        <v>0.22450839828055075</v>
      </c>
      <c r="V48">
        <v>13.45</v>
      </c>
      <c r="W48">
        <f t="shared" ca="1" si="1"/>
        <v>3.763125496795932</v>
      </c>
      <c r="X48" s="2">
        <f t="shared" ca="1" si="2"/>
        <v>4.7258794302741426E-5</v>
      </c>
      <c r="Y48" s="2">
        <f t="shared" ca="1" si="3"/>
        <v>3.3250634495944829E-6</v>
      </c>
      <c r="AB48">
        <f t="shared" si="15"/>
        <v>5.0200803777635937E-4</v>
      </c>
      <c r="AC48">
        <f t="shared" si="4"/>
        <v>-1.8350323271973843E-3</v>
      </c>
      <c r="AD48">
        <f t="shared" si="16"/>
        <v>3.0156675823700082E-3</v>
      </c>
      <c r="AE48">
        <f t="shared" si="17"/>
        <v>-1.1010193963184306E-2</v>
      </c>
      <c r="AI48" s="2">
        <v>8.25</v>
      </c>
      <c r="AJ48" s="2">
        <v>17.91</v>
      </c>
      <c r="AK48">
        <f t="shared" si="18"/>
        <v>3929.5171692681724</v>
      </c>
      <c r="AL48">
        <f t="shared" si="19"/>
        <v>-6412.3892222718123</v>
      </c>
      <c r="AM48" s="2">
        <f t="shared" si="20"/>
        <v>1.4114484638439787E-4</v>
      </c>
      <c r="AN48" s="2">
        <f t="shared" si="21"/>
        <v>-1.414204823054969E-4</v>
      </c>
      <c r="AO48" s="2">
        <f t="shared" si="22"/>
        <v>6.200141144846385</v>
      </c>
      <c r="AP48">
        <f t="shared" si="23"/>
        <v>-1.414204823054969E-4</v>
      </c>
      <c r="AQ48">
        <f t="shared" si="24"/>
        <v>3929.5171692681724</v>
      </c>
      <c r="AR48">
        <f t="shared" si="24"/>
        <v>-6412.3892222718123</v>
      </c>
      <c r="AS48" s="2">
        <f t="shared" si="25"/>
        <v>3935.7173104130188</v>
      </c>
      <c r="AT48">
        <f t="shared" si="26"/>
        <v>6412.3893636922949</v>
      </c>
      <c r="AU48">
        <f t="shared" si="27"/>
        <v>233.84073893236553</v>
      </c>
      <c r="AV48">
        <f t="shared" si="28"/>
        <v>-854.77777857369222</v>
      </c>
      <c r="AW48">
        <f t="shared" si="29"/>
        <v>786729.58636140497</v>
      </c>
      <c r="AX48">
        <f t="shared" si="30"/>
        <v>-5128.666671442159</v>
      </c>
      <c r="AY48" s="2">
        <f t="shared" si="31"/>
        <v>15.686513434116605</v>
      </c>
      <c r="AZ48">
        <f t="shared" si="32"/>
        <v>4.3538227721163052E-2</v>
      </c>
      <c r="BA48" s="2">
        <v>1.1599999999999999</v>
      </c>
      <c r="BB48" s="2">
        <f t="shared" si="33"/>
        <v>1.6699741690811156</v>
      </c>
    </row>
    <row r="49" spans="1:54" x14ac:dyDescent="0.25">
      <c r="A49" s="2">
        <v>530000000</v>
      </c>
      <c r="B49">
        <v>14.02</v>
      </c>
      <c r="C49">
        <v>3.9180000000000001</v>
      </c>
      <c r="D49">
        <f t="shared" si="5"/>
        <v>0.14476266488013884</v>
      </c>
      <c r="E49">
        <f t="shared" si="0"/>
        <v>-0.23623119891791408</v>
      </c>
      <c r="F49">
        <f t="shared" si="6"/>
        <v>2.7106000952789666E-3</v>
      </c>
      <c r="G49" s="2">
        <f t="shared" si="7"/>
        <v>-3.7308209647694103E-3</v>
      </c>
      <c r="H49">
        <f t="shared" si="8"/>
        <v>6.202710600095279</v>
      </c>
      <c r="I49">
        <f t="shared" si="9"/>
        <v>-3.7308209647694103E-3</v>
      </c>
      <c r="J49">
        <f t="shared" si="10"/>
        <v>0.14476266488013884</v>
      </c>
      <c r="K49">
        <f t="shared" si="10"/>
        <v>-0.23623119891791408</v>
      </c>
      <c r="L49">
        <f t="shared" si="11"/>
        <v>6.3474732649754175</v>
      </c>
      <c r="M49">
        <f t="shared" si="12"/>
        <v>0.23996201988268348</v>
      </c>
      <c r="N49">
        <f t="shared" si="13"/>
        <v>3.650348664808595</v>
      </c>
      <c r="O49">
        <f t="shared" si="14"/>
        <v>0.22712758551273085</v>
      </c>
      <c r="V49">
        <v>14.02</v>
      </c>
      <c r="W49">
        <f t="shared" ca="1" si="1"/>
        <v>3.8744197711539723</v>
      </c>
      <c r="X49" s="2">
        <f t="shared" ca="1" si="2"/>
        <v>1.8992363462721586E-3</v>
      </c>
      <c r="Y49" s="2">
        <f t="shared" ca="1" si="3"/>
        <v>1.2372291666973872E-4</v>
      </c>
      <c r="AB49">
        <f t="shared" si="15"/>
        <v>5.098571566413755E-4</v>
      </c>
      <c r="AC49">
        <f t="shared" si="4"/>
        <v>-1.86372387349437E-3</v>
      </c>
      <c r="AD49">
        <f t="shared" si="16"/>
        <v>3.0628763608450647E-3</v>
      </c>
      <c r="AE49">
        <f t="shared" si="17"/>
        <v>-1.118234324096622E-2</v>
      </c>
      <c r="AI49" s="2">
        <v>6.81</v>
      </c>
      <c r="AJ49" s="2">
        <v>18.05</v>
      </c>
      <c r="AK49">
        <f t="shared" si="18"/>
        <v>4451.3181364795018</v>
      </c>
      <c r="AL49">
        <f t="shared" si="19"/>
        <v>-7263.8910109610533</v>
      </c>
      <c r="AM49" s="2">
        <f t="shared" si="20"/>
        <v>1.5553942642806292E-4</v>
      </c>
      <c r="AN49" s="2">
        <f t="shared" si="21"/>
        <v>-1.5590199704568078E-4</v>
      </c>
      <c r="AO49" s="2">
        <f t="shared" si="22"/>
        <v>6.2001555394264285</v>
      </c>
      <c r="AP49">
        <f t="shared" si="23"/>
        <v>-1.5590199704568078E-4</v>
      </c>
      <c r="AQ49">
        <f t="shared" si="24"/>
        <v>4451.3181364795018</v>
      </c>
      <c r="AR49">
        <f t="shared" si="24"/>
        <v>-7263.8910109610533</v>
      </c>
      <c r="AS49" s="2">
        <f t="shared" si="25"/>
        <v>4457.5182920189282</v>
      </c>
      <c r="AT49">
        <f t="shared" si="26"/>
        <v>7263.8911668630508</v>
      </c>
      <c r="AU49">
        <f t="shared" si="27"/>
        <v>274.19835760580969</v>
      </c>
      <c r="AV49">
        <f t="shared" si="28"/>
        <v>-1002.3003864636219</v>
      </c>
      <c r="AW49">
        <f t="shared" si="29"/>
        <v>1081435.9941644841</v>
      </c>
      <c r="AX49">
        <f t="shared" si="30"/>
        <v>-6013.8023187817307</v>
      </c>
      <c r="AY49" s="2">
        <f t="shared" si="31"/>
        <v>15.688483102326831</v>
      </c>
      <c r="AZ49">
        <f t="shared" si="32"/>
        <v>3.73141178800621E-2</v>
      </c>
      <c r="BA49" s="2">
        <v>1.1659999999999999</v>
      </c>
      <c r="BB49" s="2">
        <f t="shared" si="33"/>
        <v>1.7451013898965537</v>
      </c>
    </row>
    <row r="50" spans="1:54" x14ac:dyDescent="0.25">
      <c r="A50" s="2">
        <v>520000000</v>
      </c>
      <c r="B50">
        <v>14.62</v>
      </c>
      <c r="C50">
        <v>4.04</v>
      </c>
      <c r="D50">
        <f t="shared" si="5"/>
        <v>0.14656616052771329</v>
      </c>
      <c r="E50">
        <f t="shared" si="0"/>
        <v>-0.23917423633313792</v>
      </c>
      <c r="F50">
        <f t="shared" si="6"/>
        <v>2.7417570245768146E-3</v>
      </c>
      <c r="G50" s="2">
        <f t="shared" si="7"/>
        <v>-3.7737047989523671E-3</v>
      </c>
      <c r="H50">
        <f t="shared" si="8"/>
        <v>6.2027417570245769</v>
      </c>
      <c r="I50">
        <f t="shared" si="9"/>
        <v>-3.7737047989523671E-3</v>
      </c>
      <c r="J50">
        <f t="shared" si="10"/>
        <v>0.14656616052771329</v>
      </c>
      <c r="K50">
        <f t="shared" si="10"/>
        <v>-0.23917423633313792</v>
      </c>
      <c r="L50">
        <f t="shared" si="11"/>
        <v>6.3493079175522897</v>
      </c>
      <c r="M50">
        <f t="shared" si="12"/>
        <v>0.24294794113209028</v>
      </c>
      <c r="N50">
        <f t="shared" si="13"/>
        <v>3.6522808074868141</v>
      </c>
      <c r="O50">
        <f t="shared" si="14"/>
        <v>0.22982640939684723</v>
      </c>
      <c r="V50">
        <v>14.62</v>
      </c>
      <c r="W50">
        <f t="shared" ca="1" si="1"/>
        <v>3.9649373713391012</v>
      </c>
      <c r="X50" s="2">
        <f t="shared" ca="1" si="2"/>
        <v>5.634398221483994E-3</v>
      </c>
      <c r="Y50" s="2">
        <f t="shared" ca="1" si="3"/>
        <v>3.4521114483163377E-4</v>
      </c>
      <c r="AB50">
        <f t="shared" si="15"/>
        <v>5.1798205732767565E-4</v>
      </c>
      <c r="AC50">
        <f t="shared" si="4"/>
        <v>-1.8934235083461748E-3</v>
      </c>
      <c r="AD50">
        <f t="shared" si="16"/>
        <v>3.1117457019597251E-3</v>
      </c>
      <c r="AE50">
        <f t="shared" si="17"/>
        <v>-1.1360541050077048E-2</v>
      </c>
      <c r="AI50" s="2">
        <v>5.62</v>
      </c>
      <c r="AJ50" s="2">
        <v>18.190000000000001</v>
      </c>
      <c r="AK50">
        <f t="shared" si="18"/>
        <v>5043.1937367844348</v>
      </c>
      <c r="AL50">
        <f t="shared" si="19"/>
        <v>-8229.7442078890235</v>
      </c>
      <c r="AM50" s="2">
        <f t="shared" si="20"/>
        <v>1.717968904352308E-4</v>
      </c>
      <c r="AN50" s="2">
        <f t="shared" si="21"/>
        <v>-1.7177311273480577E-4</v>
      </c>
      <c r="AO50" s="2">
        <f t="shared" si="22"/>
        <v>6.2001717968904355</v>
      </c>
      <c r="AP50">
        <f t="shared" si="23"/>
        <v>-1.7177311273480577E-4</v>
      </c>
      <c r="AQ50">
        <f t="shared" si="24"/>
        <v>5043.1937367844348</v>
      </c>
      <c r="AR50">
        <f t="shared" si="24"/>
        <v>-8229.7442078890235</v>
      </c>
      <c r="AS50" s="2">
        <f t="shared" si="25"/>
        <v>5049.3939085813254</v>
      </c>
      <c r="AT50">
        <f t="shared" si="26"/>
        <v>8229.7443796621355</v>
      </c>
      <c r="AU50">
        <f t="shared" si="27"/>
        <v>321.58501981263203</v>
      </c>
      <c r="AV50">
        <f t="shared" si="28"/>
        <v>-1175.5168501136318</v>
      </c>
      <c r="AW50">
        <f t="shared" si="29"/>
        <v>1487186.2999878414</v>
      </c>
      <c r="AX50">
        <f t="shared" si="30"/>
        <v>-7053.1011006818153</v>
      </c>
      <c r="AY50" s="2">
        <f t="shared" si="31"/>
        <v>15.690170135499896</v>
      </c>
      <c r="AZ50">
        <f t="shared" si="32"/>
        <v>3.1983187440129103E-2</v>
      </c>
      <c r="BA50" s="2">
        <v>1.2230000000000001</v>
      </c>
      <c r="BB50" s="2">
        <f t="shared" si="33"/>
        <v>1.8454233385299883</v>
      </c>
    </row>
    <row r="51" spans="1:54" x14ac:dyDescent="0.25">
      <c r="A51" s="2">
        <v>510000000</v>
      </c>
      <c r="B51">
        <v>15.22</v>
      </c>
      <c r="C51">
        <v>4.1349999999999998</v>
      </c>
      <c r="D51">
        <f t="shared" si="5"/>
        <v>0.1484278067226763</v>
      </c>
      <c r="E51">
        <f t="shared" si="0"/>
        <v>-0.24221216681722518</v>
      </c>
      <c r="F51">
        <f t="shared" si="6"/>
        <v>2.7738876396145168E-3</v>
      </c>
      <c r="G51" s="2">
        <f t="shared" si="7"/>
        <v>-3.8179287965838791E-3</v>
      </c>
      <c r="H51">
        <f t="shared" si="8"/>
        <v>6.2027738876396148</v>
      </c>
      <c r="I51">
        <f t="shared" si="9"/>
        <v>-3.8179287965838791E-3</v>
      </c>
      <c r="J51">
        <f t="shared" si="10"/>
        <v>0.1484278067226763</v>
      </c>
      <c r="K51">
        <f t="shared" si="10"/>
        <v>-0.24221216681722518</v>
      </c>
      <c r="L51">
        <f t="shared" si="11"/>
        <v>6.3512016943622909</v>
      </c>
      <c r="M51">
        <f t="shared" si="12"/>
        <v>0.24603009561380906</v>
      </c>
      <c r="N51">
        <f t="shared" si="13"/>
        <v>3.6542765856544102</v>
      </c>
      <c r="O51">
        <f t="shared" si="14"/>
        <v>0.23260884844433799</v>
      </c>
      <c r="V51">
        <v>15.22</v>
      </c>
      <c r="W51">
        <f t="shared" ca="1" si="1"/>
        <v>4.0454210150060614</v>
      </c>
      <c r="X51" s="2">
        <f t="shared" ca="1" si="2"/>
        <v>8.0243945525442315E-3</v>
      </c>
      <c r="Y51" s="2">
        <f t="shared" ca="1" si="3"/>
        <v>4.6931155441832308E-4</v>
      </c>
      <c r="AB51">
        <f t="shared" si="15"/>
        <v>5.2639801786889687E-4</v>
      </c>
      <c r="AC51">
        <f t="shared" si="4"/>
        <v>-1.9241870788379255E-3</v>
      </c>
      <c r="AD51">
        <f t="shared" si="16"/>
        <v>3.1623676980009644E-3</v>
      </c>
      <c r="AE51">
        <f t="shared" si="17"/>
        <v>-1.1545122473027554E-2</v>
      </c>
      <c r="AI51" s="2">
        <v>4.6399999999999997</v>
      </c>
      <c r="AJ51" s="2">
        <v>18.32</v>
      </c>
      <c r="AK51">
        <f t="shared" si="18"/>
        <v>5712.123253575779</v>
      </c>
      <c r="AL51">
        <f t="shared" si="19"/>
        <v>-9321.3379684352258</v>
      </c>
      <c r="AM51" s="2">
        <f t="shared" si="20"/>
        <v>1.9010739915558187E-4</v>
      </c>
      <c r="AN51" s="2">
        <f t="shared" si="21"/>
        <v>-1.88685392031209E-4</v>
      </c>
      <c r="AO51" s="2">
        <f t="shared" si="22"/>
        <v>6.2001901073991554</v>
      </c>
      <c r="AP51">
        <f t="shared" si="23"/>
        <v>-1.88685392031209E-4</v>
      </c>
      <c r="AQ51">
        <f t="shared" si="24"/>
        <v>5712.123253575779</v>
      </c>
      <c r="AR51">
        <f t="shared" si="24"/>
        <v>-9321.3379684352258</v>
      </c>
      <c r="AS51" s="2">
        <f t="shared" si="25"/>
        <v>5718.3234436831781</v>
      </c>
      <c r="AT51">
        <f t="shared" si="26"/>
        <v>9321.3381571206173</v>
      </c>
      <c r="AU51">
        <f t="shared" si="27"/>
        <v>377.02229102951202</v>
      </c>
      <c r="AV51">
        <f t="shared" si="28"/>
        <v>-1378.1613839844288</v>
      </c>
      <c r="AW51">
        <f t="shared" si="29"/>
        <v>2043736.7419851953</v>
      </c>
      <c r="AX51">
        <f t="shared" si="30"/>
        <v>-8268.9683039066149</v>
      </c>
      <c r="AY51" s="2">
        <f t="shared" si="31"/>
        <v>15.69161242966549</v>
      </c>
      <c r="AZ51">
        <f t="shared" si="32"/>
        <v>2.7433776058064838E-2</v>
      </c>
      <c r="BA51" s="2">
        <v>1.3340000000000001</v>
      </c>
      <c r="BB51" s="2">
        <f t="shared" si="33"/>
        <v>1.9674768971382228</v>
      </c>
    </row>
    <row r="52" spans="1:54" x14ac:dyDescent="0.25">
      <c r="A52" s="2">
        <v>500000000</v>
      </c>
      <c r="B52">
        <v>15.79</v>
      </c>
      <c r="C52">
        <v>4.22</v>
      </c>
      <c r="D52">
        <f t="shared" si="5"/>
        <v>0.15035067482130654</v>
      </c>
      <c r="E52">
        <f t="shared" si="0"/>
        <v>-0.24535000236810109</v>
      </c>
      <c r="F52">
        <f t="shared" si="6"/>
        <v>2.8070423726723149E-3</v>
      </c>
      <c r="G52" s="2">
        <f t="shared" si="7"/>
        <v>-3.863562371742681E-3</v>
      </c>
      <c r="H52">
        <f t="shared" si="8"/>
        <v>6.2028070423726724</v>
      </c>
      <c r="I52">
        <f t="shared" si="9"/>
        <v>-3.863562371742681E-3</v>
      </c>
      <c r="J52">
        <f t="shared" si="10"/>
        <v>0.15035067482130654</v>
      </c>
      <c r="K52">
        <f t="shared" si="10"/>
        <v>-0.24535000236810109</v>
      </c>
      <c r="L52">
        <f t="shared" si="11"/>
        <v>6.3531577171939793</v>
      </c>
      <c r="M52">
        <f t="shared" si="12"/>
        <v>0.24921356473984377</v>
      </c>
      <c r="N52">
        <f t="shared" si="13"/>
        <v>3.6563394157532327</v>
      </c>
      <c r="O52">
        <f t="shared" si="14"/>
        <v>0.23547916093474025</v>
      </c>
      <c r="V52">
        <v>15.79</v>
      </c>
      <c r="W52">
        <f t="shared" ca="1" si="1"/>
        <v>4.1351788671190874</v>
      </c>
      <c r="X52" s="2">
        <f t="shared" ca="1" si="2"/>
        <v>7.1946245832013832E-3</v>
      </c>
      <c r="Y52" s="2">
        <f t="shared" ca="1" si="3"/>
        <v>4.0400173980825808E-4</v>
      </c>
      <c r="AB52">
        <f t="shared" si="15"/>
        <v>5.3512148464063118E-4</v>
      </c>
      <c r="AC52">
        <f t="shared" si="4"/>
        <v>-1.9560747027936522E-3</v>
      </c>
      <c r="AD52">
        <f t="shared" si="16"/>
        <v>3.2148414910900202E-3</v>
      </c>
      <c r="AE52">
        <f t="shared" si="17"/>
        <v>-1.1736448216761912E-2</v>
      </c>
      <c r="AI52" s="2">
        <v>3.83</v>
      </c>
      <c r="AJ52" s="2">
        <v>18.440000000000001</v>
      </c>
      <c r="AK52">
        <f t="shared" si="18"/>
        <v>6470.7564537182307</v>
      </c>
      <c r="AL52">
        <f t="shared" si="19"/>
        <v>-10559.314835999598</v>
      </c>
      <c r="AM52" s="2">
        <f t="shared" si="20"/>
        <v>2.1045554990169798E-4</v>
      </c>
      <c r="AN52" s="2">
        <f t="shared" si="21"/>
        <v>-2.0621775501499366E-4</v>
      </c>
      <c r="AO52" s="2">
        <f t="shared" si="22"/>
        <v>6.200210455549902</v>
      </c>
      <c r="AP52">
        <f t="shared" si="23"/>
        <v>-2.0621775501499366E-4</v>
      </c>
      <c r="AQ52">
        <f t="shared" si="24"/>
        <v>6470.7564537182307</v>
      </c>
      <c r="AR52">
        <f t="shared" si="24"/>
        <v>-10559.314835999598</v>
      </c>
      <c r="AS52" s="2">
        <f t="shared" si="25"/>
        <v>6476.9566641737802</v>
      </c>
      <c r="AT52">
        <f t="shared" si="26"/>
        <v>10559.315042217353</v>
      </c>
      <c r="AU52">
        <f t="shared" si="27"/>
        <v>442.10148085840711</v>
      </c>
      <c r="AV52">
        <f t="shared" si="28"/>
        <v>-1616.0508362984162</v>
      </c>
      <c r="AW52">
        <f t="shared" si="29"/>
        <v>2809726.6337631573</v>
      </c>
      <c r="AX52">
        <f t="shared" si="30"/>
        <v>-9696.3050177905243</v>
      </c>
      <c r="AY52" s="2">
        <f t="shared" si="31"/>
        <v>15.69285178834164</v>
      </c>
      <c r="AZ52">
        <f t="shared" si="32"/>
        <v>2.3537523488463274E-2</v>
      </c>
      <c r="BA52" s="2">
        <v>1.498</v>
      </c>
      <c r="BB52" s="2">
        <f t="shared" si="33"/>
        <v>2.110805344084949</v>
      </c>
    </row>
    <row r="53" spans="1:54" x14ac:dyDescent="0.25">
      <c r="A53" s="2">
        <v>490000000</v>
      </c>
      <c r="B53">
        <v>16.34</v>
      </c>
      <c r="C53">
        <v>4.3140000000000001</v>
      </c>
      <c r="D53">
        <f t="shared" si="5"/>
        <v>0.15233806416273912</v>
      </c>
      <c r="E53">
        <f t="shared" si="0"/>
        <v>-0.24859312701789962</v>
      </c>
      <c r="F53">
        <f t="shared" si="6"/>
        <v>2.8412753464228989E-3</v>
      </c>
      <c r="G53" s="2">
        <f t="shared" si="7"/>
        <v>-3.9106800178969484E-3</v>
      </c>
      <c r="H53">
        <f t="shared" si="8"/>
        <v>6.2028412753464233</v>
      </c>
      <c r="I53">
        <f t="shared" si="9"/>
        <v>-3.9106800178969484E-3</v>
      </c>
      <c r="J53">
        <f t="shared" si="10"/>
        <v>0.15233806416273912</v>
      </c>
      <c r="K53">
        <f t="shared" si="10"/>
        <v>-0.24859312701789962</v>
      </c>
      <c r="L53">
        <f t="shared" si="11"/>
        <v>6.3551793395091627</v>
      </c>
      <c r="M53">
        <f t="shared" si="12"/>
        <v>0.25250380703579656</v>
      </c>
      <c r="N53">
        <f t="shared" si="13"/>
        <v>3.6584729711936927</v>
      </c>
      <c r="O53">
        <f t="shared" si="14"/>
        <v>0.23844191051962194</v>
      </c>
      <c r="V53">
        <v>16.34</v>
      </c>
      <c r="W53">
        <f t="shared" ca="1" si="1"/>
        <v>4.2595405755432285</v>
      </c>
      <c r="X53" s="2">
        <f t="shared" ca="1" si="2"/>
        <v>2.9658289121628064E-3</v>
      </c>
      <c r="Y53" s="2">
        <f t="shared" ca="1" si="3"/>
        <v>1.5936238216996416E-4</v>
      </c>
      <c r="AB53">
        <f t="shared" si="15"/>
        <v>5.4417018732988843E-4</v>
      </c>
      <c r="AC53">
        <f t="shared" si="4"/>
        <v>-1.989151189033863E-3</v>
      </c>
      <c r="AD53">
        <f t="shared" si="16"/>
        <v>3.2692739676249438E-3</v>
      </c>
      <c r="AE53">
        <f t="shared" si="17"/>
        <v>-1.1934907134203178E-2</v>
      </c>
      <c r="AI53" s="2">
        <v>3.16</v>
      </c>
      <c r="AJ53" s="2">
        <v>18.52</v>
      </c>
      <c r="AK53">
        <f t="shared" si="18"/>
        <v>7332.256572795266</v>
      </c>
      <c r="AL53">
        <f t="shared" si="19"/>
        <v>-11965.155258777111</v>
      </c>
      <c r="AM53" s="2">
        <f t="shared" si="20"/>
        <v>2.3228257609851803E-4</v>
      </c>
      <c r="AN53" s="2">
        <f t="shared" si="21"/>
        <v>-2.2396519209204617E-4</v>
      </c>
      <c r="AO53" s="2">
        <f t="shared" si="22"/>
        <v>6.2002322825760983</v>
      </c>
      <c r="AP53">
        <f t="shared" si="23"/>
        <v>-2.2396519209204617E-4</v>
      </c>
      <c r="AQ53">
        <f t="shared" si="24"/>
        <v>7332.256572795266</v>
      </c>
      <c r="AR53">
        <f t="shared" si="24"/>
        <v>-11965.155258777111</v>
      </c>
      <c r="AS53" s="2">
        <f t="shared" si="25"/>
        <v>7338.4568050778425</v>
      </c>
      <c r="AT53">
        <f t="shared" si="26"/>
        <v>11965.155482742302</v>
      </c>
      <c r="AU53">
        <f t="shared" si="27"/>
        <v>518.60496876430989</v>
      </c>
      <c r="AV53">
        <f t="shared" si="28"/>
        <v>-1895.7004890659816</v>
      </c>
      <c r="AW53">
        <f t="shared" si="29"/>
        <v>3865743.0876846188</v>
      </c>
      <c r="AX53">
        <f t="shared" si="30"/>
        <v>-11374.202934395988</v>
      </c>
      <c r="AY53" s="2">
        <f t="shared" si="31"/>
        <v>15.693918760904202</v>
      </c>
      <c r="AZ53">
        <f t="shared" si="32"/>
        <v>2.0198027629625668E-2</v>
      </c>
      <c r="BA53" s="2">
        <v>1.7270000000000001</v>
      </c>
      <c r="BB53" s="2">
        <f t="shared" si="33"/>
        <v>2.2664416057330863</v>
      </c>
    </row>
    <row r="54" spans="1:54" x14ac:dyDescent="0.25">
      <c r="A54" s="2">
        <v>480000000</v>
      </c>
      <c r="B54">
        <v>16.86</v>
      </c>
      <c r="C54">
        <v>4.444</v>
      </c>
      <c r="D54">
        <f t="shared" si="5"/>
        <v>0.1543935240760691</v>
      </c>
      <c r="E54">
        <f t="shared" si="0"/>
        <v>-0.25194733274529274</v>
      </c>
      <c r="F54">
        <f t="shared" si="6"/>
        <v>2.8766447261536114E-3</v>
      </c>
      <c r="G54" s="2">
        <f t="shared" si="7"/>
        <v>-3.9593617926965809E-3</v>
      </c>
      <c r="H54">
        <f t="shared" si="8"/>
        <v>6.2028766447261541</v>
      </c>
      <c r="I54">
        <f t="shared" si="9"/>
        <v>-3.9593617926965809E-3</v>
      </c>
      <c r="J54">
        <f t="shared" si="10"/>
        <v>0.1543935240760691</v>
      </c>
      <c r="K54">
        <f t="shared" si="10"/>
        <v>-0.25194733274529274</v>
      </c>
      <c r="L54">
        <f t="shared" si="11"/>
        <v>6.3572701688022235</v>
      </c>
      <c r="M54">
        <f t="shared" si="12"/>
        <v>0.25590669453798931</v>
      </c>
      <c r="N54">
        <f t="shared" si="13"/>
        <v>3.6606812074324568</v>
      </c>
      <c r="O54">
        <f t="shared" si="14"/>
        <v>0.24150199473500597</v>
      </c>
      <c r="V54">
        <v>16.86</v>
      </c>
      <c r="W54">
        <f t="shared" ca="1" si="1"/>
        <v>4.4359043352698073</v>
      </c>
      <c r="X54" s="2">
        <f t="shared" ca="1" si="2"/>
        <v>6.5539787423684928E-5</v>
      </c>
      <c r="Y54" s="2">
        <f t="shared" ca="1" si="3"/>
        <v>3.31861542822354E-6</v>
      </c>
      <c r="AB54">
        <f t="shared" si="15"/>
        <v>5.5356326784443963E-4</v>
      </c>
      <c r="AC54">
        <f t="shared" si="4"/>
        <v>-2.0234865085887424E-3</v>
      </c>
      <c r="AD54">
        <f t="shared" si="16"/>
        <v>3.3257805370085851E-3</v>
      </c>
      <c r="AE54">
        <f t="shared" si="17"/>
        <v>-1.2140919051532455E-2</v>
      </c>
      <c r="AI54" s="2">
        <v>2.61</v>
      </c>
      <c r="AJ54" s="2">
        <v>18.61</v>
      </c>
      <c r="AK54">
        <f t="shared" si="18"/>
        <v>8302.6728825157261</v>
      </c>
      <c r="AL54">
        <f t="shared" si="19"/>
        <v>-13548.730751011737</v>
      </c>
      <c r="AM54" s="2">
        <f t="shared" si="20"/>
        <v>2.5431959121756549E-4</v>
      </c>
      <c r="AN54" s="2">
        <f t="shared" si="21"/>
        <v>-2.4177641928753213E-4</v>
      </c>
      <c r="AO54" s="2">
        <f t="shared" si="22"/>
        <v>6.2002543195912176</v>
      </c>
      <c r="AP54">
        <f t="shared" si="23"/>
        <v>-2.4177641928753213E-4</v>
      </c>
      <c r="AQ54">
        <f t="shared" si="24"/>
        <v>8302.6728825157261</v>
      </c>
      <c r="AR54">
        <f t="shared" si="24"/>
        <v>-13548.730751011737</v>
      </c>
      <c r="AS54" s="2">
        <f t="shared" si="25"/>
        <v>8308.8731368353165</v>
      </c>
      <c r="AT54">
        <f t="shared" si="26"/>
        <v>13548.730992788156</v>
      </c>
      <c r="AU54">
        <f t="shared" si="27"/>
        <v>607.80648701506527</v>
      </c>
      <c r="AV54">
        <f t="shared" si="28"/>
        <v>-2221.7663232910209</v>
      </c>
      <c r="AW54">
        <f t="shared" si="29"/>
        <v>5309321.1598897865</v>
      </c>
      <c r="AX54">
        <f t="shared" si="30"/>
        <v>-13330.597939745989</v>
      </c>
      <c r="AY54" s="2">
        <f t="shared" si="31"/>
        <v>15.694830613128143</v>
      </c>
      <c r="AZ54">
        <f t="shared" si="32"/>
        <v>1.7357918171838162E-2</v>
      </c>
      <c r="BA54" s="2">
        <v>2.0579999999999998</v>
      </c>
      <c r="BB54" s="2">
        <f t="shared" si="33"/>
        <v>2.477905734350009</v>
      </c>
    </row>
    <row r="55" spans="1:54" x14ac:dyDescent="0.25">
      <c r="A55" s="2">
        <v>470000000</v>
      </c>
      <c r="B55">
        <v>17.32</v>
      </c>
      <c r="C55">
        <v>4.6550000000000002</v>
      </c>
      <c r="D55">
        <f t="shared" si="5"/>
        <v>0.15652087852338972</v>
      </c>
      <c r="E55">
        <f t="shared" si="0"/>
        <v>-0.2554188596892738</v>
      </c>
      <c r="F55">
        <f t="shared" si="6"/>
        <v>2.9132131137815415E-3</v>
      </c>
      <c r="G55" s="2">
        <f t="shared" si="7"/>
        <v>-4.0096938602884455E-3</v>
      </c>
      <c r="H55">
        <f t="shared" si="8"/>
        <v>6.2029132131137814</v>
      </c>
      <c r="I55">
        <f t="shared" si="9"/>
        <v>-4.0096938602884455E-3</v>
      </c>
      <c r="J55">
        <f t="shared" si="10"/>
        <v>0.15652087852338972</v>
      </c>
      <c r="K55">
        <f t="shared" si="10"/>
        <v>-0.2554188596892738</v>
      </c>
      <c r="L55">
        <f t="shared" si="11"/>
        <v>6.359434091637171</v>
      </c>
      <c r="M55">
        <f t="shared" si="12"/>
        <v>0.25942855354956224</v>
      </c>
      <c r="N55">
        <f t="shared" si="13"/>
        <v>3.6629683900815184</v>
      </c>
      <c r="O55">
        <f t="shared" si="14"/>
        <v>0.24466467681957677</v>
      </c>
      <c r="V55">
        <v>17.32</v>
      </c>
      <c r="W55">
        <f t="shared" ca="1" si="1"/>
        <v>4.6530332488135775</v>
      </c>
      <c r="X55" s="2">
        <f t="shared" ca="1" si="2"/>
        <v>3.8681102292953138E-6</v>
      </c>
      <c r="Y55" s="2">
        <f t="shared" ca="1" si="3"/>
        <v>1.7850873443984276E-7</v>
      </c>
      <c r="AB55">
        <f t="shared" si="15"/>
        <v>5.633214251841575E-4</v>
      </c>
      <c r="AC55">
        <f t="shared" si="4"/>
        <v>-2.0591563242585821E-3</v>
      </c>
      <c r="AD55">
        <f t="shared" si="16"/>
        <v>3.3844860069007507E-3</v>
      </c>
      <c r="AE55">
        <f t="shared" si="17"/>
        <v>-1.2354937945551493E-2</v>
      </c>
      <c r="AI55" s="2">
        <v>2.15</v>
      </c>
      <c r="AJ55" s="2">
        <v>18.77</v>
      </c>
      <c r="AK55">
        <f t="shared" si="18"/>
        <v>9417.7955530180625</v>
      </c>
      <c r="AL55">
        <f t="shared" si="19"/>
        <v>-15368.445562226536</v>
      </c>
      <c r="AM55" s="2">
        <f t="shared" si="20"/>
        <v>2.7563344628761657E-4</v>
      </c>
      <c r="AN55" s="2">
        <f t="shared" si="21"/>
        <v>-2.6072375035805816E-4</v>
      </c>
      <c r="AO55" s="2">
        <f t="shared" si="22"/>
        <v>6.2002756334462878</v>
      </c>
      <c r="AP55">
        <f t="shared" si="23"/>
        <v>-2.6072375035805816E-4</v>
      </c>
      <c r="AQ55">
        <f t="shared" si="24"/>
        <v>9417.7955530180625</v>
      </c>
      <c r="AR55">
        <f t="shared" si="24"/>
        <v>-15368.445562226536</v>
      </c>
      <c r="AS55" s="2">
        <f t="shared" si="25"/>
        <v>9423.9958286515084</v>
      </c>
      <c r="AT55">
        <f t="shared" si="26"/>
        <v>15368.445822950287</v>
      </c>
      <c r="AU55">
        <f t="shared" si="27"/>
        <v>713.92572341745915</v>
      </c>
      <c r="AV55">
        <f t="shared" si="28"/>
        <v>-2609.6729197639756</v>
      </c>
      <c r="AW55">
        <f t="shared" si="29"/>
        <v>7324366.2410470815</v>
      </c>
      <c r="AX55">
        <f t="shared" si="30"/>
        <v>-15658.037518583704</v>
      </c>
      <c r="AY55" s="2">
        <f t="shared" si="31"/>
        <v>15.695624321001162</v>
      </c>
      <c r="AZ55">
        <f t="shared" si="32"/>
        <v>1.4897765365118351E-2</v>
      </c>
      <c r="BA55" s="2">
        <v>2.4769999999999999</v>
      </c>
      <c r="BB55" s="2">
        <f t="shared" si="33"/>
        <v>2.7682389568168597</v>
      </c>
    </row>
    <row r="56" spans="1:54" x14ac:dyDescent="0.25">
      <c r="A56" s="2">
        <v>460000000</v>
      </c>
      <c r="B56">
        <v>17.77</v>
      </c>
      <c r="C56">
        <v>4.9630000000000001</v>
      </c>
      <c r="D56">
        <f t="shared" si="5"/>
        <v>0.15872425375843055</v>
      </c>
      <c r="E56">
        <f t="shared" si="0"/>
        <v>-0.25901444128395301</v>
      </c>
      <c r="F56">
        <f t="shared" si="6"/>
        <v>2.9510479896327621E-3</v>
      </c>
      <c r="G56" s="2">
        <f t="shared" si="7"/>
        <v>-4.0617690993733366E-3</v>
      </c>
      <c r="H56">
        <f t="shared" si="8"/>
        <v>6.2029510479896333</v>
      </c>
      <c r="I56">
        <f t="shared" si="9"/>
        <v>-4.0617690993733366E-3</v>
      </c>
      <c r="J56">
        <f t="shared" si="10"/>
        <v>0.15872425375843055</v>
      </c>
      <c r="K56">
        <f t="shared" si="10"/>
        <v>-0.25901444128395301</v>
      </c>
      <c r="L56">
        <f t="shared" si="11"/>
        <v>6.3616753017480638</v>
      </c>
      <c r="M56">
        <f t="shared" si="12"/>
        <v>0.26307621038332635</v>
      </c>
      <c r="N56">
        <f t="shared" si="13"/>
        <v>3.665339126488659</v>
      </c>
      <c r="O56">
        <f t="shared" si="14"/>
        <v>0.2479356212997795</v>
      </c>
      <c r="V56">
        <v>17.77</v>
      </c>
      <c r="W56">
        <f t="shared" ca="1" si="1"/>
        <v>4.9248676994041443</v>
      </c>
      <c r="X56" s="2">
        <f t="shared" ca="1" si="2"/>
        <v>1.454072348732706E-3</v>
      </c>
      <c r="Y56" s="2">
        <f t="shared" ca="1" si="3"/>
        <v>5.9033354935842418E-5</v>
      </c>
      <c r="AB56">
        <f t="shared" si="15"/>
        <v>5.7346707864020213E-4</v>
      </c>
      <c r="AC56">
        <f t="shared" si="4"/>
        <v>-2.0962425871695312E-3</v>
      </c>
      <c r="AD56">
        <f t="shared" si="16"/>
        <v>3.44552556931576E-3</v>
      </c>
      <c r="AE56">
        <f t="shared" si="17"/>
        <v>-1.2577455523017186E-2</v>
      </c>
      <c r="AI56" s="2">
        <v>1.78</v>
      </c>
      <c r="AJ56" s="2">
        <v>19.04</v>
      </c>
      <c r="AK56">
        <f t="shared" si="18"/>
        <v>10647.833604746938</v>
      </c>
      <c r="AL56">
        <f t="shared" si="19"/>
        <v>-17375.685232172909</v>
      </c>
      <c r="AM56" s="2">
        <f t="shared" si="20"/>
        <v>2.9421989113357489E-4</v>
      </c>
      <c r="AN56" s="2">
        <f t="shared" si="21"/>
        <v>-2.8150717573354898E-4</v>
      </c>
      <c r="AO56" s="2">
        <f t="shared" si="22"/>
        <v>6.2002942198911342</v>
      </c>
      <c r="AP56">
        <f t="shared" si="23"/>
        <v>-2.8150717573354898E-4</v>
      </c>
      <c r="AQ56">
        <f t="shared" si="24"/>
        <v>10647.833604746938</v>
      </c>
      <c r="AR56">
        <f t="shared" si="24"/>
        <v>-17375.685232172909</v>
      </c>
      <c r="AS56" s="2">
        <f t="shared" si="25"/>
        <v>10654.033898966829</v>
      </c>
      <c r="AT56">
        <f t="shared" si="26"/>
        <v>17375.685513680084</v>
      </c>
      <c r="AU56">
        <f t="shared" si="27"/>
        <v>835.08051445945398</v>
      </c>
      <c r="AV56">
        <f t="shared" si="28"/>
        <v>-3052.5402474300472</v>
      </c>
      <c r="AW56">
        <f t="shared" si="29"/>
        <v>10020371.910896918</v>
      </c>
      <c r="AX56">
        <f t="shared" si="30"/>
        <v>-18315.241484580096</v>
      </c>
      <c r="AY56" s="2">
        <f t="shared" si="31"/>
        <v>15.696287925997243</v>
      </c>
      <c r="AZ56">
        <f t="shared" si="32"/>
        <v>1.2850663993385955E-2</v>
      </c>
      <c r="BA56" s="2">
        <v>2.95</v>
      </c>
      <c r="BB56" s="2">
        <f t="shared" si="33"/>
        <v>3.1404307050046851</v>
      </c>
    </row>
    <row r="57" spans="1:54" x14ac:dyDescent="0.25">
      <c r="A57" s="2">
        <v>450000000</v>
      </c>
      <c r="B57">
        <v>18.22</v>
      </c>
      <c r="C57">
        <v>5.367</v>
      </c>
      <c r="D57">
        <f t="shared" si="5"/>
        <v>0.16100810944474267</v>
      </c>
      <c r="E57">
        <f t="shared" si="0"/>
        <v>-0.26274135503882012</v>
      </c>
      <c r="F57">
        <f t="shared" si="6"/>
        <v>2.9902222089607327E-3</v>
      </c>
      <c r="G57" s="2">
        <f t="shared" si="7"/>
        <v>-4.1156877866049277E-3</v>
      </c>
      <c r="H57">
        <f t="shared" si="8"/>
        <v>6.2029902222089612</v>
      </c>
      <c r="I57">
        <f t="shared" si="9"/>
        <v>-4.1156877866049277E-3</v>
      </c>
      <c r="J57">
        <f t="shared" si="10"/>
        <v>0.16100810944474267</v>
      </c>
      <c r="K57">
        <f t="shared" si="10"/>
        <v>-0.26274135503882012</v>
      </c>
      <c r="L57">
        <f t="shared" si="11"/>
        <v>6.3639983316537041</v>
      </c>
      <c r="M57">
        <f t="shared" si="12"/>
        <v>0.26685704282542505</v>
      </c>
      <c r="N57">
        <f t="shared" si="13"/>
        <v>3.6677984013042932</v>
      </c>
      <c r="O57">
        <f t="shared" si="14"/>
        <v>0.25132093387853699</v>
      </c>
      <c r="V57">
        <v>18.22</v>
      </c>
      <c r="W57">
        <f t="shared" ca="1" si="1"/>
        <v>5.2604261858833503</v>
      </c>
      <c r="X57" s="2">
        <f t="shared" ca="1" si="2"/>
        <v>1.1357977855370198E-2</v>
      </c>
      <c r="Y57" s="2">
        <f t="shared" ca="1" si="3"/>
        <v>3.9431003248707871E-4</v>
      </c>
      <c r="AB57">
        <f t="shared" si="15"/>
        <v>5.8402455209858651E-4</v>
      </c>
      <c r="AC57">
        <f t="shared" si="4"/>
        <v>-2.1348342104739659E-3</v>
      </c>
      <c r="AD57">
        <f t="shared" si="16"/>
        <v>3.5090459143751833E-3</v>
      </c>
      <c r="AE57">
        <f t="shared" si="17"/>
        <v>-1.2809005262843795E-2</v>
      </c>
      <c r="AI57" s="2">
        <v>1.47</v>
      </c>
      <c r="AJ57" s="2">
        <v>19.43</v>
      </c>
      <c r="AK57">
        <f t="shared" si="18"/>
        <v>12058.07524559274</v>
      </c>
      <c r="AL57">
        <f t="shared" si="19"/>
        <v>-19676.990433046405</v>
      </c>
      <c r="AM57" s="2">
        <f t="shared" si="20"/>
        <v>3.1011999587106061E-4</v>
      </c>
      <c r="AN57" s="2">
        <f t="shared" si="21"/>
        <v>-3.0698341896273E-4</v>
      </c>
      <c r="AO57" s="2">
        <f t="shared" si="22"/>
        <v>6.200310119995871</v>
      </c>
      <c r="AP57">
        <f t="shared" si="23"/>
        <v>-3.0698341896273E-4</v>
      </c>
      <c r="AQ57">
        <f t="shared" si="24"/>
        <v>12058.07524559274</v>
      </c>
      <c r="AR57">
        <f t="shared" si="24"/>
        <v>-19676.990433046405</v>
      </c>
      <c r="AS57" s="2">
        <f t="shared" si="25"/>
        <v>12064.275555712735</v>
      </c>
      <c r="AT57">
        <f t="shared" si="26"/>
        <v>19676.990740029825</v>
      </c>
      <c r="AU57">
        <f t="shared" si="27"/>
        <v>978.82164429905527</v>
      </c>
      <c r="AV57">
        <f t="shared" si="28"/>
        <v>-3577.9693245657645</v>
      </c>
      <c r="AW57">
        <f t="shared" si="29"/>
        <v>13765829.228747694</v>
      </c>
      <c r="AX57">
        <f t="shared" si="30"/>
        <v>-21467.815947394818</v>
      </c>
      <c r="AY57" s="2">
        <f t="shared" si="31"/>
        <v>15.696865003876606</v>
      </c>
      <c r="AZ57">
        <f t="shared" si="32"/>
        <v>1.1079850202626317E-2</v>
      </c>
      <c r="BA57" s="2">
        <v>3.512</v>
      </c>
      <c r="BB57" s="2">
        <f>(ABS(AJ57-AY57)+ABS(BA57-AZ57))/2</f>
        <v>3.6170275729603834</v>
      </c>
    </row>
    <row r="58" spans="1:54" x14ac:dyDescent="0.25">
      <c r="A58" s="2">
        <v>440000000</v>
      </c>
      <c r="D58">
        <f t="shared" si="5"/>
        <v>0.16337727375429023</v>
      </c>
      <c r="E58">
        <f t="shared" si="0"/>
        <v>-0.26660747981444061</v>
      </c>
      <c r="F58">
        <f t="shared" si="6"/>
        <v>3.0308145613787718E-3</v>
      </c>
      <c r="G58" s="2">
        <f t="shared" si="7"/>
        <v>-4.1715583665825114E-3</v>
      </c>
      <c r="H58">
        <f t="shared" si="8"/>
        <v>6.2030308145613793</v>
      </c>
      <c r="I58">
        <f t="shared" si="9"/>
        <v>-4.1715583665825114E-3</v>
      </c>
      <c r="J58">
        <f t="shared" si="10"/>
        <v>0.16337727375429023</v>
      </c>
      <c r="K58">
        <f t="shared" si="10"/>
        <v>-0.26660747981444061</v>
      </c>
      <c r="L58">
        <f t="shared" si="11"/>
        <v>6.3664080883156693</v>
      </c>
      <c r="M58">
        <f t="shared" si="12"/>
        <v>0.27077903818102311</v>
      </c>
      <c r="N58">
        <f t="shared" si="13"/>
        <v>3.6703516166395027</v>
      </c>
      <c r="O58">
        <f t="shared" si="14"/>
        <v>0.25482720625433658</v>
      </c>
      <c r="X58" s="2"/>
      <c r="Y58" s="2"/>
      <c r="AB58">
        <f t="shared" si="15"/>
        <v>5.950202827180737E-4</v>
      </c>
      <c r="AC58">
        <f t="shared" si="4"/>
        <v>-2.17502783214841E-3</v>
      </c>
      <c r="AD58">
        <f t="shared" si="16"/>
        <v>3.5752064915159087E-3</v>
      </c>
      <c r="AE58">
        <f t="shared" si="17"/>
        <v>-1.3050166992890461E-2</v>
      </c>
      <c r="AI58" s="2"/>
      <c r="AJ58" s="2"/>
      <c r="AM58" s="2"/>
      <c r="AN58" s="2"/>
      <c r="AO58" s="2"/>
      <c r="AS58" s="2"/>
      <c r="AY58" s="2"/>
      <c r="BA58" s="2"/>
      <c r="BB58" s="2"/>
    </row>
    <row r="59" spans="1:54" x14ac:dyDescent="0.25">
      <c r="A59" s="2">
        <v>430000000</v>
      </c>
      <c r="D59">
        <f t="shared" si="5"/>
        <v>0.16583698305958605</v>
      </c>
      <c r="E59">
        <f t="shared" si="0"/>
        <v>-0.27062136059413394</v>
      </c>
      <c r="F59">
        <f t="shared" si="6"/>
        <v>3.0729104028195493E-3</v>
      </c>
      <c r="G59" s="2">
        <f t="shared" si="7"/>
        <v>-4.2294983216686188E-3</v>
      </c>
      <c r="H59">
        <f t="shared" si="8"/>
        <v>6.2030729104028195</v>
      </c>
      <c r="I59">
        <f t="shared" si="9"/>
        <v>-4.2294983216686188E-3</v>
      </c>
      <c r="J59">
        <f t="shared" si="10"/>
        <v>0.16583698305958605</v>
      </c>
      <c r="K59">
        <f t="shared" si="10"/>
        <v>-0.27062136059413394</v>
      </c>
      <c r="L59">
        <f t="shared" si="11"/>
        <v>6.3689098934624058</v>
      </c>
      <c r="M59">
        <f t="shared" si="12"/>
        <v>0.27485085891580258</v>
      </c>
      <c r="N59">
        <f t="shared" si="13"/>
        <v>3.6730046375278853</v>
      </c>
      <c r="O59">
        <f t="shared" si="14"/>
        <v>0.2584615666048537</v>
      </c>
      <c r="X59" s="2"/>
      <c r="Y59" s="2"/>
      <c r="AB59">
        <f t="shared" si="15"/>
        <v>6.0648305784643988E-4</v>
      </c>
      <c r="AC59">
        <f t="shared" si="4"/>
        <v>-2.2169286810135372E-3</v>
      </c>
      <c r="AD59">
        <f t="shared" si="16"/>
        <v>3.6441809415547941E-3</v>
      </c>
      <c r="AE59">
        <f t="shared" si="17"/>
        <v>-1.3301572086081223E-2</v>
      </c>
      <c r="AI59" s="2"/>
      <c r="AJ59" s="2"/>
      <c r="AM59" s="2"/>
      <c r="AN59" s="2"/>
      <c r="AO59" s="2"/>
      <c r="AS59" s="2"/>
      <c r="AY59" s="2"/>
      <c r="BA59" s="2"/>
      <c r="BB59" s="2"/>
    </row>
    <row r="60" spans="1:54" x14ac:dyDescent="0.25">
      <c r="A60" s="2">
        <v>420000000</v>
      </c>
      <c r="D60">
        <f t="shared" si="5"/>
        <v>0.16839292694375596</v>
      </c>
      <c r="E60">
        <f t="shared" si="0"/>
        <v>-0.27479228193372313</v>
      </c>
      <c r="F60">
        <f t="shared" si="6"/>
        <v>3.1166023713662437E-3</v>
      </c>
      <c r="G60" s="2">
        <f t="shared" si="7"/>
        <v>-4.2896351572460842E-3</v>
      </c>
      <c r="H60">
        <f t="shared" si="8"/>
        <v>6.2031166023713666</v>
      </c>
      <c r="I60">
        <f t="shared" si="9"/>
        <v>-4.2896351572460842E-3</v>
      </c>
      <c r="J60">
        <f t="shared" si="10"/>
        <v>0.16839292694375596</v>
      </c>
      <c r="K60">
        <f t="shared" si="10"/>
        <v>-0.27479228193372313</v>
      </c>
      <c r="L60">
        <f t="shared" si="11"/>
        <v>6.3715095293151229</v>
      </c>
      <c r="M60">
        <f t="shared" si="12"/>
        <v>0.27908191709096919</v>
      </c>
      <c r="N60">
        <f t="shared" si="13"/>
        <v>3.6757638435339928</v>
      </c>
      <c r="O60">
        <f t="shared" si="14"/>
        <v>0.26223173659808136</v>
      </c>
      <c r="X60" s="2"/>
      <c r="Y60" s="2"/>
      <c r="AB60">
        <f t="shared" si="15"/>
        <v>6.1844428475826016E-4</v>
      </c>
      <c r="AC60">
        <f t="shared" si="4"/>
        <v>-2.2606515627294505E-3</v>
      </c>
      <c r="AD60">
        <f t="shared" si="16"/>
        <v>3.7161587273709822E-3</v>
      </c>
      <c r="AE60">
        <f t="shared" si="17"/>
        <v>-1.3563909376376705E-2</v>
      </c>
      <c r="AI60" s="2"/>
      <c r="AJ60" s="2"/>
      <c r="AM60" s="2"/>
      <c r="AN60" s="2"/>
      <c r="AO60" s="2"/>
      <c r="AS60" s="2"/>
      <c r="AY60" s="2"/>
      <c r="BA60" s="2"/>
      <c r="BB60" s="2"/>
    </row>
    <row r="61" spans="1:54" x14ac:dyDescent="0.25">
      <c r="A61" s="2">
        <v>410000000</v>
      </c>
      <c r="D61">
        <f t="shared" si="5"/>
        <v>0.17105129938750438</v>
      </c>
      <c r="E61">
        <f t="shared" si="0"/>
        <v>-0.27913035149107068</v>
      </c>
      <c r="F61">
        <f t="shared" si="6"/>
        <v>3.1619912003929352E-3</v>
      </c>
      <c r="G61" s="2">
        <f t="shared" si="7"/>
        <v>-4.3521075209097797E-3</v>
      </c>
      <c r="H61">
        <f t="shared" si="8"/>
        <v>6.2031619912003935</v>
      </c>
      <c r="I61">
        <f t="shared" si="9"/>
        <v>-4.3521075209097797E-3</v>
      </c>
      <c r="J61">
        <f t="shared" si="10"/>
        <v>0.17105129938750438</v>
      </c>
      <c r="K61">
        <f t="shared" si="10"/>
        <v>-0.27913035149107068</v>
      </c>
      <c r="L61">
        <f t="shared" si="11"/>
        <v>6.3742132905878979</v>
      </c>
      <c r="M61">
        <f t="shared" si="12"/>
        <v>0.28348245901198044</v>
      </c>
      <c r="N61">
        <f t="shared" si="13"/>
        <v>3.6786361875086842</v>
      </c>
      <c r="O61">
        <f t="shared" si="14"/>
        <v>0.26614609594884092</v>
      </c>
      <c r="X61" s="2"/>
      <c r="Y61" s="2"/>
      <c r="AB61">
        <f t="shared" si="15"/>
        <v>6.3093829867075409E-4</v>
      </c>
      <c r="AC61">
        <f t="shared" si="4"/>
        <v>-2.3063219857119882E-3</v>
      </c>
      <c r="AD61">
        <f t="shared" si="16"/>
        <v>3.7913469962630327E-3</v>
      </c>
      <c r="AE61">
        <f t="shared" si="17"/>
        <v>-1.383793191427193E-2</v>
      </c>
      <c r="AI61" s="2"/>
      <c r="AJ61" s="2"/>
      <c r="AM61" s="2"/>
      <c r="AN61" s="2"/>
      <c r="AO61" s="2"/>
      <c r="AS61" s="2"/>
      <c r="AY61" s="2"/>
      <c r="BA61" s="2"/>
      <c r="BB61" s="2"/>
    </row>
    <row r="62" spans="1:54" x14ac:dyDescent="0.25">
      <c r="A62" s="2">
        <v>400000000</v>
      </c>
      <c r="D62">
        <f t="shared" si="5"/>
        <v>0.17381885715556294</v>
      </c>
      <c r="E62">
        <f t="shared" si="0"/>
        <v>-0.28364659530410347</v>
      </c>
      <c r="F62">
        <f t="shared" si="6"/>
        <v>3.2091866449927998E-3</v>
      </c>
      <c r="G62" s="2">
        <f t="shared" si="7"/>
        <v>-4.4170664775856315E-3</v>
      </c>
      <c r="H62">
        <f t="shared" si="8"/>
        <v>6.203209186644993</v>
      </c>
      <c r="I62">
        <f t="shared" si="9"/>
        <v>-4.4170664775856315E-3</v>
      </c>
      <c r="J62">
        <f t="shared" si="10"/>
        <v>0.17381885715556294</v>
      </c>
      <c r="K62">
        <f t="shared" si="10"/>
        <v>-0.28364659530410347</v>
      </c>
      <c r="L62">
        <f t="shared" si="11"/>
        <v>6.3770280438005562</v>
      </c>
      <c r="M62">
        <f t="shared" si="12"/>
        <v>0.28806366178168907</v>
      </c>
      <c r="N62">
        <f t="shared" si="13"/>
        <v>3.6816292626834564</v>
      </c>
      <c r="O62">
        <f t="shared" si="14"/>
        <v>0.27021375572575396</v>
      </c>
      <c r="X62" s="2"/>
      <c r="Y62" s="2"/>
      <c r="AB62">
        <f t="shared" si="15"/>
        <v>6.4400271556031116E-4</v>
      </c>
      <c r="AC62">
        <f t="shared" si="4"/>
        <v>-2.35407745081273E-3</v>
      </c>
      <c r="AD62">
        <f t="shared" si="16"/>
        <v>3.869972713503941E-3</v>
      </c>
      <c r="AE62">
        <f t="shared" si="17"/>
        <v>-1.4124464704876381E-2</v>
      </c>
      <c r="AI62" s="2"/>
      <c r="AJ62" s="2"/>
      <c r="AM62" s="2"/>
      <c r="AN62" s="2"/>
      <c r="AO62" s="2"/>
      <c r="AS62" s="2"/>
      <c r="AY62" s="2"/>
      <c r="BA62" s="2"/>
      <c r="BB62" s="2"/>
    </row>
    <row r="63" spans="1:54" x14ac:dyDescent="0.25">
      <c r="A63" s="2">
        <v>390000000</v>
      </c>
      <c r="D63">
        <f t="shared" si="5"/>
        <v>0.17670298660488759</v>
      </c>
      <c r="E63">
        <f t="shared" si="0"/>
        <v>-0.28835306681188172</v>
      </c>
      <c r="F63">
        <f t="shared" si="6"/>
        <v>3.2583085407707846E-3</v>
      </c>
      <c r="G63" s="2">
        <f t="shared" si="7"/>
        <v>-4.4846769668337198E-3</v>
      </c>
      <c r="H63">
        <f t="shared" si="8"/>
        <v>6.2032583085407706</v>
      </c>
      <c r="I63">
        <f t="shared" si="9"/>
        <v>-4.4846769668337198E-3</v>
      </c>
      <c r="J63">
        <f t="shared" si="10"/>
        <v>0.17670298660488759</v>
      </c>
      <c r="K63">
        <f t="shared" si="10"/>
        <v>-0.28835306681188172</v>
      </c>
      <c r="L63">
        <f t="shared" si="11"/>
        <v>6.3799612951456579</v>
      </c>
      <c r="M63">
        <f t="shared" si="12"/>
        <v>0.29283774377871546</v>
      </c>
      <c r="N63">
        <f t="shared" si="13"/>
        <v>3.684751379530018</v>
      </c>
      <c r="O63">
        <f t="shared" si="14"/>
        <v>0.27444464184077855</v>
      </c>
      <c r="X63" s="2"/>
      <c r="Y63" s="2"/>
      <c r="AB63">
        <f t="shared" si="15"/>
        <v>6.5767883760891222E-4</v>
      </c>
      <c r="AC63">
        <f t="shared" si="4"/>
        <v>-2.4040689333815011E-3</v>
      </c>
      <c r="AD63">
        <f t="shared" si="16"/>
        <v>3.9522851145433625E-3</v>
      </c>
      <c r="AE63">
        <f t="shared" si="17"/>
        <v>-1.4424413600289005E-2</v>
      </c>
      <c r="AI63" s="2"/>
      <c r="AJ63" s="2"/>
      <c r="AM63" s="2"/>
      <c r="AN63" s="2"/>
      <c r="AO63" s="2"/>
      <c r="AS63" s="2"/>
      <c r="AY63" s="2"/>
      <c r="BA63" s="2"/>
      <c r="BB63" s="2"/>
    </row>
    <row r="64" spans="1:54" x14ac:dyDescent="0.25">
      <c r="A64" s="2">
        <v>380000000</v>
      </c>
      <c r="D64">
        <f t="shared" si="5"/>
        <v>0.17971178038188027</v>
      </c>
      <c r="E64">
        <f t="shared" si="0"/>
        <v>-0.29326297201308976</v>
      </c>
      <c r="F64">
        <f t="shared" si="6"/>
        <v>3.3094880178739699E-3</v>
      </c>
      <c r="G64" s="2">
        <f t="shared" si="7"/>
        <v>-4.5551194738177123E-3</v>
      </c>
      <c r="H64">
        <f t="shared" si="8"/>
        <v>6.2033094880178741</v>
      </c>
      <c r="I64">
        <f t="shared" si="9"/>
        <v>-4.5551194738177123E-3</v>
      </c>
      <c r="J64">
        <f t="shared" si="10"/>
        <v>0.17971178038188027</v>
      </c>
      <c r="K64">
        <f t="shared" si="10"/>
        <v>-0.29326297201308976</v>
      </c>
      <c r="L64">
        <f t="shared" si="11"/>
        <v>6.3830212683997543</v>
      </c>
      <c r="M64">
        <f t="shared" si="12"/>
        <v>0.29781809148690747</v>
      </c>
      <c r="N64">
        <f t="shared" si="13"/>
        <v>3.6880116540990278</v>
      </c>
      <c r="O64">
        <f t="shared" si="14"/>
        <v>0.27884959043018581</v>
      </c>
      <c r="X64" s="2"/>
      <c r="Y64" s="2"/>
      <c r="AB64">
        <f t="shared" si="15"/>
        <v>6.7201212071965318E-4</v>
      </c>
      <c r="AC64">
        <f t="shared" si="4"/>
        <v>-2.456462592215305E-3</v>
      </c>
      <c r="AD64">
        <f t="shared" si="16"/>
        <v>4.0385585330752665E-3</v>
      </c>
      <c r="AE64">
        <f t="shared" si="17"/>
        <v>-1.4738775553291828E-2</v>
      </c>
      <c r="AI64" s="2"/>
      <c r="AJ64" s="2"/>
      <c r="AM64" s="2"/>
      <c r="AN64" s="2"/>
      <c r="AO64" s="2"/>
      <c r="AS64" s="2"/>
      <c r="AY64" s="2"/>
      <c r="BA64" s="2"/>
      <c r="BB64" s="2"/>
    </row>
    <row r="65" spans="1:54" x14ac:dyDescent="0.25">
      <c r="A65" s="2">
        <v>370000000</v>
      </c>
      <c r="D65">
        <f t="shared" si="5"/>
        <v>0.18285412577786753</v>
      </c>
      <c r="E65">
        <f t="shared" si="0"/>
        <v>-0.29839081364907299</v>
      </c>
      <c r="F65">
        <f t="shared" si="6"/>
        <v>3.3628688978060584E-3</v>
      </c>
      <c r="G65" s="2">
        <f t="shared" si="7"/>
        <v>-4.6285919518550813E-3</v>
      </c>
      <c r="H65">
        <f t="shared" si="8"/>
        <v>6.2033628688978064</v>
      </c>
      <c r="I65">
        <f t="shared" si="9"/>
        <v>-4.6285919518550813E-3</v>
      </c>
      <c r="J65">
        <f t="shared" si="10"/>
        <v>0.18285412577786753</v>
      </c>
      <c r="K65">
        <f t="shared" si="10"/>
        <v>-0.29839081364907299</v>
      </c>
      <c r="L65">
        <f t="shared" si="11"/>
        <v>6.3862169946756744</v>
      </c>
      <c r="M65">
        <f t="shared" si="12"/>
        <v>0.30301940560092805</v>
      </c>
      <c r="N65">
        <f t="shared" si="13"/>
        <v>3.6914201099067334</v>
      </c>
      <c r="O65">
        <f t="shared" si="14"/>
        <v>0.28344045717460087</v>
      </c>
      <c r="X65" s="2"/>
      <c r="Y65" s="2"/>
      <c r="AB65">
        <f t="shared" si="15"/>
        <v>6.8705271553345698E-4</v>
      </c>
      <c r="AC65">
        <f t="shared" si="4"/>
        <v>-2.5114417471823474E-3</v>
      </c>
      <c r="AD65">
        <f t="shared" si="16"/>
        <v>4.1290956742841538E-3</v>
      </c>
      <c r="AE65">
        <f t="shared" si="17"/>
        <v>-1.5068650483094083E-2</v>
      </c>
      <c r="AI65" s="2"/>
      <c r="AJ65" s="2"/>
      <c r="AM65" s="2"/>
      <c r="AN65" s="2"/>
      <c r="AO65" s="2"/>
      <c r="AS65" s="2"/>
      <c r="AY65" s="2"/>
      <c r="BA65" s="2"/>
      <c r="BB65" s="2"/>
    </row>
    <row r="66" spans="1:54" x14ac:dyDescent="0.25">
      <c r="A66" s="2">
        <v>360000000</v>
      </c>
      <c r="D66">
        <f t="shared" si="5"/>
        <v>0.18613980688630025</v>
      </c>
      <c r="E66">
        <f t="shared" ref="E66:E129" si="34">-($R$2^-1)*A66^(-$S$2)*SIN($S$2*PI()/2)</f>
        <v>-0.30375255790923611</v>
      </c>
      <c r="F66">
        <f t="shared" si="6"/>
        <v>3.418609306357579E-3</v>
      </c>
      <c r="G66" s="2">
        <f t="shared" si="7"/>
        <v>-4.705312042425071E-3</v>
      </c>
      <c r="H66">
        <f t="shared" si="8"/>
        <v>6.2034186093063575</v>
      </c>
      <c r="I66">
        <f t="shared" si="9"/>
        <v>-4.705312042425071E-3</v>
      </c>
      <c r="J66">
        <f t="shared" si="10"/>
        <v>0.18613980688630025</v>
      </c>
      <c r="K66">
        <f t="shared" si="10"/>
        <v>-0.30375255790923611</v>
      </c>
      <c r="L66">
        <f t="shared" si="11"/>
        <v>6.3895584161926573</v>
      </c>
      <c r="M66">
        <f t="shared" si="12"/>
        <v>0.30845786995166119</v>
      </c>
      <c r="N66">
        <f t="shared" si="13"/>
        <v>3.6949877958784167</v>
      </c>
      <c r="O66">
        <f t="shared" si="14"/>
        <v>0.2882302430225897</v>
      </c>
      <c r="X66" s="2"/>
      <c r="Y66" s="2"/>
      <c r="AB66">
        <f t="shared" si="15"/>
        <v>7.028560958601156E-4</v>
      </c>
      <c r="AC66">
        <f t="shared" ref="AC66:AC129" si="35">-($R$4^-1)*A66^(-$S$4)*SIN($S$4*PI()/2)</f>
        <v>-2.5692091763790349E-3</v>
      </c>
      <c r="AD66">
        <f t="shared" si="16"/>
        <v>4.224231417644172E-3</v>
      </c>
      <c r="AE66">
        <f t="shared" si="17"/>
        <v>-1.5415255058274209E-2</v>
      </c>
      <c r="AI66" s="2"/>
      <c r="AJ66" s="2"/>
      <c r="AM66" s="2"/>
      <c r="AN66" s="2"/>
      <c r="AO66" s="2"/>
      <c r="AS66" s="2"/>
      <c r="AY66" s="2"/>
      <c r="BA66" s="2"/>
      <c r="BB66" s="2"/>
    </row>
    <row r="67" spans="1:54" x14ac:dyDescent="0.25">
      <c r="A67" s="2">
        <v>350000000</v>
      </c>
      <c r="D67">
        <f t="shared" ref="D67:D130" si="36">($R$2^-1)*A67^(-$S$2)*COS($S$2*PI()/2)</f>
        <v>0.18957962317138841</v>
      </c>
      <c r="E67">
        <f t="shared" si="34"/>
        <v>-0.3093658279174703</v>
      </c>
      <c r="F67">
        <f t="shared" ref="F67:F130" si="37">($T$2^-1)*A67^(-$U$2)*COS($U$2*PI()/2)</f>
        <v>3.4768835431808389E-3</v>
      </c>
      <c r="G67" s="2">
        <f t="shared" ref="G67:G130" si="38">-($T$2^-1)*A67^(-$U$2)*SIN($U$2*PI()/2)</f>
        <v>-4.7855196484178613E-3</v>
      </c>
      <c r="H67">
        <f t="shared" ref="H67:H130" si="39">F67+$P$2</f>
        <v>6.2034768835431811</v>
      </c>
      <c r="I67">
        <f t="shared" ref="I67:I130" si="40">G67</f>
        <v>-4.7855196484178613E-3</v>
      </c>
      <c r="J67">
        <f t="shared" ref="J67:K130" si="41">D67</f>
        <v>0.18957962317138841</v>
      </c>
      <c r="K67">
        <f t="shared" si="41"/>
        <v>-0.3093658279174703</v>
      </c>
      <c r="L67">
        <f t="shared" ref="L67:L130" si="42">F67+$P$2+D67</f>
        <v>6.3930565067145695</v>
      </c>
      <c r="M67">
        <f t="shared" ref="M67:M130" si="43">-G67-E67</f>
        <v>0.31415134756588814</v>
      </c>
      <c r="N67">
        <f t="shared" ref="N67:N130" si="44">$Q$2+(1/((F67+$P$2+D67)^2+(G67+E67)^2))*(L67*(H67*J67-I67*K67)-M67*(H67*K67+I67*J67))+($P$4/(($P$4+AB67)^2+(AC67)^2))*AD67</f>
        <v>3.6987269234064306</v>
      </c>
      <c r="O67">
        <f t="shared" ref="O67:O130" si="45">ABS((1/((F67+$P$2+D67)^2+(G67+E67)^2))*(M67*(H67*J67-I67*K67)+L67*(H67*K67+I67*J67))+($P$4/(($P$4+AB67)^2+(AC67)^2))*AE67)</f>
        <v>0.29323323929775208</v>
      </c>
      <c r="X67" s="2"/>
      <c r="Y67" s="2"/>
      <c r="AB67">
        <f t="shared" ref="AB67:AB130" si="46">($R$4^-1)*A67^(-$S$4)*COS($S$4*PI()/2)</f>
        <v>7.1948379154195788E-4</v>
      </c>
      <c r="AC67">
        <f t="shared" si="35"/>
        <v>-2.6299897950283601E-3</v>
      </c>
      <c r="AD67">
        <f t="shared" ref="AD67:AD130" si="47">($P$4+AB67)*AB67+AC67^2</f>
        <v>4.3243372524999924E-3</v>
      </c>
      <c r="AE67">
        <f t="shared" ref="AE67:AE130" si="48">($P$4+AB67)*AC67-AB67*AC67</f>
        <v>-1.5779938770170161E-2</v>
      </c>
      <c r="AI67" s="2"/>
      <c r="AJ67" s="2"/>
      <c r="AM67" s="2"/>
      <c r="AN67" s="2"/>
      <c r="AO67" s="2"/>
      <c r="AS67" s="2"/>
      <c r="AY67" s="2"/>
      <c r="BA67" s="2"/>
      <c r="BB67" s="2"/>
    </row>
    <row r="68" spans="1:54" x14ac:dyDescent="0.25">
      <c r="A68" s="2">
        <v>340000000</v>
      </c>
      <c r="D68">
        <f t="shared" si="36"/>
        <v>0.19318552764216607</v>
      </c>
      <c r="E68">
        <f t="shared" si="34"/>
        <v>-0.31525012921173406</v>
      </c>
      <c r="F68">
        <f t="shared" si="37"/>
        <v>3.537884257547399E-3</v>
      </c>
      <c r="G68" s="2">
        <f t="shared" si="38"/>
        <v>-4.8694799288078209E-3</v>
      </c>
      <c r="H68">
        <f t="shared" si="39"/>
        <v>6.2035378842575479</v>
      </c>
      <c r="I68">
        <f t="shared" si="40"/>
        <v>-4.8694799288078209E-3</v>
      </c>
      <c r="J68">
        <f t="shared" si="41"/>
        <v>0.19318552764216607</v>
      </c>
      <c r="K68">
        <f t="shared" si="41"/>
        <v>-0.31525012921173406</v>
      </c>
      <c r="L68">
        <f t="shared" si="42"/>
        <v>6.3967234118997141</v>
      </c>
      <c r="M68">
        <f t="shared" si="43"/>
        <v>0.32011960914054188</v>
      </c>
      <c r="N68">
        <f t="shared" si="44"/>
        <v>3.7026510262690988</v>
      </c>
      <c r="O68">
        <f t="shared" si="45"/>
        <v>0.29846519581019443</v>
      </c>
      <c r="X68" s="2"/>
      <c r="Y68" s="2"/>
      <c r="AB68">
        <f t="shared" si="46"/>
        <v>7.3700424667833768E-4</v>
      </c>
      <c r="AC68">
        <f t="shared" si="35"/>
        <v>-2.6940337926202695E-3</v>
      </c>
      <c r="AD68">
        <f t="shared" si="47"/>
        <v>4.4298264734054281E-3</v>
      </c>
      <c r="AE68">
        <f t="shared" si="48"/>
        <v>-1.6164202755721616E-2</v>
      </c>
      <c r="AI68" s="2"/>
      <c r="AJ68" s="2"/>
      <c r="AM68" s="2"/>
      <c r="AN68" s="2"/>
      <c r="AO68" s="2"/>
      <c r="AS68" s="2"/>
      <c r="AY68" s="2"/>
      <c r="BA68" s="2"/>
      <c r="BB68" s="2"/>
    </row>
    <row r="69" spans="1:54" x14ac:dyDescent="0.25">
      <c r="A69" s="2">
        <v>330000000</v>
      </c>
      <c r="D69">
        <f t="shared" si="36"/>
        <v>0.19697078856267539</v>
      </c>
      <c r="E69">
        <f t="shared" si="34"/>
        <v>-0.32142711363108989</v>
      </c>
      <c r="F69">
        <f t="shared" si="37"/>
        <v>3.6018249911686294E-3</v>
      </c>
      <c r="G69" s="2">
        <f t="shared" si="38"/>
        <v>-4.9574867985457457E-3</v>
      </c>
      <c r="H69">
        <f t="shared" si="39"/>
        <v>6.2036018249911686</v>
      </c>
      <c r="I69">
        <f t="shared" si="40"/>
        <v>-4.9574867985457457E-3</v>
      </c>
      <c r="J69">
        <f t="shared" si="41"/>
        <v>0.19697078856267539</v>
      </c>
      <c r="K69">
        <f t="shared" si="41"/>
        <v>-0.32142711363108989</v>
      </c>
      <c r="L69">
        <f t="shared" si="42"/>
        <v>6.4005726135538437</v>
      </c>
      <c r="M69">
        <f t="shared" si="43"/>
        <v>0.32638460042963563</v>
      </c>
      <c r="N69">
        <f t="shared" si="44"/>
        <v>3.7067751480255793</v>
      </c>
      <c r="O69">
        <f t="shared" si="45"/>
        <v>0.30394351639473616</v>
      </c>
      <c r="X69" s="2"/>
      <c r="Y69" s="2"/>
      <c r="AB69">
        <f t="shared" si="46"/>
        <v>7.554938290925986E-4</v>
      </c>
      <c r="AC69">
        <f t="shared" si="35"/>
        <v>-2.761620322901412E-3</v>
      </c>
      <c r="AD69">
        <f t="shared" si="47"/>
        <v>4.5411602922892508E-3</v>
      </c>
      <c r="AE69">
        <f t="shared" si="48"/>
        <v>-1.6569721937408473E-2</v>
      </c>
      <c r="AI69" s="2"/>
      <c r="AJ69" s="2"/>
      <c r="AM69" s="2"/>
      <c r="AN69" s="2"/>
      <c r="AO69" s="2"/>
      <c r="AS69" s="2"/>
      <c r="AY69" s="2"/>
      <c r="BA69" s="2"/>
      <c r="BB69" s="2"/>
    </row>
    <row r="70" spans="1:54" x14ac:dyDescent="0.25">
      <c r="A70" s="2">
        <v>320000000</v>
      </c>
      <c r="D70">
        <f t="shared" si="36"/>
        <v>0.20095017956370623</v>
      </c>
      <c r="E70">
        <f t="shared" si="34"/>
        <v>-0.32792088954986714</v>
      </c>
      <c r="F70">
        <f t="shared" si="37"/>
        <v>3.6689431633322848E-3</v>
      </c>
      <c r="G70" s="2">
        <f t="shared" si="38"/>
        <v>-5.0498670372468727E-3</v>
      </c>
      <c r="H70">
        <f t="shared" si="39"/>
        <v>6.2036689431633327</v>
      </c>
      <c r="I70">
        <f t="shared" si="40"/>
        <v>-5.0498670372468727E-3</v>
      </c>
      <c r="J70">
        <f t="shared" si="41"/>
        <v>0.20095017956370623</v>
      </c>
      <c r="K70">
        <f t="shared" si="41"/>
        <v>-0.32792088954986714</v>
      </c>
      <c r="L70">
        <f t="shared" si="42"/>
        <v>6.4046191227270386</v>
      </c>
      <c r="M70">
        <f t="shared" si="43"/>
        <v>0.332970756587114</v>
      </c>
      <c r="N70">
        <f t="shared" si="44"/>
        <v>3.7111160626051998</v>
      </c>
      <c r="O70">
        <f t="shared" si="45"/>
        <v>0.30968748730636514</v>
      </c>
      <c r="X70" s="2"/>
      <c r="Y70" s="2"/>
      <c r="AB70">
        <f t="shared" si="46"/>
        <v>7.7503802323985939E-4</v>
      </c>
      <c r="AC70">
        <f t="shared" si="35"/>
        <v>-2.8330618644115957E-3</v>
      </c>
      <c r="AD70">
        <f t="shared" si="47"/>
        <v>4.658855062904207E-3</v>
      </c>
      <c r="AE70">
        <f t="shared" si="48"/>
        <v>-1.6998371186469574E-2</v>
      </c>
      <c r="AI70" s="2"/>
      <c r="AJ70" s="2"/>
      <c r="AM70" s="2"/>
      <c r="AN70" s="2"/>
      <c r="AO70" s="2"/>
      <c r="AS70" s="2"/>
      <c r="AY70" s="2"/>
      <c r="BA70" s="2"/>
      <c r="BB70" s="2"/>
    </row>
    <row r="71" spans="1:54" x14ac:dyDescent="0.25">
      <c r="A71" s="2">
        <v>310000000</v>
      </c>
      <c r="D71">
        <f t="shared" si="36"/>
        <v>0.20514020421575663</v>
      </c>
      <c r="E71">
        <f t="shared" si="34"/>
        <v>-0.33475838834742688</v>
      </c>
      <c r="F71">
        <f t="shared" si="37"/>
        <v>3.7395035919443637E-3</v>
      </c>
      <c r="G71" s="2">
        <f t="shared" si="38"/>
        <v>-5.146985135489235E-3</v>
      </c>
      <c r="H71">
        <f t="shared" si="39"/>
        <v>6.2037395035919447</v>
      </c>
      <c r="I71">
        <f t="shared" si="40"/>
        <v>-5.146985135489235E-3</v>
      </c>
      <c r="J71">
        <f t="shared" si="41"/>
        <v>0.20514020421575663</v>
      </c>
      <c r="K71">
        <f t="shared" si="41"/>
        <v>-0.33475838834742688</v>
      </c>
      <c r="L71">
        <f t="shared" si="42"/>
        <v>6.4088797078077011</v>
      </c>
      <c r="M71">
        <f t="shared" si="43"/>
        <v>0.33990537348291611</v>
      </c>
      <c r="N71">
        <f t="shared" si="44"/>
        <v>3.7156925352206884</v>
      </c>
      <c r="O71">
        <f t="shared" si="45"/>
        <v>0.31571854517979681</v>
      </c>
      <c r="AB71">
        <f t="shared" si="46"/>
        <v>7.9573284686555398E-4</v>
      </c>
      <c r="AC71">
        <f t="shared" si="35"/>
        <v>-2.9087093989152478E-3</v>
      </c>
      <c r="AD71">
        <f t="shared" si="47"/>
        <v>4.7834908623242429E-3</v>
      </c>
      <c r="AE71">
        <f t="shared" si="48"/>
        <v>-1.7452256393491489E-2</v>
      </c>
      <c r="AM71" s="2"/>
      <c r="AN71" s="2"/>
      <c r="AO71" s="2"/>
      <c r="AS71" s="2"/>
      <c r="AY71" s="2"/>
      <c r="BB71" s="2"/>
    </row>
    <row r="72" spans="1:54" x14ac:dyDescent="0.25">
      <c r="A72" s="2">
        <v>300000000</v>
      </c>
      <c r="D72">
        <f t="shared" si="36"/>
        <v>0.20955936265949113</v>
      </c>
      <c r="E72">
        <f t="shared" si="34"/>
        <v>-0.34196979950952444</v>
      </c>
      <c r="F72">
        <f t="shared" si="37"/>
        <v>3.8138026676238913E-3</v>
      </c>
      <c r="G72" s="2">
        <f t="shared" si="38"/>
        <v>-5.2492490399622567E-3</v>
      </c>
      <c r="H72">
        <f t="shared" si="39"/>
        <v>6.2038138026676242</v>
      </c>
      <c r="I72">
        <f t="shared" si="40"/>
        <v>-5.2492490399622567E-3</v>
      </c>
      <c r="J72">
        <f t="shared" si="41"/>
        <v>0.20955936265949113</v>
      </c>
      <c r="K72">
        <f t="shared" si="41"/>
        <v>-0.34196979950952444</v>
      </c>
      <c r="L72">
        <f t="shared" si="42"/>
        <v>6.4133731653271155</v>
      </c>
      <c r="M72">
        <f t="shared" si="43"/>
        <v>0.34721904854948671</v>
      </c>
      <c r="N72">
        <f t="shared" si="44"/>
        <v>3.7205256325517135</v>
      </c>
      <c r="O72">
        <f t="shared" si="45"/>
        <v>0.32206059288650279</v>
      </c>
      <c r="AB72">
        <f t="shared" si="46"/>
        <v>8.1768654221694569E-4</v>
      </c>
      <c r="AC72">
        <f t="shared" si="35"/>
        <v>-2.9889585934295268E-3</v>
      </c>
      <c r="AD72">
        <f t="shared" si="47"/>
        <v>4.9157217380562338E-3</v>
      </c>
      <c r="AE72">
        <f t="shared" si="48"/>
        <v>-1.7933751560577162E-2</v>
      </c>
      <c r="AM72" s="2"/>
      <c r="AN72" s="2"/>
      <c r="AO72" s="2"/>
      <c r="AS72" s="2"/>
      <c r="AY72" s="2"/>
      <c r="BB72" s="2"/>
    </row>
    <row r="73" spans="1:54" x14ac:dyDescent="0.25">
      <c r="A73" s="2">
        <v>290000000</v>
      </c>
      <c r="D73">
        <f t="shared" si="36"/>
        <v>0.2142284698823318</v>
      </c>
      <c r="E73">
        <f t="shared" si="34"/>
        <v>-0.34958909000850219</v>
      </c>
      <c r="F73">
        <f t="shared" si="37"/>
        <v>3.8921733284979767E-3</v>
      </c>
      <c r="G73" s="2">
        <f t="shared" si="38"/>
        <v>-5.3571170006847255E-3</v>
      </c>
      <c r="H73">
        <f t="shared" si="39"/>
        <v>6.203892173328498</v>
      </c>
      <c r="I73">
        <f t="shared" si="40"/>
        <v>-5.3571170006847255E-3</v>
      </c>
      <c r="J73">
        <f t="shared" si="41"/>
        <v>0.2142284698823318</v>
      </c>
      <c r="K73">
        <f t="shared" si="41"/>
        <v>-0.34958909000850219</v>
      </c>
      <c r="L73">
        <f t="shared" si="42"/>
        <v>6.4181206432108295</v>
      </c>
      <c r="M73">
        <f t="shared" si="43"/>
        <v>0.35494620700918694</v>
      </c>
      <c r="N73">
        <f t="shared" si="44"/>
        <v>3.7256390935029295</v>
      </c>
      <c r="O73">
        <f t="shared" si="45"/>
        <v>0.32874037371017828</v>
      </c>
      <c r="AB73">
        <f t="shared" si="46"/>
        <v>8.4102160628816329E-4</v>
      </c>
      <c r="AC73">
        <f t="shared" si="35"/>
        <v>-3.0742572215502633E-3</v>
      </c>
      <c r="AD73">
        <f t="shared" si="47"/>
        <v>5.0562880125354769E-3</v>
      </c>
      <c r="AE73">
        <f t="shared" si="48"/>
        <v>-1.8445543329301581E-2</v>
      </c>
      <c r="AM73" s="2"/>
      <c r="AN73" s="2"/>
      <c r="AO73" s="2"/>
      <c r="AS73" s="2"/>
      <c r="AY73" s="2"/>
      <c r="BB73" s="2"/>
    </row>
    <row r="74" spans="1:54" x14ac:dyDescent="0.25">
      <c r="A74" s="2">
        <v>280000000</v>
      </c>
      <c r="D74">
        <f t="shared" si="36"/>
        <v>0.21917103783403297</v>
      </c>
      <c r="E74">
        <f t="shared" si="34"/>
        <v>-0.35765462785923446</v>
      </c>
      <c r="F74">
        <f t="shared" si="37"/>
        <v>3.9749910231489469E-3</v>
      </c>
      <c r="G74" s="2">
        <f t="shared" si="38"/>
        <v>-5.4711057782974226E-3</v>
      </c>
      <c r="H74">
        <f t="shared" si="39"/>
        <v>6.2039749910231494</v>
      </c>
      <c r="I74">
        <f t="shared" si="40"/>
        <v>-5.4711057782974226E-3</v>
      </c>
      <c r="J74">
        <f t="shared" si="41"/>
        <v>0.21917103783403297</v>
      </c>
      <c r="K74">
        <f t="shared" si="41"/>
        <v>-0.35765462785923446</v>
      </c>
      <c r="L74">
        <f t="shared" si="42"/>
        <v>6.4231460288571824</v>
      </c>
      <c r="M74">
        <f t="shared" si="43"/>
        <v>0.36312573363753187</v>
      </c>
      <c r="N74">
        <f t="shared" si="44"/>
        <v>3.7310597749250634</v>
      </c>
      <c r="O74">
        <f t="shared" si="45"/>
        <v>0.33578791696109916</v>
      </c>
      <c r="AB74">
        <f t="shared" si="46"/>
        <v>8.6587724255888815E-4</v>
      </c>
      <c r="AC74">
        <f t="shared" si="35"/>
        <v>-3.1651141254991988E-3</v>
      </c>
      <c r="AD74">
        <f t="shared" si="47"/>
        <v>5.2060311461799447E-3</v>
      </c>
      <c r="AE74">
        <f t="shared" si="48"/>
        <v>-1.8990684752995195E-2</v>
      </c>
      <c r="AM74" s="2"/>
      <c r="AN74" s="2"/>
      <c r="AO74" s="2"/>
      <c r="AS74" s="2"/>
      <c r="AY74" s="2"/>
      <c r="BB74" s="2"/>
    </row>
    <row r="75" spans="1:54" x14ac:dyDescent="0.25">
      <c r="A75" s="2">
        <v>270000000</v>
      </c>
      <c r="D75">
        <f t="shared" si="36"/>
        <v>0.22441373700750647</v>
      </c>
      <c r="E75">
        <f t="shared" si="34"/>
        <v>-0.36620993535057589</v>
      </c>
      <c r="F75">
        <f t="shared" si="37"/>
        <v>4.0626809015589767E-3</v>
      </c>
      <c r="G75" s="2">
        <f t="shared" si="38"/>
        <v>-5.5918005415493029E-3</v>
      </c>
      <c r="H75">
        <f t="shared" si="39"/>
        <v>6.2040626809015595</v>
      </c>
      <c r="I75">
        <f t="shared" si="40"/>
        <v>-5.5918005415493029E-3</v>
      </c>
      <c r="J75">
        <f t="shared" si="41"/>
        <v>0.22441373700750647</v>
      </c>
      <c r="K75">
        <f t="shared" si="41"/>
        <v>-0.36620993535057589</v>
      </c>
      <c r="L75">
        <f t="shared" si="42"/>
        <v>6.4284764179090663</v>
      </c>
      <c r="M75">
        <f t="shared" si="43"/>
        <v>0.37180173589212517</v>
      </c>
      <c r="N75">
        <f t="shared" si="44"/>
        <v>3.7368181907569857</v>
      </c>
      <c r="O75">
        <f t="shared" si="45"/>
        <v>0.34323707166843781</v>
      </c>
      <c r="AB75">
        <f t="shared" si="46"/>
        <v>8.9241234052861624E-4</v>
      </c>
      <c r="AC75">
        <f t="shared" si="35"/>
        <v>-3.2621101074669073E-3</v>
      </c>
      <c r="AD75">
        <f t="shared" si="47"/>
        <v>5.3659118053104634E-3</v>
      </c>
      <c r="AE75">
        <f t="shared" si="48"/>
        <v>-1.9572660644801444E-2</v>
      </c>
      <c r="AM75" s="2"/>
      <c r="AN75" s="2"/>
      <c r="AO75" s="2"/>
      <c r="AS75" s="2"/>
      <c r="AY75" s="2"/>
      <c r="BB75" s="2"/>
    </row>
    <row r="76" spans="1:54" x14ac:dyDescent="0.25">
      <c r="A76" s="2">
        <v>260000000</v>
      </c>
      <c r="D76">
        <f t="shared" si="36"/>
        <v>0.22998695767965305</v>
      </c>
      <c r="E76">
        <f t="shared" si="34"/>
        <v>-0.37530460490715928</v>
      </c>
      <c r="F76">
        <f t="shared" si="37"/>
        <v>4.155726543497335E-3</v>
      </c>
      <c r="G76" s="2">
        <f t="shared" si="38"/>
        <v>-5.7198668808918938E-3</v>
      </c>
      <c r="H76">
        <f t="shared" si="39"/>
        <v>6.2041557265434975</v>
      </c>
      <c r="I76">
        <f t="shared" si="40"/>
        <v>-5.7198668808918938E-3</v>
      </c>
      <c r="J76">
        <f t="shared" si="41"/>
        <v>0.22998695767965305</v>
      </c>
      <c r="K76">
        <f t="shared" si="41"/>
        <v>-0.37530460490715928</v>
      </c>
      <c r="L76">
        <f t="shared" si="42"/>
        <v>6.4341426842231506</v>
      </c>
      <c r="M76">
        <f t="shared" si="43"/>
        <v>0.38102447178805116</v>
      </c>
      <c r="N76">
        <f t="shared" si="44"/>
        <v>3.7429491684652114</v>
      </c>
      <c r="O76">
        <f t="shared" si="45"/>
        <v>0.35112614961500871</v>
      </c>
      <c r="AB76">
        <f t="shared" si="46"/>
        <v>9.2080912126261461E-4</v>
      </c>
      <c r="AC76">
        <f t="shared" si="35"/>
        <v>-3.3659112554844562E-3</v>
      </c>
      <c r="AD76">
        <f t="shared" si="47"/>
        <v>5.5370319755932845E-3</v>
      </c>
      <c r="AE76">
        <f t="shared" si="48"/>
        <v>-2.0195467532906738E-2</v>
      </c>
      <c r="AM76" s="2"/>
      <c r="AN76" s="2"/>
      <c r="AO76" s="2"/>
      <c r="AS76" s="2"/>
      <c r="AY76" s="2"/>
      <c r="BB76" s="2"/>
    </row>
    <row r="77" spans="1:54" x14ac:dyDescent="0.25">
      <c r="A77" s="2">
        <v>250000000</v>
      </c>
      <c r="D77">
        <f t="shared" si="36"/>
        <v>0.23592549714568511</v>
      </c>
      <c r="E77">
        <f t="shared" si="34"/>
        <v>-0.38499542055388464</v>
      </c>
      <c r="F77">
        <f t="shared" si="37"/>
        <v>4.2546806271560834E-3</v>
      </c>
      <c r="G77" s="2">
        <f t="shared" si="38"/>
        <v>-5.8560654925965874E-3</v>
      </c>
      <c r="H77">
        <f t="shared" si="39"/>
        <v>6.2042546806271561</v>
      </c>
      <c r="I77">
        <f t="shared" si="40"/>
        <v>-5.8560654925965874E-3</v>
      </c>
      <c r="J77">
        <f t="shared" si="41"/>
        <v>0.23592549714568511</v>
      </c>
      <c r="K77">
        <f t="shared" si="41"/>
        <v>-0.38499542055388464</v>
      </c>
      <c r="L77">
        <f t="shared" si="42"/>
        <v>6.4401801777728416</v>
      </c>
      <c r="M77">
        <f t="shared" si="43"/>
        <v>0.39085148604648123</v>
      </c>
      <c r="N77">
        <f t="shared" si="44"/>
        <v>3.7494926539428186</v>
      </c>
      <c r="O77">
        <f t="shared" si="45"/>
        <v>0.35949870511427262</v>
      </c>
      <c r="AB77">
        <f t="shared" si="46"/>
        <v>9.5127763031562841E-4</v>
      </c>
      <c r="AC77">
        <f t="shared" si="35"/>
        <v>-3.4772853667864229E-3</v>
      </c>
      <c r="AD77">
        <f t="shared" si="47"/>
        <v>5.7206622245457766E-3</v>
      </c>
      <c r="AE77">
        <f t="shared" si="48"/>
        <v>-2.0863712200718539E-2</v>
      </c>
      <c r="AM77" s="2"/>
      <c r="AN77" s="2"/>
      <c r="AO77" s="2"/>
      <c r="AS77" s="2"/>
      <c r="AY77" s="2"/>
      <c r="BB77" s="2"/>
    </row>
    <row r="78" spans="1:54" x14ac:dyDescent="0.25">
      <c r="A78" s="2">
        <v>240000000</v>
      </c>
      <c r="D78">
        <f t="shared" si="36"/>
        <v>0.24226940761664559</v>
      </c>
      <c r="E78">
        <f t="shared" si="34"/>
        <v>-0.3953477415589155</v>
      </c>
      <c r="F78">
        <f t="shared" si="37"/>
        <v>4.3601780673957966E-3</v>
      </c>
      <c r="G78" s="2">
        <f t="shared" si="38"/>
        <v>-6.0012702619985162E-3</v>
      </c>
      <c r="H78">
        <f t="shared" si="39"/>
        <v>6.2043601780673958</v>
      </c>
      <c r="I78">
        <f t="shared" si="40"/>
        <v>-6.0012702619985162E-3</v>
      </c>
      <c r="J78">
        <f t="shared" si="41"/>
        <v>0.24226940761664559</v>
      </c>
      <c r="K78">
        <f t="shared" si="41"/>
        <v>-0.3953477415589155</v>
      </c>
      <c r="L78">
        <f t="shared" si="42"/>
        <v>6.4466295856840414</v>
      </c>
      <c r="M78">
        <f t="shared" si="43"/>
        <v>0.40134901182091404</v>
      </c>
      <c r="N78">
        <f t="shared" si="44"/>
        <v>3.7564947059288412</v>
      </c>
      <c r="O78">
        <f t="shared" si="45"/>
        <v>0.36840448714691143</v>
      </c>
      <c r="AB78">
        <f t="shared" si="46"/>
        <v>9.8406131837235652E-4</v>
      </c>
      <c r="AC78">
        <f t="shared" si="35"/>
        <v>-3.5971223471967869E-3</v>
      </c>
      <c r="AD78">
        <f t="shared" si="47"/>
        <v>5.918275576093159E-3</v>
      </c>
      <c r="AE78">
        <f t="shared" si="48"/>
        <v>-2.1582734083180722E-2</v>
      </c>
      <c r="AM78" s="2"/>
      <c r="AN78" s="2"/>
      <c r="AO78" s="2"/>
      <c r="AS78" s="2"/>
      <c r="AY78" s="2"/>
      <c r="BB78" s="2"/>
    </row>
    <row r="79" spans="1:54" x14ac:dyDescent="0.25">
      <c r="A79" s="2">
        <v>230000000</v>
      </c>
      <c r="D79">
        <f t="shared" si="36"/>
        <v>0.24906505089878606</v>
      </c>
      <c r="E79">
        <f t="shared" si="34"/>
        <v>-0.40643722351400186</v>
      </c>
      <c r="F79">
        <f t="shared" si="37"/>
        <v>4.4729523264535834E-3</v>
      </c>
      <c r="G79" s="2">
        <f t="shared" si="38"/>
        <v>-6.1564907132601867E-3</v>
      </c>
      <c r="H79">
        <f t="shared" si="39"/>
        <v>6.2044729523264541</v>
      </c>
      <c r="I79">
        <f t="shared" si="40"/>
        <v>-6.1564907132601867E-3</v>
      </c>
      <c r="J79">
        <f t="shared" si="41"/>
        <v>0.24906505089878606</v>
      </c>
      <c r="K79">
        <f t="shared" si="41"/>
        <v>-0.40643722351400186</v>
      </c>
      <c r="L79">
        <f t="shared" si="42"/>
        <v>6.4535380032252405</v>
      </c>
      <c r="M79">
        <f t="shared" si="43"/>
        <v>0.41259371422726204</v>
      </c>
      <c r="N79">
        <f t="shared" si="44"/>
        <v>3.7640087346109583</v>
      </c>
      <c r="O79">
        <f t="shared" si="45"/>
        <v>0.37790061059456131</v>
      </c>
      <c r="AB79">
        <f t="shared" si="46"/>
        <v>1.0194440314786335E-3</v>
      </c>
      <c r="AC79">
        <f t="shared" si="35"/>
        <v>-3.7264597631106212E-3</v>
      </c>
      <c r="AD79">
        <f t="shared" si="47"/>
        <v>6.1315899573712003E-3</v>
      </c>
      <c r="AE79">
        <f t="shared" si="48"/>
        <v>-2.2358758578663727E-2</v>
      </c>
      <c r="AM79" s="2"/>
      <c r="AN79" s="2"/>
      <c r="AO79" s="2"/>
      <c r="AS79" s="2"/>
      <c r="AY79" s="2"/>
      <c r="BB79" s="2"/>
    </row>
    <row r="80" spans="1:54" x14ac:dyDescent="0.25">
      <c r="A80" s="2">
        <v>220000000</v>
      </c>
      <c r="D80">
        <f t="shared" si="36"/>
        <v>0.25636642189068021</v>
      </c>
      <c r="E80">
        <f t="shared" si="34"/>
        <v>-0.41835197808547753</v>
      </c>
      <c r="F80">
        <f t="shared" si="37"/>
        <v>4.5938558407027418E-3</v>
      </c>
      <c r="G80" s="2">
        <f t="shared" si="38"/>
        <v>-6.3229001243941575E-3</v>
      </c>
      <c r="H80">
        <f t="shared" si="39"/>
        <v>6.2045938558407032</v>
      </c>
      <c r="I80">
        <f t="shared" si="40"/>
        <v>-6.3229001243941575E-3</v>
      </c>
      <c r="J80">
        <f t="shared" si="41"/>
        <v>0.25636642189068021</v>
      </c>
      <c r="K80">
        <f t="shared" si="41"/>
        <v>-0.41835197808547753</v>
      </c>
      <c r="L80">
        <f t="shared" si="42"/>
        <v>6.4609602777313837</v>
      </c>
      <c r="M80">
        <f t="shared" si="43"/>
        <v>0.42467487820987171</v>
      </c>
      <c r="N80">
        <f t="shared" si="44"/>
        <v>3.772097057991401</v>
      </c>
      <c r="O80">
        <f t="shared" si="45"/>
        <v>0.38805300852522456</v>
      </c>
      <c r="AB80">
        <f t="shared" si="46"/>
        <v>1.0577588468792425E-3</v>
      </c>
      <c r="AC80">
        <f t="shared" si="35"/>
        <v>-3.8665151398773975E-3</v>
      </c>
      <c r="AD80">
        <f t="shared" si="47"/>
        <v>6.362621874380507E-3</v>
      </c>
      <c r="AE80">
        <f t="shared" si="48"/>
        <v>-2.3199090839264386E-2</v>
      </c>
      <c r="AM80" s="2"/>
      <c r="AN80" s="2"/>
      <c r="AO80" s="2"/>
      <c r="AS80" s="2"/>
      <c r="AY80" s="2"/>
      <c r="BB80" s="2"/>
    </row>
    <row r="81" spans="1:54" x14ac:dyDescent="0.25">
      <c r="A81" s="2">
        <v>210000000</v>
      </c>
      <c r="D81">
        <f t="shared" si="36"/>
        <v>0.26423682535672011</v>
      </c>
      <c r="E81">
        <f t="shared" si="34"/>
        <v>-0.431195309259919</v>
      </c>
      <c r="F81">
        <f t="shared" si="37"/>
        <v>4.7238858455054007E-3</v>
      </c>
      <c r="G81" s="2">
        <f t="shared" si="38"/>
        <v>-6.5018710721233162E-3</v>
      </c>
      <c r="H81">
        <f t="shared" si="39"/>
        <v>6.2047238858455058</v>
      </c>
      <c r="I81">
        <f t="shared" si="40"/>
        <v>-6.5018710721233162E-3</v>
      </c>
      <c r="J81">
        <f t="shared" si="41"/>
        <v>0.26423682535672011</v>
      </c>
      <c r="K81">
        <f t="shared" si="41"/>
        <v>-0.431195309259919</v>
      </c>
      <c r="L81">
        <f t="shared" si="42"/>
        <v>6.468960711202226</v>
      </c>
      <c r="M81">
        <f t="shared" si="43"/>
        <v>0.4376971803320423</v>
      </c>
      <c r="N81">
        <f t="shared" si="44"/>
        <v>3.7808328762508991</v>
      </c>
      <c r="O81">
        <f t="shared" si="45"/>
        <v>0.39893824855789373</v>
      </c>
      <c r="AB81">
        <f t="shared" si="46"/>
        <v>1.0993993524333453E-3</v>
      </c>
      <c r="AC81">
        <f t="shared" si="35"/>
        <v>-4.0187271923996749E-3</v>
      </c>
      <c r="AD81">
        <f t="shared" si="47"/>
        <v>6.6137549617831361E-3</v>
      </c>
      <c r="AE81">
        <f t="shared" si="48"/>
        <v>-2.4112363154398051E-2</v>
      </c>
      <c r="AM81" s="2"/>
      <c r="AN81" s="2"/>
      <c r="AO81" s="2"/>
      <c r="AS81" s="2"/>
      <c r="AY81" s="2"/>
      <c r="BB81" s="2"/>
    </row>
    <row r="82" spans="1:54" x14ac:dyDescent="0.25">
      <c r="A82" s="2">
        <v>200000000</v>
      </c>
      <c r="D82">
        <f t="shared" si="36"/>
        <v>0.27275102247768274</v>
      </c>
      <c r="E82">
        <f t="shared" si="34"/>
        <v>-0.44508921619630892</v>
      </c>
      <c r="F82">
        <f t="shared" si="37"/>
        <v>4.864217362839502E-3</v>
      </c>
      <c r="G82" s="2">
        <f t="shared" si="38"/>
        <v>-6.6950208354542616E-3</v>
      </c>
      <c r="H82">
        <f t="shared" si="39"/>
        <v>6.2048642173628394</v>
      </c>
      <c r="I82">
        <f t="shared" si="40"/>
        <v>-6.6950208354542616E-3</v>
      </c>
      <c r="J82">
        <f t="shared" si="41"/>
        <v>0.27275102247768274</v>
      </c>
      <c r="K82">
        <f t="shared" si="41"/>
        <v>-0.44508921619630892</v>
      </c>
      <c r="L82">
        <f t="shared" si="42"/>
        <v>6.4776152398405218</v>
      </c>
      <c r="M82">
        <f t="shared" si="43"/>
        <v>0.45178423703176318</v>
      </c>
      <c r="N82">
        <f t="shared" si="44"/>
        <v>3.7903028024381502</v>
      </c>
      <c r="O82">
        <f t="shared" si="45"/>
        <v>0.41064582589608373</v>
      </c>
      <c r="AB82">
        <f t="shared" si="46"/>
        <v>1.144834200754356E-3</v>
      </c>
      <c r="AC82">
        <f t="shared" si="35"/>
        <v>-4.1848090261082964E-3</v>
      </c>
      <c r="AD82">
        <f t="shared" si="47"/>
        <v>6.8878284764583506E-3</v>
      </c>
      <c r="AE82">
        <f t="shared" si="48"/>
        <v>-2.510885415664978E-2</v>
      </c>
      <c r="AM82" s="2"/>
      <c r="AN82" s="2"/>
      <c r="AO82" s="2"/>
      <c r="AS82" s="2"/>
      <c r="AY82" s="2"/>
      <c r="BB82" s="2"/>
    </row>
    <row r="83" spans="1:54" x14ac:dyDescent="0.25">
      <c r="A83" s="2">
        <v>190000000</v>
      </c>
      <c r="D83">
        <f t="shared" si="36"/>
        <v>0.28199801018467369</v>
      </c>
      <c r="E83">
        <f t="shared" si="34"/>
        <v>-0.46017892868682125</v>
      </c>
      <c r="F83">
        <f t="shared" si="37"/>
        <v>5.0162458153592366E-3</v>
      </c>
      <c r="G83" s="2">
        <f t="shared" si="38"/>
        <v>-6.904270048899634E-3</v>
      </c>
      <c r="H83">
        <f t="shared" si="39"/>
        <v>6.2050162458153597</v>
      </c>
      <c r="I83">
        <f t="shared" si="40"/>
        <v>-6.904270048899634E-3</v>
      </c>
      <c r="J83">
        <f t="shared" si="41"/>
        <v>0.28199801018467369</v>
      </c>
      <c r="K83">
        <f t="shared" si="41"/>
        <v>-0.46017892868682125</v>
      </c>
      <c r="L83">
        <f t="shared" si="42"/>
        <v>6.487014256000033</v>
      </c>
      <c r="M83">
        <f t="shared" si="43"/>
        <v>0.46708319873572091</v>
      </c>
      <c r="N83">
        <f t="shared" si="44"/>
        <v>3.8006101430934556</v>
      </c>
      <c r="O83">
        <f t="shared" si="45"/>
        <v>0.42328108767518119</v>
      </c>
      <c r="AB83">
        <f t="shared" si="46"/>
        <v>1.1946261103137784E-3</v>
      </c>
      <c r="AC83">
        <f t="shared" si="35"/>
        <v>-4.3668175933000682E-3</v>
      </c>
      <c r="AD83">
        <f t="shared" si="47"/>
        <v>7.1882528893192693E-3</v>
      </c>
      <c r="AE83">
        <f t="shared" si="48"/>
        <v>-2.6200905559800407E-2</v>
      </c>
      <c r="AM83" s="2"/>
      <c r="AN83" s="2"/>
      <c r="AO83" s="2"/>
      <c r="AS83" s="2"/>
      <c r="AY83" s="2"/>
      <c r="BB83" s="2"/>
    </row>
    <row r="84" spans="1:54" x14ac:dyDescent="0.25">
      <c r="A84" s="2">
        <v>180000000</v>
      </c>
      <c r="D84">
        <f t="shared" si="36"/>
        <v>0.2920846649371262</v>
      </c>
      <c r="E84">
        <f t="shared" si="34"/>
        <v>-0.47663885326209654</v>
      </c>
      <c r="F84">
        <f t="shared" si="37"/>
        <v>5.181642760072794E-3</v>
      </c>
      <c r="G84" s="2">
        <f t="shared" si="38"/>
        <v>-7.1319194133045447E-3</v>
      </c>
      <c r="H84">
        <f t="shared" si="39"/>
        <v>6.2051816427600732</v>
      </c>
      <c r="I84">
        <f t="shared" si="40"/>
        <v>-7.1319194133045447E-3</v>
      </c>
      <c r="J84">
        <f t="shared" si="41"/>
        <v>0.2920846649371262</v>
      </c>
      <c r="K84">
        <f t="shared" si="41"/>
        <v>-0.47663885326209654</v>
      </c>
      <c r="L84">
        <f t="shared" si="42"/>
        <v>6.497266307697199</v>
      </c>
      <c r="M84">
        <f t="shared" si="43"/>
        <v>0.48377077267540108</v>
      </c>
      <c r="N84">
        <f t="shared" si="44"/>
        <v>3.8118792039963756</v>
      </c>
      <c r="O84">
        <f t="shared" si="45"/>
        <v>0.43696900401261074</v>
      </c>
      <c r="AB84">
        <f t="shared" si="46"/>
        <v>1.249456993437146E-3</v>
      </c>
      <c r="AC84">
        <f t="shared" si="35"/>
        <v>-4.567245545620993E-3</v>
      </c>
      <c r="AD84">
        <f t="shared" si="47"/>
        <v>7.5191628352753196E-3</v>
      </c>
      <c r="AE84">
        <f t="shared" si="48"/>
        <v>-2.740347327372596E-2</v>
      </c>
      <c r="AM84" s="2"/>
      <c r="AN84" s="2"/>
      <c r="AO84" s="2"/>
      <c r="AS84" s="2"/>
      <c r="AY84" s="2"/>
      <c r="BB84" s="2"/>
    </row>
    <row r="85" spans="1:54" x14ac:dyDescent="0.25">
      <c r="A85" s="2">
        <v>170000000</v>
      </c>
      <c r="D85">
        <f t="shared" si="36"/>
        <v>0.30314058586367348</v>
      </c>
      <c r="E85">
        <f t="shared" si="34"/>
        <v>-0.49468047647884517</v>
      </c>
      <c r="F85">
        <f t="shared" si="37"/>
        <v>5.3624297795609429E-3</v>
      </c>
      <c r="G85" s="2">
        <f t="shared" si="38"/>
        <v>-7.3807513983839028E-3</v>
      </c>
      <c r="H85">
        <f t="shared" si="39"/>
        <v>6.2053624297795613</v>
      </c>
      <c r="I85">
        <f t="shared" si="40"/>
        <v>-7.3807513983839028E-3</v>
      </c>
      <c r="J85">
        <f t="shared" si="41"/>
        <v>0.30314058586367348</v>
      </c>
      <c r="K85">
        <f t="shared" si="41"/>
        <v>-0.49468047647884517</v>
      </c>
      <c r="L85">
        <f t="shared" si="42"/>
        <v>6.5085030156432344</v>
      </c>
      <c r="M85">
        <f t="shared" si="43"/>
        <v>0.50206122787722907</v>
      </c>
      <c r="N85">
        <f t="shared" si="44"/>
        <v>3.8242610188512067</v>
      </c>
      <c r="O85">
        <f t="shared" si="45"/>
        <v>0.45185909035456068</v>
      </c>
      <c r="AB85">
        <f t="shared" si="46"/>
        <v>1.3101616612974487E-3</v>
      </c>
      <c r="AC85">
        <f t="shared" si="35"/>
        <v>-4.7891444387719055E-3</v>
      </c>
      <c r="AD85">
        <f t="shared" si="47"/>
        <v>7.8856223958188466E-3</v>
      </c>
      <c r="AE85">
        <f t="shared" si="48"/>
        <v>-2.8734866632631435E-2</v>
      </c>
      <c r="AM85" s="2"/>
      <c r="AN85" s="2"/>
      <c r="AO85" s="2"/>
      <c r="AS85" s="2"/>
      <c r="AY85" s="2"/>
      <c r="BB85" s="2"/>
    </row>
    <row r="86" spans="1:54" x14ac:dyDescent="0.25">
      <c r="A86" s="2">
        <v>160000000</v>
      </c>
      <c r="D86">
        <f t="shared" si="36"/>
        <v>0.3153246307103606</v>
      </c>
      <c r="E86">
        <f t="shared" si="34"/>
        <v>-0.51456303061796438</v>
      </c>
      <c r="F86">
        <f t="shared" si="37"/>
        <v>5.5610779342477991E-3</v>
      </c>
      <c r="G86" s="2">
        <f t="shared" si="38"/>
        <v>-7.6541671270298527E-3</v>
      </c>
      <c r="H86">
        <f t="shared" si="39"/>
        <v>6.2055610779342478</v>
      </c>
      <c r="I86">
        <f t="shared" si="40"/>
        <v>-7.6541671270298527E-3</v>
      </c>
      <c r="J86">
        <f t="shared" si="41"/>
        <v>0.3153246307103606</v>
      </c>
      <c r="K86">
        <f t="shared" si="41"/>
        <v>-0.51456303061796438</v>
      </c>
      <c r="L86">
        <f t="shared" si="42"/>
        <v>6.5208857086446086</v>
      </c>
      <c r="M86">
        <f t="shared" si="43"/>
        <v>0.5222171977449942</v>
      </c>
      <c r="N86">
        <f t="shared" si="44"/>
        <v>3.8379410867985655</v>
      </c>
      <c r="O86">
        <f t="shared" si="45"/>
        <v>0.46813191911275709</v>
      </c>
      <c r="AB86">
        <f t="shared" si="46"/>
        <v>1.3777737491651079E-3</v>
      </c>
      <c r="AC86">
        <f t="shared" si="35"/>
        <v>-5.03629260694872E-3</v>
      </c>
      <c r="AD86">
        <f t="shared" si="47"/>
        <v>8.2939049987173427E-3</v>
      </c>
      <c r="AE86">
        <f t="shared" si="48"/>
        <v>-3.021775564169232E-2</v>
      </c>
      <c r="AM86" s="2"/>
      <c r="AN86" s="2"/>
      <c r="AO86" s="2"/>
      <c r="AS86" s="2"/>
      <c r="AY86" s="2"/>
      <c r="BB86" s="2"/>
    </row>
    <row r="87" spans="1:54" x14ac:dyDescent="0.25">
      <c r="A87" s="2">
        <v>150000000</v>
      </c>
      <c r="D87">
        <f t="shared" si="36"/>
        <v>0.32883388701602939</v>
      </c>
      <c r="E87">
        <f t="shared" si="34"/>
        <v>-0.53660813331222523</v>
      </c>
      <c r="F87">
        <f t="shared" si="37"/>
        <v>5.7806438847190717E-3</v>
      </c>
      <c r="G87" s="2">
        <f t="shared" si="38"/>
        <v>-7.9563737316095812E-3</v>
      </c>
      <c r="H87">
        <f t="shared" si="39"/>
        <v>6.2057806438847196</v>
      </c>
      <c r="I87">
        <f t="shared" si="40"/>
        <v>-7.9563737316095812E-3</v>
      </c>
      <c r="J87">
        <f t="shared" si="41"/>
        <v>0.32883388701602939</v>
      </c>
      <c r="K87">
        <f t="shared" si="41"/>
        <v>-0.53660813331222523</v>
      </c>
      <c r="L87">
        <f t="shared" si="42"/>
        <v>6.5346145309007486</v>
      </c>
      <c r="M87">
        <f t="shared" si="43"/>
        <v>0.54456450704383486</v>
      </c>
      <c r="N87">
        <f t="shared" si="44"/>
        <v>3.8531499996147205</v>
      </c>
      <c r="O87">
        <f t="shared" si="45"/>
        <v>0.48600786209774083</v>
      </c>
      <c r="AB87">
        <f t="shared" si="46"/>
        <v>1.4535893970758636E-3</v>
      </c>
      <c r="AC87">
        <f t="shared" si="35"/>
        <v>-5.3134279401595213E-3</v>
      </c>
      <c r="AD87">
        <f t="shared" si="47"/>
        <v>8.751881821065741E-3</v>
      </c>
      <c r="AE87">
        <f t="shared" si="48"/>
        <v>-3.1880567640957126E-2</v>
      </c>
      <c r="AM87" s="2"/>
      <c r="AN87" s="2"/>
      <c r="AO87" s="2"/>
      <c r="AS87" s="2"/>
      <c r="AY87" s="2"/>
      <c r="BB87" s="2"/>
    </row>
    <row r="88" spans="1:54" x14ac:dyDescent="0.25">
      <c r="A88" s="2">
        <v>140000000</v>
      </c>
      <c r="D88">
        <f t="shared" si="36"/>
        <v>0.34391622200821831</v>
      </c>
      <c r="E88">
        <f t="shared" si="34"/>
        <v>-0.56122026711507034</v>
      </c>
      <c r="F88">
        <f t="shared" si="37"/>
        <v>6.0249597455169666E-3</v>
      </c>
      <c r="G88" s="2">
        <f t="shared" si="38"/>
        <v>-8.2926456652961562E-3</v>
      </c>
      <c r="H88">
        <f t="shared" si="39"/>
        <v>6.206024959745517</v>
      </c>
      <c r="I88">
        <f t="shared" si="40"/>
        <v>-8.2926456652961562E-3</v>
      </c>
      <c r="J88">
        <f t="shared" si="41"/>
        <v>0.34391622200821831</v>
      </c>
      <c r="K88">
        <f t="shared" si="41"/>
        <v>-0.56122026711507034</v>
      </c>
      <c r="L88">
        <f t="shared" si="42"/>
        <v>6.5499411817537352</v>
      </c>
      <c r="M88">
        <f t="shared" si="43"/>
        <v>0.56951291278036653</v>
      </c>
      <c r="N88">
        <f t="shared" si="44"/>
        <v>3.8701783137227062</v>
      </c>
      <c r="O88">
        <f t="shared" si="45"/>
        <v>0.50575902265627182</v>
      </c>
      <c r="AB88">
        <f t="shared" si="46"/>
        <v>1.5392572996743147E-3</v>
      </c>
      <c r="AC88">
        <f t="shared" si="35"/>
        <v>-5.6265770510137729E-3</v>
      </c>
      <c r="AD88">
        <f t="shared" si="47"/>
        <v>9.2695714803914843E-3</v>
      </c>
      <c r="AE88">
        <f t="shared" si="48"/>
        <v>-3.3759462306082635E-2</v>
      </c>
      <c r="AM88" s="2"/>
      <c r="AN88" s="2"/>
      <c r="AO88" s="2"/>
      <c r="AS88" s="2"/>
      <c r="AY88" s="2"/>
      <c r="BB88" s="2"/>
    </row>
    <row r="89" spans="1:54" x14ac:dyDescent="0.25">
      <c r="A89" s="2">
        <v>130000000</v>
      </c>
      <c r="D89">
        <f t="shared" si="36"/>
        <v>0.36088821943821714</v>
      </c>
      <c r="E89">
        <f t="shared" si="34"/>
        <v>-0.58891604975515932</v>
      </c>
      <c r="F89">
        <f t="shared" si="37"/>
        <v>6.2989035678659069E-3</v>
      </c>
      <c r="G89" s="2">
        <f t="shared" si="38"/>
        <v>-8.6696969896020038E-3</v>
      </c>
      <c r="H89">
        <f t="shared" si="39"/>
        <v>6.2062989035678662</v>
      </c>
      <c r="I89">
        <f t="shared" si="40"/>
        <v>-8.6696969896020038E-3</v>
      </c>
      <c r="J89">
        <f t="shared" si="41"/>
        <v>0.36088821943821714</v>
      </c>
      <c r="K89">
        <f t="shared" si="41"/>
        <v>-0.58891604975515932</v>
      </c>
      <c r="L89">
        <f t="shared" si="42"/>
        <v>6.5671871230060832</v>
      </c>
      <c r="M89">
        <f t="shared" si="43"/>
        <v>0.59758574674476128</v>
      </c>
      <c r="N89">
        <f t="shared" si="44"/>
        <v>3.8893978061475236</v>
      </c>
      <c r="O89">
        <f t="shared" si="45"/>
        <v>0.52772582372113697</v>
      </c>
      <c r="AB89">
        <f t="shared" si="46"/>
        <v>1.6369088963713915E-3</v>
      </c>
      <c r="AC89">
        <f t="shared" si="35"/>
        <v>-5.9835311697870796E-3</v>
      </c>
      <c r="AD89">
        <f t="shared" si="47"/>
        <v>9.8599354942231817E-3</v>
      </c>
      <c r="AE89">
        <f t="shared" si="48"/>
        <v>-3.5901187018722476E-2</v>
      </c>
      <c r="AM89" s="2"/>
      <c r="AN89" s="2"/>
      <c r="AO89" s="2"/>
      <c r="AS89" s="2"/>
      <c r="AY89" s="2"/>
      <c r="BB89" s="2"/>
    </row>
    <row r="90" spans="1:54" x14ac:dyDescent="0.25">
      <c r="A90" s="2">
        <v>120000000</v>
      </c>
      <c r="D90">
        <f t="shared" si="36"/>
        <v>0.380161449245773</v>
      </c>
      <c r="E90">
        <f t="shared" si="34"/>
        <v>-0.62036710233304027</v>
      </c>
      <c r="F90">
        <f t="shared" si="37"/>
        <v>6.6087941296871008E-3</v>
      </c>
      <c r="G90" s="2">
        <f t="shared" si="38"/>
        <v>-9.0962247562173491E-3</v>
      </c>
      <c r="H90">
        <f t="shared" si="39"/>
        <v>6.2066087941296875</v>
      </c>
      <c r="I90">
        <f t="shared" si="40"/>
        <v>-9.0962247562173491E-3</v>
      </c>
      <c r="J90">
        <f t="shared" si="41"/>
        <v>0.380161449245773</v>
      </c>
      <c r="K90">
        <f t="shared" si="41"/>
        <v>-0.62036710233304027</v>
      </c>
      <c r="L90">
        <f t="shared" si="42"/>
        <v>6.5867702433754607</v>
      </c>
      <c r="M90">
        <f t="shared" si="43"/>
        <v>0.62946332708925756</v>
      </c>
      <c r="N90">
        <f t="shared" si="44"/>
        <v>3.9112925908203047</v>
      </c>
      <c r="O90">
        <f t="shared" si="45"/>
        <v>0.55234055129494819</v>
      </c>
      <c r="AB90">
        <f t="shared" si="46"/>
        <v>1.7493514013087932E-3</v>
      </c>
      <c r="AC90">
        <f t="shared" si="35"/>
        <v>-6.3945517431331679E-3</v>
      </c>
      <c r="AD90">
        <f t="shared" si="47"/>
        <v>1.0540058930173629E-2</v>
      </c>
      <c r="AE90">
        <f t="shared" si="48"/>
        <v>-3.8367310458799007E-2</v>
      </c>
      <c r="AM90" s="2"/>
      <c r="AN90" s="2"/>
      <c r="AO90" s="2"/>
      <c r="AS90" s="2"/>
      <c r="AY90" s="2"/>
      <c r="BB90" s="2"/>
    </row>
    <row r="91" spans="1:54" x14ac:dyDescent="0.25">
      <c r="A91" s="2">
        <v>110000000</v>
      </c>
      <c r="D91">
        <f t="shared" si="36"/>
        <v>0.40228203570023452</v>
      </c>
      <c r="E91">
        <f t="shared" si="34"/>
        <v>-0.65646461865903161</v>
      </c>
      <c r="F91">
        <f t="shared" si="37"/>
        <v>6.9629834019137114E-3</v>
      </c>
      <c r="G91" s="2">
        <f t="shared" si="38"/>
        <v>-9.5837244669348988E-3</v>
      </c>
      <c r="H91">
        <f t="shared" si="39"/>
        <v>6.2069629834019135</v>
      </c>
      <c r="I91">
        <f t="shared" si="40"/>
        <v>-9.5837244669348988E-3</v>
      </c>
      <c r="J91">
        <f t="shared" si="41"/>
        <v>0.40228203570023452</v>
      </c>
      <c r="K91">
        <f t="shared" si="41"/>
        <v>-0.65646461865903161</v>
      </c>
      <c r="L91">
        <f t="shared" si="42"/>
        <v>6.6092450191021479</v>
      </c>
      <c r="M91">
        <f t="shared" si="43"/>
        <v>0.6660483431259665</v>
      </c>
      <c r="N91">
        <f t="shared" si="44"/>
        <v>3.9365059352005929</v>
      </c>
      <c r="O91">
        <f t="shared" si="45"/>
        <v>0.58016156449277911</v>
      </c>
      <c r="AB91">
        <f t="shared" si="46"/>
        <v>1.8803624189756146E-3</v>
      </c>
      <c r="AC91">
        <f t="shared" si="35"/>
        <v>-6.8734473673995374E-3</v>
      </c>
      <c r="AD91">
        <f t="shared" si="47"/>
        <v>1.1332954555392795E-2</v>
      </c>
      <c r="AE91">
        <f t="shared" si="48"/>
        <v>-4.1240684204397221E-2</v>
      </c>
      <c r="AM91" s="2"/>
      <c r="AN91" s="2"/>
      <c r="AO91" s="2"/>
      <c r="AS91" s="2"/>
      <c r="AY91" s="2"/>
      <c r="BB91" s="2"/>
    </row>
    <row r="92" spans="1:54" x14ac:dyDescent="0.25">
      <c r="A92" s="2">
        <v>100000000</v>
      </c>
      <c r="D92">
        <f t="shared" si="36"/>
        <v>0.42799222984213764</v>
      </c>
      <c r="E92">
        <f t="shared" si="34"/>
        <v>-0.69841984234590493</v>
      </c>
      <c r="F92">
        <f t="shared" si="37"/>
        <v>7.3727748399633553E-3</v>
      </c>
      <c r="G92" s="2">
        <f t="shared" si="38"/>
        <v>-1.0147753993430313E-2</v>
      </c>
      <c r="H92">
        <f t="shared" si="39"/>
        <v>6.2073727748399632</v>
      </c>
      <c r="I92">
        <f t="shared" si="40"/>
        <v>-1.0147753993430313E-2</v>
      </c>
      <c r="J92">
        <f t="shared" si="41"/>
        <v>0.42799222984213764</v>
      </c>
      <c r="K92">
        <f t="shared" si="41"/>
        <v>-0.69841984234590493</v>
      </c>
      <c r="L92">
        <f t="shared" si="42"/>
        <v>6.6353650046821011</v>
      </c>
      <c r="M92">
        <f t="shared" si="43"/>
        <v>0.70856759633933519</v>
      </c>
      <c r="N92">
        <f t="shared" si="44"/>
        <v>3.9659129686126384</v>
      </c>
      <c r="O92">
        <f t="shared" si="45"/>
        <v>0.61192435921238086</v>
      </c>
      <c r="AB92">
        <f t="shared" si="46"/>
        <v>2.0351550009793744E-3</v>
      </c>
      <c r="AC92">
        <f t="shared" si="35"/>
        <v>-7.4392737498723081E-3</v>
      </c>
      <c r="AD92">
        <f t="shared" si="47"/>
        <v>1.2270414655679797E-2</v>
      </c>
      <c r="AE92">
        <f t="shared" si="48"/>
        <v>-4.4635642499233845E-2</v>
      </c>
      <c r="AM92" s="2"/>
      <c r="AN92" s="2"/>
      <c r="AO92" s="2"/>
      <c r="AS92" s="2"/>
      <c r="AY92" s="2"/>
      <c r="BB92" s="2"/>
    </row>
    <row r="93" spans="1:54" x14ac:dyDescent="0.25">
      <c r="A93" s="2">
        <v>90000000</v>
      </c>
      <c r="D93">
        <f t="shared" si="36"/>
        <v>0.45832996669833986</v>
      </c>
      <c r="E93">
        <f t="shared" si="34"/>
        <v>-0.74792652941836779</v>
      </c>
      <c r="F93">
        <f t="shared" si="37"/>
        <v>7.8539017731810122E-3</v>
      </c>
      <c r="G93" s="2">
        <f t="shared" si="38"/>
        <v>-1.0809968405762838E-2</v>
      </c>
      <c r="H93">
        <f t="shared" si="39"/>
        <v>6.2078539017731815</v>
      </c>
      <c r="I93">
        <f t="shared" si="40"/>
        <v>-1.0809968405762838E-2</v>
      </c>
      <c r="J93">
        <f t="shared" si="41"/>
        <v>0.45832996669833986</v>
      </c>
      <c r="K93">
        <f t="shared" si="41"/>
        <v>-0.74792652941836779</v>
      </c>
      <c r="L93">
        <f t="shared" si="42"/>
        <v>6.6661838684715216</v>
      </c>
      <c r="M93">
        <f t="shared" si="43"/>
        <v>0.75873649782413066</v>
      </c>
      <c r="N93">
        <f t="shared" si="44"/>
        <v>4.0007378729188305</v>
      </c>
      <c r="O93">
        <f t="shared" si="45"/>
        <v>0.64862019122437842</v>
      </c>
      <c r="AB93">
        <f t="shared" si="46"/>
        <v>2.2211414080979888E-3</v>
      </c>
      <c r="AC93">
        <f t="shared" si="35"/>
        <v>-8.1191255526316761E-3</v>
      </c>
      <c r="AD93">
        <f t="shared" si="47"/>
        <v>1.3397702117482098E-2</v>
      </c>
      <c r="AE93">
        <f t="shared" si="48"/>
        <v>-4.8714753315790053E-2</v>
      </c>
      <c r="AM93" s="2"/>
      <c r="AN93" s="2"/>
      <c r="AO93" s="2"/>
      <c r="AS93" s="2"/>
      <c r="AY93" s="2"/>
      <c r="BB93" s="2"/>
    </row>
    <row r="94" spans="1:54" x14ac:dyDescent="0.25">
      <c r="A94" s="2">
        <v>80000000</v>
      </c>
      <c r="D94">
        <f t="shared" si="36"/>
        <v>0.4947973818610289</v>
      </c>
      <c r="E94">
        <f t="shared" si="34"/>
        <v>-0.80743594237682792</v>
      </c>
      <c r="F94">
        <f t="shared" si="37"/>
        <v>8.4290179525948281E-3</v>
      </c>
      <c r="G94" s="2">
        <f t="shared" si="38"/>
        <v>-1.1601547917278469E-2</v>
      </c>
      <c r="H94">
        <f t="shared" si="39"/>
        <v>6.2084290179525947</v>
      </c>
      <c r="I94">
        <f t="shared" si="40"/>
        <v>-1.1601547917278469E-2</v>
      </c>
      <c r="J94">
        <f t="shared" si="41"/>
        <v>0.4947973818610289</v>
      </c>
      <c r="K94">
        <f t="shared" si="41"/>
        <v>-0.80743594237682792</v>
      </c>
      <c r="L94">
        <f t="shared" si="42"/>
        <v>6.7032263998136239</v>
      </c>
      <c r="M94">
        <f t="shared" si="43"/>
        <v>0.81903749029410644</v>
      </c>
      <c r="N94">
        <f t="shared" si="44"/>
        <v>4.0427512850315948</v>
      </c>
      <c r="O94">
        <f t="shared" si="45"/>
        <v>0.69162159653169664</v>
      </c>
      <c r="AB94">
        <f t="shared" si="46"/>
        <v>2.4492482264976685E-3</v>
      </c>
      <c r="AC94">
        <f t="shared" si="35"/>
        <v>-8.9529436477993694E-3</v>
      </c>
      <c r="AD94">
        <f t="shared" si="47"/>
        <v>1.4781643375821683E-2</v>
      </c>
      <c r="AE94">
        <f t="shared" si="48"/>
        <v>-5.371766188679622E-2</v>
      </c>
      <c r="AM94" s="2"/>
      <c r="AN94" s="2"/>
      <c r="AO94" s="2"/>
      <c r="AS94" s="2"/>
      <c r="AY94" s="2"/>
      <c r="BB94" s="2"/>
    </row>
    <row r="95" spans="1:54" x14ac:dyDescent="0.25">
      <c r="A95" s="2">
        <v>70000000</v>
      </c>
      <c r="D95">
        <f t="shared" si="36"/>
        <v>0.53966239759275347</v>
      </c>
      <c r="E95">
        <f t="shared" si="34"/>
        <v>-0.88064899399170227</v>
      </c>
      <c r="F95">
        <f t="shared" si="37"/>
        <v>9.132131298838355E-3</v>
      </c>
      <c r="G95" s="2">
        <f t="shared" si="38"/>
        <v>-1.2569300415090046E-2</v>
      </c>
      <c r="H95">
        <f t="shared" si="39"/>
        <v>6.2091321312988388</v>
      </c>
      <c r="I95">
        <f t="shared" si="40"/>
        <v>-1.2569300415090046E-2</v>
      </c>
      <c r="J95">
        <f t="shared" si="41"/>
        <v>0.53966239759275347</v>
      </c>
      <c r="K95">
        <f t="shared" si="41"/>
        <v>-0.88064899399170227</v>
      </c>
      <c r="L95">
        <f t="shared" si="42"/>
        <v>6.748794528891592</v>
      </c>
      <c r="M95">
        <f t="shared" si="43"/>
        <v>0.89321829440679235</v>
      </c>
      <c r="N95">
        <f t="shared" si="44"/>
        <v>4.0946210118592816</v>
      </c>
      <c r="O95">
        <f t="shared" si="45"/>
        <v>0.74289153184991297</v>
      </c>
      <c r="AB95">
        <f t="shared" si="46"/>
        <v>2.7363151704954706E-3</v>
      </c>
      <c r="AC95">
        <f t="shared" si="35"/>
        <v>-1.0002283663626771E-2</v>
      </c>
      <c r="AD95">
        <f t="shared" si="47"/>
        <v>1.6525424122172762E-2</v>
      </c>
      <c r="AE95">
        <f t="shared" si="48"/>
        <v>-6.0013701981760627E-2</v>
      </c>
      <c r="AM95" s="2"/>
      <c r="AN95" s="2"/>
      <c r="AO95" s="2"/>
      <c r="AS95" s="2"/>
      <c r="AY95" s="2"/>
      <c r="BB95" s="2"/>
    </row>
    <row r="96" spans="1:54" x14ac:dyDescent="0.25">
      <c r="A96" s="2">
        <v>60000000</v>
      </c>
      <c r="D96">
        <f t="shared" si="36"/>
        <v>0.59653725542323155</v>
      </c>
      <c r="E96">
        <f t="shared" si="34"/>
        <v>-0.97346032669757798</v>
      </c>
      <c r="F96">
        <f t="shared" si="37"/>
        <v>1.0017058747023407E-2</v>
      </c>
      <c r="G96" s="2">
        <f t="shared" si="38"/>
        <v>-1.3787298555700645E-2</v>
      </c>
      <c r="H96">
        <f t="shared" si="39"/>
        <v>6.2100170587470238</v>
      </c>
      <c r="I96">
        <f t="shared" si="40"/>
        <v>-1.3787298555700645E-2</v>
      </c>
      <c r="J96">
        <f t="shared" si="41"/>
        <v>0.59653725542323155</v>
      </c>
      <c r="K96">
        <f t="shared" si="41"/>
        <v>-0.97346032669757798</v>
      </c>
      <c r="L96">
        <f t="shared" si="42"/>
        <v>6.8065543141702554</v>
      </c>
      <c r="M96">
        <f t="shared" si="43"/>
        <v>0.98724762525327858</v>
      </c>
      <c r="N96">
        <f t="shared" si="44"/>
        <v>4.1605775004761396</v>
      </c>
      <c r="O96">
        <f t="shared" si="45"/>
        <v>0.80535009654655232</v>
      </c>
      <c r="AB96">
        <f t="shared" si="46"/>
        <v>3.1097963796836089E-3</v>
      </c>
      <c r="AC96">
        <f t="shared" si="35"/>
        <v>-1.13675010324497E-2</v>
      </c>
      <c r="AD96">
        <f t="shared" si="47"/>
        <v>1.8797669191347493E-2</v>
      </c>
      <c r="AE96">
        <f t="shared" si="48"/>
        <v>-6.8205006194698187E-2</v>
      </c>
      <c r="AM96" s="2"/>
      <c r="AN96" s="2"/>
      <c r="AO96" s="2"/>
      <c r="AS96" s="2"/>
      <c r="AY96" s="2"/>
      <c r="BB96" s="2"/>
    </row>
    <row r="97" spans="1:54" x14ac:dyDescent="0.25">
      <c r="A97" s="2">
        <v>50000000</v>
      </c>
      <c r="D97">
        <f t="shared" si="36"/>
        <v>0.6715917951150262</v>
      </c>
      <c r="E97">
        <f t="shared" si="34"/>
        <v>-1.0959382039203078</v>
      </c>
      <c r="F97">
        <f t="shared" si="37"/>
        <v>1.1175036966083504E-2</v>
      </c>
      <c r="G97" s="2">
        <f t="shared" si="38"/>
        <v>-1.5381118840714372E-2</v>
      </c>
      <c r="H97">
        <f t="shared" si="39"/>
        <v>6.2111750369660834</v>
      </c>
      <c r="I97">
        <f t="shared" si="40"/>
        <v>-1.5381118840714372E-2</v>
      </c>
      <c r="J97">
        <f t="shared" si="41"/>
        <v>0.6715917951150262</v>
      </c>
      <c r="K97">
        <f t="shared" si="41"/>
        <v>-1.0959382039203078</v>
      </c>
      <c r="L97">
        <f t="shared" si="42"/>
        <v>6.88276683208111</v>
      </c>
      <c r="M97">
        <f t="shared" si="43"/>
        <v>1.1113193227610223</v>
      </c>
      <c r="N97">
        <f t="shared" si="44"/>
        <v>4.2477865073697698</v>
      </c>
      <c r="O97">
        <f t="shared" si="45"/>
        <v>0.88355849468951908</v>
      </c>
      <c r="AB97">
        <f t="shared" si="46"/>
        <v>3.6178652553201292E-3</v>
      </c>
      <c r="AC97">
        <f t="shared" si="35"/>
        <v>-1.32246880515372E-2</v>
      </c>
      <c r="AD97">
        <f t="shared" si="47"/>
        <v>2.1895172854986898E-2</v>
      </c>
      <c r="AE97">
        <f t="shared" si="48"/>
        <v>-7.9348128309223193E-2</v>
      </c>
      <c r="AM97" s="2"/>
      <c r="AN97" s="2"/>
      <c r="AO97" s="2"/>
      <c r="AS97" s="2"/>
      <c r="AY97" s="2"/>
      <c r="BB97" s="2"/>
    </row>
    <row r="98" spans="1:54" x14ac:dyDescent="0.25">
      <c r="A98" s="2">
        <v>40000000</v>
      </c>
      <c r="D98">
        <f t="shared" si="36"/>
        <v>0.77642031497821928</v>
      </c>
      <c r="E98">
        <f t="shared" si="34"/>
        <v>-1.2670028009182732</v>
      </c>
      <c r="F98">
        <f t="shared" si="37"/>
        <v>1.2776002150161515E-2</v>
      </c>
      <c r="G98" s="2">
        <f t="shared" si="38"/>
        <v>-1.7584658375383148E-2</v>
      </c>
      <c r="H98">
        <f t="shared" si="39"/>
        <v>6.2127760021501617</v>
      </c>
      <c r="I98">
        <f t="shared" si="40"/>
        <v>-1.7584658375383148E-2</v>
      </c>
      <c r="J98">
        <f t="shared" si="41"/>
        <v>0.77642031497821928</v>
      </c>
      <c r="K98">
        <f t="shared" si="41"/>
        <v>-1.2670028009182732</v>
      </c>
      <c r="L98">
        <f t="shared" si="42"/>
        <v>6.9891963171283811</v>
      </c>
      <c r="M98">
        <f t="shared" si="43"/>
        <v>1.2845874592936564</v>
      </c>
      <c r="N98">
        <f t="shared" si="44"/>
        <v>4.3695095693016892</v>
      </c>
      <c r="O98">
        <f t="shared" si="45"/>
        <v>0.98509385762977719</v>
      </c>
      <c r="AB98">
        <f t="shared" si="46"/>
        <v>4.3539927209653015E-3</v>
      </c>
      <c r="AC98">
        <f t="shared" si="35"/>
        <v>-1.5915516872486379E-2</v>
      </c>
      <c r="AD98">
        <f t="shared" si="47"/>
        <v>2.6396217255724424E-2</v>
      </c>
      <c r="AE98">
        <f t="shared" si="48"/>
        <v>-9.5493101234918262E-2</v>
      </c>
      <c r="AM98" s="2"/>
      <c r="AN98" s="2"/>
      <c r="AO98" s="2"/>
      <c r="AS98" s="2"/>
      <c r="AY98" s="2"/>
      <c r="BB98" s="2"/>
    </row>
    <row r="99" spans="1:54" x14ac:dyDescent="0.25">
      <c r="A99" s="2">
        <v>30000000</v>
      </c>
      <c r="D99">
        <f t="shared" si="36"/>
        <v>0.93606728881607992</v>
      </c>
      <c r="E99">
        <f t="shared" si="34"/>
        <v>-1.5275229845205918</v>
      </c>
      <c r="F99">
        <f t="shared" si="37"/>
        <v>1.5183021890571271E-2</v>
      </c>
      <c r="G99" s="2">
        <f t="shared" si="38"/>
        <v>-2.0897636828300353E-2</v>
      </c>
      <c r="H99">
        <f t="shared" si="39"/>
        <v>6.2151830218905717</v>
      </c>
      <c r="I99">
        <f t="shared" si="40"/>
        <v>-2.0897636828300353E-2</v>
      </c>
      <c r="J99">
        <f t="shared" si="41"/>
        <v>0.93606728881607992</v>
      </c>
      <c r="K99">
        <f t="shared" si="41"/>
        <v>-1.5275229845205918</v>
      </c>
      <c r="L99">
        <f t="shared" si="42"/>
        <v>7.1512503107066516</v>
      </c>
      <c r="M99">
        <f t="shared" si="43"/>
        <v>1.548420621348892</v>
      </c>
      <c r="N99">
        <f t="shared" si="44"/>
        <v>4.5535798927286022</v>
      </c>
      <c r="O99">
        <f t="shared" si="45"/>
        <v>1.1235675364612652</v>
      </c>
      <c r="AB99">
        <f t="shared" si="46"/>
        <v>5.5282395040001445E-3</v>
      </c>
      <c r="AC99">
        <f t="shared" si="35"/>
        <v>-2.0207840191692691E-2</v>
      </c>
      <c r="AD99">
        <f t="shared" si="47"/>
        <v>3.3608355261227442E-2</v>
      </c>
      <c r="AE99">
        <f t="shared" si="48"/>
        <v>-0.12124704115015614</v>
      </c>
      <c r="AM99" s="2"/>
      <c r="AN99" s="2"/>
      <c r="AO99" s="2"/>
      <c r="AS99" s="2"/>
      <c r="AY99" s="2"/>
      <c r="BB99" s="2"/>
    </row>
    <row r="100" spans="1:54" x14ac:dyDescent="0.25">
      <c r="A100" s="2">
        <v>20000000</v>
      </c>
      <c r="D100">
        <f t="shared" si="36"/>
        <v>1.2183340648317953</v>
      </c>
      <c r="E100">
        <f t="shared" si="34"/>
        <v>-1.9881404991822411</v>
      </c>
      <c r="F100">
        <f t="shared" si="37"/>
        <v>1.9364798112772308E-2</v>
      </c>
      <c r="G100" s="2">
        <f t="shared" si="38"/>
        <v>-2.6653358015994107E-2</v>
      </c>
      <c r="H100">
        <f t="shared" si="39"/>
        <v>6.2193647981127729</v>
      </c>
      <c r="I100">
        <f t="shared" si="40"/>
        <v>-2.6653358015994107E-2</v>
      </c>
      <c r="J100">
        <f t="shared" si="41"/>
        <v>1.2183340648317953</v>
      </c>
      <c r="K100">
        <f t="shared" si="41"/>
        <v>-1.9881404991822411</v>
      </c>
      <c r="L100">
        <f t="shared" si="42"/>
        <v>7.4376988629445684</v>
      </c>
      <c r="M100">
        <f t="shared" si="43"/>
        <v>2.0147938571982351</v>
      </c>
      <c r="N100">
        <f t="shared" si="44"/>
        <v>4.8710031535119009</v>
      </c>
      <c r="O100">
        <f t="shared" si="45"/>
        <v>1.3257976787587111</v>
      </c>
      <c r="AB100">
        <f t="shared" si="46"/>
        <v>7.7400291277650718E-3</v>
      </c>
      <c r="AC100">
        <f t="shared" si="35"/>
        <v>-2.8292781378185212E-2</v>
      </c>
      <c r="AD100">
        <f t="shared" si="47"/>
        <v>4.7300564295602865E-2</v>
      </c>
      <c r="AE100">
        <f t="shared" si="48"/>
        <v>-0.16975668826911128</v>
      </c>
      <c r="AM100" s="2"/>
      <c r="AN100" s="2"/>
      <c r="AO100" s="2"/>
      <c r="AS100" s="2"/>
      <c r="AY100" s="2"/>
      <c r="BB100" s="2"/>
    </row>
    <row r="101" spans="1:54" x14ac:dyDescent="0.25">
      <c r="A101" s="2">
        <v>10000000</v>
      </c>
      <c r="D101">
        <f t="shared" si="36"/>
        <v>1.9117710663858685</v>
      </c>
      <c r="E101">
        <f t="shared" si="34"/>
        <v>-3.119726840085784</v>
      </c>
      <c r="F101">
        <f t="shared" si="37"/>
        <v>2.9351545306658233E-2</v>
      </c>
      <c r="G101" s="2">
        <f t="shared" si="38"/>
        <v>-4.0398936297974919E-2</v>
      </c>
      <c r="H101">
        <f t="shared" si="39"/>
        <v>6.2293515453066588</v>
      </c>
      <c r="I101">
        <f t="shared" si="40"/>
        <v>-4.0398936297974919E-2</v>
      </c>
      <c r="J101">
        <f t="shared" si="41"/>
        <v>1.9117710663858685</v>
      </c>
      <c r="K101">
        <f t="shared" si="41"/>
        <v>-3.119726840085784</v>
      </c>
      <c r="L101">
        <f t="shared" si="42"/>
        <v>8.141122611692527</v>
      </c>
      <c r="M101">
        <f t="shared" si="43"/>
        <v>3.1601257763837589</v>
      </c>
      <c r="N101">
        <f t="shared" si="44"/>
        <v>5.5804469573528479</v>
      </c>
      <c r="O101">
        <f t="shared" si="45"/>
        <v>1.6446015244315695</v>
      </c>
      <c r="AB101">
        <f t="shared" si="46"/>
        <v>1.3759336484460087E-2</v>
      </c>
      <c r="AC101">
        <f t="shared" si="35"/>
        <v>-5.0295663315691408E-2</v>
      </c>
      <c r="AD101">
        <f t="shared" si="47"/>
        <v>8.5274991995618513E-2</v>
      </c>
      <c r="AE101">
        <f t="shared" si="48"/>
        <v>-0.30177397989414845</v>
      </c>
      <c r="AM101" s="2"/>
      <c r="AN101" s="2"/>
      <c r="AO101" s="2"/>
      <c r="AS101" s="2"/>
      <c r="AY101" s="2"/>
      <c r="BB101" s="2"/>
    </row>
    <row r="102" spans="1:54" x14ac:dyDescent="0.25">
      <c r="A102" s="2">
        <v>9900000</v>
      </c>
      <c r="D102">
        <f t="shared" si="36"/>
        <v>1.9243010109638883</v>
      </c>
      <c r="E102">
        <f t="shared" si="34"/>
        <v>-3.1401738512850561</v>
      </c>
      <c r="F102">
        <f t="shared" si="37"/>
        <v>2.9529075773828503E-2</v>
      </c>
      <c r="G102" s="2">
        <f t="shared" si="38"/>
        <v>-4.0643286023320881E-2</v>
      </c>
      <c r="H102">
        <f t="shared" si="39"/>
        <v>6.2295290757738284</v>
      </c>
      <c r="I102">
        <f t="shared" si="40"/>
        <v>-4.0643286023320881E-2</v>
      </c>
      <c r="J102">
        <f t="shared" si="41"/>
        <v>1.9243010109638883</v>
      </c>
      <c r="K102">
        <f t="shared" si="41"/>
        <v>-3.1401738512850561</v>
      </c>
      <c r="L102">
        <f t="shared" si="42"/>
        <v>8.1538300867377167</v>
      </c>
      <c r="M102">
        <f t="shared" si="43"/>
        <v>3.1808171373083769</v>
      </c>
      <c r="N102">
        <f t="shared" si="44"/>
        <v>5.5921966335000732</v>
      </c>
      <c r="O102">
        <f t="shared" si="45"/>
        <v>1.6485634827464968</v>
      </c>
      <c r="AB102">
        <f t="shared" si="46"/>
        <v>1.3874593882783786E-2</v>
      </c>
      <c r="AC102">
        <f t="shared" si="35"/>
        <v>-5.0716973406281785E-2</v>
      </c>
      <c r="AD102">
        <f t="shared" si="47"/>
        <v>8.6012279043608406E-2</v>
      </c>
      <c r="AE102">
        <f t="shared" si="48"/>
        <v>-0.30430184043769076</v>
      </c>
      <c r="AM102" s="2"/>
      <c r="AN102" s="2"/>
      <c r="AO102" s="2"/>
      <c r="AS102" s="2"/>
      <c r="AY102" s="2"/>
      <c r="BB102" s="2"/>
    </row>
    <row r="103" spans="1:54" x14ac:dyDescent="0.25">
      <c r="A103" s="2">
        <v>9800000</v>
      </c>
      <c r="D103">
        <f t="shared" si="36"/>
        <v>1.9370415445204707</v>
      </c>
      <c r="E103">
        <f t="shared" si="34"/>
        <v>-3.160964512464286</v>
      </c>
      <c r="F103">
        <f t="shared" si="37"/>
        <v>2.9709498820222578E-2</v>
      </c>
      <c r="G103" s="2">
        <f t="shared" si="38"/>
        <v>-4.0891617042414022E-2</v>
      </c>
      <c r="H103">
        <f t="shared" si="39"/>
        <v>6.2297094988202231</v>
      </c>
      <c r="I103">
        <f t="shared" si="40"/>
        <v>-4.0891617042414022E-2</v>
      </c>
      <c r="J103">
        <f t="shared" si="41"/>
        <v>1.9370415445204707</v>
      </c>
      <c r="K103">
        <f t="shared" si="41"/>
        <v>-3.160964512464286</v>
      </c>
      <c r="L103">
        <f t="shared" si="42"/>
        <v>8.1667510433406942</v>
      </c>
      <c r="M103">
        <f t="shared" si="43"/>
        <v>3.2018561295066998</v>
      </c>
      <c r="N103">
        <f t="shared" si="44"/>
        <v>5.6041034786125401</v>
      </c>
      <c r="O103">
        <f t="shared" si="45"/>
        <v>1.6525386191207241</v>
      </c>
      <c r="AB103">
        <f t="shared" si="46"/>
        <v>1.3992001680350991E-2</v>
      </c>
      <c r="AC103">
        <f t="shared" si="35"/>
        <v>-5.1146144032623124E-2</v>
      </c>
      <c r="AD103">
        <f t="shared" si="47"/>
        <v>8.676371424253472E-2</v>
      </c>
      <c r="AE103">
        <f t="shared" si="48"/>
        <v>-0.30687686419573873</v>
      </c>
      <c r="AM103" s="2"/>
      <c r="AN103" s="2"/>
      <c r="AO103" s="2"/>
      <c r="AS103" s="2"/>
      <c r="AY103" s="2"/>
      <c r="BB103" s="2"/>
    </row>
    <row r="104" spans="1:54" x14ac:dyDescent="0.25">
      <c r="A104" s="2">
        <v>9700000</v>
      </c>
      <c r="D104">
        <f t="shared" si="36"/>
        <v>1.9499984099627616</v>
      </c>
      <c r="E104">
        <f t="shared" si="34"/>
        <v>-3.1821081951961889</v>
      </c>
      <c r="F104">
        <f t="shared" si="37"/>
        <v>2.9892891820328681E-2</v>
      </c>
      <c r="G104" s="2">
        <f t="shared" si="38"/>
        <v>-4.1144035852101024E-2</v>
      </c>
      <c r="H104">
        <f t="shared" si="39"/>
        <v>6.2298928918203291</v>
      </c>
      <c r="I104">
        <f t="shared" si="40"/>
        <v>-4.1144035852101024E-2</v>
      </c>
      <c r="J104">
        <f t="shared" si="41"/>
        <v>1.9499984099627616</v>
      </c>
      <c r="K104">
        <f t="shared" si="41"/>
        <v>-3.1821081951961889</v>
      </c>
      <c r="L104">
        <f t="shared" si="42"/>
        <v>8.1798913017830905</v>
      </c>
      <c r="M104">
        <f t="shared" si="43"/>
        <v>3.2232522310482898</v>
      </c>
      <c r="N104">
        <f t="shared" si="44"/>
        <v>5.6161708153581511</v>
      </c>
      <c r="O104">
        <f t="shared" si="45"/>
        <v>1.6565266030286965</v>
      </c>
      <c r="AB104">
        <f t="shared" si="46"/>
        <v>1.4111622561040727E-2</v>
      </c>
      <c r="AC104">
        <f t="shared" si="35"/>
        <v>-5.1583404328386109E-2</v>
      </c>
      <c r="AD104">
        <f t="shared" si="47"/>
        <v>8.7529720859655394E-2</v>
      </c>
      <c r="AE104">
        <f t="shared" si="48"/>
        <v>-0.30950042597031668</v>
      </c>
      <c r="AM104" s="2"/>
      <c r="AN104" s="2"/>
      <c r="AO104" s="2"/>
      <c r="AS104" s="2"/>
      <c r="AY104" s="2"/>
      <c r="BB104" s="2"/>
    </row>
    <row r="105" spans="1:54" x14ac:dyDescent="0.25">
      <c r="A105" s="2">
        <v>9600000</v>
      </c>
      <c r="D105">
        <f t="shared" si="36"/>
        <v>1.963177568153827</v>
      </c>
      <c r="E105">
        <f t="shared" si="34"/>
        <v>-3.2036146267252166</v>
      </c>
      <c r="F105">
        <f t="shared" si="37"/>
        <v>3.0079335044193106E-2</v>
      </c>
      <c r="G105" s="2">
        <f t="shared" si="38"/>
        <v>-4.1400652934622383E-2</v>
      </c>
      <c r="H105">
        <f t="shared" si="39"/>
        <v>6.2300793350441932</v>
      </c>
      <c r="I105">
        <f t="shared" si="40"/>
        <v>-4.1400652934622383E-2</v>
      </c>
      <c r="J105">
        <f t="shared" si="41"/>
        <v>1.963177568153827</v>
      </c>
      <c r="K105">
        <f t="shared" si="41"/>
        <v>-3.2036146267252166</v>
      </c>
      <c r="L105">
        <f t="shared" si="42"/>
        <v>8.1932569031980194</v>
      </c>
      <c r="M105">
        <f t="shared" si="43"/>
        <v>3.2450152796598388</v>
      </c>
      <c r="N105">
        <f t="shared" si="44"/>
        <v>5.628402063336674</v>
      </c>
      <c r="O105">
        <f t="shared" si="45"/>
        <v>1.6605270802196075</v>
      </c>
      <c r="AB105">
        <f t="shared" si="46"/>
        <v>1.4233521707363367E-2</v>
      </c>
      <c r="AC105">
        <f t="shared" si="35"/>
        <v>-5.2028992560699358E-2</v>
      </c>
      <c r="AD105">
        <f t="shared" si="47"/>
        <v>8.8310739451255491E-2</v>
      </c>
      <c r="AE105">
        <f t="shared" si="48"/>
        <v>-0.31217395536419618</v>
      </c>
      <c r="AM105" s="2"/>
      <c r="AN105" s="2"/>
      <c r="AO105" s="2"/>
      <c r="AS105" s="2"/>
      <c r="AY105" s="2"/>
      <c r="BB105" s="2"/>
    </row>
    <row r="106" spans="1:54" x14ac:dyDescent="0.25">
      <c r="A106" s="2">
        <v>9500000</v>
      </c>
      <c r="D106">
        <f t="shared" si="36"/>
        <v>1.9765852085616236</v>
      </c>
      <c r="E106">
        <f t="shared" si="34"/>
        <v>-3.2254939073450952</v>
      </c>
      <c r="F106">
        <f t="shared" si="37"/>
        <v>3.0268911797334399E-2</v>
      </c>
      <c r="G106" s="2">
        <f t="shared" si="38"/>
        <v>-4.1661582950187681E-2</v>
      </c>
      <c r="H106">
        <f t="shared" si="39"/>
        <v>6.2302689117973342</v>
      </c>
      <c r="I106">
        <f t="shared" si="40"/>
        <v>-4.1661582950187681E-2</v>
      </c>
      <c r="J106">
        <f t="shared" si="41"/>
        <v>1.9765852085616236</v>
      </c>
      <c r="K106">
        <f t="shared" si="41"/>
        <v>-3.2254939073450952</v>
      </c>
      <c r="L106">
        <f t="shared" si="42"/>
        <v>8.2068541203589582</v>
      </c>
      <c r="M106">
        <f t="shared" si="43"/>
        <v>3.2671554902952828</v>
      </c>
      <c r="N106">
        <f t="shared" si="44"/>
        <v>5.640800742723461</v>
      </c>
      <c r="O106">
        <f t="shared" si="45"/>
        <v>1.664539671398291</v>
      </c>
      <c r="AB106">
        <f t="shared" si="46"/>
        <v>1.4357766927384023E-2</v>
      </c>
      <c r="AC106">
        <f t="shared" si="35"/>
        <v>-5.2483156594103186E-2</v>
      </c>
      <c r="AD106">
        <f t="shared" si="47"/>
        <v>8.910722876152638E-2</v>
      </c>
      <c r="AE106">
        <f t="shared" si="48"/>
        <v>-0.31489893956461912</v>
      </c>
      <c r="AM106" s="2"/>
      <c r="AN106" s="2"/>
      <c r="AO106" s="2"/>
      <c r="AS106" s="2"/>
      <c r="AY106" s="2"/>
      <c r="BB106" s="2"/>
    </row>
    <row r="107" spans="1:54" x14ac:dyDescent="0.25">
      <c r="A107" s="2">
        <v>9400000</v>
      </c>
      <c r="D107">
        <f t="shared" si="36"/>
        <v>1.9902277605468313</v>
      </c>
      <c r="E107">
        <f t="shared" si="34"/>
        <v>-3.2477565288188988</v>
      </c>
      <c r="F107">
        <f t="shared" si="37"/>
        <v>3.0461708568975645E-2</v>
      </c>
      <c r="G107" s="2">
        <f t="shared" si="38"/>
        <v>-4.1926944940999904E-2</v>
      </c>
      <c r="H107">
        <f t="shared" si="39"/>
        <v>6.230461708568976</v>
      </c>
      <c r="I107">
        <f t="shared" si="40"/>
        <v>-4.1926944940999904E-2</v>
      </c>
      <c r="J107">
        <f t="shared" si="41"/>
        <v>1.9902277605468313</v>
      </c>
      <c r="K107">
        <f t="shared" si="41"/>
        <v>-3.2477565288188988</v>
      </c>
      <c r="L107">
        <f t="shared" si="42"/>
        <v>8.2206894691158077</v>
      </c>
      <c r="M107">
        <f t="shared" si="43"/>
        <v>3.2896834737598986</v>
      </c>
      <c r="N107">
        <f t="shared" si="44"/>
        <v>5.6533704780825671</v>
      </c>
      <c r="O107">
        <f t="shared" si="45"/>
        <v>1.6685639708293203</v>
      </c>
      <c r="AB107">
        <f t="shared" si="46"/>
        <v>1.4484428789510636E-2</v>
      </c>
      <c r="AC107">
        <f t="shared" si="35"/>
        <v>-5.2946154383251932E-2</v>
      </c>
      <c r="AD107">
        <f t="shared" si="47"/>
        <v>8.9919666678397375E-2</v>
      </c>
      <c r="AE107">
        <f t="shared" si="48"/>
        <v>-0.31767692629951161</v>
      </c>
      <c r="AM107" s="2"/>
      <c r="AN107" s="2"/>
      <c r="AO107" s="2"/>
      <c r="AS107" s="2"/>
      <c r="AY107" s="2"/>
      <c r="BB107" s="2"/>
    </row>
    <row r="108" spans="1:54" x14ac:dyDescent="0.25">
      <c r="A108" s="2">
        <v>9300000</v>
      </c>
      <c r="B108" s="1"/>
      <c r="C108" s="1"/>
      <c r="D108">
        <f t="shared" si="36"/>
        <v>2.0041119053351935</v>
      </c>
      <c r="E108">
        <f t="shared" si="34"/>
        <v>-3.2704133939161286</v>
      </c>
      <c r="F108">
        <f t="shared" si="37"/>
        <v>3.0657815189183132E-2</v>
      </c>
      <c r="G108" s="2">
        <f t="shared" si="38"/>
        <v>-4.219686254753819E-2</v>
      </c>
      <c r="H108">
        <f t="shared" si="39"/>
        <v>6.2306578151891836</v>
      </c>
      <c r="I108">
        <f t="shared" si="40"/>
        <v>-4.219686254753819E-2</v>
      </c>
      <c r="J108">
        <f t="shared" si="41"/>
        <v>2.0041119053351935</v>
      </c>
      <c r="K108">
        <f t="shared" si="41"/>
        <v>-3.2704133939161286</v>
      </c>
      <c r="L108">
        <f t="shared" si="42"/>
        <v>8.2347697205243762</v>
      </c>
      <c r="M108">
        <f t="shared" si="43"/>
        <v>3.312610256463667</v>
      </c>
      <c r="N108">
        <f t="shared" si="44"/>
        <v>5.6661150023587918</v>
      </c>
      <c r="O108">
        <f t="shared" si="45"/>
        <v>1.6725995448594082</v>
      </c>
      <c r="AB108">
        <f t="shared" si="46"/>
        <v>1.4613580765724249E-2</v>
      </c>
      <c r="AC108">
        <f t="shared" si="35"/>
        <v>-5.3418254496475595E-2</v>
      </c>
      <c r="AD108">
        <f t="shared" si="47"/>
        <v>9.0748551250592072E-2</v>
      </c>
      <c r="AE108">
        <f t="shared" si="48"/>
        <v>-0.3205095269788536</v>
      </c>
      <c r="AM108" s="2"/>
      <c r="AN108" s="2"/>
      <c r="AO108" s="2"/>
      <c r="AS108" s="2"/>
      <c r="AY108" s="2"/>
      <c r="BB108" s="2"/>
    </row>
    <row r="109" spans="1:54" x14ac:dyDescent="0.25">
      <c r="A109" s="2">
        <v>9200000</v>
      </c>
      <c r="B109" s="1"/>
      <c r="C109" s="1"/>
      <c r="D109">
        <f t="shared" si="36"/>
        <v>2.0182445887236828</v>
      </c>
      <c r="E109">
        <f t="shared" si="34"/>
        <v>-3.2934758371472919</v>
      </c>
      <c r="F109">
        <f t="shared" si="37"/>
        <v>3.0857324995549804E-2</v>
      </c>
      <c r="G109" s="2">
        <f t="shared" si="38"/>
        <v>-4.2471464237977985E-2</v>
      </c>
      <c r="H109">
        <f t="shared" si="39"/>
        <v>6.2308573249955499</v>
      </c>
      <c r="I109">
        <f t="shared" si="40"/>
        <v>-4.2471464237977985E-2</v>
      </c>
      <c r="J109">
        <f t="shared" si="41"/>
        <v>2.0182445887236828</v>
      </c>
      <c r="K109">
        <f t="shared" si="41"/>
        <v>-3.2934758371472919</v>
      </c>
      <c r="L109">
        <f t="shared" si="42"/>
        <v>8.2491019137192332</v>
      </c>
      <c r="M109">
        <f t="shared" si="43"/>
        <v>3.3359473013852696</v>
      </c>
      <c r="N109">
        <f t="shared" si="44"/>
        <v>5.6790381610587373</v>
      </c>
      <c r="O109">
        <f t="shared" si="45"/>
        <v>1.6766459303528647</v>
      </c>
      <c r="AB109">
        <f t="shared" si="46"/>
        <v>1.4745299383877057E-2</v>
      </c>
      <c r="AC109">
        <f t="shared" si="35"/>
        <v>-5.3899736672487784E-2</v>
      </c>
      <c r="AD109">
        <f t="shared" si="47"/>
        <v>9.1594401770546022E-2</v>
      </c>
      <c r="AE109">
        <f t="shared" si="48"/>
        <v>-0.32339842003492669</v>
      </c>
      <c r="AM109" s="2"/>
      <c r="AN109" s="2"/>
      <c r="AO109" s="2"/>
      <c r="AS109" s="2"/>
      <c r="AY109" s="2"/>
      <c r="BB109" s="2"/>
    </row>
    <row r="110" spans="1:54" x14ac:dyDescent="0.25">
      <c r="A110" s="2">
        <v>9100000</v>
      </c>
      <c r="B110" s="1"/>
      <c r="C110" s="1"/>
      <c r="D110">
        <f t="shared" si="36"/>
        <v>2.0326330345741641</v>
      </c>
      <c r="E110">
        <f t="shared" si="34"/>
        <v>-3.3169556467835606</v>
      </c>
      <c r="F110">
        <f t="shared" si="37"/>
        <v>3.1060335010113904E-2</v>
      </c>
      <c r="G110" s="2">
        <f t="shared" si="38"/>
        <v>-4.27508835516986E-2</v>
      </c>
      <c r="H110">
        <f t="shared" si="39"/>
        <v>6.2310603350101141</v>
      </c>
      <c r="I110">
        <f t="shared" si="40"/>
        <v>-4.27508835516986E-2</v>
      </c>
      <c r="J110">
        <f t="shared" si="41"/>
        <v>2.0326330345741641</v>
      </c>
      <c r="K110">
        <f t="shared" si="41"/>
        <v>-3.3169556467835606</v>
      </c>
      <c r="L110">
        <f t="shared" si="42"/>
        <v>8.2636933695842778</v>
      </c>
      <c r="M110">
        <f t="shared" si="43"/>
        <v>3.3597065303352593</v>
      </c>
      <c r="N110">
        <f t="shared" si="44"/>
        <v>5.6921439166317702</v>
      </c>
      <c r="O110">
        <f t="shared" si="45"/>
        <v>1.6807026330345074</v>
      </c>
      <c r="AB110">
        <f t="shared" si="46"/>
        <v>1.4879664389739186E-2</v>
      </c>
      <c r="AC110">
        <f t="shared" si="35"/>
        <v>-5.4390892412728972E-2</v>
      </c>
      <c r="AD110">
        <f t="shared" si="47"/>
        <v>9.2457759928239444E-2</v>
      </c>
      <c r="AE110">
        <f t="shared" si="48"/>
        <v>-0.32634535447637381</v>
      </c>
      <c r="AM110" s="2"/>
      <c r="AN110" s="2"/>
      <c r="AO110" s="2"/>
      <c r="AS110" s="2"/>
      <c r="AY110" s="2"/>
      <c r="BB110" s="2"/>
    </row>
    <row r="111" spans="1:54" x14ac:dyDescent="0.25">
      <c r="A111" s="2">
        <v>9000000</v>
      </c>
      <c r="B111" s="1"/>
      <c r="C111" s="1"/>
      <c r="D111">
        <f t="shared" si="36"/>
        <v>2.0472847591524594</v>
      </c>
      <c r="E111">
        <f t="shared" si="34"/>
        <v>-3.3408650882559985</v>
      </c>
      <c r="F111">
        <f t="shared" si="37"/>
        <v>3.1266946127261865E-2</v>
      </c>
      <c r="G111" s="2">
        <f t="shared" si="38"/>
        <v>-4.303525935790941E-2</v>
      </c>
      <c r="H111">
        <f t="shared" si="39"/>
        <v>6.2312669461272616</v>
      </c>
      <c r="I111">
        <f t="shared" si="40"/>
        <v>-4.303525935790941E-2</v>
      </c>
      <c r="J111">
        <f t="shared" si="41"/>
        <v>2.0472847591524594</v>
      </c>
      <c r="K111">
        <f t="shared" si="41"/>
        <v>-3.3408650882559985</v>
      </c>
      <c r="L111">
        <f t="shared" si="42"/>
        <v>8.2785517052797211</v>
      </c>
      <c r="M111">
        <f t="shared" si="43"/>
        <v>3.383900347613908</v>
      </c>
      <c r="N111">
        <f t="shared" si="44"/>
        <v>5.7054363530622787</v>
      </c>
      <c r="O111">
        <f t="shared" si="45"/>
        <v>1.684769125733983</v>
      </c>
      <c r="AB111">
        <f t="shared" si="46"/>
        <v>1.5016758919532256E-2</v>
      </c>
      <c r="AC111">
        <f t="shared" si="35"/>
        <v>-5.4892025612042962E-2</v>
      </c>
      <c r="AD111">
        <f t="shared" si="47"/>
        <v>9.333919104143408E-2</v>
      </c>
      <c r="AE111">
        <f t="shared" si="48"/>
        <v>-0.32935215367225779</v>
      </c>
      <c r="AM111" s="2"/>
      <c r="AN111" s="2"/>
      <c r="AO111" s="2"/>
      <c r="AS111" s="2"/>
      <c r="AY111" s="2"/>
      <c r="BB111" s="2"/>
    </row>
    <row r="112" spans="1:54" x14ac:dyDescent="0.25">
      <c r="A112" s="2">
        <v>8900000</v>
      </c>
      <c r="B112" s="1"/>
      <c r="C112" s="1"/>
      <c r="D112">
        <f t="shared" si="36"/>
        <v>2.0622075863759499</v>
      </c>
      <c r="E112">
        <f t="shared" si="34"/>
        <v>-3.3652169290373828</v>
      </c>
      <c r="F112">
        <f t="shared" si="37"/>
        <v>3.1477263313427595E-2</v>
      </c>
      <c r="G112" s="2">
        <f t="shared" si="38"/>
        <v>-4.3324736130512284E-2</v>
      </c>
      <c r="H112">
        <f t="shared" si="39"/>
        <v>6.2314772633134279</v>
      </c>
      <c r="I112">
        <f t="shared" si="40"/>
        <v>-4.3324736130512284E-2</v>
      </c>
      <c r="J112">
        <f t="shared" si="41"/>
        <v>2.0622075863759499</v>
      </c>
      <c r="K112">
        <f t="shared" si="41"/>
        <v>-3.3652169290373828</v>
      </c>
      <c r="L112">
        <f t="shared" si="42"/>
        <v>8.2936848496893774</v>
      </c>
      <c r="M112">
        <f t="shared" si="43"/>
        <v>3.408541665167895</v>
      </c>
      <c r="N112">
        <f t="shared" si="44"/>
        <v>5.7189196806856391</v>
      </c>
      <c r="O112">
        <f t="shared" si="45"/>
        <v>1.6888448465250401</v>
      </c>
      <c r="AB112">
        <f t="shared" si="46"/>
        <v>1.5156669683754216E-2</v>
      </c>
      <c r="AC112">
        <f t="shared" si="35"/>
        <v>-5.5403453230627356E-2</v>
      </c>
      <c r="AD112">
        <f t="shared" si="47"/>
        <v>9.4239285368306031E-2</v>
      </c>
      <c r="AE112">
        <f t="shared" si="48"/>
        <v>-0.33242071938376411</v>
      </c>
      <c r="AM112" s="2"/>
      <c r="AN112" s="2"/>
      <c r="AO112" s="2"/>
      <c r="AS112" s="2"/>
      <c r="AY112" s="2"/>
      <c r="BB112" s="2"/>
    </row>
    <row r="113" spans="1:54" x14ac:dyDescent="0.25">
      <c r="A113" s="2">
        <v>8800000</v>
      </c>
      <c r="B113" s="1"/>
      <c r="C113" s="1"/>
      <c r="D113">
        <f t="shared" si="36"/>
        <v>2.0774096640382518</v>
      </c>
      <c r="E113">
        <f t="shared" si="34"/>
        <v>-3.3900244651184726</v>
      </c>
      <c r="F113">
        <f t="shared" si="37"/>
        <v>3.1691395819472126E-2</v>
      </c>
      <c r="G113" s="2">
        <f t="shared" si="38"/>
        <v>-4.3619464240417162E-2</v>
      </c>
      <c r="H113">
        <f t="shared" si="39"/>
        <v>6.231691395819472</v>
      </c>
      <c r="I113">
        <f t="shared" si="40"/>
        <v>-4.3619464240417162E-2</v>
      </c>
      <c r="J113">
        <f t="shared" si="41"/>
        <v>2.0774096640382518</v>
      </c>
      <c r="K113">
        <f t="shared" si="41"/>
        <v>-3.3900244651184726</v>
      </c>
      <c r="L113">
        <f t="shared" si="42"/>
        <v>8.3091010598577242</v>
      </c>
      <c r="M113">
        <f t="shared" si="43"/>
        <v>3.4336439293588898</v>
      </c>
      <c r="N113">
        <f t="shared" si="44"/>
        <v>5.7325982412410204</v>
      </c>
      <c r="O113">
        <f t="shared" si="45"/>
        <v>1.6929291967528686</v>
      </c>
      <c r="AB113">
        <f t="shared" si="46"/>
        <v>1.5299487163171326E-2</v>
      </c>
      <c r="AC113">
        <f t="shared" si="35"/>
        <v>-5.5925506010459536E-2</v>
      </c>
      <c r="AD113">
        <f t="shared" si="47"/>
        <v>9.5158659509009952E-2</v>
      </c>
      <c r="AE113">
        <f t="shared" si="48"/>
        <v>-0.33555303606275727</v>
      </c>
      <c r="AM113" s="2"/>
      <c r="AN113" s="2"/>
      <c r="AO113" s="2"/>
      <c r="AS113" s="2"/>
      <c r="AY113" s="2"/>
      <c r="BB113" s="2"/>
    </row>
    <row r="114" spans="1:54" x14ac:dyDescent="0.25">
      <c r="A114" s="2">
        <v>8700000</v>
      </c>
      <c r="B114" s="1"/>
      <c r="C114" s="1"/>
      <c r="D114">
        <f t="shared" si="36"/>
        <v>2.0928994810854635</v>
      </c>
      <c r="E114">
        <f t="shared" si="34"/>
        <v>-3.4153015492002816</v>
      </c>
      <c r="F114">
        <f t="shared" si="37"/>
        <v>3.1909457406702244E-2</v>
      </c>
      <c r="G114" s="2">
        <f t="shared" si="38"/>
        <v>-4.3919600266629943E-2</v>
      </c>
      <c r="H114">
        <f t="shared" si="39"/>
        <v>6.2319094574067027</v>
      </c>
      <c r="I114">
        <f t="shared" si="40"/>
        <v>-4.3919600266629943E-2</v>
      </c>
      <c r="J114">
        <f t="shared" si="41"/>
        <v>2.0928994810854635</v>
      </c>
      <c r="K114">
        <f t="shared" si="41"/>
        <v>-3.4153015492002816</v>
      </c>
      <c r="L114">
        <f t="shared" si="42"/>
        <v>8.3248089384921666</v>
      </c>
      <c r="M114">
        <f t="shared" si="43"/>
        <v>3.4592211494669116</v>
      </c>
      <c r="N114">
        <f t="shared" si="44"/>
        <v>5.746476513175125</v>
      </c>
      <c r="O114">
        <f t="shared" si="45"/>
        <v>1.6970215389420478</v>
      </c>
      <c r="AB114">
        <f t="shared" si="46"/>
        <v>1.5445305817930816E-2</v>
      </c>
      <c r="AC114">
        <f t="shared" si="35"/>
        <v>-5.6458529239683808E-2</v>
      </c>
      <c r="AD114">
        <f t="shared" si="47"/>
        <v>9.6097957903302528E-2</v>
      </c>
      <c r="AE114">
        <f t="shared" si="48"/>
        <v>-0.33875117543810285</v>
      </c>
      <c r="AM114" s="2"/>
      <c r="AN114" s="2"/>
      <c r="AO114" s="2"/>
      <c r="AS114" s="2"/>
      <c r="AY114" s="2"/>
      <c r="BB114" s="2"/>
    </row>
    <row r="115" spans="1:54" x14ac:dyDescent="0.25">
      <c r="A115" s="2">
        <v>8600000</v>
      </c>
      <c r="B115" s="1"/>
      <c r="C115" s="1"/>
      <c r="D115">
        <f t="shared" si="36"/>
        <v>2.1086858860251145</v>
      </c>
      <c r="E115">
        <f t="shared" si="34"/>
        <v>-3.4410626207347494</v>
      </c>
      <c r="F115">
        <f t="shared" si="37"/>
        <v>3.2131566587573046E-2</v>
      </c>
      <c r="G115" s="2">
        <f t="shared" si="38"/>
        <v>-4.4225307327551186E-2</v>
      </c>
      <c r="H115">
        <f t="shared" si="39"/>
        <v>6.2321315665875732</v>
      </c>
      <c r="I115">
        <f t="shared" si="40"/>
        <v>-4.4225307327551186E-2</v>
      </c>
      <c r="J115">
        <f t="shared" si="41"/>
        <v>2.1086858860251145</v>
      </c>
      <c r="K115">
        <f t="shared" si="41"/>
        <v>-3.4410626207347494</v>
      </c>
      <c r="L115">
        <f t="shared" si="42"/>
        <v>8.3408174526126881</v>
      </c>
      <c r="M115">
        <f t="shared" si="43"/>
        <v>3.4852879280623008</v>
      </c>
      <c r="N115">
        <f t="shared" si="44"/>
        <v>5.7605591172119039</v>
      </c>
      <c r="O115">
        <f t="shared" si="45"/>
        <v>1.7011211945771494</v>
      </c>
      <c r="AB115">
        <f t="shared" si="46"/>
        <v>1.5594224310835727E-2</v>
      </c>
      <c r="AC115">
        <f t="shared" si="35"/>
        <v>-5.7002883568766816E-2</v>
      </c>
      <c r="AD115">
        <f t="shared" si="47"/>
        <v>9.7057854432025414E-2</v>
      </c>
      <c r="AE115">
        <f t="shared" si="48"/>
        <v>-0.34201730141260089</v>
      </c>
      <c r="AM115" s="2"/>
      <c r="AN115" s="2"/>
      <c r="AO115" s="2"/>
      <c r="AS115" s="2"/>
      <c r="AY115" s="2"/>
      <c r="BB115" s="2"/>
    </row>
    <row r="116" spans="1:54" x14ac:dyDescent="0.25">
      <c r="A116" s="2">
        <v>8500000</v>
      </c>
      <c r="B116" s="1"/>
      <c r="C116" s="1"/>
      <c r="D116">
        <f t="shared" si="36"/>
        <v>2.1247781065563234</v>
      </c>
      <c r="E116">
        <f t="shared" si="34"/>
        <v>-3.4673227379582507</v>
      </c>
      <c r="F116">
        <f t="shared" si="37"/>
        <v>3.2357846882211716E-2</v>
      </c>
      <c r="G116" s="2">
        <f t="shared" si="38"/>
        <v>-4.4536755434050744E-2</v>
      </c>
      <c r="H116">
        <f t="shared" si="39"/>
        <v>6.2323578468822118</v>
      </c>
      <c r="I116">
        <f t="shared" si="40"/>
        <v>-4.4536755434050744E-2</v>
      </c>
      <c r="J116">
        <f t="shared" si="41"/>
        <v>2.1247781065563234</v>
      </c>
      <c r="K116">
        <f t="shared" si="41"/>
        <v>-3.4673227379582507</v>
      </c>
      <c r="L116">
        <f t="shared" si="42"/>
        <v>8.3571359534385348</v>
      </c>
      <c r="M116">
        <f t="shared" si="43"/>
        <v>3.5118594933923015</v>
      </c>
      <c r="N116">
        <f t="shared" si="44"/>
        <v>5.7748508222044563</v>
      </c>
      <c r="O116">
        <f t="shared" si="45"/>
        <v>1.7052274417474516</v>
      </c>
      <c r="AB116">
        <f t="shared" si="46"/>
        <v>1.5746345745918901E-2</v>
      </c>
      <c r="AC116">
        <f t="shared" si="35"/>
        <v>-5.7558945882577102E-2</v>
      </c>
      <c r="AD116">
        <f t="shared" si="47"/>
        <v>9.8039054130976869E-2</v>
      </c>
      <c r="AE116">
        <f t="shared" si="48"/>
        <v>-0.34535367529546263</v>
      </c>
      <c r="AM116" s="2"/>
      <c r="AN116" s="2"/>
      <c r="AO116" s="2"/>
      <c r="AS116" s="2"/>
      <c r="AY116" s="2"/>
      <c r="BB116" s="2"/>
    </row>
    <row r="117" spans="1:54" x14ac:dyDescent="0.25">
      <c r="A117" s="2">
        <v>8400000</v>
      </c>
      <c r="B117" s="1"/>
      <c r="C117" s="1"/>
      <c r="D117">
        <f t="shared" si="36"/>
        <v>2.1411857705176107</v>
      </c>
      <c r="E117">
        <f t="shared" si="34"/>
        <v>-3.4940976120753202</v>
      </c>
      <c r="F117">
        <f t="shared" si="37"/>
        <v>3.2588427092002978E-2</v>
      </c>
      <c r="G117" s="2">
        <f t="shared" si="38"/>
        <v>-4.485412186602588E-2</v>
      </c>
      <c r="H117">
        <f t="shared" si="39"/>
        <v>6.2325884270920033</v>
      </c>
      <c r="I117">
        <f t="shared" si="40"/>
        <v>-4.485412186602588E-2</v>
      </c>
      <c r="J117">
        <f t="shared" si="41"/>
        <v>2.1411857705176107</v>
      </c>
      <c r="K117">
        <f t="shared" si="41"/>
        <v>-3.4940976120753202</v>
      </c>
      <c r="L117">
        <f t="shared" si="42"/>
        <v>8.3737741976096132</v>
      </c>
      <c r="M117">
        <f t="shared" si="43"/>
        <v>3.5389517339413459</v>
      </c>
      <c r="N117">
        <f t="shared" si="44"/>
        <v>5.7893565512864296</v>
      </c>
      <c r="O117">
        <f t="shared" si="45"/>
        <v>1.7093395126465718</v>
      </c>
      <c r="AB117">
        <f t="shared" si="46"/>
        <v>1.5901777923558312E-2</v>
      </c>
      <c r="AC117">
        <f t="shared" si="35"/>
        <v>-5.8127110232929734E-2</v>
      </c>
      <c r="AD117">
        <f t="shared" si="47"/>
        <v>9.9042295026511198E-2</v>
      </c>
      <c r="AE117">
        <f t="shared" si="48"/>
        <v>-0.34876266139757839</v>
      </c>
      <c r="AM117" s="2"/>
      <c r="AN117" s="2"/>
      <c r="AO117" s="2"/>
      <c r="AS117" s="2"/>
      <c r="AY117" s="2"/>
      <c r="BB117" s="2"/>
    </row>
    <row r="118" spans="1:54" x14ac:dyDescent="0.25">
      <c r="A118" s="2">
        <v>8300000</v>
      </c>
      <c r="B118" s="1"/>
      <c r="C118" s="1"/>
      <c r="D118">
        <f t="shared" si="36"/>
        <v>2.1579189282576654</v>
      </c>
      <c r="E118">
        <f t="shared" si="34"/>
        <v>-3.5214036437644207</v>
      </c>
      <c r="F118">
        <f t="shared" si="37"/>
        <v>3.2823441591589154E-2</v>
      </c>
      <c r="G118" s="2">
        <f t="shared" si="38"/>
        <v>-4.5177591574304871E-2</v>
      </c>
      <c r="H118">
        <f t="shared" si="39"/>
        <v>6.2328234415915897</v>
      </c>
      <c r="I118">
        <f t="shared" si="40"/>
        <v>-4.5177591574304871E-2</v>
      </c>
      <c r="J118">
        <f t="shared" si="41"/>
        <v>2.1579189282576654</v>
      </c>
      <c r="K118">
        <f t="shared" si="41"/>
        <v>-3.5214036437644207</v>
      </c>
      <c r="L118">
        <f t="shared" si="42"/>
        <v>8.3907423698492547</v>
      </c>
      <c r="M118">
        <f t="shared" si="43"/>
        <v>3.5665812353387256</v>
      </c>
      <c r="N118">
        <f t="shared" si="44"/>
        <v>5.8040813883414346</v>
      </c>
      <c r="O118">
        <f t="shared" si="45"/>
        <v>1.7134565909171406</v>
      </c>
      <c r="AB118">
        <f t="shared" si="46"/>
        <v>1.6060633613493962E-2</v>
      </c>
      <c r="AC118">
        <f t="shared" si="35"/>
        <v>-5.8707788836567999E-2</v>
      </c>
      <c r="AD118">
        <f t="shared" si="47"/>
        <v>0.10006835010310972</v>
      </c>
      <c r="AE118">
        <f t="shared" si="48"/>
        <v>-0.35224673301940801</v>
      </c>
      <c r="AM118" s="2"/>
      <c r="AN118" s="2"/>
      <c r="AO118" s="2"/>
      <c r="AS118" s="2"/>
      <c r="AY118" s="2"/>
      <c r="BB118" s="2"/>
    </row>
    <row r="119" spans="1:54" x14ac:dyDescent="0.25">
      <c r="A119" s="2">
        <v>8200000</v>
      </c>
      <c r="B119" s="1"/>
      <c r="C119" s="1"/>
      <c r="D119">
        <f t="shared" si="36"/>
        <v>2.1749880765443486</v>
      </c>
      <c r="E119">
        <f t="shared" si="34"/>
        <v>-3.5492579621938956</v>
      </c>
      <c r="F119">
        <f t="shared" si="37"/>
        <v>3.3063030640764143E-2</v>
      </c>
      <c r="G119" s="2">
        <f t="shared" si="38"/>
        <v>-4.5507357609932207E-2</v>
      </c>
      <c r="H119">
        <f t="shared" si="39"/>
        <v>6.2330630306407642</v>
      </c>
      <c r="I119">
        <f t="shared" si="40"/>
        <v>-4.5507357609932207E-2</v>
      </c>
      <c r="J119">
        <f t="shared" si="41"/>
        <v>2.1749880765443486</v>
      </c>
      <c r="K119">
        <f t="shared" si="41"/>
        <v>-3.5492579621938956</v>
      </c>
      <c r="L119">
        <f t="shared" si="42"/>
        <v>8.4080511071851127</v>
      </c>
      <c r="M119">
        <f t="shared" si="43"/>
        <v>3.5947653198038276</v>
      </c>
      <c r="N119">
        <f t="shared" si="44"/>
        <v>5.8190305848105668</v>
      </c>
      <c r="O119">
        <f t="shared" si="45"/>
        <v>1.7175778088299294</v>
      </c>
      <c r="AB119">
        <f t="shared" si="46"/>
        <v>1.6223030847236024E-2</v>
      </c>
      <c r="AC119">
        <f t="shared" si="35"/>
        <v>-5.9301413144027537E-2</v>
      </c>
      <c r="AD119">
        <f t="shared" si="47"/>
        <v>0.10111802941416516</v>
      </c>
      <c r="AE119">
        <f t="shared" si="48"/>
        <v>-0.35580847886416522</v>
      </c>
      <c r="AM119" s="2"/>
      <c r="AN119" s="2"/>
      <c r="AO119" s="2"/>
      <c r="AS119" s="2"/>
      <c r="AY119" s="2"/>
      <c r="BB119" s="2"/>
    </row>
    <row r="120" spans="1:54" x14ac:dyDescent="0.25">
      <c r="A120" s="2">
        <v>8100000</v>
      </c>
      <c r="B120" s="1"/>
      <c r="C120" s="1"/>
      <c r="D120">
        <f t="shared" si="36"/>
        <v>2.192404184137787</v>
      </c>
      <c r="E120">
        <f t="shared" si="34"/>
        <v>-3.5776784667534649</v>
      </c>
      <c r="F120">
        <f t="shared" si="37"/>
        <v>3.3307340717877845E-2</v>
      </c>
      <c r="G120" s="2">
        <f t="shared" si="38"/>
        <v>-4.5843621583060427E-2</v>
      </c>
      <c r="H120">
        <f t="shared" si="39"/>
        <v>6.2333073407178778</v>
      </c>
      <c r="I120">
        <f t="shared" si="40"/>
        <v>-4.5843621583060427E-2</v>
      </c>
      <c r="J120">
        <f t="shared" si="41"/>
        <v>2.192404184137787</v>
      </c>
      <c r="K120">
        <f t="shared" si="41"/>
        <v>-3.5776784667534649</v>
      </c>
      <c r="L120">
        <f t="shared" si="42"/>
        <v>8.4257115248556644</v>
      </c>
      <c r="M120">
        <f t="shared" si="43"/>
        <v>3.6235220883365251</v>
      </c>
      <c r="N120">
        <f t="shared" si="44"/>
        <v>5.8342095668593519</v>
      </c>
      <c r="O120">
        <f t="shared" si="45"/>
        <v>1.7217022442859904</v>
      </c>
      <c r="AB120">
        <f t="shared" si="46"/>
        <v>1.638909323149676E-2</v>
      </c>
      <c r="AC120">
        <f t="shared" si="35"/>
        <v>-5.9908434985350485E-2</v>
      </c>
      <c r="AD120">
        <f t="shared" si="47"/>
        <v>0.10219218234832521</v>
      </c>
      <c r="AE120">
        <f t="shared" si="48"/>
        <v>-0.35945060991210293</v>
      </c>
      <c r="AM120" s="2"/>
      <c r="AN120" s="2"/>
      <c r="AO120" s="2"/>
      <c r="AS120" s="2"/>
      <c r="AY120" s="2"/>
      <c r="BB120" s="2"/>
    </row>
    <row r="121" spans="1:54" x14ac:dyDescent="0.25">
      <c r="A121" s="2">
        <v>8000000</v>
      </c>
      <c r="B121" s="1"/>
      <c r="C121" s="1"/>
      <c r="D121">
        <f t="shared" si="36"/>
        <v>2.2101787191657638</v>
      </c>
      <c r="E121">
        <f t="shared" si="34"/>
        <v>-3.6066838717267986</v>
      </c>
      <c r="F121">
        <f t="shared" si="37"/>
        <v>3.3556524876521575E-2</v>
      </c>
      <c r="G121" s="2">
        <f t="shared" si="38"/>
        <v>-4.6186594153885478E-2</v>
      </c>
      <c r="H121">
        <f t="shared" si="39"/>
        <v>6.2335565248765219</v>
      </c>
      <c r="I121">
        <f t="shared" si="40"/>
        <v>-4.6186594153885478E-2</v>
      </c>
      <c r="J121">
        <f t="shared" si="41"/>
        <v>2.2101787191657638</v>
      </c>
      <c r="K121">
        <f t="shared" si="41"/>
        <v>-3.6066838717267986</v>
      </c>
      <c r="L121">
        <f t="shared" si="42"/>
        <v>8.4437352440422853</v>
      </c>
      <c r="M121">
        <f t="shared" si="43"/>
        <v>3.6528704658806839</v>
      </c>
      <c r="N121">
        <f t="shared" si="44"/>
        <v>5.849623942927324</v>
      </c>
      <c r="O121">
        <f t="shared" si="45"/>
        <v>1.7258289176295614</v>
      </c>
      <c r="AB121">
        <f t="shared" si="46"/>
        <v>1.6558950284440765E-2</v>
      </c>
      <c r="AC121">
        <f t="shared" si="35"/>
        <v>-6.0529327799209345E-2</v>
      </c>
      <c r="AD121">
        <f t="shared" si="47"/>
        <v>0.10329170006499132</v>
      </c>
      <c r="AE121">
        <f t="shared" si="48"/>
        <v>-0.3631759667952561</v>
      </c>
      <c r="AM121" s="2"/>
      <c r="AN121" s="2"/>
      <c r="AO121" s="2"/>
      <c r="AS121" s="2"/>
      <c r="AY121" s="2"/>
      <c r="BB121" s="2"/>
    </row>
    <row r="122" spans="1:54" x14ac:dyDescent="0.25">
      <c r="A122" s="2">
        <v>7900000</v>
      </c>
      <c r="B122" s="1"/>
      <c r="C122" s="1"/>
      <c r="D122">
        <f t="shared" si="36"/>
        <v>2.2283236784526399</v>
      </c>
      <c r="E122">
        <f t="shared" si="34"/>
        <v>-3.6362937541519704</v>
      </c>
      <c r="F122">
        <f t="shared" si="37"/>
        <v>3.3810743127434296E-2</v>
      </c>
      <c r="G122" s="2">
        <f t="shared" si="38"/>
        <v>-4.6536495558295553E-2</v>
      </c>
      <c r="H122">
        <f t="shared" si="39"/>
        <v>6.2338107431274343</v>
      </c>
      <c r="I122">
        <f t="shared" si="40"/>
        <v>-4.6536495558295553E-2</v>
      </c>
      <c r="J122">
        <f t="shared" si="41"/>
        <v>2.2283236784526399</v>
      </c>
      <c r="K122">
        <f t="shared" si="41"/>
        <v>-3.6362937541519704</v>
      </c>
      <c r="L122">
        <f t="shared" si="42"/>
        <v>8.4621344215800747</v>
      </c>
      <c r="M122">
        <f t="shared" si="43"/>
        <v>3.6828302497102658</v>
      </c>
      <c r="N122">
        <f t="shared" si="44"/>
        <v>5.8652795116849967</v>
      </c>
      <c r="O122">
        <f t="shared" si="45"/>
        <v>1.7299567882584985</v>
      </c>
      <c r="AB122">
        <f t="shared" si="46"/>
        <v>1.6732737796722449E-2</v>
      </c>
      <c r="AC122">
        <f t="shared" si="35"/>
        <v>-6.1164587952637739E-2</v>
      </c>
      <c r="AD122">
        <f t="shared" si="47"/>
        <v>0.10441751811392452</v>
      </c>
      <c r="AE122">
        <f t="shared" si="48"/>
        <v>-0.36698752771582643</v>
      </c>
      <c r="AM122" s="2"/>
      <c r="AN122" s="2"/>
      <c r="AO122" s="2"/>
      <c r="AS122" s="2"/>
      <c r="AY122" s="2"/>
      <c r="BB122" s="2"/>
    </row>
    <row r="123" spans="1:54" x14ac:dyDescent="0.25">
      <c r="A123" s="2">
        <v>7800000</v>
      </c>
      <c r="B123" s="1"/>
      <c r="C123" s="1"/>
      <c r="D123">
        <f t="shared" si="36"/>
        <v>2.2468516189680705</v>
      </c>
      <c r="E123">
        <f t="shared" si="34"/>
        <v>-3.6665286051410972</v>
      </c>
      <c r="F123">
        <f t="shared" si="37"/>
        <v>3.4070162847758968E-2</v>
      </c>
      <c r="G123" s="2">
        <f t="shared" si="38"/>
        <v>-4.6893556171164121E-2</v>
      </c>
      <c r="H123">
        <f t="shared" si="39"/>
        <v>6.2340701628477593</v>
      </c>
      <c r="I123">
        <f t="shared" si="40"/>
        <v>-4.6893556171164121E-2</v>
      </c>
      <c r="J123">
        <f t="shared" si="41"/>
        <v>2.2468516189680705</v>
      </c>
      <c r="K123">
        <f t="shared" si="41"/>
        <v>-3.6665286051410972</v>
      </c>
      <c r="L123">
        <f t="shared" si="42"/>
        <v>8.4809217818158302</v>
      </c>
      <c r="M123">
        <f t="shared" si="43"/>
        <v>3.7134221613122613</v>
      </c>
      <c r="N123">
        <f t="shared" si="44"/>
        <v>5.8811822704250609</v>
      </c>
      <c r="O123">
        <f t="shared" si="45"/>
        <v>1.7340847510180215</v>
      </c>
      <c r="AB123">
        <f t="shared" si="46"/>
        <v>1.6910598219480478E-2</v>
      </c>
      <c r="AC123">
        <f t="shared" si="35"/>
        <v>-6.1814736159299277E-2</v>
      </c>
      <c r="AD123">
        <f t="shared" si="47"/>
        <v>0.10557061925546735</v>
      </c>
      <c r="AE123">
        <f t="shared" si="48"/>
        <v>-0.37088841695579566</v>
      </c>
      <c r="AM123" s="2"/>
      <c r="AN123" s="2"/>
      <c r="AO123" s="2"/>
      <c r="AS123" s="2"/>
      <c r="AY123" s="2"/>
      <c r="BB123" s="2"/>
    </row>
    <row r="124" spans="1:54" x14ac:dyDescent="0.25">
      <c r="A124" s="2">
        <v>7700000</v>
      </c>
      <c r="B124" s="1"/>
      <c r="C124" s="1"/>
      <c r="D124">
        <f t="shared" si="36"/>
        <v>2.2657756915781668</v>
      </c>
      <c r="E124">
        <f t="shared" si="34"/>
        <v>-3.6974098849572314</v>
      </c>
      <c r="F124">
        <f t="shared" si="37"/>
        <v>3.4334959219986361E-2</v>
      </c>
      <c r="G124" s="2">
        <f t="shared" si="38"/>
        <v>-4.7258017110504258E-2</v>
      </c>
      <c r="H124">
        <f t="shared" si="39"/>
        <v>6.2343349592199866</v>
      </c>
      <c r="I124">
        <f t="shared" si="40"/>
        <v>-4.7258017110504258E-2</v>
      </c>
      <c r="J124">
        <f t="shared" si="41"/>
        <v>2.2657756915781668</v>
      </c>
      <c r="K124">
        <f t="shared" si="41"/>
        <v>-3.6974098849572314</v>
      </c>
      <c r="L124">
        <f t="shared" si="42"/>
        <v>8.5001106507981525</v>
      </c>
      <c r="M124">
        <f t="shared" si="43"/>
        <v>3.7446679020677358</v>
      </c>
      <c r="N124">
        <f t="shared" si="44"/>
        <v>5.8973384239166835</v>
      </c>
      <c r="O124">
        <f t="shared" si="45"/>
        <v>1.7382116323624337</v>
      </c>
      <c r="AB124">
        <f t="shared" si="46"/>
        <v>1.7092681081676529E-2</v>
      </c>
      <c r="AC124">
        <f t="shared" si="35"/>
        <v>-6.2480319005021032E-2</v>
      </c>
      <c r="AD124">
        <f t="shared" si="47"/>
        <v>0.10675203649958827</v>
      </c>
      <c r="AE124">
        <f t="shared" si="48"/>
        <v>-0.37488191403012616</v>
      </c>
      <c r="AM124" s="2"/>
      <c r="AN124" s="2"/>
      <c r="AO124" s="2"/>
      <c r="AS124" s="2"/>
      <c r="AY124" s="2"/>
      <c r="BB124" s="2"/>
    </row>
    <row r="125" spans="1:54" x14ac:dyDescent="0.25">
      <c r="A125" s="2">
        <v>7600000</v>
      </c>
      <c r="B125" s="1"/>
      <c r="C125" s="1"/>
      <c r="D125">
        <f t="shared" si="36"/>
        <v>2.2851096773001189</v>
      </c>
      <c r="E125">
        <f t="shared" si="34"/>
        <v>-3.7289600821765223</v>
      </c>
      <c r="F125">
        <f t="shared" si="37"/>
        <v>3.4605315703159147E-2</v>
      </c>
      <c r="G125" s="2">
        <f t="shared" si="38"/>
        <v>-4.7630130886025447E-2</v>
      </c>
      <c r="H125">
        <f t="shared" si="39"/>
        <v>6.2346053157031589</v>
      </c>
      <c r="I125">
        <f t="shared" si="40"/>
        <v>-4.7630130886025447E-2</v>
      </c>
      <c r="J125">
        <f t="shared" si="41"/>
        <v>2.2851096773001189</v>
      </c>
      <c r="K125">
        <f t="shared" si="41"/>
        <v>-3.7289600821765223</v>
      </c>
      <c r="L125">
        <f t="shared" si="42"/>
        <v>8.5197149930032783</v>
      </c>
      <c r="M125">
        <f t="shared" si="43"/>
        <v>3.7765902130625477</v>
      </c>
      <c r="N125">
        <f t="shared" si="44"/>
        <v>5.9137543937541324</v>
      </c>
      <c r="O125">
        <f t="shared" si="45"/>
        <v>1.7423361862683029</v>
      </c>
      <c r="AB125">
        <f t="shared" si="46"/>
        <v>1.7279143439413367E-2</v>
      </c>
      <c r="AC125">
        <f t="shared" si="35"/>
        <v>-6.3161910590223844E-2</v>
      </c>
      <c r="AD125">
        <f t="shared" si="47"/>
        <v>0.10796285638388746</v>
      </c>
      <c r="AE125">
        <f t="shared" si="48"/>
        <v>-0.37897146354134309</v>
      </c>
      <c r="AM125" s="2"/>
      <c r="AN125" s="2"/>
      <c r="AO125" s="2"/>
      <c r="AS125" s="2"/>
      <c r="AY125" s="2"/>
      <c r="BB125" s="2"/>
    </row>
    <row r="126" spans="1:54" x14ac:dyDescent="0.25">
      <c r="A126" s="2">
        <v>7500000</v>
      </c>
      <c r="B126" s="1"/>
      <c r="C126" s="1"/>
      <c r="D126">
        <f t="shared" si="36"/>
        <v>2.3048680262816763</v>
      </c>
      <c r="E126">
        <f t="shared" si="34"/>
        <v>-3.7612027772969565</v>
      </c>
      <c r="F126">
        <f t="shared" si="37"/>
        <v>3.4881424539166379E-2</v>
      </c>
      <c r="G126" s="2">
        <f t="shared" si="38"/>
        <v>-4.8010162095988143E-2</v>
      </c>
      <c r="H126">
        <f t="shared" si="39"/>
        <v>6.2348814245391662</v>
      </c>
      <c r="I126">
        <f t="shared" si="40"/>
        <v>-4.8010162095988143E-2</v>
      </c>
      <c r="J126">
        <f t="shared" si="41"/>
        <v>2.3048680262816763</v>
      </c>
      <c r="K126">
        <f t="shared" si="41"/>
        <v>-3.7612027772969565</v>
      </c>
      <c r="L126">
        <f t="shared" si="42"/>
        <v>8.5397494508208425</v>
      </c>
      <c r="M126">
        <f t="shared" si="43"/>
        <v>3.8092129393929448</v>
      </c>
      <c r="N126">
        <f t="shared" si="44"/>
        <v>5.9304368282333604</v>
      </c>
      <c r="O126">
        <f t="shared" si="45"/>
        <v>1.7464570898812761</v>
      </c>
      <c r="AB126">
        <f t="shared" si="46"/>
        <v>1.7470150360140876E-2</v>
      </c>
      <c r="AC126">
        <f t="shared" si="35"/>
        <v>-6.3860114299881476E-2</v>
      </c>
      <c r="AD126">
        <f t="shared" si="47"/>
        <v>0.10920422251284512</v>
      </c>
      <c r="AE126">
        <f t="shared" si="48"/>
        <v>-0.38316068579928886</v>
      </c>
      <c r="AM126" s="2"/>
      <c r="AN126" s="2"/>
      <c r="AO126" s="2"/>
      <c r="AS126" s="2"/>
      <c r="AY126" s="2"/>
      <c r="BB126" s="2"/>
    </row>
    <row r="127" spans="1:54" x14ac:dyDescent="0.25">
      <c r="A127" s="2">
        <v>7400000</v>
      </c>
      <c r="B127" s="1"/>
      <c r="C127" s="1"/>
      <c r="D127">
        <f t="shared" si="36"/>
        <v>2.3250658997499252</v>
      </c>
      <c r="E127">
        <f t="shared" si="34"/>
        <v>-3.7941627111925325</v>
      </c>
      <c r="F127">
        <f t="shared" si="37"/>
        <v>3.5163487297250315E-2</v>
      </c>
      <c r="G127" s="2">
        <f t="shared" si="38"/>
        <v>-4.8398388176653109E-2</v>
      </c>
      <c r="H127">
        <f t="shared" si="39"/>
        <v>6.2351634872972506</v>
      </c>
      <c r="I127">
        <f t="shared" si="40"/>
        <v>-4.8398388176653109E-2</v>
      </c>
      <c r="J127">
        <f t="shared" si="41"/>
        <v>2.3250658997499252</v>
      </c>
      <c r="K127">
        <f t="shared" si="41"/>
        <v>-3.7941627111925325</v>
      </c>
      <c r="L127">
        <f t="shared" si="42"/>
        <v>8.5602293870471762</v>
      </c>
      <c r="M127">
        <f t="shared" si="43"/>
        <v>3.8425610993691857</v>
      </c>
      <c r="N127">
        <f t="shared" si="44"/>
        <v>5.9473926127931529</v>
      </c>
      <c r="O127">
        <f t="shared" si="45"/>
        <v>1.7505729388773428</v>
      </c>
      <c r="AB127">
        <f t="shared" si="46"/>
        <v>1.7665875444966367E-2</v>
      </c>
      <c r="AC127">
        <f t="shared" si="35"/>
        <v>-6.4575564712765557E-2</v>
      </c>
      <c r="AD127">
        <f t="shared" si="47"/>
        <v>0.11047733938300784</v>
      </c>
      <c r="AE127">
        <f t="shared" si="48"/>
        <v>-0.38745338827659331</v>
      </c>
      <c r="AM127" s="2"/>
      <c r="AN127" s="2"/>
      <c r="AO127" s="2"/>
      <c r="AS127" s="2"/>
      <c r="AY127" s="2"/>
      <c r="BB127" s="2"/>
    </row>
    <row r="128" spans="1:54" x14ac:dyDescent="0.25">
      <c r="A128" s="2">
        <v>7300000</v>
      </c>
      <c r="B128" s="1"/>
      <c r="C128" s="1"/>
      <c r="D128">
        <f t="shared" si="36"/>
        <v>2.3457192151990673</v>
      </c>
      <c r="E128">
        <f t="shared" si="34"/>
        <v>-3.8278658588530177</v>
      </c>
      <c r="F128">
        <f t="shared" si="37"/>
        <v>3.5451715460171764E-2</v>
      </c>
      <c r="G128" s="2">
        <f t="shared" si="38"/>
        <v>-4.8795100209068805E-2</v>
      </c>
      <c r="H128">
        <f t="shared" si="39"/>
        <v>6.2354517154601723</v>
      </c>
      <c r="I128">
        <f t="shared" si="40"/>
        <v>-4.8795100209068805E-2</v>
      </c>
      <c r="J128">
        <f t="shared" si="41"/>
        <v>2.3457192151990673</v>
      </c>
      <c r="K128">
        <f t="shared" si="41"/>
        <v>-3.8278658588530177</v>
      </c>
      <c r="L128">
        <f t="shared" si="42"/>
        <v>8.5811709306592405</v>
      </c>
      <c r="M128">
        <f t="shared" si="43"/>
        <v>3.8766609590620864</v>
      </c>
      <c r="N128">
        <f t="shared" si="44"/>
        <v>5.9646288810602277</v>
      </c>
      <c r="O128">
        <f t="shared" si="45"/>
        <v>1.7546822425177897</v>
      </c>
      <c r="AB128">
        <f t="shared" si="46"/>
        <v>1.7866501392630674E-2</v>
      </c>
      <c r="AC128">
        <f t="shared" si="35"/>
        <v>-6.5308929662994952E-2</v>
      </c>
      <c r="AD128">
        <f t="shared" si="47"/>
        <v>0.11178347652152294</v>
      </c>
      <c r="AE128">
        <f t="shared" si="48"/>
        <v>-0.39185357797796966</v>
      </c>
      <c r="AM128" s="2"/>
      <c r="AN128" s="2"/>
      <c r="AO128" s="2"/>
      <c r="AS128" s="2"/>
      <c r="AY128" s="2"/>
      <c r="BB128" s="2"/>
    </row>
    <row r="129" spans="1:54" x14ac:dyDescent="0.25">
      <c r="A129" s="2">
        <v>7200000</v>
      </c>
      <c r="B129" s="1"/>
      <c r="C129" s="1"/>
      <c r="D129">
        <f t="shared" si="36"/>
        <v>2.3668446951157454</v>
      </c>
      <c r="E129">
        <f t="shared" si="34"/>
        <v>-3.8623395088964547</v>
      </c>
      <c r="F129">
        <f t="shared" si="37"/>
        <v>3.5746331055840991E-2</v>
      </c>
      <c r="G129" s="2">
        <f t="shared" si="38"/>
        <v>-4.920060378843677E-2</v>
      </c>
      <c r="H129">
        <f t="shared" si="39"/>
        <v>6.2357463310558412</v>
      </c>
      <c r="I129">
        <f t="shared" si="40"/>
        <v>-4.920060378843677E-2</v>
      </c>
      <c r="J129">
        <f t="shared" si="41"/>
        <v>2.3668446951157454</v>
      </c>
      <c r="K129">
        <f t="shared" si="41"/>
        <v>-3.8623395088964547</v>
      </c>
      <c r="L129">
        <f t="shared" si="42"/>
        <v>8.6025910261715861</v>
      </c>
      <c r="M129">
        <f t="shared" si="43"/>
        <v>3.9115401126848917</v>
      </c>
      <c r="N129">
        <f t="shared" si="44"/>
        <v>5.9821530265411909</v>
      </c>
      <c r="O129">
        <f t="shared" si="45"/>
        <v>1.7587834183754942</v>
      </c>
      <c r="AB129">
        <f t="shared" si="46"/>
        <v>1.8072220609097502E-2</v>
      </c>
      <c r="AC129">
        <f t="shared" si="35"/>
        <v>-6.6060912468319119E-2</v>
      </c>
      <c r="AD129">
        <f t="shared" si="47"/>
        <v>0.11312397296847582</v>
      </c>
      <c r="AE129">
        <f t="shared" si="48"/>
        <v>-0.39636547480991469</v>
      </c>
      <c r="AM129" s="2"/>
      <c r="AN129" s="2"/>
      <c r="AO129" s="2"/>
      <c r="AS129" s="2"/>
      <c r="AY129" s="2"/>
      <c r="BB129" s="2"/>
    </row>
    <row r="130" spans="1:54" x14ac:dyDescent="0.25">
      <c r="A130" s="2">
        <v>7100000</v>
      </c>
      <c r="B130" s="1"/>
      <c r="C130" s="1"/>
      <c r="D130">
        <f t="shared" si="36"/>
        <v>2.388459919572417</v>
      </c>
      <c r="E130">
        <f t="shared" ref="E130:E193" si="49">-($R$2^-1)*A130^(-$S$2)*SIN($S$2*PI()/2)</f>
        <v>-3.8976123493937411</v>
      </c>
      <c r="F130">
        <f t="shared" si="37"/>
        <v>3.6047567338629842E-2</v>
      </c>
      <c r="G130" s="2">
        <f t="shared" si="38"/>
        <v>-4.961521996185729E-2</v>
      </c>
      <c r="H130">
        <f t="shared" si="39"/>
        <v>6.2360475673386304</v>
      </c>
      <c r="I130">
        <f t="shared" si="40"/>
        <v>-4.961521996185729E-2</v>
      </c>
      <c r="J130">
        <f t="shared" si="41"/>
        <v>2.388459919572417</v>
      </c>
      <c r="K130">
        <f t="shared" si="41"/>
        <v>-3.8976123493937411</v>
      </c>
      <c r="L130">
        <f t="shared" si="42"/>
        <v>8.6245074869110478</v>
      </c>
      <c r="M130">
        <f t="shared" si="43"/>
        <v>3.9472275693555985</v>
      </c>
      <c r="N130">
        <f t="shared" si="44"/>
        <v>5.9999727150078206</v>
      </c>
      <c r="O130">
        <f t="shared" si="45"/>
        <v>1.7628747867083894</v>
      </c>
      <c r="AB130">
        <f t="shared" si="46"/>
        <v>1.8283235867138627E-2</v>
      </c>
      <c r="AC130">
        <f t="shared" ref="AC130:AC193" si="50">-($R$4^-1)*A130^(-$S$4)*SIN($S$4*PI()/2)</f>
        <v>-6.6832254341155556E-2</v>
      </c>
      <c r="AD130">
        <f t="shared" si="47"/>
        <v>0.11450024213692608</v>
      </c>
      <c r="AE130">
        <f t="shared" si="48"/>
        <v>-0.40099352604693334</v>
      </c>
      <c r="AM130" s="2"/>
      <c r="AN130" s="2"/>
      <c r="AO130" s="2"/>
      <c r="AS130" s="2"/>
      <c r="AY130" s="2"/>
      <c r="BB130" s="2"/>
    </row>
    <row r="131" spans="1:54" x14ac:dyDescent="0.25">
      <c r="A131" s="2">
        <v>7000000</v>
      </c>
      <c r="B131" s="1"/>
      <c r="C131" s="1"/>
      <c r="D131">
        <f t="shared" ref="D131:D194" si="51">($R$2^-1)*A131^(-$S$2)*COS($S$2*PI()/2)</f>
        <v>2.410583383055322</v>
      </c>
      <c r="E131">
        <f t="shared" si="49"/>
        <v>-3.9337145606034523</v>
      </c>
      <c r="F131">
        <f t="shared" ref="F131:F194" si="52">($T$2^-1)*A131^(-$U$2)*COS($U$2*PI()/2)</f>
        <v>3.6355669525035696E-2</v>
      </c>
      <c r="G131" s="2">
        <f t="shared" ref="G131:G194" si="53">-($T$2^-1)*A131^(-$U$2)*SIN($U$2*PI()/2)</f>
        <v>-5.0039286240883954E-2</v>
      </c>
      <c r="H131">
        <f t="shared" ref="H131:H194" si="54">F131+$P$2</f>
        <v>6.2363556695250359</v>
      </c>
      <c r="I131">
        <f t="shared" ref="I131:I194" si="55">G131</f>
        <v>-5.0039286240883954E-2</v>
      </c>
      <c r="J131">
        <f t="shared" ref="J131:K194" si="56">D131</f>
        <v>2.410583383055322</v>
      </c>
      <c r="K131">
        <f t="shared" si="56"/>
        <v>-3.9337145606034523</v>
      </c>
      <c r="L131">
        <f t="shared" ref="L131:L194" si="57">F131+$P$2+D131</f>
        <v>8.6469390525803576</v>
      </c>
      <c r="M131">
        <f t="shared" ref="M131:M194" si="58">-G131-E131</f>
        <v>3.9837538468443361</v>
      </c>
      <c r="N131">
        <f t="shared" ref="N131:N194" si="59">$Q$2+(1/((F131+$P$2+D131)^2+(G131+E131)^2))*(L131*(H131*J131-I131*K131)-M131*(H131*K131+I131*J131))+($P$4/(($P$4+AB131)^2+(AC131)^2))*AD131</f>
        <v>6.0180958976262025</v>
      </c>
      <c r="O131">
        <f t="shared" ref="O131:O194" si="60">ABS((1/((F131+$P$2+D131)^2+(G131+E131)^2))*(M131*(H131*J131-I131*K131)+L131*(H131*K131+I131*J131))+($P$4/(($P$4+AB131)^2+(AC131)^2))*AE131)</f>
        <v>1.7669545644540043</v>
      </c>
      <c r="AB131">
        <f t="shared" ref="AB131:AB194" si="61">($R$4^-1)*A131^(-$S$4)*COS($S$4*PI()/2)</f>
        <v>1.8499761020787941E-2</v>
      </c>
      <c r="AC131">
        <f t="shared" si="50"/>
        <v>-6.7623737000193931E-2</v>
      </c>
      <c r="AD131">
        <f t="shared" ref="AD131:AD194" si="62">($P$4+AB131)*AB131+AC131^2</f>
        <v>0.1159137770884253</v>
      </c>
      <c r="AE131">
        <f t="shared" ref="AE131:AE194" si="63">($P$4+AB131)*AC131-AB131*AC131</f>
        <v>-0.40574242200116356</v>
      </c>
      <c r="AM131" s="2"/>
      <c r="AN131" s="2"/>
      <c r="AO131" s="2"/>
      <c r="AS131" s="2"/>
      <c r="AY131" s="2"/>
      <c r="BB131" s="2"/>
    </row>
    <row r="132" spans="1:54" x14ac:dyDescent="0.25">
      <c r="A132" s="2">
        <v>6900000</v>
      </c>
      <c r="B132" s="1"/>
      <c r="C132" s="1"/>
      <c r="D132">
        <f t="shared" si="51"/>
        <v>2.4332345559341779</v>
      </c>
      <c r="E132">
        <f t="shared" si="49"/>
        <v>-3.9706779152812595</v>
      </c>
      <c r="F132">
        <f t="shared" si="52"/>
        <v>3.6670895588881855E-2</v>
      </c>
      <c r="G132" s="2">
        <f t="shared" si="53"/>
        <v>-5.0473157696023098E-2</v>
      </c>
      <c r="H132">
        <f t="shared" si="54"/>
        <v>6.2366708955888823</v>
      </c>
      <c r="I132">
        <f t="shared" si="55"/>
        <v>-5.0473157696023098E-2</v>
      </c>
      <c r="J132">
        <f t="shared" si="56"/>
        <v>2.4332345559341779</v>
      </c>
      <c r="K132">
        <f t="shared" si="56"/>
        <v>-3.9706779152812595</v>
      </c>
      <c r="L132">
        <f t="shared" si="57"/>
        <v>8.6699054515230607</v>
      </c>
      <c r="M132">
        <f t="shared" si="58"/>
        <v>4.0211510729772826</v>
      </c>
      <c r="N132">
        <f t="shared" si="59"/>
        <v>6.0365308248846823</v>
      </c>
      <c r="O132">
        <f t="shared" si="60"/>
        <v>1.7710208588168999</v>
      </c>
      <c r="AB132">
        <f t="shared" si="61"/>
        <v>1.8722021780088232E-2</v>
      </c>
      <c r="AC132">
        <f t="shared" si="50"/>
        <v>-6.8436185502393346E-2</v>
      </c>
      <c r="AD132">
        <f t="shared" si="62"/>
        <v>0.11736615626618149</v>
      </c>
      <c r="AE132">
        <f t="shared" si="63"/>
        <v>-0.4106171130143601</v>
      </c>
      <c r="AM132" s="2"/>
      <c r="AN132" s="2"/>
      <c r="AO132" s="2"/>
      <c r="AS132" s="2"/>
      <c r="AY132" s="2"/>
      <c r="BB132" s="2"/>
    </row>
    <row r="133" spans="1:54" x14ac:dyDescent="0.25">
      <c r="A133" s="2">
        <v>6800000</v>
      </c>
      <c r="B133" s="1"/>
      <c r="C133" s="1"/>
      <c r="D133">
        <f t="shared" si="51"/>
        <v>2.4564339510263578</v>
      </c>
      <c r="E133">
        <f t="shared" si="49"/>
        <v>-4.0085358873028003</v>
      </c>
      <c r="F133">
        <f t="shared" si="52"/>
        <v>3.6993517121815749E-2</v>
      </c>
      <c r="G133" s="2">
        <f t="shared" si="53"/>
        <v>-5.0917208141108006E-2</v>
      </c>
      <c r="H133">
        <f t="shared" si="54"/>
        <v>6.2369935171218156</v>
      </c>
      <c r="I133">
        <f t="shared" si="55"/>
        <v>-5.0917208141108006E-2</v>
      </c>
      <c r="J133">
        <f t="shared" si="56"/>
        <v>2.4564339510263578</v>
      </c>
      <c r="K133">
        <f t="shared" si="56"/>
        <v>-4.0085358873028003</v>
      </c>
      <c r="L133">
        <f t="shared" si="57"/>
        <v>8.6934274681481725</v>
      </c>
      <c r="M133">
        <f t="shared" si="58"/>
        <v>4.0594530954439083</v>
      </c>
      <c r="N133">
        <f t="shared" si="59"/>
        <v>6.0552860613805386</v>
      </c>
      <c r="O133">
        <f t="shared" si="60"/>
        <v>1.7750716604185226</v>
      </c>
      <c r="AB133">
        <f t="shared" si="61"/>
        <v>1.8950256552179776E-2</v>
      </c>
      <c r="AC133">
        <f t="shared" si="50"/>
        <v>-6.9270471317484414E-2</v>
      </c>
      <c r="AD133">
        <f t="shared" si="62"/>
        <v>0.11885904973301852</v>
      </c>
      <c r="AE133">
        <f t="shared" si="63"/>
        <v>-0.41562282790490646</v>
      </c>
      <c r="AM133" s="2"/>
      <c r="AN133" s="2"/>
      <c r="AO133" s="2"/>
      <c r="AS133" s="2"/>
      <c r="AY133" s="2"/>
      <c r="BB133" s="2"/>
    </row>
    <row r="134" spans="1:54" x14ac:dyDescent="0.25">
      <c r="A134" s="2">
        <v>6700000</v>
      </c>
      <c r="B134" s="1"/>
      <c r="C134" s="1"/>
      <c r="D134">
        <f t="shared" si="51"/>
        <v>2.4802031957599628</v>
      </c>
      <c r="E134">
        <f t="shared" si="49"/>
        <v>-4.0473237694231106</v>
      </c>
      <c r="F134">
        <f t="shared" si="52"/>
        <v>3.7323820265518552E-2</v>
      </c>
      <c r="G134" s="2">
        <f t="shared" si="53"/>
        <v>-5.137183141637533E-2</v>
      </c>
      <c r="H134">
        <f t="shared" si="54"/>
        <v>6.2373238202655186</v>
      </c>
      <c r="I134">
        <f t="shared" si="55"/>
        <v>-5.137183141637533E-2</v>
      </c>
      <c r="J134">
        <f t="shared" si="56"/>
        <v>2.4802031957599628</v>
      </c>
      <c r="K134">
        <f t="shared" si="56"/>
        <v>-4.0473237694231106</v>
      </c>
      <c r="L134">
        <f t="shared" si="57"/>
        <v>8.7175270160254819</v>
      </c>
      <c r="M134">
        <f t="shared" si="58"/>
        <v>4.0986956008394859</v>
      </c>
      <c r="N134">
        <f t="shared" si="59"/>
        <v>6.0743705015306935</v>
      </c>
      <c r="O134">
        <f t="shared" si="60"/>
        <v>1.7791048359765558</v>
      </c>
      <c r="AB134">
        <f t="shared" si="61"/>
        <v>1.918471735548476E-2</v>
      </c>
      <c r="AC134">
        <f t="shared" si="50"/>
        <v>-7.0127515669664645E-2</v>
      </c>
      <c r="AD134">
        <f t="shared" si="62"/>
        <v>0.12039422596691746</v>
      </c>
      <c r="AE134">
        <f t="shared" si="63"/>
        <v>-0.4207650940179879</v>
      </c>
      <c r="AM134" s="2"/>
      <c r="AN134" s="2"/>
      <c r="AO134" s="2"/>
      <c r="AS134" s="2"/>
      <c r="AY134" s="2"/>
      <c r="BB134" s="2"/>
    </row>
    <row r="135" spans="1:54" x14ac:dyDescent="0.25">
      <c r="A135" s="2">
        <v>6600000</v>
      </c>
      <c r="B135" s="1"/>
      <c r="C135" s="1"/>
      <c r="D135">
        <f t="shared" si="51"/>
        <v>2.5045651104983824</v>
      </c>
      <c r="E135">
        <f t="shared" si="49"/>
        <v>-4.087078801090688</v>
      </c>
      <c r="F135">
        <f t="shared" si="52"/>
        <v>3.7662106722776353E-2</v>
      </c>
      <c r="G135" s="2">
        <f t="shared" si="53"/>
        <v>-5.1837442780085216E-2</v>
      </c>
      <c r="H135">
        <f t="shared" si="54"/>
        <v>6.2376621067227767</v>
      </c>
      <c r="I135">
        <f t="shared" si="55"/>
        <v>-5.1837442780085216E-2</v>
      </c>
      <c r="J135">
        <f t="shared" si="56"/>
        <v>2.5045651104983824</v>
      </c>
      <c r="K135">
        <f t="shared" si="56"/>
        <v>-4.087078801090688</v>
      </c>
      <c r="L135">
        <f t="shared" si="57"/>
        <v>8.7422272172211599</v>
      </c>
      <c r="M135">
        <f t="shared" si="58"/>
        <v>4.1389162438707734</v>
      </c>
      <c r="N135">
        <f t="shared" si="59"/>
        <v>6.09379338627779</v>
      </c>
      <c r="O135">
        <f t="shared" si="60"/>
        <v>1.7831181204781485</v>
      </c>
      <c r="AB135">
        <f t="shared" si="61"/>
        <v>1.9425670814542655E-2</v>
      </c>
      <c r="AC135">
        <f t="shared" si="50"/>
        <v>-7.1008293174104217E-2</v>
      </c>
      <c r="AD135">
        <f t="shared" si="62"/>
        <v>0.12197355927335043</v>
      </c>
      <c r="AE135">
        <f t="shared" si="63"/>
        <v>-0.42604975904462528</v>
      </c>
      <c r="AM135" s="2"/>
      <c r="AN135" s="2"/>
      <c r="AO135" s="2"/>
      <c r="AS135" s="2"/>
      <c r="AY135" s="2"/>
      <c r="BB135" s="2"/>
    </row>
    <row r="136" spans="1:54" x14ac:dyDescent="0.25">
      <c r="A136" s="2">
        <v>6500000</v>
      </c>
      <c r="B136" s="1"/>
      <c r="C136" s="1"/>
      <c r="D136">
        <f t="shared" si="51"/>
        <v>2.5295437936550731</v>
      </c>
      <c r="E136">
        <f t="shared" si="49"/>
        <v>-4.127840307342189</v>
      </c>
      <c r="F136">
        <f t="shared" si="52"/>
        <v>3.8008694855396333E-2</v>
      </c>
      <c r="G136" s="2">
        <f t="shared" si="53"/>
        <v>-5.2314480419673223E-2</v>
      </c>
      <c r="H136">
        <f t="shared" si="54"/>
        <v>6.2380086948553961</v>
      </c>
      <c r="I136">
        <f t="shared" si="55"/>
        <v>-5.2314480419673223E-2</v>
      </c>
      <c r="J136">
        <f t="shared" si="56"/>
        <v>2.5295437936550731</v>
      </c>
      <c r="K136">
        <f t="shared" si="56"/>
        <v>-4.127840307342189</v>
      </c>
      <c r="L136">
        <f t="shared" si="57"/>
        <v>8.7675524885104696</v>
      </c>
      <c r="M136">
        <f t="shared" si="58"/>
        <v>4.1801547877618619</v>
      </c>
      <c r="N136">
        <f t="shared" si="59"/>
        <v>6.1135643208696564</v>
      </c>
      <c r="O136">
        <f t="shared" si="60"/>
        <v>1.7871091088085327</v>
      </c>
      <c r="AB136">
        <f t="shared" si="61"/>
        <v>1.9673399243959902E-2</v>
      </c>
      <c r="AC136">
        <f t="shared" si="50"/>
        <v>-7.1913835799198592E-2</v>
      </c>
      <c r="AD136">
        <f t="shared" si="62"/>
        <v>0.12359903788092574</v>
      </c>
      <c r="AE136">
        <f t="shared" si="63"/>
        <v>-0.43148301479519158</v>
      </c>
      <c r="AM136" s="2"/>
      <c r="AN136" s="2"/>
      <c r="AO136" s="2"/>
      <c r="AS136" s="2"/>
      <c r="AY136" s="2"/>
      <c r="BB136" s="2"/>
    </row>
    <row r="137" spans="1:54" x14ac:dyDescent="0.25">
      <c r="A137" s="2">
        <v>6400000</v>
      </c>
      <c r="B137" s="1"/>
      <c r="C137" s="1"/>
      <c r="D137">
        <f t="shared" si="51"/>
        <v>2.5551647143022778</v>
      </c>
      <c r="E137">
        <f t="shared" si="49"/>
        <v>-4.169649849926123</v>
      </c>
      <c r="F137">
        <f t="shared" si="52"/>
        <v>3.8363920877895773E-2</v>
      </c>
      <c r="G137" s="2">
        <f t="shared" si="53"/>
        <v>-5.2803407094722331E-2</v>
      </c>
      <c r="H137">
        <f t="shared" si="54"/>
        <v>6.2383639208778963</v>
      </c>
      <c r="I137">
        <f t="shared" si="55"/>
        <v>-5.2803407094722331E-2</v>
      </c>
      <c r="J137">
        <f t="shared" si="56"/>
        <v>2.5551647143022778</v>
      </c>
      <c r="K137">
        <f t="shared" si="56"/>
        <v>-4.169649849926123</v>
      </c>
      <c r="L137">
        <f t="shared" si="57"/>
        <v>8.7935286351801736</v>
      </c>
      <c r="M137">
        <f t="shared" si="58"/>
        <v>4.2224532570208453</v>
      </c>
      <c r="N137">
        <f t="shared" si="59"/>
        <v>6.1336932937977089</v>
      </c>
      <c r="O137">
        <f t="shared" si="60"/>
        <v>1.7910752467933906</v>
      </c>
      <c r="AB137">
        <f t="shared" si="61"/>
        <v>1.9928201830972232E-2</v>
      </c>
      <c r="AC137">
        <f t="shared" si="50"/>
        <v>-7.2845237189288384E-2</v>
      </c>
      <c r="AD137">
        <f t="shared" si="62"/>
        <v>0.12527277279521304</v>
      </c>
      <c r="AE137">
        <f t="shared" si="63"/>
        <v>-0.43707142313573033</v>
      </c>
      <c r="AM137" s="2"/>
      <c r="AN137" s="2"/>
      <c r="AO137" s="2"/>
      <c r="AS137" s="2"/>
      <c r="AY137" s="2"/>
      <c r="BB137" s="2"/>
    </row>
    <row r="138" spans="1:54" x14ac:dyDescent="0.25">
      <c r="A138" s="2">
        <v>6300000</v>
      </c>
      <c r="B138" s="1"/>
      <c r="C138" s="1"/>
      <c r="D138">
        <f t="shared" si="51"/>
        <v>2.5814548130624511</v>
      </c>
      <c r="E138">
        <f t="shared" si="49"/>
        <v>-4.2125513919426947</v>
      </c>
      <c r="F138">
        <f t="shared" si="52"/>
        <v>3.8728140156966941E-2</v>
      </c>
      <c r="G138" s="2">
        <f t="shared" si="53"/>
        <v>-5.3304711925522934E-2</v>
      </c>
      <c r="H138">
        <f t="shared" si="54"/>
        <v>6.238728140156967</v>
      </c>
      <c r="I138">
        <f t="shared" si="55"/>
        <v>-5.3304711925522934E-2</v>
      </c>
      <c r="J138">
        <f t="shared" si="56"/>
        <v>2.5814548130624511</v>
      </c>
      <c r="K138">
        <f t="shared" si="56"/>
        <v>-4.2125513919426947</v>
      </c>
      <c r="L138">
        <f t="shared" si="57"/>
        <v>8.8201829532194189</v>
      </c>
      <c r="M138">
        <f t="shared" si="58"/>
        <v>4.2658561038682175</v>
      </c>
      <c r="N138">
        <f t="shared" si="59"/>
        <v>6.154190696987925</v>
      </c>
      <c r="O138">
        <f t="shared" si="60"/>
        <v>1.7950138216099412</v>
      </c>
      <c r="AB138">
        <f t="shared" si="61"/>
        <v>2.0190395927295584E-2</v>
      </c>
      <c r="AC138">
        <f t="shared" si="50"/>
        <v>-7.3803657386870961E-2</v>
      </c>
      <c r="AD138">
        <f t="shared" si="62"/>
        <v>0.12699700749515311</v>
      </c>
      <c r="AE138">
        <f t="shared" si="63"/>
        <v>-0.44282194432122574</v>
      </c>
      <c r="AM138" s="2"/>
      <c r="AN138" s="2"/>
      <c r="AO138" s="2"/>
      <c r="AS138" s="2"/>
      <c r="AY138" s="2"/>
      <c r="BB138" s="2"/>
    </row>
    <row r="139" spans="1:54" x14ac:dyDescent="0.25">
      <c r="A139" s="2">
        <v>6200000</v>
      </c>
      <c r="B139" s="1"/>
      <c r="C139" s="1"/>
      <c r="D139">
        <f t="shared" si="51"/>
        <v>2.6084426121684094</v>
      </c>
      <c r="E139">
        <f t="shared" si="49"/>
        <v>-4.2565914774456459</v>
      </c>
      <c r="F139">
        <f t="shared" si="52"/>
        <v>3.9101728627941687E-2</v>
      </c>
      <c r="G139" s="2">
        <f t="shared" si="53"/>
        <v>-5.3818912342669042E-2</v>
      </c>
      <c r="H139">
        <f t="shared" si="54"/>
        <v>6.2391017286279418</v>
      </c>
      <c r="I139">
        <f t="shared" si="55"/>
        <v>-5.3818912342669042E-2</v>
      </c>
      <c r="J139">
        <f t="shared" si="56"/>
        <v>2.6084426121684094</v>
      </c>
      <c r="K139">
        <f t="shared" si="56"/>
        <v>-4.2565914774456459</v>
      </c>
      <c r="L139">
        <f t="shared" si="57"/>
        <v>8.8475443407963503</v>
      </c>
      <c r="M139">
        <f t="shared" si="58"/>
        <v>4.3104103897883146</v>
      </c>
      <c r="N139">
        <f t="shared" si="59"/>
        <v>6.1750673473474995</v>
      </c>
      <c r="O139">
        <f t="shared" si="60"/>
        <v>1.798921951518059</v>
      </c>
      <c r="AB139">
        <f t="shared" si="61"/>
        <v>2.0460318462289604E-2</v>
      </c>
      <c r="AC139">
        <f t="shared" si="50"/>
        <v>-7.4790327998256176E-2</v>
      </c>
      <c r="AD139">
        <f t="shared" si="62"/>
        <v>0.12877412856740267</v>
      </c>
      <c r="AE139">
        <f t="shared" si="63"/>
        <v>-0.44874196798953703</v>
      </c>
      <c r="AM139" s="2"/>
      <c r="AN139" s="2"/>
      <c r="AO139" s="2"/>
      <c r="AS139" s="2"/>
      <c r="AY139" s="2"/>
      <c r="BB139" s="2"/>
    </row>
    <row r="140" spans="1:54" x14ac:dyDescent="0.25">
      <c r="A140" s="2">
        <v>6100000</v>
      </c>
      <c r="B140" s="1"/>
      <c r="C140" s="1"/>
      <c r="D140">
        <f t="shared" si="51"/>
        <v>2.6361583356889393</v>
      </c>
      <c r="E140">
        <f t="shared" si="49"/>
        <v>-4.3018194276326174</v>
      </c>
      <c r="F140">
        <f t="shared" si="52"/>
        <v>3.9485084340874631E-2</v>
      </c>
      <c r="G140" s="2">
        <f t="shared" si="53"/>
        <v>-5.434655621505928E-2</v>
      </c>
      <c r="H140">
        <f t="shared" si="54"/>
        <v>6.2394850843408749</v>
      </c>
      <c r="I140">
        <f t="shared" si="55"/>
        <v>-5.434655621505928E-2</v>
      </c>
      <c r="J140">
        <f t="shared" si="56"/>
        <v>2.6361583356889393</v>
      </c>
      <c r="K140">
        <f t="shared" si="56"/>
        <v>-4.3018194276326174</v>
      </c>
      <c r="L140">
        <f t="shared" si="57"/>
        <v>8.8756434200298138</v>
      </c>
      <c r="M140">
        <f t="shared" si="58"/>
        <v>4.3561659838476769</v>
      </c>
      <c r="N140">
        <f t="shared" si="59"/>
        <v>6.1963345097804732</v>
      </c>
      <c r="O140">
        <f t="shared" si="60"/>
        <v>1.8027965748587782</v>
      </c>
      <c r="AB140">
        <f t="shared" si="61"/>
        <v>2.0738327490997906E-2</v>
      </c>
      <c r="AC140">
        <f t="shared" si="50"/>
        <v>-7.5806557852248574E-2</v>
      </c>
      <c r="AD140">
        <f t="shared" si="62"/>
        <v>0.13060667738651763</v>
      </c>
      <c r="AE140">
        <f t="shared" si="63"/>
        <v>-0.45483934711349139</v>
      </c>
      <c r="AM140" s="2"/>
      <c r="AN140" s="2"/>
      <c r="AO140" s="2"/>
      <c r="AS140" s="2"/>
      <c r="AY140" s="2"/>
      <c r="BB140" s="2"/>
    </row>
    <row r="141" spans="1:54" x14ac:dyDescent="0.25">
      <c r="A141" s="2">
        <v>6000000</v>
      </c>
      <c r="B141" s="1"/>
      <c r="C141" s="1"/>
      <c r="D141">
        <f t="shared" si="51"/>
        <v>2.6646340410432545</v>
      </c>
      <c r="E141">
        <f t="shared" si="49"/>
        <v>-4.3482875554572384</v>
      </c>
      <c r="F141">
        <f t="shared" si="52"/>
        <v>3.9878629150456472E-2</v>
      </c>
      <c r="G141" s="2">
        <f t="shared" si="53"/>
        <v>-5.4888224175863011E-2</v>
      </c>
      <c r="H141">
        <f t="shared" si="54"/>
        <v>6.2398786291504562</v>
      </c>
      <c r="I141">
        <f t="shared" si="55"/>
        <v>-5.4888224175863011E-2</v>
      </c>
      <c r="J141">
        <f t="shared" si="56"/>
        <v>2.6646340410432545</v>
      </c>
      <c r="K141">
        <f t="shared" si="56"/>
        <v>-4.3482875554572384</v>
      </c>
      <c r="L141">
        <f t="shared" si="57"/>
        <v>8.9045126701937107</v>
      </c>
      <c r="M141">
        <f t="shared" si="58"/>
        <v>4.4031757796331012</v>
      </c>
      <c r="N141">
        <f t="shared" si="59"/>
        <v>6.2180039217972958</v>
      </c>
      <c r="O141">
        <f t="shared" si="60"/>
        <v>1.8066344382632777</v>
      </c>
      <c r="AB141">
        <f t="shared" si="61"/>
        <v>2.1024803892397057E-2</v>
      </c>
      <c r="AC141">
        <f t="shared" si="50"/>
        <v>-7.6853739207900104E-2</v>
      </c>
      <c r="AD141">
        <f t="shared" si="62"/>
        <v>0.132497362963332</v>
      </c>
      <c r="AE141">
        <f t="shared" si="63"/>
        <v>-0.4611224352474006</v>
      </c>
      <c r="AM141" s="2"/>
      <c r="AN141" s="2"/>
      <c r="AO141" s="2"/>
      <c r="AS141" s="2"/>
      <c r="AY141" s="2"/>
      <c r="BB141" s="2"/>
    </row>
    <row r="142" spans="1:54" x14ac:dyDescent="0.25">
      <c r="A142" s="2">
        <v>5900000</v>
      </c>
      <c r="B142" s="1"/>
      <c r="C142" s="1"/>
      <c r="D142">
        <f t="shared" si="51"/>
        <v>2.6939037630731124</v>
      </c>
      <c r="E142">
        <f t="shared" si="49"/>
        <v>-4.3960514007334526</v>
      </c>
      <c r="F142">
        <f t="shared" si="52"/>
        <v>4.0282810565793421E-2</v>
      </c>
      <c r="G142" s="2">
        <f t="shared" si="53"/>
        <v>-5.5444532168523228E-2</v>
      </c>
      <c r="H142">
        <f t="shared" si="54"/>
        <v>6.2402828105657937</v>
      </c>
      <c r="I142">
        <f t="shared" si="55"/>
        <v>-5.5444532168523228E-2</v>
      </c>
      <c r="J142">
        <f t="shared" si="56"/>
        <v>2.6939037630731124</v>
      </c>
      <c r="K142">
        <f t="shared" si="56"/>
        <v>-4.3960514007334526</v>
      </c>
      <c r="L142">
        <f t="shared" si="57"/>
        <v>8.9341865736389057</v>
      </c>
      <c r="M142">
        <f t="shared" si="58"/>
        <v>4.4514959329019756</v>
      </c>
      <c r="N142">
        <f t="shared" si="59"/>
        <v>6.2400878198562673</v>
      </c>
      <c r="O142">
        <f t="shared" si="60"/>
        <v>1.8104320840108488</v>
      </c>
      <c r="AB142">
        <f t="shared" si="61"/>
        <v>2.1320153235218846E-2</v>
      </c>
      <c r="AC142">
        <f t="shared" si="50"/>
        <v>-7.7933354574807698E-2</v>
      </c>
      <c r="AD142">
        <f t="shared" si="62"/>
        <v>0.134449076100569</v>
      </c>
      <c r="AE142">
        <f t="shared" si="63"/>
        <v>-0.46760012744884616</v>
      </c>
      <c r="AM142" s="2"/>
      <c r="AN142" s="2"/>
      <c r="AO142" s="2"/>
      <c r="AS142" s="2"/>
      <c r="AY142" s="2"/>
      <c r="BB142" s="2"/>
    </row>
    <row r="143" spans="1:54" x14ac:dyDescent="0.25">
      <c r="A143" s="2">
        <v>5800000</v>
      </c>
      <c r="B143" s="1"/>
      <c r="C143" s="1"/>
      <c r="D143">
        <f t="shared" si="51"/>
        <v>2.7240036721080276</v>
      </c>
      <c r="E143">
        <f t="shared" si="49"/>
        <v>-4.445169988074503</v>
      </c>
      <c r="F143">
        <f t="shared" si="52"/>
        <v>4.0698103778183149E-2</v>
      </c>
      <c r="G143" s="2">
        <f t="shared" si="53"/>
        <v>-5.6016134237750849E-2</v>
      </c>
      <c r="H143">
        <f t="shared" si="54"/>
        <v>6.2406981037781835</v>
      </c>
      <c r="I143">
        <f t="shared" si="55"/>
        <v>-5.6016134237750849E-2</v>
      </c>
      <c r="J143">
        <f t="shared" si="56"/>
        <v>2.7240036721080276</v>
      </c>
      <c r="K143">
        <f t="shared" si="56"/>
        <v>-4.445169988074503</v>
      </c>
      <c r="L143">
        <f t="shared" si="57"/>
        <v>8.964701775886212</v>
      </c>
      <c r="M143">
        <f t="shared" si="58"/>
        <v>4.5011861223122542</v>
      </c>
      <c r="N143">
        <f t="shared" si="59"/>
        <v>6.2625989675894305</v>
      </c>
      <c r="O143">
        <f t="shared" si="60"/>
        <v>1.8141858364694459</v>
      </c>
      <c r="AB143">
        <f t="shared" si="61"/>
        <v>2.1624807831050242E-2</v>
      </c>
      <c r="AC143">
        <f t="shared" si="50"/>
        <v>-7.9046984217982702E-2</v>
      </c>
      <c r="AD143">
        <f t="shared" si="62"/>
        <v>0.13646490501398931</v>
      </c>
      <c r="AE143">
        <f t="shared" si="63"/>
        <v>-0.47428190530789621</v>
      </c>
      <c r="AM143" s="2"/>
      <c r="AN143" s="2"/>
      <c r="AO143" s="2"/>
      <c r="AS143" s="2"/>
      <c r="AY143" s="2"/>
      <c r="BB143" s="2"/>
    </row>
    <row r="144" spans="1:54" x14ac:dyDescent="0.25">
      <c r="A144" s="2">
        <v>5700000</v>
      </c>
      <c r="B144" s="1"/>
      <c r="C144" s="1"/>
      <c r="D144">
        <f t="shared" si="51"/>
        <v>2.7549722476513439</v>
      </c>
      <c r="E144">
        <f t="shared" si="49"/>
        <v>-4.4957061103228382</v>
      </c>
      <c r="F144">
        <f t="shared" si="52"/>
        <v>4.1125013887427363E-2</v>
      </c>
      <c r="G144" s="2">
        <f t="shared" si="53"/>
        <v>-5.6603725593780956E-2</v>
      </c>
      <c r="H144">
        <f t="shared" si="54"/>
        <v>6.2411250138874275</v>
      </c>
      <c r="I144">
        <f t="shared" si="55"/>
        <v>-5.6603725593780956E-2</v>
      </c>
      <c r="J144">
        <f t="shared" si="56"/>
        <v>2.7549722476513439</v>
      </c>
      <c r="K144">
        <f t="shared" si="56"/>
        <v>-4.4957061103228382</v>
      </c>
      <c r="L144">
        <f t="shared" si="57"/>
        <v>8.9960972615387718</v>
      </c>
      <c r="M144">
        <f t="shared" si="58"/>
        <v>4.5523098359166188</v>
      </c>
      <c r="N144">
        <f t="shared" si="59"/>
        <v>6.2855506860821118</v>
      </c>
      <c r="O144">
        <f t="shared" si="60"/>
        <v>1.8178917875471561</v>
      </c>
      <c r="AB144">
        <f t="shared" si="61"/>
        <v>2.193922899711967E-2</v>
      </c>
      <c r="AC144">
        <f t="shared" si="50"/>
        <v>-8.0196314429204399E-2</v>
      </c>
      <c r="AD144">
        <f t="shared" si="62"/>
        <v>0.13854815259973388</v>
      </c>
      <c r="AE144">
        <f t="shared" si="63"/>
        <v>-0.48117788657522637</v>
      </c>
      <c r="AM144" s="2"/>
      <c r="AN144" s="2"/>
      <c r="AO144" s="2"/>
      <c r="AS144" s="2"/>
      <c r="AY144" s="2"/>
      <c r="BB144" s="2"/>
    </row>
    <row r="145" spans="1:54" x14ac:dyDescent="0.25">
      <c r="A145" s="2">
        <v>5600000</v>
      </c>
      <c r="B145" s="1"/>
      <c r="C145" s="1"/>
      <c r="D145">
        <f t="shared" si="51"/>
        <v>2.786850469536355</v>
      </c>
      <c r="E145">
        <f t="shared" si="49"/>
        <v>-4.5477266404885599</v>
      </c>
      <c r="F145">
        <f t="shared" si="52"/>
        <v>4.1564078349997889E-2</v>
      </c>
      <c r="G145" s="2">
        <f t="shared" si="53"/>
        <v>-5.7208045981984423E-2</v>
      </c>
      <c r="H145">
        <f t="shared" si="54"/>
        <v>6.2415640783499979</v>
      </c>
      <c r="I145">
        <f t="shared" si="55"/>
        <v>-5.7208045981984423E-2</v>
      </c>
      <c r="J145">
        <f t="shared" si="56"/>
        <v>2.786850469536355</v>
      </c>
      <c r="K145">
        <f t="shared" si="56"/>
        <v>-4.5477266404885599</v>
      </c>
      <c r="L145">
        <f t="shared" si="57"/>
        <v>9.0284145478863529</v>
      </c>
      <c r="M145">
        <f t="shared" si="58"/>
        <v>4.6049346864705445</v>
      </c>
      <c r="N145">
        <f t="shared" si="59"/>
        <v>6.3089568863937977</v>
      </c>
      <c r="O145">
        <f t="shared" si="60"/>
        <v>1.8215457810773299</v>
      </c>
      <c r="AB145">
        <f t="shared" si="61"/>
        <v>2.2263909554304552E-2</v>
      </c>
      <c r="AC145">
        <f t="shared" si="50"/>
        <v>-8.1383146658197791E-2</v>
      </c>
      <c r="AD145">
        <f t="shared" si="62"/>
        <v>0.14070235555445931</v>
      </c>
      <c r="AE145">
        <f t="shared" si="63"/>
        <v>-0.48829887994918675</v>
      </c>
      <c r="AM145" s="2"/>
      <c r="AN145" s="2"/>
      <c r="AO145" s="2"/>
      <c r="AS145" s="2"/>
      <c r="AY145" s="2"/>
      <c r="BB145" s="2"/>
    </row>
    <row r="146" spans="1:54" x14ac:dyDescent="0.25">
      <c r="A146" s="2">
        <v>5500000</v>
      </c>
      <c r="B146" s="1"/>
      <c r="C146" s="1"/>
      <c r="D146">
        <f t="shared" si="51"/>
        <v>2.8196820286583635</v>
      </c>
      <c r="E146">
        <f t="shared" si="49"/>
        <v>-4.6013028756328778</v>
      </c>
      <c r="F146">
        <f t="shared" si="52"/>
        <v>4.2015869675584447E-2</v>
      </c>
      <c r="G146" s="2">
        <f t="shared" si="53"/>
        <v>-5.7829883394347463E-2</v>
      </c>
      <c r="H146">
        <f t="shared" si="54"/>
        <v>6.2420158696755843</v>
      </c>
      <c r="I146">
        <f t="shared" si="55"/>
        <v>-5.7829883394347463E-2</v>
      </c>
      <c r="J146">
        <f t="shared" si="56"/>
        <v>2.8196820286583635</v>
      </c>
      <c r="K146">
        <f t="shared" si="56"/>
        <v>-4.6013028756328778</v>
      </c>
      <c r="L146">
        <f t="shared" si="57"/>
        <v>9.0616978983339482</v>
      </c>
      <c r="M146">
        <f t="shared" si="58"/>
        <v>4.6591327590272256</v>
      </c>
      <c r="N146">
        <f t="shared" si="59"/>
        <v>6.3328321045294125</v>
      </c>
      <c r="O146">
        <f t="shared" si="60"/>
        <v>1.8251433960541559</v>
      </c>
      <c r="AB146">
        <f t="shared" si="61"/>
        <v>2.259937658952783E-2</v>
      </c>
      <c r="AC146">
        <f t="shared" si="50"/>
        <v>-8.2609407610254551E-2</v>
      </c>
      <c r="AD146">
        <f t="shared" si="62"/>
        <v>0.14293130558511949</v>
      </c>
      <c r="AE146">
        <f t="shared" si="63"/>
        <v>-0.49565644566152733</v>
      </c>
      <c r="AM146" s="2"/>
      <c r="AN146" s="2"/>
      <c r="AO146" s="2"/>
      <c r="AS146" s="2"/>
      <c r="AY146" s="2"/>
      <c r="BB146" s="2"/>
    </row>
    <row r="147" spans="1:54" x14ac:dyDescent="0.25">
      <c r="A147" s="2">
        <v>5400000</v>
      </c>
      <c r="B147" s="1"/>
      <c r="C147" s="1"/>
      <c r="D147">
        <f t="shared" si="51"/>
        <v>2.8535135596856054</v>
      </c>
      <c r="E147">
        <f t="shared" si="49"/>
        <v>-4.6565109166178322</v>
      </c>
      <c r="F147">
        <f t="shared" si="52"/>
        <v>4.2480998402272423E-2</v>
      </c>
      <c r="G147" s="2">
        <f t="shared" si="53"/>
        <v>-5.8470078164452571E-2</v>
      </c>
      <c r="H147">
        <f t="shared" si="54"/>
        <v>6.2424809984022724</v>
      </c>
      <c r="I147">
        <f t="shared" si="55"/>
        <v>-5.8470078164452571E-2</v>
      </c>
      <c r="J147">
        <f t="shared" si="56"/>
        <v>2.8535135596856054</v>
      </c>
      <c r="K147">
        <f t="shared" si="56"/>
        <v>-4.6565109166178322</v>
      </c>
      <c r="L147">
        <f t="shared" si="57"/>
        <v>9.0959945580878774</v>
      </c>
      <c r="M147">
        <f t="shared" si="58"/>
        <v>4.7149809947822847</v>
      </c>
      <c r="N147">
        <f t="shared" si="59"/>
        <v>6.3571915390939067</v>
      </c>
      <c r="O147">
        <f t="shared" si="60"/>
        <v>1.8286799286292408</v>
      </c>
      <c r="AB147">
        <f t="shared" si="61"/>
        <v>2.2946194515931155E-2</v>
      </c>
      <c r="AC147">
        <f t="shared" si="50"/>
        <v>-8.3877160432342196E-2</v>
      </c>
      <c r="AD147">
        <f t="shared" si="62"/>
        <v>0.14523907298054275</v>
      </c>
      <c r="AE147">
        <f t="shared" si="63"/>
        <v>-0.50326296259405323</v>
      </c>
      <c r="AM147" s="2"/>
      <c r="AN147" s="2"/>
      <c r="AO147" s="2"/>
      <c r="AS147" s="2"/>
      <c r="AY147" s="2"/>
      <c r="BB147" s="2"/>
    </row>
    <row r="148" spans="1:54" x14ac:dyDescent="0.25">
      <c r="A148" s="2">
        <v>5300000</v>
      </c>
      <c r="B148" s="1"/>
      <c r="C148" s="1"/>
      <c r="D148">
        <f t="shared" si="51"/>
        <v>2.8883948984980994</v>
      </c>
      <c r="E148">
        <f t="shared" si="49"/>
        <v>-4.7134320882083118</v>
      </c>
      <c r="F148">
        <f t="shared" si="52"/>
        <v>4.2960116384920768E-2</v>
      </c>
      <c r="G148" s="2">
        <f t="shared" si="53"/>
        <v>-5.9129527493542375E-2</v>
      </c>
      <c r="H148">
        <f t="shared" si="54"/>
        <v>6.2429601163849213</v>
      </c>
      <c r="I148">
        <f t="shared" si="55"/>
        <v>-5.9129527493542375E-2</v>
      </c>
      <c r="J148">
        <f t="shared" si="56"/>
        <v>2.8883948984980994</v>
      </c>
      <c r="K148">
        <f t="shared" si="56"/>
        <v>-4.7134320882083118</v>
      </c>
      <c r="L148">
        <f t="shared" si="57"/>
        <v>9.1313550148830203</v>
      </c>
      <c r="M148">
        <f t="shared" si="58"/>
        <v>4.7725616157018544</v>
      </c>
      <c r="N148">
        <f t="shared" si="59"/>
        <v>6.3820510918906725</v>
      </c>
      <c r="O148">
        <f t="shared" si="60"/>
        <v>1.8321503727731958</v>
      </c>
      <c r="AB148">
        <f t="shared" si="61"/>
        <v>2.3304968469139327E-2</v>
      </c>
      <c r="AC148">
        <f t="shared" si="50"/>
        <v>-8.5188617127756092E-2</v>
      </c>
      <c r="AD148">
        <f t="shared" si="62"/>
        <v>0.14763003285832293</v>
      </c>
      <c r="AE148">
        <f t="shared" si="63"/>
        <v>-0.51113170276653652</v>
      </c>
      <c r="AM148" s="2"/>
      <c r="AN148" s="2"/>
      <c r="AO148" s="2"/>
      <c r="AS148" s="2"/>
      <c r="AY148" s="2"/>
      <c r="BB148" s="2"/>
    </row>
    <row r="149" spans="1:54" x14ac:dyDescent="0.25">
      <c r="A149" s="2">
        <v>5200000</v>
      </c>
      <c r="B149" s="1"/>
      <c r="C149" s="1"/>
      <c r="D149">
        <f t="shared" si="51"/>
        <v>2.9243793675062562</v>
      </c>
      <c r="E149">
        <f t="shared" si="49"/>
        <v>-4.7721534046697061</v>
      </c>
      <c r="F149">
        <f t="shared" si="52"/>
        <v>4.3453920436342275E-2</v>
      </c>
      <c r="G149" s="2">
        <f t="shared" si="53"/>
        <v>-5.9809190462174359E-2</v>
      </c>
      <c r="H149">
        <f t="shared" si="54"/>
        <v>6.2434539204363428</v>
      </c>
      <c r="I149">
        <f t="shared" si="55"/>
        <v>-5.9809190462174359E-2</v>
      </c>
      <c r="J149">
        <f t="shared" si="56"/>
        <v>2.9243793675062562</v>
      </c>
      <c r="K149">
        <f t="shared" si="56"/>
        <v>-4.7721534046697061</v>
      </c>
      <c r="L149">
        <f t="shared" si="57"/>
        <v>9.1678332879425994</v>
      </c>
      <c r="M149">
        <f t="shared" si="58"/>
        <v>4.8319625951318805</v>
      </c>
      <c r="N149">
        <f t="shared" si="59"/>
        <v>6.4074274117554335</v>
      </c>
      <c r="O149">
        <f t="shared" si="60"/>
        <v>1.8355493994994656</v>
      </c>
      <c r="AB149">
        <f t="shared" si="61"/>
        <v>2.3676348083689569E-2</v>
      </c>
      <c r="AC149">
        <f t="shared" si="50"/>
        <v>-8.6546152360419834E-2</v>
      </c>
      <c r="AD149">
        <f t="shared" si="62"/>
        <v>0.15010889444911046</v>
      </c>
      <c r="AE149">
        <f t="shared" si="63"/>
        <v>-0.51927691416251898</v>
      </c>
      <c r="AM149" s="2"/>
      <c r="AN149" s="2"/>
      <c r="AO149" s="2"/>
      <c r="AS149" s="2"/>
      <c r="AY149" s="2"/>
      <c r="BB149" s="2"/>
    </row>
    <row r="150" spans="1:54" x14ac:dyDescent="0.25">
      <c r="A150" s="2">
        <v>5100000</v>
      </c>
      <c r="B150" s="1"/>
      <c r="C150" s="1"/>
      <c r="D150">
        <f t="shared" si="51"/>
        <v>2.9615240924724051</v>
      </c>
      <c r="E150">
        <f t="shared" si="49"/>
        <v>-4.8327680867736511</v>
      </c>
      <c r="F150">
        <f t="shared" si="52"/>
        <v>4.3963156366770784E-2</v>
      </c>
      <c r="G150" s="2">
        <f t="shared" si="53"/>
        <v>-6.0510093590070479E-2</v>
      </c>
      <c r="H150">
        <f t="shared" si="54"/>
        <v>6.243963156366771</v>
      </c>
      <c r="I150">
        <f t="shared" si="55"/>
        <v>-6.0510093590070479E-2</v>
      </c>
      <c r="J150">
        <f t="shared" si="56"/>
        <v>2.9615240924724051</v>
      </c>
      <c r="K150">
        <f t="shared" si="56"/>
        <v>-4.8327680867736511</v>
      </c>
      <c r="L150">
        <f t="shared" si="57"/>
        <v>9.2054872488391766</v>
      </c>
      <c r="M150">
        <f t="shared" si="58"/>
        <v>4.8932781803637218</v>
      </c>
      <c r="N150">
        <f t="shared" si="59"/>
        <v>6.4333379419531926</v>
      </c>
      <c r="O150">
        <f t="shared" si="60"/>
        <v>1.8388713345407361</v>
      </c>
      <c r="AB150">
        <f t="shared" si="61"/>
        <v>2.4061031700455319E-2</v>
      </c>
      <c r="AC150">
        <f t="shared" si="50"/>
        <v>-8.7952318834636403E-2</v>
      </c>
      <c r="AD150">
        <f t="shared" si="62"/>
        <v>0.15268073383761177</v>
      </c>
      <c r="AE150">
        <f t="shared" si="63"/>
        <v>-0.52771391300781834</v>
      </c>
      <c r="AM150" s="2"/>
      <c r="AN150" s="2"/>
      <c r="AO150" s="2"/>
      <c r="AS150" s="2"/>
      <c r="AY150" s="2"/>
      <c r="BB150" s="2"/>
    </row>
    <row r="151" spans="1:54" x14ac:dyDescent="0.25">
      <c r="A151" s="2">
        <v>5000000</v>
      </c>
      <c r="B151" s="1"/>
      <c r="C151" s="1"/>
      <c r="D151">
        <f t="shared" si="51"/>
        <v>2.9998903550109328</v>
      </c>
      <c r="E151">
        <f t="shared" si="49"/>
        <v>-4.8953761370259734</v>
      </c>
      <c r="F151">
        <f t="shared" si="52"/>
        <v>4.4488623473982407E-2</v>
      </c>
      <c r="G151" s="2">
        <f t="shared" si="53"/>
        <v>-6.1233337016238835E-2</v>
      </c>
      <c r="H151">
        <f t="shared" si="54"/>
        <v>6.2444886234739823</v>
      </c>
      <c r="I151">
        <f t="shared" si="55"/>
        <v>-6.1233337016238835E-2</v>
      </c>
      <c r="J151">
        <f t="shared" si="56"/>
        <v>2.9998903550109328</v>
      </c>
      <c r="K151">
        <f t="shared" si="56"/>
        <v>-4.8953761370259734</v>
      </c>
      <c r="L151">
        <f t="shared" si="57"/>
        <v>9.2443789784849155</v>
      </c>
      <c r="M151">
        <f t="shared" si="58"/>
        <v>4.956609474042212</v>
      </c>
      <c r="N151">
        <f t="shared" si="59"/>
        <v>6.4598009715070424</v>
      </c>
      <c r="O151">
        <f t="shared" si="60"/>
        <v>1.8421101343613393</v>
      </c>
      <c r="AB151">
        <f t="shared" si="61"/>
        <v>2.4459771063841028E-2</v>
      </c>
      <c r="AC151">
        <f t="shared" si="50"/>
        <v>-8.9409864465140529E-2</v>
      </c>
      <c r="AD151">
        <f t="shared" si="62"/>
        <v>0.15535103064721648</v>
      </c>
      <c r="AE151">
        <f t="shared" si="63"/>
        <v>-0.53645918679084326</v>
      </c>
      <c r="AM151" s="2"/>
      <c r="AN151" s="2"/>
      <c r="AO151" s="2"/>
      <c r="AS151" s="2"/>
      <c r="AY151" s="2"/>
      <c r="BB151" s="2"/>
    </row>
    <row r="152" spans="1:54" x14ac:dyDescent="0.25">
      <c r="A152" s="2">
        <v>4900000</v>
      </c>
      <c r="B152" s="1"/>
      <c r="C152" s="1"/>
      <c r="D152">
        <f t="shared" si="51"/>
        <v>3.0395439855922457</v>
      </c>
      <c r="E152">
        <f t="shared" si="49"/>
        <v>-4.9600849809908709</v>
      </c>
      <c r="F152">
        <f t="shared" si="52"/>
        <v>4.5031179544532493E-2</v>
      </c>
      <c r="G152" s="2">
        <f t="shared" si="53"/>
        <v>-6.1980101382585862E-2</v>
      </c>
      <c r="H152">
        <f t="shared" si="54"/>
        <v>6.245031179544533</v>
      </c>
      <c r="I152">
        <f t="shared" si="55"/>
        <v>-6.1980101382585862E-2</v>
      </c>
      <c r="J152">
        <f t="shared" si="56"/>
        <v>3.0395439855922457</v>
      </c>
      <c r="K152">
        <f t="shared" si="56"/>
        <v>-4.9600849809908709</v>
      </c>
      <c r="L152">
        <f t="shared" si="57"/>
        <v>9.2845751651367792</v>
      </c>
      <c r="M152">
        <f t="shared" si="58"/>
        <v>5.0220650823734569</v>
      </c>
      <c r="N152">
        <f t="shared" si="59"/>
        <v>6.4868356908751226</v>
      </c>
      <c r="O152">
        <f t="shared" si="60"/>
        <v>1.845259360382312</v>
      </c>
      <c r="AB152">
        <f t="shared" si="61"/>
        <v>2.4873376576900662E-2</v>
      </c>
      <c r="AC152">
        <f t="shared" si="50"/>
        <v>-9.092175158657663E-2</v>
      </c>
      <c r="AD152">
        <f t="shared" si="62"/>
        <v>0.15812570923531144</v>
      </c>
      <c r="AE152">
        <f t="shared" si="63"/>
        <v>-0.54553050951945969</v>
      </c>
      <c r="AM152" s="2"/>
      <c r="AN152" s="2"/>
      <c r="AO152" s="2"/>
      <c r="AS152" s="2"/>
      <c r="AY152" s="2"/>
      <c r="BB152" s="2"/>
    </row>
    <row r="153" spans="1:54" x14ac:dyDescent="0.25">
      <c r="A153" s="2">
        <v>4800000</v>
      </c>
      <c r="B153" s="1"/>
      <c r="C153" s="1"/>
      <c r="D153">
        <f t="shared" si="51"/>
        <v>3.0805558026422108</v>
      </c>
      <c r="E153">
        <f t="shared" si="49"/>
        <v>-5.0270101838360741</v>
      </c>
      <c r="F153">
        <f t="shared" si="52"/>
        <v>4.5591746436100186E-2</v>
      </c>
      <c r="G153" s="2">
        <f t="shared" si="53"/>
        <v>-6.2751655517354357E-2</v>
      </c>
      <c r="H153">
        <f t="shared" si="54"/>
        <v>6.2455917464361006</v>
      </c>
      <c r="I153">
        <f t="shared" si="55"/>
        <v>-6.2751655517354357E-2</v>
      </c>
      <c r="J153">
        <f t="shared" si="56"/>
        <v>3.0805558026422108</v>
      </c>
      <c r="K153">
        <f t="shared" si="56"/>
        <v>-5.0270101838360741</v>
      </c>
      <c r="L153">
        <f t="shared" si="57"/>
        <v>9.3261475490783106</v>
      </c>
      <c r="M153">
        <f t="shared" si="58"/>
        <v>5.0897618393534287</v>
      </c>
      <c r="N153">
        <f t="shared" si="59"/>
        <v>6.514462252446978</v>
      </c>
      <c r="O153">
        <f t="shared" si="60"/>
        <v>1.8483121512894507</v>
      </c>
      <c r="AB153">
        <f t="shared" si="61"/>
        <v>2.5302723193630867E-2</v>
      </c>
      <c r="AC153">
        <f t="shared" si="50"/>
        <v>-9.2491178492095094E-2</v>
      </c>
      <c r="AD153">
        <f t="shared" si="62"/>
        <v>0.16101118506165532</v>
      </c>
      <c r="AE153">
        <f t="shared" si="63"/>
        <v>-0.55494707095257056</v>
      </c>
      <c r="AM153" s="2"/>
      <c r="AN153" s="2"/>
      <c r="AO153" s="2"/>
      <c r="AS153" s="2"/>
      <c r="AY153" s="2"/>
      <c r="BB153" s="2"/>
    </row>
    <row r="154" spans="1:54" x14ac:dyDescent="0.25">
      <c r="A154" s="2">
        <v>4700000</v>
      </c>
      <c r="B154" s="1"/>
      <c r="C154" s="1"/>
      <c r="D154">
        <f t="shared" si="51"/>
        <v>3.123002104235419</v>
      </c>
      <c r="E154">
        <f t="shared" si="49"/>
        <v>-5.0962762527033281</v>
      </c>
      <c r="F154">
        <f t="shared" si="52"/>
        <v>4.6171316322208139E-2</v>
      </c>
      <c r="G154" s="2">
        <f t="shared" si="53"/>
        <v>-6.3549365030242874E-2</v>
      </c>
      <c r="H154">
        <f t="shared" si="54"/>
        <v>6.2461713163222079</v>
      </c>
      <c r="I154">
        <f t="shared" si="55"/>
        <v>-6.3549365030242874E-2</v>
      </c>
      <c r="J154">
        <f t="shared" si="56"/>
        <v>3.123002104235419</v>
      </c>
      <c r="K154">
        <f t="shared" si="56"/>
        <v>-5.0962762527033281</v>
      </c>
      <c r="L154">
        <f t="shared" si="57"/>
        <v>9.369173420557626</v>
      </c>
      <c r="M154">
        <f t="shared" si="58"/>
        <v>5.1598256177335706</v>
      </c>
      <c r="N154">
        <f t="shared" si="59"/>
        <v>6.5427018363942731</v>
      </c>
      <c r="O154">
        <f t="shared" si="60"/>
        <v>1.8512611932891392</v>
      </c>
      <c r="AB154">
        <f t="shared" si="61"/>
        <v>2.5748757040869836E-2</v>
      </c>
      <c r="AC154">
        <f t="shared" si="50"/>
        <v>-9.4121603638937776E-2</v>
      </c>
      <c r="AD154">
        <f t="shared" si="62"/>
        <v>0.16401441700593408</v>
      </c>
      <c r="AE154">
        <f t="shared" si="63"/>
        <v>-0.56472962183362674</v>
      </c>
      <c r="AM154" s="2"/>
      <c r="AN154" s="2"/>
      <c r="AO154" s="2"/>
      <c r="AS154" s="2"/>
      <c r="AY154" s="2"/>
      <c r="BB154" s="2"/>
    </row>
    <row r="155" spans="1:54" x14ac:dyDescent="0.25">
      <c r="A155" s="2">
        <v>4600000</v>
      </c>
      <c r="B155" s="1"/>
      <c r="C155" s="1"/>
      <c r="D155">
        <f t="shared" si="51"/>
        <v>3.1669652199575347</v>
      </c>
      <c r="E155">
        <f t="shared" si="49"/>
        <v>-5.168017537265901</v>
      </c>
      <c r="F155">
        <f t="shared" si="52"/>
        <v>4.6770958693950156E-2</v>
      </c>
      <c r="G155" s="2">
        <f t="shared" si="53"/>
        <v>-6.4374701949457047E-2</v>
      </c>
      <c r="H155">
        <f t="shared" si="54"/>
        <v>6.2467709586939506</v>
      </c>
      <c r="I155">
        <f t="shared" si="55"/>
        <v>-6.4374701949457047E-2</v>
      </c>
      <c r="J155">
        <f t="shared" si="56"/>
        <v>3.1669652199575347</v>
      </c>
      <c r="K155">
        <f t="shared" si="56"/>
        <v>-5.168017537265901</v>
      </c>
      <c r="L155">
        <f t="shared" si="57"/>
        <v>9.4137361786514848</v>
      </c>
      <c r="M155">
        <f t="shared" si="58"/>
        <v>5.2323922392153577</v>
      </c>
      <c r="N155">
        <f t="shared" si="59"/>
        <v>6.5715767224851751</v>
      </c>
      <c r="O155">
        <f t="shared" si="60"/>
        <v>1.8540986881724135</v>
      </c>
      <c r="AB155">
        <f t="shared" si="61"/>
        <v>2.6212502877938075E-2</v>
      </c>
      <c r="AC155">
        <f t="shared" si="50"/>
        <v>-9.5816772916292148E-2</v>
      </c>
      <c r="AD155">
        <f t="shared" si="62"/>
        <v>0.16714296654684663</v>
      </c>
      <c r="AE155">
        <f t="shared" si="63"/>
        <v>-0.57490063749775278</v>
      </c>
      <c r="AM155" s="2"/>
      <c r="AN155" s="2"/>
      <c r="AO155" s="2"/>
      <c r="AS155" s="2"/>
      <c r="AY155" s="2"/>
      <c r="BB155" s="2"/>
    </row>
    <row r="156" spans="1:54" x14ac:dyDescent="0.25">
      <c r="A156" s="2">
        <v>4500000</v>
      </c>
      <c r="B156" s="1"/>
      <c r="C156" s="1"/>
      <c r="D156">
        <f t="shared" si="51"/>
        <v>3.2125341317947944</v>
      </c>
      <c r="E156">
        <f t="shared" si="49"/>
        <v>-5.2423792429281555</v>
      </c>
      <c r="F156">
        <f t="shared" si="52"/>
        <v>4.7391828229278954E-2</v>
      </c>
      <c r="G156" s="2">
        <f t="shared" si="53"/>
        <v>-6.5229255552854942E-2</v>
      </c>
      <c r="H156">
        <f t="shared" si="54"/>
        <v>6.2473918282292793</v>
      </c>
      <c r="I156">
        <f t="shared" si="55"/>
        <v>-6.5229255552854942E-2</v>
      </c>
      <c r="J156">
        <f t="shared" si="56"/>
        <v>3.2125341317947944</v>
      </c>
      <c r="K156">
        <f t="shared" si="56"/>
        <v>-5.2423792429281555</v>
      </c>
      <c r="L156">
        <f t="shared" si="57"/>
        <v>9.4599259600240728</v>
      </c>
      <c r="M156">
        <f t="shared" si="58"/>
        <v>5.3076084984810104</v>
      </c>
      <c r="N156">
        <f t="shared" si="59"/>
        <v>6.6011103685584667</v>
      </c>
      <c r="O156">
        <f t="shared" si="60"/>
        <v>1.8568163190453388</v>
      </c>
      <c r="AB156">
        <f t="shared" si="61"/>
        <v>2.6695072520938119E-2</v>
      </c>
      <c r="AC156">
        <f t="shared" si="50"/>
        <v>-9.7580750439344624E-2</v>
      </c>
      <c r="AD156">
        <f t="shared" si="62"/>
        <v>0.17040506487883253</v>
      </c>
      <c r="AE156">
        <f t="shared" si="63"/>
        <v>-0.58548450263606777</v>
      </c>
      <c r="AM156" s="2"/>
      <c r="AN156" s="2"/>
      <c r="AO156" s="2"/>
      <c r="AS156" s="2"/>
      <c r="AY156" s="2"/>
      <c r="BB156" s="2"/>
    </row>
    <row r="157" spans="1:54" x14ac:dyDescent="0.25">
      <c r="A157" s="2">
        <v>4400000</v>
      </c>
      <c r="B157" s="1"/>
      <c r="C157" s="1"/>
      <c r="D157">
        <f t="shared" si="51"/>
        <v>3.2598051744428891</v>
      </c>
      <c r="E157">
        <f t="shared" si="49"/>
        <v>-5.3195185736257864</v>
      </c>
      <c r="F157">
        <f t="shared" si="52"/>
        <v>4.8035173659412268E-2</v>
      </c>
      <c r="G157" s="2">
        <f t="shared" si="53"/>
        <v>-6.6114744571508191E-2</v>
      </c>
      <c r="H157">
        <f t="shared" si="54"/>
        <v>6.2480351736594129</v>
      </c>
      <c r="I157">
        <f t="shared" si="55"/>
        <v>-6.6114744571508191E-2</v>
      </c>
      <c r="J157">
        <f t="shared" si="56"/>
        <v>3.2598051744428891</v>
      </c>
      <c r="K157">
        <f t="shared" si="56"/>
        <v>-5.3195185736257864</v>
      </c>
      <c r="L157">
        <f t="shared" si="57"/>
        <v>9.5078403481023024</v>
      </c>
      <c r="M157">
        <f t="shared" si="58"/>
        <v>5.3856333181972946</v>
      </c>
      <c r="N157">
        <f t="shared" si="59"/>
        <v>6.6313274964552944</v>
      </c>
      <c r="O157">
        <f t="shared" si="60"/>
        <v>1.8594052135841204</v>
      </c>
      <c r="AB157">
        <f t="shared" si="61"/>
        <v>2.7197674381173452E-2</v>
      </c>
      <c r="AC157">
        <f t="shared" si="50"/>
        <v>-9.9417953415867982E-2</v>
      </c>
      <c r="AD157">
        <f t="shared" si="62"/>
        <v>0.17380968924018475</v>
      </c>
      <c r="AE157">
        <f t="shared" si="63"/>
        <v>-0.59650772049520784</v>
      </c>
      <c r="AM157" s="2"/>
      <c r="AN157" s="2"/>
      <c r="AO157" s="2"/>
      <c r="AS157" s="2"/>
      <c r="AY157" s="2"/>
      <c r="BB157" s="2"/>
    </row>
    <row r="158" spans="1:54" x14ac:dyDescent="0.25">
      <c r="A158" s="2">
        <v>4300000</v>
      </c>
      <c r="B158" s="1"/>
      <c r="C158" s="1"/>
      <c r="D158">
        <f t="shared" si="51"/>
        <v>3.3088828272692514</v>
      </c>
      <c r="E158">
        <f t="shared" si="49"/>
        <v>-5.399606024190807</v>
      </c>
      <c r="F158">
        <f t="shared" si="52"/>
        <v>4.8702347784716465E-2</v>
      </c>
      <c r="G158" s="2">
        <f t="shared" si="53"/>
        <v>-6.7033030975383046E-2</v>
      </c>
      <c r="H158">
        <f t="shared" si="54"/>
        <v>6.2487023477847163</v>
      </c>
      <c r="I158">
        <f t="shared" si="55"/>
        <v>-6.7033030975383046E-2</v>
      </c>
      <c r="J158">
        <f t="shared" si="56"/>
        <v>3.3088828272692514</v>
      </c>
      <c r="K158">
        <f t="shared" si="56"/>
        <v>-5.399606024190807</v>
      </c>
      <c r="L158">
        <f t="shared" si="57"/>
        <v>9.5575851750539673</v>
      </c>
      <c r="M158">
        <f t="shared" si="58"/>
        <v>5.4666390551661905</v>
      </c>
      <c r="N158">
        <f t="shared" si="59"/>
        <v>6.6622541863266562</v>
      </c>
      <c r="O158">
        <f t="shared" si="60"/>
        <v>1.8618559046777345</v>
      </c>
      <c r="AB158">
        <f t="shared" si="61"/>
        <v>2.7721624294312276E-2</v>
      </c>
      <c r="AC158">
        <f t="shared" si="50"/>
        <v>-0.10133319173097705</v>
      </c>
      <c r="AD158">
        <f t="shared" si="62"/>
        <v>0.17736664996577561</v>
      </c>
      <c r="AE158">
        <f t="shared" si="63"/>
        <v>-0.60799915038586227</v>
      </c>
      <c r="AM158" s="2"/>
      <c r="AN158" s="2"/>
      <c r="AO158" s="2"/>
      <c r="AS158" s="2"/>
      <c r="AY158" s="2"/>
      <c r="BB158" s="2"/>
    </row>
    <row r="159" spans="1:54" x14ac:dyDescent="0.25">
      <c r="A159" s="2">
        <v>4200000</v>
      </c>
      <c r="B159" s="1"/>
      <c r="C159" s="1"/>
      <c r="D159">
        <f t="shared" si="51"/>
        <v>3.3598806123818394</v>
      </c>
      <c r="E159">
        <f t="shared" si="49"/>
        <v>-5.4828268458666143</v>
      </c>
      <c r="F159">
        <f t="shared" si="52"/>
        <v>4.9394818819865183E-2</v>
      </c>
      <c r="G159" s="2">
        <f t="shared" si="53"/>
        <v>-6.7986135588611704E-2</v>
      </c>
      <c r="H159">
        <f t="shared" si="54"/>
        <v>6.2493948188198658</v>
      </c>
      <c r="I159">
        <f t="shared" si="55"/>
        <v>-6.7986135588611704E-2</v>
      </c>
      <c r="J159">
        <f t="shared" si="56"/>
        <v>3.3598806123818394</v>
      </c>
      <c r="K159">
        <f t="shared" si="56"/>
        <v>-5.4828268458666143</v>
      </c>
      <c r="L159">
        <f t="shared" si="57"/>
        <v>9.6092754312017057</v>
      </c>
      <c r="M159">
        <f t="shared" si="58"/>
        <v>5.5508129814552261</v>
      </c>
      <c r="N159">
        <f t="shared" si="59"/>
        <v>6.6939179803766491</v>
      </c>
      <c r="O159">
        <f t="shared" si="60"/>
        <v>1.8641582883307308</v>
      </c>
      <c r="AB159">
        <f t="shared" si="61"/>
        <v>2.8268357849781885E-2</v>
      </c>
      <c r="AC159">
        <f t="shared" si="50"/>
        <v>-0.10333171301580407</v>
      </c>
      <c r="AD159">
        <f t="shared" si="62"/>
        <v>0.18108669006899511</v>
      </c>
      <c r="AE159">
        <f t="shared" si="63"/>
        <v>-0.61999027809482443</v>
      </c>
      <c r="AM159" s="2"/>
      <c r="AN159" s="2"/>
      <c r="AO159" s="2"/>
      <c r="AS159" s="2"/>
      <c r="AY159" s="2"/>
      <c r="BB159" s="2"/>
    </row>
    <row r="160" spans="1:54" x14ac:dyDescent="0.25">
      <c r="A160" s="2">
        <v>4100000</v>
      </c>
      <c r="B160" s="1"/>
      <c r="C160" s="1"/>
      <c r="D160">
        <f t="shared" si="51"/>
        <v>3.4129221159434748</v>
      </c>
      <c r="E160">
        <f t="shared" si="49"/>
        <v>-5.5693827129415174</v>
      </c>
      <c r="F160">
        <f t="shared" si="52"/>
        <v>5.0114183281247116E-2</v>
      </c>
      <c r="G160" s="2">
        <f t="shared" si="53"/>
        <v>-6.8976255827487287E-2</v>
      </c>
      <c r="H160">
        <f t="shared" si="54"/>
        <v>6.250114183281247</v>
      </c>
      <c r="I160">
        <f t="shared" si="55"/>
        <v>-6.8976255827487287E-2</v>
      </c>
      <c r="J160">
        <f t="shared" si="56"/>
        <v>3.4129221159434748</v>
      </c>
      <c r="K160">
        <f t="shared" si="56"/>
        <v>-5.5693827129415174</v>
      </c>
      <c r="L160">
        <f t="shared" si="57"/>
        <v>9.6630362992247214</v>
      </c>
      <c r="M160">
        <f t="shared" si="58"/>
        <v>5.6383589687690048</v>
      </c>
      <c r="N160">
        <f t="shared" si="59"/>
        <v>6.7263479972705591</v>
      </c>
      <c r="O160">
        <f t="shared" si="60"/>
        <v>1.8663015787164956</v>
      </c>
      <c r="AB160">
        <f t="shared" si="61"/>
        <v>2.8839444469810488E-2</v>
      </c>
      <c r="AC160">
        <f t="shared" si="50"/>
        <v>-0.10541925411180786</v>
      </c>
      <c r="AD160">
        <f t="shared" si="62"/>
        <v>0.18498159951368012</v>
      </c>
      <c r="AE160">
        <f t="shared" si="63"/>
        <v>-0.63251552467084715</v>
      </c>
      <c r="AM160" s="2"/>
      <c r="AN160" s="2"/>
      <c r="AO160" s="2"/>
      <c r="AS160" s="2"/>
      <c r="AY160" s="2"/>
      <c r="BB160" s="2"/>
    </row>
    <row r="161" spans="1:54" x14ac:dyDescent="0.25">
      <c r="A161" s="2">
        <v>4000000</v>
      </c>
      <c r="B161" s="1"/>
      <c r="C161" s="1"/>
      <c r="D161">
        <f t="shared" si="51"/>
        <v>3.4681421531345356</v>
      </c>
      <c r="E161">
        <f t="shared" si="49"/>
        <v>-5.6594936237950639</v>
      </c>
      <c r="F161">
        <f t="shared" si="52"/>
        <v>5.0862180669862055E-2</v>
      </c>
      <c r="G161" s="2">
        <f t="shared" si="53"/>
        <v>-7.0005785909736537E-2</v>
      </c>
      <c r="H161">
        <f t="shared" si="54"/>
        <v>6.2508621806698619</v>
      </c>
      <c r="I161">
        <f t="shared" si="55"/>
        <v>-7.0005785909736537E-2</v>
      </c>
      <c r="J161">
        <f t="shared" si="56"/>
        <v>3.4681421531345356</v>
      </c>
      <c r="K161">
        <f t="shared" si="56"/>
        <v>-5.6594936237950639</v>
      </c>
      <c r="L161">
        <f t="shared" si="57"/>
        <v>9.7190043338043974</v>
      </c>
      <c r="M161">
        <f t="shared" si="58"/>
        <v>5.7294994097048004</v>
      </c>
      <c r="N161">
        <f t="shared" si="59"/>
        <v>6.7595750586384957</v>
      </c>
      <c r="O161">
        <f t="shared" si="60"/>
        <v>1.8682742602994376</v>
      </c>
      <c r="AB161">
        <f t="shared" si="61"/>
        <v>2.9436603536252545E-2</v>
      </c>
      <c r="AC161">
        <f t="shared" si="50"/>
        <v>-0.1076021000205189</v>
      </c>
      <c r="AD161">
        <f t="shared" si="62"/>
        <v>0.18906434677409154</v>
      </c>
      <c r="AE161">
        <f t="shared" si="63"/>
        <v>-0.64561260012311339</v>
      </c>
      <c r="AM161" s="2"/>
      <c r="AN161" s="2"/>
      <c r="AO161" s="2"/>
      <c r="AS161" s="2"/>
      <c r="AY161" s="2"/>
      <c r="BB161" s="2"/>
    </row>
    <row r="162" spans="1:54" x14ac:dyDescent="0.25">
      <c r="A162" s="2">
        <v>3900000</v>
      </c>
      <c r="B162" s="1"/>
      <c r="C162" s="1"/>
      <c r="D162">
        <f t="shared" si="51"/>
        <v>3.5256881011518302</v>
      </c>
      <c r="E162">
        <f t="shared" si="49"/>
        <v>-5.7534000761545121</v>
      </c>
      <c r="F162">
        <f t="shared" si="52"/>
        <v>5.1640710252055362E-2</v>
      </c>
      <c r="G162" s="2">
        <f t="shared" si="53"/>
        <v>-7.1077339951219384E-2</v>
      </c>
      <c r="H162">
        <f t="shared" si="54"/>
        <v>6.2516407102520555</v>
      </c>
      <c r="I162">
        <f t="shared" si="55"/>
        <v>-7.1077339951219384E-2</v>
      </c>
      <c r="J162">
        <f t="shared" si="56"/>
        <v>3.5256881011518302</v>
      </c>
      <c r="K162">
        <f t="shared" si="56"/>
        <v>-5.7534000761545121</v>
      </c>
      <c r="L162">
        <f t="shared" si="57"/>
        <v>9.7773288114038852</v>
      </c>
      <c r="M162">
        <f t="shared" si="58"/>
        <v>5.8244774161057311</v>
      </c>
      <c r="N162">
        <f t="shared" si="59"/>
        <v>6.7936318293475049</v>
      </c>
      <c r="O162">
        <f t="shared" si="60"/>
        <v>1.8700640369872465</v>
      </c>
      <c r="AB162">
        <f t="shared" si="61"/>
        <v>3.0061722923067309E-2</v>
      </c>
      <c r="AC162">
        <f t="shared" si="50"/>
        <v>-0.10988715164687141</v>
      </c>
      <c r="AD162">
        <f t="shared" si="62"/>
        <v>0.19334923082056962</v>
      </c>
      <c r="AE162">
        <f t="shared" si="63"/>
        <v>-0.65932290988122844</v>
      </c>
      <c r="AM162" s="2"/>
      <c r="AN162" s="2"/>
      <c r="AO162" s="2"/>
      <c r="AS162" s="2"/>
      <c r="AY162" s="2"/>
      <c r="BB162" s="2"/>
    </row>
    <row r="163" spans="1:54" x14ac:dyDescent="0.25">
      <c r="A163" s="2">
        <v>3800000</v>
      </c>
      <c r="B163" s="1"/>
      <c r="C163" s="1"/>
      <c r="D163">
        <f t="shared" si="51"/>
        <v>3.5857214295193001</v>
      </c>
      <c r="E163">
        <f t="shared" si="49"/>
        <v>-5.8513655643349241</v>
      </c>
      <c r="F163">
        <f t="shared" si="52"/>
        <v>5.2451850300600754E-2</v>
      </c>
      <c r="G163" s="2">
        <f t="shared" si="53"/>
        <v>-7.2193778449007373E-2</v>
      </c>
      <c r="H163">
        <f t="shared" si="54"/>
        <v>6.2524518503006012</v>
      </c>
      <c r="I163">
        <f t="shared" si="55"/>
        <v>-7.2193778449007373E-2</v>
      </c>
      <c r="J163">
        <f t="shared" si="56"/>
        <v>3.5857214295193001</v>
      </c>
      <c r="K163">
        <f t="shared" si="56"/>
        <v>-5.8513655643349241</v>
      </c>
      <c r="L163">
        <f t="shared" si="57"/>
        <v>9.8381732798199018</v>
      </c>
      <c r="M163">
        <f t="shared" si="58"/>
        <v>5.923559342783931</v>
      </c>
      <c r="N163">
        <f t="shared" si="59"/>
        <v>6.8285529735072359</v>
      </c>
      <c r="O163">
        <f t="shared" si="60"/>
        <v>1.8716577783368125</v>
      </c>
      <c r="AB163">
        <f t="shared" si="61"/>
        <v>3.0716880365899858E-2</v>
      </c>
      <c r="AC163">
        <f t="shared" si="50"/>
        <v>-0.11228200391323548</v>
      </c>
      <c r="AD163">
        <f t="shared" si="62"/>
        <v>0.19785205733758399</v>
      </c>
      <c r="AE163">
        <f t="shared" si="63"/>
        <v>-0.67369202347941293</v>
      </c>
      <c r="AM163" s="2"/>
      <c r="AN163" s="2"/>
      <c r="AO163" s="2"/>
      <c r="AS163" s="2"/>
      <c r="AY163" s="2"/>
      <c r="BB163" s="2"/>
    </row>
    <row r="164" spans="1:54" x14ac:dyDescent="0.25">
      <c r="A164" s="2">
        <v>3700000</v>
      </c>
      <c r="B164" s="1"/>
      <c r="C164" s="1"/>
      <c r="D164">
        <f t="shared" si="51"/>
        <v>3.648419463011586</v>
      </c>
      <c r="E164">
        <f t="shared" si="49"/>
        <v>-5.9536794560689685</v>
      </c>
      <c r="F164">
        <f t="shared" si="52"/>
        <v>5.3297880232720259E-2</v>
      </c>
      <c r="G164" s="2">
        <f t="shared" si="53"/>
        <v>-7.335823875175411E-2</v>
      </c>
      <c r="H164">
        <f t="shared" si="54"/>
        <v>6.2532978802327204</v>
      </c>
      <c r="I164">
        <f t="shared" si="55"/>
        <v>-7.335823875175411E-2</v>
      </c>
      <c r="J164">
        <f t="shared" si="56"/>
        <v>3.648419463011586</v>
      </c>
      <c r="K164">
        <f t="shared" si="56"/>
        <v>-5.9536794560689685</v>
      </c>
      <c r="L164">
        <f t="shared" si="57"/>
        <v>9.9017173432443073</v>
      </c>
      <c r="M164">
        <f t="shared" si="58"/>
        <v>6.0270376948207227</v>
      </c>
      <c r="N164">
        <f t="shared" si="59"/>
        <v>6.8643753285285998</v>
      </c>
      <c r="O164">
        <f t="shared" si="60"/>
        <v>1.8730414629266661</v>
      </c>
      <c r="AB164">
        <f t="shared" si="61"/>
        <v>3.1404368191317165E-2</v>
      </c>
      <c r="AC164">
        <f t="shared" si="50"/>
        <v>-0.11479503615427981</v>
      </c>
      <c r="AD164">
        <f t="shared" si="62"/>
        <v>0.20259034381506119</v>
      </c>
      <c r="AE164">
        <f t="shared" si="63"/>
        <v>-0.68877021692567886</v>
      </c>
      <c r="AM164" s="2"/>
      <c r="AN164" s="2"/>
      <c r="AO164" s="2"/>
      <c r="AS164" s="2"/>
      <c r="AY164" s="2"/>
      <c r="BB164" s="2"/>
    </row>
    <row r="165" spans="1:54" x14ac:dyDescent="0.25">
      <c r="A165" s="2">
        <v>3600000</v>
      </c>
      <c r="B165" s="1"/>
      <c r="C165" s="1"/>
      <c r="D165">
        <f t="shared" si="51"/>
        <v>3.7139774199581961</v>
      </c>
      <c r="E165">
        <f t="shared" si="49"/>
        <v>-6.0606603187170114</v>
      </c>
      <c r="F165">
        <f t="shared" si="52"/>
        <v>5.4181306173303322E-2</v>
      </c>
      <c r="G165" s="2">
        <f t="shared" si="53"/>
        <v>-7.4574170244447874E-2</v>
      </c>
      <c r="H165">
        <f t="shared" si="54"/>
        <v>6.2541813061733036</v>
      </c>
      <c r="I165">
        <f t="shared" si="55"/>
        <v>-7.4574170244447874E-2</v>
      </c>
      <c r="J165">
        <f t="shared" si="56"/>
        <v>3.7139774199581961</v>
      </c>
      <c r="K165">
        <f t="shared" si="56"/>
        <v>-6.0606603187170114</v>
      </c>
      <c r="L165">
        <f t="shared" si="57"/>
        <v>9.9681587261314988</v>
      </c>
      <c r="M165">
        <f t="shared" si="58"/>
        <v>6.1352344889614594</v>
      </c>
      <c r="N165">
        <f t="shared" si="59"/>
        <v>6.9011380999873788</v>
      </c>
      <c r="O165">
        <f t="shared" si="60"/>
        <v>1.8742001191345541</v>
      </c>
      <c r="AB165">
        <f t="shared" si="61"/>
        <v>3.2126722041647932E-2</v>
      </c>
      <c r="AC165">
        <f t="shared" si="50"/>
        <v>-0.11743551711730171</v>
      </c>
      <c r="AD165">
        <f t="shared" si="62"/>
        <v>0.20758355919963695</v>
      </c>
      <c r="AE165">
        <f t="shared" si="63"/>
        <v>-0.70461310270381028</v>
      </c>
      <c r="AM165" s="2"/>
      <c r="AN165" s="2"/>
      <c r="AO165" s="2"/>
      <c r="AS165" s="2"/>
      <c r="AY165" s="2"/>
      <c r="BB165" s="2"/>
    </row>
    <row r="166" spans="1:54" x14ac:dyDescent="0.25">
      <c r="A166" s="2">
        <v>3500000</v>
      </c>
      <c r="B166" s="1"/>
      <c r="C166" s="1"/>
      <c r="D166">
        <f t="shared" si="51"/>
        <v>3.7826107779987161</v>
      </c>
      <c r="E166">
        <f t="shared" si="49"/>
        <v>-6.1726597798287468</v>
      </c>
      <c r="F166">
        <f t="shared" si="52"/>
        <v>5.5104890585673832E-2</v>
      </c>
      <c r="G166" s="2">
        <f t="shared" si="53"/>
        <v>-7.5845375131663645E-2</v>
      </c>
      <c r="H166">
        <f t="shared" si="54"/>
        <v>6.2551048905856739</v>
      </c>
      <c r="I166">
        <f t="shared" si="55"/>
        <v>-7.5845375131663645E-2</v>
      </c>
      <c r="J166">
        <f t="shared" si="56"/>
        <v>3.7826107779987161</v>
      </c>
      <c r="K166">
        <f t="shared" si="56"/>
        <v>-6.1726597798287468</v>
      </c>
      <c r="L166">
        <f t="shared" si="57"/>
        <v>10.03771566858439</v>
      </c>
      <c r="M166">
        <f t="shared" si="58"/>
        <v>6.2485051549604105</v>
      </c>
      <c r="N166">
        <f t="shared" si="59"/>
        <v>6.9388830805753265</v>
      </c>
      <c r="O166">
        <f t="shared" si="60"/>
        <v>1.8751177637342007</v>
      </c>
      <c r="AB166">
        <f t="shared" si="61"/>
        <v>3.2886754373315917E-2</v>
      </c>
      <c r="AC166">
        <f t="shared" si="50"/>
        <v>-0.12021372741151073</v>
      </c>
      <c r="AD166">
        <f t="shared" si="62"/>
        <v>0.21285340511127532</v>
      </c>
      <c r="AE166">
        <f t="shared" si="63"/>
        <v>-0.72128236446906435</v>
      </c>
      <c r="AM166" s="2"/>
      <c r="AN166" s="2"/>
      <c r="AO166" s="2"/>
      <c r="AS166" s="2"/>
      <c r="AY166" s="2"/>
      <c r="BB166" s="2"/>
    </row>
    <row r="167" spans="1:54" x14ac:dyDescent="0.25">
      <c r="A167" s="2">
        <v>3400000</v>
      </c>
      <c r="B167" s="1"/>
      <c r="C167" s="1"/>
      <c r="D167">
        <f t="shared" si="51"/>
        <v>3.8545580310179339</v>
      </c>
      <c r="E167">
        <f t="shared" si="49"/>
        <v>-6.2900670260524398</v>
      </c>
      <c r="F167">
        <f t="shared" si="52"/>
        <v>5.6071686755022193E-2</v>
      </c>
      <c r="G167" s="2">
        <f t="shared" si="53"/>
        <v>-7.7176055899935508E-2</v>
      </c>
      <c r="H167">
        <f t="shared" si="54"/>
        <v>6.2560716867550221</v>
      </c>
      <c r="I167">
        <f t="shared" si="55"/>
        <v>-7.7176055899935508E-2</v>
      </c>
      <c r="J167">
        <f t="shared" si="56"/>
        <v>3.8545580310179339</v>
      </c>
      <c r="K167">
        <f t="shared" si="56"/>
        <v>-6.2900670260524398</v>
      </c>
      <c r="L167">
        <f t="shared" si="57"/>
        <v>10.110629717772955</v>
      </c>
      <c r="M167">
        <f t="shared" si="58"/>
        <v>6.3672430819523758</v>
      </c>
      <c r="N167">
        <f t="shared" si="59"/>
        <v>6.9776548970770218</v>
      </c>
      <c r="O167">
        <f t="shared" si="60"/>
        <v>1.8757773389683365</v>
      </c>
      <c r="AB167">
        <f t="shared" si="61"/>
        <v>3.3687593685267678E-2</v>
      </c>
      <c r="AC167">
        <f t="shared" si="50"/>
        <v>-0.12314110290300968</v>
      </c>
      <c r="AD167">
        <f t="shared" si="62"/>
        <v>0.21842414730407936</v>
      </c>
      <c r="AE167">
        <f t="shared" si="63"/>
        <v>-0.73884661741805802</v>
      </c>
      <c r="AM167" s="2"/>
      <c r="AN167" s="2"/>
      <c r="AO167" s="2"/>
      <c r="AS167" s="2"/>
      <c r="AY167" s="2"/>
      <c r="BB167" s="2"/>
    </row>
    <row r="168" spans="1:54" x14ac:dyDescent="0.25">
      <c r="A168" s="2">
        <v>3300000</v>
      </c>
      <c r="B168" s="1"/>
      <c r="C168" s="1"/>
      <c r="D168">
        <f t="shared" si="51"/>
        <v>3.9300839156880936</v>
      </c>
      <c r="E168">
        <f t="shared" si="49"/>
        <v>-6.4133140683733343</v>
      </c>
      <c r="F168">
        <f t="shared" si="52"/>
        <v>5.7085079089394759E-2</v>
      </c>
      <c r="G168" s="2">
        <f t="shared" si="53"/>
        <v>-7.8570870787309996E-2</v>
      </c>
      <c r="H168">
        <f t="shared" si="54"/>
        <v>6.2570850790893946</v>
      </c>
      <c r="I168">
        <f t="shared" si="55"/>
        <v>-7.8570870787309996E-2</v>
      </c>
      <c r="J168">
        <f t="shared" si="56"/>
        <v>3.9300839156880936</v>
      </c>
      <c r="K168">
        <f t="shared" si="56"/>
        <v>-6.4133140683733343</v>
      </c>
      <c r="L168">
        <f t="shared" si="57"/>
        <v>10.187168994777489</v>
      </c>
      <c r="M168">
        <f t="shared" si="58"/>
        <v>6.4918849391606441</v>
      </c>
      <c r="N168">
        <f t="shared" si="59"/>
        <v>7.0175012901257201</v>
      </c>
      <c r="O168">
        <f t="shared" si="60"/>
        <v>1.876160649090495</v>
      </c>
      <c r="AB168">
        <f t="shared" si="61"/>
        <v>3.4532730660514585E-2</v>
      </c>
      <c r="AC168">
        <f t="shared" si="50"/>
        <v>-0.12623040337986535</v>
      </c>
      <c r="AD168">
        <f t="shared" si="62"/>
        <v>0.22432300818740269</v>
      </c>
      <c r="AE168">
        <f t="shared" si="63"/>
        <v>-0.75738242027919211</v>
      </c>
      <c r="AM168" s="2"/>
      <c r="AN168" s="2"/>
      <c r="AO168" s="2"/>
      <c r="AS168" s="2"/>
      <c r="AY168" s="2"/>
      <c r="BB168" s="2"/>
    </row>
    <row r="169" spans="1:54" x14ac:dyDescent="0.25">
      <c r="A169" s="2">
        <v>3200000</v>
      </c>
      <c r="B169" s="1"/>
      <c r="C169" s="1"/>
      <c r="D169">
        <f t="shared" si="51"/>
        <v>4.0094832046969247</v>
      </c>
      <c r="E169">
        <f t="shared" si="49"/>
        <v>-6.5428819320992222</v>
      </c>
      <c r="F169">
        <f t="shared" si="52"/>
        <v>5.8148830430920763E-2</v>
      </c>
      <c r="G169" s="2">
        <f t="shared" si="53"/>
        <v>-8.0034998901663337E-2</v>
      </c>
      <c r="H169">
        <f t="shared" si="54"/>
        <v>6.2581488304309207</v>
      </c>
      <c r="I169">
        <f t="shared" si="55"/>
        <v>-8.0034998901663337E-2</v>
      </c>
      <c r="J169">
        <f t="shared" si="56"/>
        <v>4.0094832046969247</v>
      </c>
      <c r="K169">
        <f t="shared" si="56"/>
        <v>-6.5428819320992222</v>
      </c>
      <c r="L169">
        <f t="shared" si="57"/>
        <v>10.267632035127846</v>
      </c>
      <c r="M169">
        <f t="shared" si="58"/>
        <v>6.6229169310008853</v>
      </c>
      <c r="N169">
        <f t="shared" si="59"/>
        <v>7.0584734325124678</v>
      </c>
      <c r="O169">
        <f t="shared" si="60"/>
        <v>1.8762482978299884</v>
      </c>
      <c r="AB169">
        <f t="shared" si="61"/>
        <v>3.542607269253982E-2</v>
      </c>
      <c r="AC169">
        <f t="shared" si="50"/>
        <v>-0.12949591186708367</v>
      </c>
      <c r="AD169">
        <f t="shared" si="62"/>
        <v>0.23058063397194353</v>
      </c>
      <c r="AE169">
        <f t="shared" si="63"/>
        <v>-0.7769754712025021</v>
      </c>
      <c r="AM169" s="2"/>
      <c r="AN169" s="2"/>
      <c r="AO169" s="2"/>
      <c r="AS169" s="2"/>
      <c r="AY169" s="2"/>
      <c r="BB169" s="2"/>
    </row>
    <row r="170" spans="1:54" x14ac:dyDescent="0.25">
      <c r="A170" s="2">
        <v>3100000</v>
      </c>
      <c r="B170" s="1"/>
      <c r="C170" s="1"/>
      <c r="D170">
        <f t="shared" si="51"/>
        <v>4.0930851875671923</v>
      </c>
      <c r="E170">
        <f t="shared" si="49"/>
        <v>-6.6793079688933803</v>
      </c>
      <c r="F170">
        <f t="shared" si="52"/>
        <v>5.9267137860565103E-2</v>
      </c>
      <c r="G170" s="2">
        <f t="shared" si="53"/>
        <v>-8.1574217029354398E-2</v>
      </c>
      <c r="H170">
        <f t="shared" si="54"/>
        <v>6.2592671378605651</v>
      </c>
      <c r="I170">
        <f t="shared" si="55"/>
        <v>-8.1574217029354398E-2</v>
      </c>
      <c r="J170">
        <f t="shared" si="56"/>
        <v>4.0930851875671923</v>
      </c>
      <c r="K170">
        <f t="shared" si="56"/>
        <v>-6.6793079688933803</v>
      </c>
      <c r="L170">
        <f t="shared" si="57"/>
        <v>10.352352325427757</v>
      </c>
      <c r="M170">
        <f t="shared" si="58"/>
        <v>6.7608821859227346</v>
      </c>
      <c r="N170">
        <f t="shared" si="59"/>
        <v>7.1006262931103059</v>
      </c>
      <c r="O170">
        <f t="shared" si="60"/>
        <v>1.8760196288705884</v>
      </c>
      <c r="AB170">
        <f t="shared" si="61"/>
        <v>3.6372008639086732E-2</v>
      </c>
      <c r="AC170">
        <f t="shared" si="50"/>
        <v>-0.13295367132659441</v>
      </c>
      <c r="AD170">
        <f t="shared" si="62"/>
        <v>0.23723165356618231</v>
      </c>
      <c r="AE170">
        <f t="shared" si="63"/>
        <v>-0.79772202795956648</v>
      </c>
      <c r="AM170" s="2"/>
      <c r="AN170" s="2"/>
      <c r="AO170" s="2"/>
      <c r="AS170" s="2"/>
      <c r="AY170" s="2"/>
      <c r="BB170" s="2"/>
    </row>
    <row r="171" spans="1:54" x14ac:dyDescent="0.25">
      <c r="A171" s="2">
        <v>3000000</v>
      </c>
      <c r="B171" s="1"/>
      <c r="C171" s="1"/>
      <c r="D171">
        <f t="shared" si="51"/>
        <v>4.1812589906337934</v>
      </c>
      <c r="E171">
        <f t="shared" si="49"/>
        <v>-6.8231945381881749</v>
      </c>
      <c r="F171">
        <f t="shared" si="52"/>
        <v>6.0444698853071355E-2</v>
      </c>
      <c r="G171" s="2">
        <f t="shared" si="53"/>
        <v>-8.3194990689692092E-2</v>
      </c>
      <c r="H171">
        <f t="shared" si="54"/>
        <v>6.2604446988530711</v>
      </c>
      <c r="I171">
        <f t="shared" si="55"/>
        <v>-8.3194990689692092E-2</v>
      </c>
      <c r="J171">
        <f t="shared" si="56"/>
        <v>4.1812589906337934</v>
      </c>
      <c r="K171">
        <f t="shared" si="56"/>
        <v>-6.8231945381881749</v>
      </c>
      <c r="L171">
        <f t="shared" si="57"/>
        <v>10.441703689486864</v>
      </c>
      <c r="M171">
        <f t="shared" si="58"/>
        <v>6.9063895288778667</v>
      </c>
      <c r="N171">
        <f t="shared" si="59"/>
        <v>7.1440190551131968</v>
      </c>
      <c r="O171">
        <f t="shared" si="60"/>
        <v>1.8754526723100273</v>
      </c>
      <c r="AB171">
        <f t="shared" si="61"/>
        <v>3.7375486125439082E-2</v>
      </c>
      <c r="AC171">
        <f t="shared" si="50"/>
        <v>-0.13662176723045258</v>
      </c>
      <c r="AD171">
        <f t="shared" si="62"/>
        <v>0.24431535099691937</v>
      </c>
      <c r="AE171">
        <f t="shared" si="63"/>
        <v>-0.81973060338271553</v>
      </c>
      <c r="AM171" s="2"/>
      <c r="AN171" s="2"/>
      <c r="AO171" s="2"/>
      <c r="AS171" s="2"/>
      <c r="AY171" s="2"/>
      <c r="BB171" s="2"/>
    </row>
    <row r="172" spans="1:54" x14ac:dyDescent="0.25">
      <c r="A172" s="2">
        <v>2900000</v>
      </c>
      <c r="B172" s="1"/>
      <c r="C172" s="1"/>
      <c r="D172">
        <f t="shared" si="51"/>
        <v>4.2744199274966297</v>
      </c>
      <c r="E172">
        <f t="shared" si="49"/>
        <v>-6.9752193701822929</v>
      </c>
      <c r="F172">
        <f t="shared" si="52"/>
        <v>6.1686790122151627E-2</v>
      </c>
      <c r="G172" s="2">
        <f t="shared" si="53"/>
        <v>-8.4904582656029279E-2</v>
      </c>
      <c r="H172">
        <f t="shared" si="54"/>
        <v>6.2616867901221518</v>
      </c>
      <c r="I172">
        <f t="shared" si="55"/>
        <v>-8.4904582656029279E-2</v>
      </c>
      <c r="J172">
        <f t="shared" si="56"/>
        <v>4.2744199274966297</v>
      </c>
      <c r="K172">
        <f t="shared" si="56"/>
        <v>-6.9752193701822929</v>
      </c>
      <c r="L172">
        <f t="shared" si="57"/>
        <v>10.536106717618782</v>
      </c>
      <c r="M172">
        <f t="shared" si="58"/>
        <v>7.0601239528383219</v>
      </c>
      <c r="N172">
        <f t="shared" si="59"/>
        <v>7.1887155993887797</v>
      </c>
      <c r="O172">
        <f t="shared" si="60"/>
        <v>1.8745241012786955</v>
      </c>
      <c r="AB172">
        <f t="shared" si="61"/>
        <v>3.8442104344525073E-2</v>
      </c>
      <c r="AC172">
        <f t="shared" si="50"/>
        <v>-0.14052066678088657</v>
      </c>
      <c r="AD172">
        <f t="shared" si="62"/>
        <v>0.25187647924613077</v>
      </c>
      <c r="AE172">
        <f t="shared" si="63"/>
        <v>-0.84312400068531934</v>
      </c>
      <c r="AM172" s="2"/>
      <c r="AN172" s="2"/>
      <c r="AO172" s="2"/>
      <c r="AS172" s="2"/>
      <c r="AY172" s="2"/>
      <c r="BB172" s="2"/>
    </row>
    <row r="173" spans="1:54" x14ac:dyDescent="0.25">
      <c r="A173" s="2">
        <v>2800000</v>
      </c>
      <c r="B173" s="1"/>
      <c r="C173" s="1"/>
      <c r="D173">
        <f t="shared" si="51"/>
        <v>4.3730371232286371</v>
      </c>
      <c r="E173">
        <f t="shared" si="49"/>
        <v>-7.1361480074174795</v>
      </c>
      <c r="F173">
        <f t="shared" si="52"/>
        <v>6.2999362126827968E-2</v>
      </c>
      <c r="G173" s="2">
        <f t="shared" si="53"/>
        <v>-8.6711183032582392E-2</v>
      </c>
      <c r="H173">
        <f t="shared" si="54"/>
        <v>6.2629993621268278</v>
      </c>
      <c r="I173">
        <f t="shared" si="55"/>
        <v>-8.6711183032582392E-2</v>
      </c>
      <c r="J173">
        <f t="shared" si="56"/>
        <v>4.3730371232286371</v>
      </c>
      <c r="K173">
        <f t="shared" si="56"/>
        <v>-7.1361480074174795</v>
      </c>
      <c r="L173">
        <f t="shared" si="57"/>
        <v>10.636036485355465</v>
      </c>
      <c r="M173">
        <f t="shared" si="58"/>
        <v>7.2228591904500616</v>
      </c>
      <c r="N173">
        <f t="shared" si="59"/>
        <v>7.2347850664602973</v>
      </c>
      <c r="O173">
        <f t="shared" si="60"/>
        <v>1.8732092045748461</v>
      </c>
      <c r="AB173">
        <f t="shared" si="61"/>
        <v>3.9578226122996149E-2</v>
      </c>
      <c r="AC173">
        <f t="shared" si="50"/>
        <v>-0.14467362855488947</v>
      </c>
      <c r="AD173">
        <f t="shared" si="62"/>
        <v>0.25996625152025804</v>
      </c>
      <c r="AE173">
        <f t="shared" si="63"/>
        <v>-0.86804177132933691</v>
      </c>
      <c r="AM173" s="2"/>
      <c r="AN173" s="2"/>
      <c r="AO173" s="2"/>
      <c r="AS173" s="2"/>
      <c r="AY173" s="2"/>
      <c r="BB173" s="2"/>
    </row>
    <row r="174" spans="1:54" x14ac:dyDescent="0.25">
      <c r="A174" s="2">
        <v>2700000</v>
      </c>
      <c r="B174" s="1"/>
      <c r="C174" s="1"/>
      <c r="D174">
        <f t="shared" si="51"/>
        <v>4.4776427241241477</v>
      </c>
      <c r="E174">
        <f t="shared" si="49"/>
        <v>-7.3068488337219382</v>
      </c>
      <c r="F174">
        <f t="shared" si="52"/>
        <v>6.4389153040226077E-2</v>
      </c>
      <c r="G174" s="2">
        <f t="shared" si="53"/>
        <v>-8.8624066119018671E-2</v>
      </c>
      <c r="H174">
        <f t="shared" si="54"/>
        <v>6.2643891530402263</v>
      </c>
      <c r="I174">
        <f t="shared" si="55"/>
        <v>-8.8624066119018671E-2</v>
      </c>
      <c r="J174">
        <f t="shared" si="56"/>
        <v>4.4776427241241477</v>
      </c>
      <c r="K174">
        <f t="shared" si="56"/>
        <v>-7.3068488337219382</v>
      </c>
      <c r="L174">
        <f t="shared" si="57"/>
        <v>10.742031877164374</v>
      </c>
      <c r="M174">
        <f t="shared" si="58"/>
        <v>7.3954728998409571</v>
      </c>
      <c r="N174">
        <f t="shared" si="59"/>
        <v>7.282302514179781</v>
      </c>
      <c r="O174">
        <f t="shared" si="60"/>
        <v>1.8714818835116787</v>
      </c>
      <c r="AB174">
        <f t="shared" si="61"/>
        <v>4.0791114112219869E-2</v>
      </c>
      <c r="AC174">
        <f t="shared" si="50"/>
        <v>-0.14910720033464347</v>
      </c>
      <c r="AD174">
        <f t="shared" si="62"/>
        <v>0.26864355685547087</v>
      </c>
      <c r="AE174">
        <f t="shared" si="63"/>
        <v>-0.89464320200786085</v>
      </c>
      <c r="AM174" s="2"/>
      <c r="AN174" s="2"/>
      <c r="AO174" s="2"/>
      <c r="AS174" s="2"/>
      <c r="AY174" s="2"/>
      <c r="BB174" s="2"/>
    </row>
    <row r="175" spans="1:54" x14ac:dyDescent="0.25">
      <c r="A175" s="2">
        <v>2600000</v>
      </c>
      <c r="B175" s="1"/>
      <c r="C175" s="1"/>
      <c r="D175">
        <f t="shared" si="51"/>
        <v>4.5888430959255357</v>
      </c>
      <c r="E175">
        <f t="shared" si="49"/>
        <v>-7.4883113480553822</v>
      </c>
      <c r="F175">
        <f t="shared" si="52"/>
        <v>6.5863827085188745E-2</v>
      </c>
      <c r="G175" s="2">
        <f t="shared" si="53"/>
        <v>-9.0653780813093388E-2</v>
      </c>
      <c r="H175">
        <f t="shared" si="54"/>
        <v>6.2658638270851892</v>
      </c>
      <c r="I175">
        <f t="shared" si="55"/>
        <v>-9.0653780813093388E-2</v>
      </c>
      <c r="J175">
        <f t="shared" si="56"/>
        <v>4.5888430959255357</v>
      </c>
      <c r="K175">
        <f t="shared" si="56"/>
        <v>-7.4883113480553822</v>
      </c>
      <c r="L175">
        <f t="shared" si="57"/>
        <v>10.854706923010724</v>
      </c>
      <c r="M175">
        <f t="shared" si="58"/>
        <v>7.5789651288684752</v>
      </c>
      <c r="N175">
        <f t="shared" si="59"/>
        <v>7.3313496928324806</v>
      </c>
      <c r="O175">
        <f t="shared" si="60"/>
        <v>1.8693146844451336</v>
      </c>
      <c r="AB175">
        <f t="shared" si="61"/>
        <v>4.2089097421879246E-2</v>
      </c>
      <c r="AC175">
        <f t="shared" si="50"/>
        <v>-0.15385182821737212</v>
      </c>
      <c r="AD175">
        <f t="shared" si="62"/>
        <v>0.27797646169889173</v>
      </c>
      <c r="AE175">
        <f t="shared" si="63"/>
        <v>-0.92311096930423264</v>
      </c>
      <c r="AM175" s="2"/>
      <c r="AN175" s="2"/>
      <c r="AO175" s="2"/>
      <c r="AS175" s="2"/>
      <c r="AY175" s="2"/>
      <c r="BB175" s="2"/>
    </row>
    <row r="176" spans="1:54" x14ac:dyDescent="0.25">
      <c r="A176" s="2">
        <v>2500000</v>
      </c>
      <c r="B176" s="1"/>
      <c r="C176" s="1"/>
      <c r="D176">
        <f t="shared" si="51"/>
        <v>4.707332535950834</v>
      </c>
      <c r="E176">
        <f t="shared" si="49"/>
        <v>-7.6816685406676113</v>
      </c>
      <c r="F176">
        <f t="shared" si="52"/>
        <v>6.7432143620758528E-2</v>
      </c>
      <c r="G176" s="2">
        <f t="shared" si="53"/>
        <v>-9.2812383338227611E-2</v>
      </c>
      <c r="H176">
        <f t="shared" si="54"/>
        <v>6.2674321436207583</v>
      </c>
      <c r="I176">
        <f t="shared" si="55"/>
        <v>-9.2812383338227611E-2</v>
      </c>
      <c r="J176">
        <f t="shared" si="56"/>
        <v>4.707332535950834</v>
      </c>
      <c r="K176">
        <f t="shared" si="56"/>
        <v>-7.6816685406676113</v>
      </c>
      <c r="L176">
        <f t="shared" si="57"/>
        <v>10.974764679571592</v>
      </c>
      <c r="M176">
        <f t="shared" si="58"/>
        <v>7.7744809240058386</v>
      </c>
      <c r="N176">
        <f t="shared" si="59"/>
        <v>7.382015965648832</v>
      </c>
      <c r="O176">
        <f t="shared" si="60"/>
        <v>1.8666788830643384</v>
      </c>
      <c r="AB176">
        <f t="shared" si="61"/>
        <v>4.3481776986209898E-2</v>
      </c>
      <c r="AC176">
        <f t="shared" si="50"/>
        <v>-0.1589426073078703</v>
      </c>
      <c r="AD176">
        <f t="shared" si="62"/>
        <v>0.28804407926496173</v>
      </c>
      <c r="AE176">
        <f t="shared" si="63"/>
        <v>-0.95365564384722168</v>
      </c>
      <c r="AM176" s="2"/>
      <c r="AN176" s="2"/>
      <c r="AO176" s="2"/>
      <c r="AS176" s="2"/>
      <c r="AY176" s="2"/>
      <c r="BB176" s="2"/>
    </row>
    <row r="177" spans="1:54" x14ac:dyDescent="0.25">
      <c r="A177" s="2">
        <v>2400000</v>
      </c>
      <c r="B177" s="1"/>
      <c r="C177" s="1"/>
      <c r="D177">
        <f t="shared" si="51"/>
        <v>4.8339101908732811</v>
      </c>
      <c r="E177">
        <f t="shared" si="49"/>
        <v>-7.8882245004056131</v>
      </c>
      <c r="F177">
        <f t="shared" si="52"/>
        <v>6.9104165369338472E-2</v>
      </c>
      <c r="G177" s="2">
        <f t="shared" si="53"/>
        <v>-9.5113723843607653E-2</v>
      </c>
      <c r="H177">
        <f t="shared" si="54"/>
        <v>6.2691041653693382</v>
      </c>
      <c r="I177">
        <f t="shared" si="55"/>
        <v>-9.5113723843607653E-2</v>
      </c>
      <c r="J177">
        <f t="shared" si="56"/>
        <v>4.8339101908732811</v>
      </c>
      <c r="K177">
        <f t="shared" si="56"/>
        <v>-7.8882245004056131</v>
      </c>
      <c r="L177">
        <f t="shared" si="57"/>
        <v>11.103014356242619</v>
      </c>
      <c r="M177">
        <f t="shared" si="58"/>
        <v>7.9833382242492208</v>
      </c>
      <c r="N177">
        <f t="shared" si="59"/>
        <v>7.4343994111094602</v>
      </c>
      <c r="O177">
        <f t="shared" si="60"/>
        <v>1.8635446430762772</v>
      </c>
      <c r="AB177">
        <f t="shared" si="61"/>
        <v>4.498028064848484E-2</v>
      </c>
      <c r="AC177">
        <f t="shared" si="50"/>
        <v>-0.16442021415033922</v>
      </c>
      <c r="AD177">
        <f t="shared" si="62"/>
        <v>0.29893891635936892</v>
      </c>
      <c r="AE177">
        <f t="shared" si="63"/>
        <v>-0.98652128490203528</v>
      </c>
      <c r="AM177" s="2"/>
      <c r="AN177" s="2"/>
      <c r="AO177" s="2"/>
      <c r="AS177" s="2"/>
      <c r="AY177" s="2"/>
      <c r="BB177" s="2"/>
    </row>
    <row r="178" spans="1:54" x14ac:dyDescent="0.25">
      <c r="A178" s="2">
        <v>2300000</v>
      </c>
      <c r="B178" s="1"/>
      <c r="C178" s="1"/>
      <c r="D178">
        <f t="shared" si="51"/>
        <v>4.969501100341537</v>
      </c>
      <c r="E178">
        <f t="shared" si="49"/>
        <v>-8.1094887547807115</v>
      </c>
      <c r="F178">
        <f t="shared" si="52"/>
        <v>7.0891516923993772E-2</v>
      </c>
      <c r="G178" s="2">
        <f t="shared" si="53"/>
        <v>-9.7573802208961252E-2</v>
      </c>
      <c r="H178">
        <f t="shared" si="54"/>
        <v>6.270891516923994</v>
      </c>
      <c r="I178">
        <f t="shared" si="55"/>
        <v>-9.7573802208961252E-2</v>
      </c>
      <c r="J178">
        <f t="shared" si="56"/>
        <v>4.969501100341537</v>
      </c>
      <c r="K178">
        <f t="shared" si="56"/>
        <v>-8.1094887547807115</v>
      </c>
      <c r="L178">
        <f t="shared" si="57"/>
        <v>11.240392617265531</v>
      </c>
      <c r="M178">
        <f t="shared" si="58"/>
        <v>8.2070625569896727</v>
      </c>
      <c r="N178">
        <f t="shared" si="59"/>
        <v>7.4886081549074826</v>
      </c>
      <c r="O178">
        <f t="shared" si="60"/>
        <v>1.8598812812948984</v>
      </c>
      <c r="AB178">
        <f t="shared" si="61"/>
        <v>4.6597582676225824E-2</v>
      </c>
      <c r="AC178">
        <f t="shared" si="50"/>
        <v>-0.17033207467929101</v>
      </c>
      <c r="AD178">
        <f t="shared" si="62"/>
        <v>0.31076984643317418</v>
      </c>
      <c r="AE178">
        <f t="shared" si="63"/>
        <v>-1.0219924480757461</v>
      </c>
      <c r="AM178" s="2"/>
      <c r="AN178" s="2"/>
      <c r="AO178" s="2"/>
      <c r="AS178" s="2"/>
      <c r="AY178" s="2"/>
      <c r="BB178" s="2"/>
    </row>
    <row r="179" spans="1:54" x14ac:dyDescent="0.25">
      <c r="A179" s="2">
        <v>2200000</v>
      </c>
      <c r="B179" s="1"/>
      <c r="C179" s="1"/>
      <c r="D179">
        <f t="shared" si="51"/>
        <v>5.1151826042188704</v>
      </c>
      <c r="E179">
        <f t="shared" si="49"/>
        <v>-8.3472193626663973</v>
      </c>
      <c r="F179">
        <f t="shared" si="52"/>
        <v>7.2807708490775086E-2</v>
      </c>
      <c r="G179" s="2">
        <f t="shared" si="53"/>
        <v>-0.10021121363763838</v>
      </c>
      <c r="H179">
        <f t="shared" si="54"/>
        <v>6.2728077084907756</v>
      </c>
      <c r="I179">
        <f t="shared" si="55"/>
        <v>-0.10021121363763838</v>
      </c>
      <c r="J179">
        <f t="shared" si="56"/>
        <v>5.1151826042188704</v>
      </c>
      <c r="K179">
        <f t="shared" si="56"/>
        <v>-8.3472193626663973</v>
      </c>
      <c r="L179">
        <f t="shared" si="57"/>
        <v>11.387990312709647</v>
      </c>
      <c r="M179">
        <f t="shared" si="58"/>
        <v>8.4474305763040363</v>
      </c>
      <c r="N179">
        <f t="shared" si="59"/>
        <v>7.5447619953097114</v>
      </c>
      <c r="O179">
        <f t="shared" si="60"/>
        <v>1.8556576847040556</v>
      </c>
      <c r="AB179">
        <f t="shared" si="61"/>
        <v>4.8348907636915094E-2</v>
      </c>
      <c r="AC179">
        <f t="shared" si="50"/>
        <v>-0.17673384054050653</v>
      </c>
      <c r="AD179">
        <f t="shared" si="62"/>
        <v>0.32366591308337067</v>
      </c>
      <c r="AE179">
        <f t="shared" si="63"/>
        <v>-1.0604030432430391</v>
      </c>
      <c r="AM179" s="2"/>
      <c r="AN179" s="2"/>
      <c r="AO179" s="2"/>
      <c r="AS179" s="2"/>
      <c r="AY179" s="2"/>
      <c r="BB179" s="2"/>
    </row>
    <row r="180" spans="1:54" x14ac:dyDescent="0.25">
      <c r="A180" s="2">
        <v>2100000</v>
      </c>
      <c r="B180" s="1"/>
      <c r="C180" s="1"/>
      <c r="D180">
        <f t="shared" si="51"/>
        <v>5.2722177986127683</v>
      </c>
      <c r="E180">
        <f t="shared" si="49"/>
        <v>-8.6034775095766776</v>
      </c>
      <c r="F180">
        <f t="shared" si="52"/>
        <v>7.4868545185049276E-2</v>
      </c>
      <c r="G180" s="2">
        <f t="shared" si="53"/>
        <v>-0.10304771200468095</v>
      </c>
      <c r="H180">
        <f t="shared" si="54"/>
        <v>6.2748685451850497</v>
      </c>
      <c r="I180">
        <f t="shared" si="55"/>
        <v>-0.10304771200468095</v>
      </c>
      <c r="J180">
        <f t="shared" si="56"/>
        <v>5.2722177986127683</v>
      </c>
      <c r="K180">
        <f t="shared" si="56"/>
        <v>-8.6034775095766776</v>
      </c>
      <c r="L180">
        <f t="shared" si="57"/>
        <v>11.547086343797819</v>
      </c>
      <c r="M180">
        <f t="shared" si="58"/>
        <v>8.7065252215813587</v>
      </c>
      <c r="N180">
        <f t="shared" si="59"/>
        <v>7.6029944079328509</v>
      </c>
      <c r="O180">
        <f t="shared" si="60"/>
        <v>1.8508429448791108</v>
      </c>
      <c r="AB180">
        <f t="shared" si="61"/>
        <v>5.0252245966752387E-2</v>
      </c>
      <c r="AC180">
        <f t="shared" si="50"/>
        <v>-0.18369127369300375</v>
      </c>
      <c r="AD180">
        <f t="shared" si="62"/>
        <v>0.33778124805617532</v>
      </c>
      <c r="AE180">
        <f t="shared" si="63"/>
        <v>-1.1021476421580225</v>
      </c>
      <c r="AM180" s="2"/>
      <c r="AN180" s="2"/>
      <c r="AO180" s="2"/>
      <c r="AS180" s="2"/>
      <c r="AY180" s="2"/>
      <c r="BB180" s="2"/>
    </row>
    <row r="181" spans="1:54" x14ac:dyDescent="0.25">
      <c r="A181" s="2">
        <v>2000000</v>
      </c>
      <c r="B181" s="1"/>
      <c r="C181" s="1"/>
      <c r="D181">
        <f t="shared" si="51"/>
        <v>5.4420983651895005</v>
      </c>
      <c r="E181">
        <f t="shared" si="49"/>
        <v>-8.8806973987553128</v>
      </c>
      <c r="F181">
        <f t="shared" si="52"/>
        <v>7.7092649850154849E-2</v>
      </c>
      <c r="G181" s="2">
        <f t="shared" si="53"/>
        <v>-0.10610892945496786</v>
      </c>
      <c r="H181">
        <f t="shared" si="54"/>
        <v>6.2770926498501547</v>
      </c>
      <c r="I181">
        <f t="shared" si="55"/>
        <v>-0.10610892945496786</v>
      </c>
      <c r="J181">
        <f t="shared" si="56"/>
        <v>5.4420983651895005</v>
      </c>
      <c r="K181">
        <f t="shared" si="56"/>
        <v>-8.8806973987553128</v>
      </c>
      <c r="L181">
        <f t="shared" si="57"/>
        <v>11.719191015039655</v>
      </c>
      <c r="M181">
        <f t="shared" si="58"/>
        <v>8.9868063282102799</v>
      </c>
      <c r="N181">
        <f t="shared" si="59"/>
        <v>7.6634550476851571</v>
      </c>
      <c r="O181">
        <f t="shared" si="60"/>
        <v>1.8454073044605743</v>
      </c>
      <c r="AB181">
        <f t="shared" si="61"/>
        <v>5.2329019223200102E-2</v>
      </c>
      <c r="AC181">
        <f t="shared" si="50"/>
        <v>-0.19128267816278294</v>
      </c>
      <c r="AD181">
        <f t="shared" si="62"/>
        <v>0.35330150455718951</v>
      </c>
      <c r="AE181">
        <f t="shared" si="63"/>
        <v>-1.1476960689766975</v>
      </c>
      <c r="AM181" s="2"/>
      <c r="AN181" s="2"/>
      <c r="AO181" s="2"/>
      <c r="AS181" s="2"/>
      <c r="AY181" s="2"/>
      <c r="BB181" s="2"/>
    </row>
    <row r="182" spans="1:54" x14ac:dyDescent="0.25">
      <c r="A182" s="2">
        <v>1900000</v>
      </c>
      <c r="B182" s="1"/>
      <c r="C182" s="1"/>
      <c r="D182">
        <f t="shared" si="51"/>
        <v>5.6266000261768871</v>
      </c>
      <c r="E182">
        <f t="shared" si="49"/>
        <v>-9.1817767455156432</v>
      </c>
      <c r="F182">
        <f t="shared" si="52"/>
        <v>7.9502138444743978E-2</v>
      </c>
      <c r="G182" s="2">
        <f t="shared" si="53"/>
        <v>-0.10942530599414182</v>
      </c>
      <c r="H182">
        <f t="shared" si="54"/>
        <v>6.2795021384447445</v>
      </c>
      <c r="I182">
        <f t="shared" si="55"/>
        <v>-0.10942530599414182</v>
      </c>
      <c r="J182">
        <f t="shared" si="56"/>
        <v>5.6266000261768871</v>
      </c>
      <c r="K182">
        <f t="shared" si="56"/>
        <v>-9.1817767455156432</v>
      </c>
      <c r="L182">
        <f t="shared" si="57"/>
        <v>11.906102164621633</v>
      </c>
      <c r="M182">
        <f t="shared" si="58"/>
        <v>9.2912020515097851</v>
      </c>
      <c r="N182">
        <f t="shared" si="59"/>
        <v>7.7263129115960822</v>
      </c>
      <c r="O182">
        <f t="shared" si="60"/>
        <v>1.8393235543079405</v>
      </c>
      <c r="AB182">
        <f t="shared" si="61"/>
        <v>5.4604948602998415E-2</v>
      </c>
      <c r="AC182">
        <f t="shared" si="50"/>
        <v>-0.19960207480999112</v>
      </c>
      <c r="AD182">
        <f t="shared" si="62"/>
        <v>0.37045238029837985</v>
      </c>
      <c r="AE182">
        <f t="shared" si="63"/>
        <v>-1.1976124488599467</v>
      </c>
      <c r="AM182" s="2"/>
      <c r="AN182" s="2"/>
      <c r="AO182" s="2"/>
      <c r="AS182" s="2"/>
      <c r="AY182" s="2"/>
      <c r="BB182" s="2"/>
    </row>
    <row r="183" spans="1:54" x14ac:dyDescent="0.25">
      <c r="A183" s="2">
        <v>1800000</v>
      </c>
      <c r="B183" s="1"/>
      <c r="C183" s="1"/>
      <c r="D183">
        <f t="shared" si="51"/>
        <v>5.82785524729361</v>
      </c>
      <c r="E183">
        <f t="shared" si="49"/>
        <v>-9.510195417638446</v>
      </c>
      <c r="F183">
        <f t="shared" si="52"/>
        <v>8.2123503362047948E-2</v>
      </c>
      <c r="G183" s="2">
        <f t="shared" si="53"/>
        <v>-0.11303330527327643</v>
      </c>
      <c r="H183">
        <f t="shared" si="54"/>
        <v>6.2821235033620484</v>
      </c>
      <c r="I183">
        <f t="shared" si="55"/>
        <v>-0.11303330527327643</v>
      </c>
      <c r="J183">
        <f t="shared" si="56"/>
        <v>5.82785524729361</v>
      </c>
      <c r="K183">
        <f t="shared" si="56"/>
        <v>-9.510195417638446</v>
      </c>
      <c r="L183">
        <f t="shared" si="57"/>
        <v>12.109978750655658</v>
      </c>
      <c r="M183">
        <f t="shared" si="58"/>
        <v>9.6232287229117226</v>
      </c>
      <c r="N183">
        <f t="shared" si="59"/>
        <v>7.7917603940775928</v>
      </c>
      <c r="O183">
        <f t="shared" si="60"/>
        <v>1.8325690868127757</v>
      </c>
      <c r="AB183">
        <f t="shared" si="61"/>
        <v>5.7111203513182988E-2</v>
      </c>
      <c r="AC183">
        <f t="shared" si="50"/>
        <v>-0.20876339979745018</v>
      </c>
      <c r="AD183">
        <f t="shared" si="62"/>
        <v>0.38951106774081218</v>
      </c>
      <c r="AE183">
        <f t="shared" si="63"/>
        <v>-1.2525803987847011</v>
      </c>
      <c r="AM183" s="2"/>
      <c r="AN183" s="2"/>
      <c r="AO183" s="2"/>
      <c r="AS183" s="2"/>
      <c r="AY183" s="2"/>
      <c r="BB183" s="2"/>
    </row>
    <row r="184" spans="1:54" x14ac:dyDescent="0.25">
      <c r="A184" s="2">
        <v>1700000</v>
      </c>
      <c r="B184" s="1"/>
      <c r="C184" s="1"/>
      <c r="D184">
        <f t="shared" si="51"/>
        <v>6.0484498711137542</v>
      </c>
      <c r="E184">
        <f t="shared" si="49"/>
        <v>-9.8701731266908883</v>
      </c>
      <c r="F184">
        <f t="shared" si="52"/>
        <v>8.4988784526768821E-2</v>
      </c>
      <c r="G184" s="2">
        <f t="shared" si="53"/>
        <v>-0.11697702646546483</v>
      </c>
      <c r="H184">
        <f t="shared" si="54"/>
        <v>6.2849887845267691</v>
      </c>
      <c r="I184">
        <f t="shared" si="55"/>
        <v>-0.11697702646546483</v>
      </c>
      <c r="J184">
        <f t="shared" si="56"/>
        <v>6.0484498711137542</v>
      </c>
      <c r="K184">
        <f t="shared" si="56"/>
        <v>-9.8701731266908883</v>
      </c>
      <c r="L184">
        <f t="shared" si="57"/>
        <v>12.333438655640524</v>
      </c>
      <c r="M184">
        <f t="shared" si="58"/>
        <v>9.9871501531563531</v>
      </c>
      <c r="N184">
        <f t="shared" si="59"/>
        <v>7.8600185682294255</v>
      </c>
      <c r="O184">
        <f t="shared" si="60"/>
        <v>1.8251289142780123</v>
      </c>
      <c r="AB184">
        <f t="shared" si="61"/>
        <v>5.9885942186526785E-2</v>
      </c>
      <c r="AC184">
        <f t="shared" si="50"/>
        <v>-0.21890613613223969</v>
      </c>
      <c r="AD184">
        <f t="shared" si="62"/>
        <v>0.41082187562707534</v>
      </c>
      <c r="AE184">
        <f t="shared" si="63"/>
        <v>-1.313436816793438</v>
      </c>
      <c r="AM184" s="2"/>
      <c r="AN184" s="2"/>
      <c r="AO184" s="2"/>
      <c r="AS184" s="2"/>
      <c r="AY184" s="2"/>
      <c r="BB184" s="2"/>
    </row>
    <row r="185" spans="1:54" x14ac:dyDescent="0.25">
      <c r="A185" s="2">
        <v>1600000</v>
      </c>
      <c r="B185" s="1"/>
      <c r="C185" s="1"/>
      <c r="D185">
        <f t="shared" si="51"/>
        <v>6.2915535263786113</v>
      </c>
      <c r="E185">
        <f t="shared" si="49"/>
        <v>-10.266882236682022</v>
      </c>
      <c r="F185">
        <f t="shared" si="52"/>
        <v>8.8137145607350559E-2</v>
      </c>
      <c r="G185" s="2">
        <f t="shared" si="53"/>
        <v>-0.12131037373589262</v>
      </c>
      <c r="H185">
        <f t="shared" si="54"/>
        <v>6.2881371456073509</v>
      </c>
      <c r="I185">
        <f t="shared" si="55"/>
        <v>-0.12131037373589262</v>
      </c>
      <c r="J185">
        <f t="shared" si="56"/>
        <v>6.2915535263786113</v>
      </c>
      <c r="K185">
        <f t="shared" si="56"/>
        <v>-10.266882236682022</v>
      </c>
      <c r="L185">
        <f t="shared" si="57"/>
        <v>12.579690671985961</v>
      </c>
      <c r="M185">
        <f t="shared" si="58"/>
        <v>10.388192610417915</v>
      </c>
      <c r="N185">
        <f t="shared" si="59"/>
        <v>7.9313441838164715</v>
      </c>
      <c r="O185">
        <f t="shared" si="60"/>
        <v>1.8170001242911673</v>
      </c>
      <c r="AB185">
        <f t="shared" si="61"/>
        <v>6.2976410870477825E-2</v>
      </c>
      <c r="AC185">
        <f t="shared" si="50"/>
        <v>-0.23020298700809705</v>
      </c>
      <c r="AD185">
        <f t="shared" si="62"/>
        <v>0.43481790877644433</v>
      </c>
      <c r="AE185">
        <f t="shared" si="63"/>
        <v>-1.3812179220485825</v>
      </c>
      <c r="AM185" s="2"/>
      <c r="AN185" s="2"/>
      <c r="AO185" s="2"/>
      <c r="AS185" s="2"/>
      <c r="AY185" s="2"/>
      <c r="BB185" s="2"/>
    </row>
    <row r="186" spans="1:54" x14ac:dyDescent="0.25">
      <c r="A186" s="2">
        <v>1500000</v>
      </c>
      <c r="B186" s="1"/>
      <c r="C186" s="1"/>
      <c r="D186">
        <f t="shared" si="51"/>
        <v>6.5610986264781879</v>
      </c>
      <c r="E186">
        <f t="shared" si="49"/>
        <v>-10.706739863036814</v>
      </c>
      <c r="F186">
        <f t="shared" si="52"/>
        <v>9.161703140933232E-2</v>
      </c>
      <c r="G186" s="2">
        <f t="shared" si="53"/>
        <v>-0.12610002563904466</v>
      </c>
      <c r="H186">
        <f t="shared" si="54"/>
        <v>6.2916170314093325</v>
      </c>
      <c r="I186">
        <f t="shared" si="55"/>
        <v>-0.12610002563904466</v>
      </c>
      <c r="J186">
        <f t="shared" si="56"/>
        <v>6.5610986264781879</v>
      </c>
      <c r="K186">
        <f t="shared" si="56"/>
        <v>-10.706739863036814</v>
      </c>
      <c r="L186">
        <f t="shared" si="57"/>
        <v>12.85271565788752</v>
      </c>
      <c r="M186">
        <f t="shared" si="58"/>
        <v>10.832839888675858</v>
      </c>
      <c r="N186">
        <f t="shared" si="59"/>
        <v>8.006039120021093</v>
      </c>
      <c r="O186">
        <f t="shared" si="60"/>
        <v>1.8081985063748833</v>
      </c>
      <c r="AB186">
        <f t="shared" si="61"/>
        <v>6.6441854595278432E-2</v>
      </c>
      <c r="AC186">
        <f t="shared" si="50"/>
        <v>-0.24287051578166105</v>
      </c>
      <c r="AD186">
        <f t="shared" si="62"/>
        <v>0.46205173504978075</v>
      </c>
      <c r="AE186">
        <f t="shared" si="63"/>
        <v>-1.4572230946899662</v>
      </c>
      <c r="AM186" s="2"/>
      <c r="AN186" s="2"/>
      <c r="AO186" s="2"/>
      <c r="AS186" s="2"/>
      <c r="AY186" s="2"/>
      <c r="BB186" s="2"/>
    </row>
    <row r="187" spans="1:54" x14ac:dyDescent="0.25">
      <c r="A187" s="2">
        <v>1400000</v>
      </c>
      <c r="B187" s="1"/>
      <c r="C187" s="1"/>
      <c r="D187">
        <f t="shared" si="51"/>
        <v>6.8620307727946876</v>
      </c>
      <c r="E187">
        <f t="shared" si="49"/>
        <v>-11.197816493714681</v>
      </c>
      <c r="F187">
        <f t="shared" si="52"/>
        <v>9.5489176855220903E-2</v>
      </c>
      <c r="G187" s="2">
        <f t="shared" si="53"/>
        <v>-0.13142957662420049</v>
      </c>
      <c r="H187">
        <f t="shared" si="54"/>
        <v>6.295489176855221</v>
      </c>
      <c r="I187">
        <f t="shared" si="55"/>
        <v>-0.13142957662420049</v>
      </c>
      <c r="J187">
        <f t="shared" si="56"/>
        <v>6.8620307727946876</v>
      </c>
      <c r="K187">
        <f t="shared" si="56"/>
        <v>-11.197816493714681</v>
      </c>
      <c r="L187">
        <f t="shared" si="57"/>
        <v>13.15751994964991</v>
      </c>
      <c r="M187">
        <f t="shared" si="58"/>
        <v>11.329246070338881</v>
      </c>
      <c r="N187">
        <f t="shared" si="59"/>
        <v>8.0844634317963244</v>
      </c>
      <c r="O187">
        <f t="shared" si="60"/>
        <v>1.7987685164117355</v>
      </c>
      <c r="AB187">
        <f t="shared" si="61"/>
        <v>7.0357633245961365E-2</v>
      </c>
      <c r="AC187">
        <f t="shared" si="50"/>
        <v>-0.25718419179764879</v>
      </c>
      <c r="AD187">
        <f t="shared" si="62"/>
        <v>0.49323970454235117</v>
      </c>
      <c r="AE187">
        <f t="shared" si="63"/>
        <v>-1.5431051507858926</v>
      </c>
      <c r="AM187" s="2"/>
      <c r="AN187" s="2"/>
      <c r="AO187" s="2"/>
      <c r="AS187" s="2"/>
      <c r="AY187" s="2"/>
      <c r="BB187" s="2"/>
    </row>
    <row r="188" spans="1:54" x14ac:dyDescent="0.25">
      <c r="A188" s="2">
        <v>1300000</v>
      </c>
      <c r="B188" s="1"/>
      <c r="C188" s="1"/>
      <c r="D188">
        <f t="shared" si="51"/>
        <v>7.2006666416129415</v>
      </c>
      <c r="E188">
        <f t="shared" si="49"/>
        <v>-11.750420007568072</v>
      </c>
      <c r="F188">
        <f t="shared" si="52"/>
        <v>9.9830893846796845E-2</v>
      </c>
      <c r="G188" s="2">
        <f t="shared" si="53"/>
        <v>-0.13740543739520811</v>
      </c>
      <c r="H188">
        <f t="shared" si="54"/>
        <v>6.2998308938467966</v>
      </c>
      <c r="I188">
        <f t="shared" si="55"/>
        <v>-0.13740543739520811</v>
      </c>
      <c r="J188">
        <f t="shared" si="56"/>
        <v>7.2006666416129415</v>
      </c>
      <c r="K188">
        <f t="shared" si="56"/>
        <v>-11.750420007568072</v>
      </c>
      <c r="L188">
        <f t="shared" si="57"/>
        <v>13.500497535459738</v>
      </c>
      <c r="M188">
        <f t="shared" si="58"/>
        <v>11.88782544496328</v>
      </c>
      <c r="N188">
        <f t="shared" si="59"/>
        <v>8.1670537974407598</v>
      </c>
      <c r="O188">
        <f t="shared" si="60"/>
        <v>1.7887984764410347</v>
      </c>
      <c r="AB188">
        <f t="shared" si="61"/>
        <v>7.4821172400688266E-2</v>
      </c>
      <c r="AC188">
        <f t="shared" si="50"/>
        <v>-0.27350014299021524</v>
      </c>
      <c r="AD188">
        <f t="shared" si="62"/>
        <v>0.52932757045921131</v>
      </c>
      <c r="AE188">
        <f t="shared" si="63"/>
        <v>-1.6410008579412916</v>
      </c>
      <c r="AM188" s="2"/>
      <c r="AN188" s="2"/>
      <c r="AO188" s="2"/>
      <c r="AS188" s="2"/>
      <c r="AY188" s="2"/>
      <c r="BB188" s="2"/>
    </row>
    <row r="189" spans="1:54" x14ac:dyDescent="0.25">
      <c r="A189" s="2">
        <v>1200000</v>
      </c>
      <c r="B189" s="1"/>
      <c r="C189" s="1"/>
      <c r="D189">
        <f t="shared" si="51"/>
        <v>7.5852181328404384</v>
      </c>
      <c r="E189">
        <f t="shared" si="49"/>
        <v>-12.377951007315556</v>
      </c>
      <c r="F189">
        <f t="shared" si="52"/>
        <v>0.10474232826518046</v>
      </c>
      <c r="G189" s="2">
        <f t="shared" si="53"/>
        <v>-0.14416544693225117</v>
      </c>
      <c r="H189">
        <f t="shared" si="54"/>
        <v>6.3047423282651804</v>
      </c>
      <c r="I189">
        <f t="shared" si="55"/>
        <v>-0.14416544693225117</v>
      </c>
      <c r="J189">
        <f t="shared" si="56"/>
        <v>7.5852181328404384</v>
      </c>
      <c r="K189">
        <f t="shared" si="56"/>
        <v>-12.377951007315556</v>
      </c>
      <c r="L189">
        <f t="shared" si="57"/>
        <v>13.88996046110562</v>
      </c>
      <c r="M189">
        <f t="shared" si="58"/>
        <v>12.522116454247806</v>
      </c>
      <c r="N189">
        <f t="shared" si="59"/>
        <v>8.254350329981726</v>
      </c>
      <c r="O189">
        <f t="shared" si="60"/>
        <v>1.7784441817422028</v>
      </c>
      <c r="AB189">
        <f t="shared" si="61"/>
        <v>7.9960786502448103E-2</v>
      </c>
      <c r="AC189">
        <f t="shared" si="50"/>
        <v>-0.2922874079667383</v>
      </c>
      <c r="AD189">
        <f t="shared" si="62"/>
        <v>0.57159037524869316</v>
      </c>
      <c r="AE189">
        <f t="shared" si="63"/>
        <v>-1.7537244478004297</v>
      </c>
      <c r="AM189" s="2"/>
      <c r="AN189" s="2"/>
      <c r="AO189" s="2"/>
      <c r="AS189" s="2"/>
      <c r="AY189" s="2"/>
      <c r="BB189" s="2"/>
    </row>
    <row r="190" spans="1:54" x14ac:dyDescent="0.25">
      <c r="A190" s="2">
        <v>1100000</v>
      </c>
      <c r="B190" s="1"/>
      <c r="C190" s="1"/>
      <c r="D190">
        <f t="shared" si="51"/>
        <v>8.026581858216435</v>
      </c>
      <c r="E190">
        <f t="shared" si="49"/>
        <v>-13.098191147207821</v>
      </c>
      <c r="F190">
        <f t="shared" si="52"/>
        <v>0.11035584992912757</v>
      </c>
      <c r="G190" s="2">
        <f t="shared" si="53"/>
        <v>-0.15189179666068123</v>
      </c>
      <c r="H190">
        <f t="shared" si="54"/>
        <v>6.3103558499291275</v>
      </c>
      <c r="I190">
        <f t="shared" si="55"/>
        <v>-0.15189179666068123</v>
      </c>
      <c r="J190">
        <f t="shared" si="56"/>
        <v>8.026581858216435</v>
      </c>
      <c r="K190">
        <f t="shared" si="56"/>
        <v>-13.098191147207821</v>
      </c>
      <c r="L190">
        <f t="shared" si="57"/>
        <v>14.336937708145562</v>
      </c>
      <c r="M190">
        <f t="shared" si="58"/>
        <v>13.250082943868502</v>
      </c>
      <c r="N190">
        <f t="shared" si="59"/>
        <v>8.3470367885583929</v>
      </c>
      <c r="O190">
        <f t="shared" si="60"/>
        <v>1.7679663857039669</v>
      </c>
      <c r="AB190">
        <f t="shared" si="61"/>
        <v>8.5949145390940951E-2</v>
      </c>
      <c r="AC190">
        <f t="shared" si="50"/>
        <v>-0.31417716135777785</v>
      </c>
      <c r="AD190">
        <f t="shared" si="62"/>
        <v>0.62178941665790999</v>
      </c>
      <c r="AE190">
        <f t="shared" si="63"/>
        <v>-1.8850629681466671</v>
      </c>
      <c r="AM190" s="2"/>
      <c r="AN190" s="2"/>
      <c r="AO190" s="2"/>
      <c r="AS190" s="2"/>
      <c r="AY190" s="2"/>
      <c r="BB190" s="2"/>
    </row>
    <row r="191" spans="1:54" x14ac:dyDescent="0.25">
      <c r="A191" s="2">
        <v>1000000</v>
      </c>
      <c r="B191" s="1"/>
      <c r="C191" s="1"/>
      <c r="D191">
        <f t="shared" si="51"/>
        <v>8.5395676730351777</v>
      </c>
      <c r="E191">
        <f t="shared" si="49"/>
        <v>-13.935307914592926</v>
      </c>
      <c r="F191">
        <f t="shared" si="52"/>
        <v>0.11685060653406507</v>
      </c>
      <c r="G191" s="2">
        <f t="shared" si="53"/>
        <v>-0.16083106222957794</v>
      </c>
      <c r="H191">
        <f t="shared" si="54"/>
        <v>6.3168506065340653</v>
      </c>
      <c r="I191">
        <f t="shared" si="55"/>
        <v>-0.16083106222957794</v>
      </c>
      <c r="J191">
        <f t="shared" si="56"/>
        <v>8.5395676730351777</v>
      </c>
      <c r="K191">
        <f t="shared" si="56"/>
        <v>-13.935307914592926</v>
      </c>
      <c r="L191">
        <f t="shared" si="57"/>
        <v>14.856418279569244</v>
      </c>
      <c r="M191">
        <f t="shared" si="58"/>
        <v>14.096138976822504</v>
      </c>
      <c r="N191">
        <f t="shared" si="59"/>
        <v>8.4460031190728557</v>
      </c>
      <c r="O191">
        <f t="shared" si="60"/>
        <v>1.7577919461022264</v>
      </c>
      <c r="AB191">
        <f t="shared" si="61"/>
        <v>9.3024531498332327E-2</v>
      </c>
      <c r="AC191">
        <f t="shared" si="50"/>
        <v>-0.34004041703786025</v>
      </c>
      <c r="AD191">
        <f t="shared" si="62"/>
        <v>0.68242823766976013</v>
      </c>
      <c r="AE191">
        <f t="shared" si="63"/>
        <v>-2.0402425022271613</v>
      </c>
      <c r="AM191" s="2"/>
      <c r="AN191" s="2"/>
      <c r="AO191" s="2"/>
      <c r="AS191" s="2"/>
      <c r="AY191" s="2"/>
      <c r="BB191" s="2"/>
    </row>
    <row r="192" spans="1:54" x14ac:dyDescent="0.25">
      <c r="A192" s="2">
        <v>900000</v>
      </c>
      <c r="B192" s="1"/>
      <c r="C192" s="1"/>
      <c r="D192">
        <f t="shared" si="51"/>
        <v>9.144885103741391</v>
      </c>
      <c r="E192">
        <f t="shared" si="49"/>
        <v>-14.923096185139324</v>
      </c>
      <c r="F192">
        <f t="shared" si="52"/>
        <v>0.12447595454572845</v>
      </c>
      <c r="G192" s="2">
        <f t="shared" si="53"/>
        <v>-0.17132645337013222</v>
      </c>
      <c r="H192">
        <f t="shared" si="54"/>
        <v>6.3244759545457283</v>
      </c>
      <c r="I192">
        <f t="shared" si="55"/>
        <v>-0.17132645337013222</v>
      </c>
      <c r="J192">
        <f t="shared" si="56"/>
        <v>9.144885103741391</v>
      </c>
      <c r="K192">
        <f t="shared" si="56"/>
        <v>-14.923096185139324</v>
      </c>
      <c r="L192">
        <f t="shared" si="57"/>
        <v>15.46936105828712</v>
      </c>
      <c r="M192">
        <f t="shared" si="58"/>
        <v>15.094422638509457</v>
      </c>
      <c r="N192">
        <f t="shared" si="59"/>
        <v>8.5524469524437752</v>
      </c>
      <c r="O192">
        <f t="shared" si="60"/>
        <v>1.7486168901480355</v>
      </c>
      <c r="AB192">
        <f t="shared" si="61"/>
        <v>0.10152575051061442</v>
      </c>
      <c r="AC192">
        <f t="shared" si="50"/>
        <v>-0.37111564001082853</v>
      </c>
      <c r="AD192">
        <f t="shared" si="62"/>
        <v>0.75718879934107686</v>
      </c>
      <c r="AE192">
        <f t="shared" si="63"/>
        <v>-2.2266938400649714</v>
      </c>
      <c r="AM192" s="2"/>
      <c r="AN192" s="2"/>
      <c r="AO192" s="2"/>
      <c r="AS192" s="2"/>
      <c r="AY192" s="2"/>
      <c r="BB192" s="2"/>
    </row>
    <row r="193" spans="1:54" x14ac:dyDescent="0.25">
      <c r="A193" s="2">
        <v>800000</v>
      </c>
      <c r="B193" s="1"/>
      <c r="C193" s="1"/>
      <c r="D193">
        <f t="shared" si="51"/>
        <v>9.8725056957257724</v>
      </c>
      <c r="E193">
        <f t="shared" si="49"/>
        <v>-16.110465075758686</v>
      </c>
      <c r="F193">
        <f t="shared" si="52"/>
        <v>0.13359093172200043</v>
      </c>
      <c r="G193" s="2">
        <f t="shared" si="53"/>
        <v>-0.18387214316106038</v>
      </c>
      <c r="H193">
        <f t="shared" si="54"/>
        <v>6.3335909317220009</v>
      </c>
      <c r="I193">
        <f t="shared" si="55"/>
        <v>-0.18387214316106038</v>
      </c>
      <c r="J193">
        <f t="shared" si="56"/>
        <v>9.8725056957257724</v>
      </c>
      <c r="K193">
        <f t="shared" si="56"/>
        <v>-16.110465075758686</v>
      </c>
      <c r="L193">
        <f t="shared" si="57"/>
        <v>16.206096627447774</v>
      </c>
      <c r="M193">
        <f t="shared" si="58"/>
        <v>16.294337218919747</v>
      </c>
      <c r="N193">
        <f t="shared" si="59"/>
        <v>8.6680468774543744</v>
      </c>
      <c r="O193">
        <f t="shared" si="60"/>
        <v>1.7415872286379011</v>
      </c>
      <c r="AB193">
        <f t="shared" si="61"/>
        <v>0.11195224377672609</v>
      </c>
      <c r="AC193">
        <f t="shared" si="50"/>
        <v>-0.40922848036966025</v>
      </c>
      <c r="AD193">
        <f t="shared" si="62"/>
        <v>0.85171471669266152</v>
      </c>
      <c r="AE193">
        <f t="shared" si="63"/>
        <v>-2.4553708822179616</v>
      </c>
      <c r="AM193" s="2"/>
      <c r="AN193" s="2"/>
      <c r="AO193" s="2"/>
      <c r="AS193" s="2"/>
      <c r="AY193" s="2"/>
      <c r="BB193" s="2"/>
    </row>
    <row r="194" spans="1:54" x14ac:dyDescent="0.25">
      <c r="A194" s="2">
        <v>700000</v>
      </c>
      <c r="B194" s="1"/>
      <c r="C194" s="1"/>
      <c r="D194">
        <f t="shared" si="51"/>
        <v>10.767680447225734</v>
      </c>
      <c r="E194">
        <f t="shared" ref="E194:E257" si="64">-($R$2^-1)*A194^(-$S$2)*SIN($S$2*PI()/2)</f>
        <v>-17.571257504268992</v>
      </c>
      <c r="F194">
        <f t="shared" si="52"/>
        <v>0.14473452728189964</v>
      </c>
      <c r="G194" s="2">
        <f t="shared" si="53"/>
        <v>-0.1992099866187485</v>
      </c>
      <c r="H194">
        <f t="shared" si="54"/>
        <v>6.3447345272818998</v>
      </c>
      <c r="I194">
        <f t="shared" si="55"/>
        <v>-0.1992099866187485</v>
      </c>
      <c r="J194">
        <f t="shared" si="56"/>
        <v>10.767680447225734</v>
      </c>
      <c r="K194">
        <f t="shared" si="56"/>
        <v>-17.571257504268992</v>
      </c>
      <c r="L194">
        <f t="shared" si="57"/>
        <v>17.112414974507633</v>
      </c>
      <c r="M194">
        <f t="shared" si="58"/>
        <v>17.770467490887739</v>
      </c>
      <c r="N194">
        <f t="shared" si="59"/>
        <v>8.795276941885005</v>
      </c>
      <c r="O194">
        <f t="shared" si="60"/>
        <v>1.7386322236425937</v>
      </c>
      <c r="AB194">
        <f t="shared" si="61"/>
        <v>0.12507373474974906</v>
      </c>
      <c r="AC194">
        <f t="shared" ref="AC194:AC257" si="65">-($R$4^-1)*A194^(-$S$4)*SIN($S$4*PI()/2)</f>
        <v>-0.45719257318215928</v>
      </c>
      <c r="AD194">
        <f t="shared" si="62"/>
        <v>0.97511089659566907</v>
      </c>
      <c r="AE194">
        <f t="shared" si="63"/>
        <v>-2.743155439092956</v>
      </c>
      <c r="AM194" s="2"/>
      <c r="AN194" s="2"/>
      <c r="AO194" s="2"/>
      <c r="AS194" s="2"/>
      <c r="AY194" s="2"/>
      <c r="BB194" s="2"/>
    </row>
    <row r="195" spans="1:54" x14ac:dyDescent="0.25">
      <c r="A195" s="2">
        <v>600000</v>
      </c>
      <c r="B195" s="1"/>
      <c r="C195" s="1"/>
      <c r="D195">
        <f t="shared" ref="D195:D258" si="66">($R$2^-1)*A195^(-$S$2)*COS($S$2*PI()/2)</f>
        <v>11.902483052209389</v>
      </c>
      <c r="E195">
        <f t="shared" si="64"/>
        <v>-19.423087049769713</v>
      </c>
      <c r="F195">
        <f t="shared" ref="F195:F258" si="67">($T$2^-1)*A195^(-$U$2)*COS($U$2*PI()/2)</f>
        <v>0.15875968216640435</v>
      </c>
      <c r="G195" s="2">
        <f t="shared" ref="G195:G258" si="68">-($T$2^-1)*A195^(-$U$2)*SIN($U$2*PI()/2)</f>
        <v>-0.21851395623358874</v>
      </c>
      <c r="H195">
        <f t="shared" ref="H195:H258" si="69">F195+$P$2</f>
        <v>6.3587596821664043</v>
      </c>
      <c r="I195">
        <f t="shared" ref="I195:I258" si="70">G195</f>
        <v>-0.21851395623358874</v>
      </c>
      <c r="J195">
        <f t="shared" ref="J195:K258" si="71">D195</f>
        <v>11.902483052209389</v>
      </c>
      <c r="K195">
        <f t="shared" si="71"/>
        <v>-19.423087049769713</v>
      </c>
      <c r="L195">
        <f t="shared" ref="L195:L258" si="72">F195+$P$2+D195</f>
        <v>18.261242734375791</v>
      </c>
      <c r="M195">
        <f t="shared" ref="M195:M258" si="73">-G195-E195</f>
        <v>19.641601006003302</v>
      </c>
      <c r="N195">
        <f t="shared" ref="N195:N258" si="74">$Q$2+(1/((F195+$P$2+D195)^2+(G195+E195)^2))*(L195*(H195*J195-I195*K195)-M195*(H195*K195+I195*J195))+($P$4/(($P$4+AB195)^2+(AC195)^2))*AD195</f>
        <v>8.9380225597261571</v>
      </c>
      <c r="O195">
        <f t="shared" ref="O195:O258" si="75">ABS((1/((F195+$P$2+D195)^2+(G195+E195)^2))*(M195*(H195*J195-I195*K195)+L195*(H195*K195+I195*J195))+($P$4/(($P$4+AB195)^2+(AC195)^2))*AE195)</f>
        <v>1.7431178299358099</v>
      </c>
      <c r="AB195">
        <f t="shared" ref="AB195:AB258" si="76">($R$4^-1)*A195^(-$S$4)*COS($S$4*PI()/2)</f>
        <v>0.14214511972604735</v>
      </c>
      <c r="AC195">
        <f t="shared" si="65"/>
        <v>-0.5195950467367656</v>
      </c>
      <c r="AD195">
        <f t="shared" ref="AD195:AD258" si="77">($P$4+AB195)*AB195+AC195^2</f>
        <v>1.1430549660115981</v>
      </c>
      <c r="AE195">
        <f t="shared" ref="AE195:AE258" si="78">($P$4+AB195)*AC195-AB195*AC195</f>
        <v>-3.1175702804205936</v>
      </c>
      <c r="AM195" s="2"/>
      <c r="AN195" s="2"/>
      <c r="AO195" s="2"/>
      <c r="AS195" s="2"/>
      <c r="AY195" s="2"/>
      <c r="BB195" s="2"/>
    </row>
    <row r="196" spans="1:54" x14ac:dyDescent="0.25">
      <c r="A196" s="2">
        <v>500000</v>
      </c>
      <c r="B196" s="1"/>
      <c r="C196" s="1"/>
      <c r="D196">
        <f t="shared" si="66"/>
        <v>13.400017998353128</v>
      </c>
      <c r="E196">
        <f t="shared" si="64"/>
        <v>-21.866841978168694</v>
      </c>
      <c r="F196">
        <f t="shared" si="67"/>
        <v>0.17711240013047058</v>
      </c>
      <c r="G196" s="2">
        <f t="shared" si="68"/>
        <v>-0.24377430543083603</v>
      </c>
      <c r="H196">
        <f t="shared" si="69"/>
        <v>6.3771124001304704</v>
      </c>
      <c r="I196">
        <f t="shared" si="70"/>
        <v>-0.24377430543083603</v>
      </c>
      <c r="J196">
        <f t="shared" si="71"/>
        <v>13.400017998353128</v>
      </c>
      <c r="K196">
        <f t="shared" si="71"/>
        <v>-21.866841978168694</v>
      </c>
      <c r="L196">
        <f t="shared" si="72"/>
        <v>19.7771303984836</v>
      </c>
      <c r="M196">
        <f t="shared" si="73"/>
        <v>22.11061628359953</v>
      </c>
      <c r="N196">
        <f t="shared" si="74"/>
        <v>9.1029096019501221</v>
      </c>
      <c r="O196">
        <f t="shared" si="75"/>
        <v>1.7612333823966266</v>
      </c>
      <c r="AB196">
        <f t="shared" si="76"/>
        <v>0.16536834798248357</v>
      </c>
      <c r="AC196">
        <f t="shared" si="65"/>
        <v>-0.60448487196986089</v>
      </c>
      <c r="AD196">
        <f t="shared" si="77"/>
        <v>1.3849587388497762</v>
      </c>
      <c r="AE196">
        <f t="shared" si="78"/>
        <v>-3.6269092318191656</v>
      </c>
      <c r="AM196" s="2"/>
      <c r="AN196" s="2"/>
      <c r="AO196" s="2"/>
      <c r="AS196" s="2"/>
      <c r="AY196" s="2"/>
      <c r="BB196" s="2"/>
    </row>
    <row r="197" spans="1:54" x14ac:dyDescent="0.25">
      <c r="A197" s="2">
        <v>400000</v>
      </c>
      <c r="B197" s="1"/>
      <c r="C197" s="1"/>
      <c r="D197">
        <f t="shared" si="66"/>
        <v>15.491621950523088</v>
      </c>
      <c r="E197">
        <f t="shared" si="64"/>
        <v>-25.280029416322488</v>
      </c>
      <c r="F197">
        <f t="shared" si="67"/>
        <v>0.20248598834659554</v>
      </c>
      <c r="G197" s="2">
        <f t="shared" si="68"/>
        <v>-0.27869805350899085</v>
      </c>
      <c r="H197">
        <f t="shared" si="69"/>
        <v>6.4024859883465961</v>
      </c>
      <c r="I197">
        <f t="shared" si="70"/>
        <v>-0.27869805350899085</v>
      </c>
      <c r="J197">
        <f t="shared" si="71"/>
        <v>15.491621950523088</v>
      </c>
      <c r="K197">
        <f t="shared" si="71"/>
        <v>-25.280029416322488</v>
      </c>
      <c r="L197">
        <f t="shared" si="72"/>
        <v>21.894107938869684</v>
      </c>
      <c r="M197">
        <f t="shared" si="73"/>
        <v>25.558727469831478</v>
      </c>
      <c r="N197">
        <f t="shared" si="74"/>
        <v>9.3025672433036046</v>
      </c>
      <c r="O197">
        <f t="shared" si="75"/>
        <v>1.8052576104713445</v>
      </c>
      <c r="AB197">
        <f t="shared" si="76"/>
        <v>0.19901586504223737</v>
      </c>
      <c r="AC197">
        <f t="shared" si="65"/>
        <v>-0.72747947940297986</v>
      </c>
      <c r="AD197">
        <f t="shared" si="77"/>
        <v>1.7629288977443647</v>
      </c>
      <c r="AE197">
        <f t="shared" si="78"/>
        <v>-4.3648768764178785</v>
      </c>
      <c r="AM197" s="2"/>
      <c r="AN197" s="2"/>
      <c r="AO197" s="2"/>
      <c r="AS197" s="2"/>
      <c r="AY197" s="2"/>
      <c r="BB197" s="2"/>
    </row>
    <row r="198" spans="1:54" x14ac:dyDescent="0.25">
      <c r="A198" s="2">
        <v>300000</v>
      </c>
      <c r="B198" s="1"/>
      <c r="C198" s="1"/>
      <c r="D198">
        <f t="shared" si="66"/>
        <v>18.676997856498144</v>
      </c>
      <c r="E198">
        <f t="shared" si="64"/>
        <v>-30.478090462627279</v>
      </c>
      <c r="F198">
        <f t="shared" si="67"/>
        <v>0.24063468035354449</v>
      </c>
      <c r="G198" s="2">
        <f t="shared" si="68"/>
        <v>-0.33120522347697856</v>
      </c>
      <c r="H198">
        <f t="shared" si="69"/>
        <v>6.4406346803535444</v>
      </c>
      <c r="I198">
        <f t="shared" si="70"/>
        <v>-0.33120522347697856</v>
      </c>
      <c r="J198">
        <f t="shared" si="71"/>
        <v>18.676997856498144</v>
      </c>
      <c r="K198">
        <f t="shared" si="71"/>
        <v>-30.478090462627279</v>
      </c>
      <c r="L198">
        <f t="shared" si="72"/>
        <v>25.117632536851687</v>
      </c>
      <c r="M198">
        <f t="shared" si="73"/>
        <v>30.809295686104257</v>
      </c>
      <c r="N198">
        <f t="shared" si="74"/>
        <v>9.5652299872381192</v>
      </c>
      <c r="O198">
        <f t="shared" si="75"/>
        <v>1.9024324949402218</v>
      </c>
      <c r="AB198">
        <f t="shared" si="76"/>
        <v>0.25268929866408613</v>
      </c>
      <c r="AC198">
        <f t="shared" si="65"/>
        <v>-0.92367650892475228</v>
      </c>
      <c r="AD198">
        <f t="shared" si="77"/>
        <v>2.4331659667832826</v>
      </c>
      <c r="AE198">
        <f t="shared" si="78"/>
        <v>-5.5420590535485141</v>
      </c>
      <c r="AM198" s="2"/>
      <c r="AN198" s="2"/>
      <c r="AO198" s="2"/>
      <c r="AS198" s="2"/>
      <c r="AY198" s="2"/>
      <c r="BB198" s="2"/>
    </row>
    <row r="199" spans="1:54" x14ac:dyDescent="0.25">
      <c r="A199" s="2">
        <v>200000</v>
      </c>
      <c r="B199" s="1"/>
      <c r="C199" s="1"/>
      <c r="D199">
        <f t="shared" si="66"/>
        <v>24.308960466017307</v>
      </c>
      <c r="E199">
        <f t="shared" si="64"/>
        <v>-39.668618148817387</v>
      </c>
      <c r="F199">
        <f t="shared" si="67"/>
        <v>0.30691136702316629</v>
      </c>
      <c r="G199" s="2">
        <f t="shared" si="68"/>
        <v>-0.42242725675777887</v>
      </c>
      <c r="H199">
        <f t="shared" si="69"/>
        <v>6.5069113670231662</v>
      </c>
      <c r="I199">
        <f t="shared" si="70"/>
        <v>-0.42242725675777887</v>
      </c>
      <c r="J199">
        <f t="shared" si="71"/>
        <v>24.308960466017307</v>
      </c>
      <c r="K199">
        <f t="shared" si="71"/>
        <v>-39.668618148817387</v>
      </c>
      <c r="L199">
        <f t="shared" si="72"/>
        <v>30.815871833040475</v>
      </c>
      <c r="M199">
        <f t="shared" si="73"/>
        <v>40.091045405575166</v>
      </c>
      <c r="N199">
        <f t="shared" si="74"/>
        <v>9.9720594643338991</v>
      </c>
      <c r="O199">
        <f t="shared" si="75"/>
        <v>2.1245900203756083</v>
      </c>
      <c r="AB199">
        <f t="shared" si="76"/>
        <v>0.3537875901576531</v>
      </c>
      <c r="AC199">
        <f t="shared" si="65"/>
        <v>-1.2932296219324104</v>
      </c>
      <c r="AD199">
        <f t="shared" si="77"/>
        <v>3.9203340549389232</v>
      </c>
      <c r="AE199">
        <f t="shared" si="78"/>
        <v>-7.7593777315944621</v>
      </c>
      <c r="AM199" s="2"/>
      <c r="AN199" s="2"/>
      <c r="AO199" s="2"/>
      <c r="AS199" s="2"/>
      <c r="AY199" s="2"/>
      <c r="BB199" s="2"/>
    </row>
    <row r="200" spans="1:54" x14ac:dyDescent="0.25">
      <c r="A200" s="2">
        <v>100000</v>
      </c>
      <c r="B200" s="1"/>
      <c r="C200" s="1"/>
      <c r="D200">
        <f t="shared" si="66"/>
        <v>38.144847636075951</v>
      </c>
      <c r="E200">
        <f t="shared" si="64"/>
        <v>-62.246733970201156</v>
      </c>
      <c r="F200">
        <f t="shared" si="67"/>
        <v>0.46519064344736621</v>
      </c>
      <c r="G200" s="2">
        <f t="shared" si="68"/>
        <v>-0.64027999121330692</v>
      </c>
      <c r="H200">
        <f t="shared" si="69"/>
        <v>6.6651906434473664</v>
      </c>
      <c r="I200">
        <f t="shared" si="70"/>
        <v>-0.64027999121330692</v>
      </c>
      <c r="J200">
        <f t="shared" si="71"/>
        <v>38.144847636075951</v>
      </c>
      <c r="K200">
        <f t="shared" si="71"/>
        <v>-62.246733970201156</v>
      </c>
      <c r="L200">
        <f t="shared" si="72"/>
        <v>44.810038279523319</v>
      </c>
      <c r="M200">
        <f t="shared" si="73"/>
        <v>62.887013961414461</v>
      </c>
      <c r="N200">
        <f t="shared" si="74"/>
        <v>10.896708948668612</v>
      </c>
      <c r="O200">
        <f t="shared" si="75"/>
        <v>2.7215610174967129</v>
      </c>
      <c r="AB200">
        <f t="shared" si="76"/>
        <v>0.628923020398376</v>
      </c>
      <c r="AC200">
        <f t="shared" si="65"/>
        <v>-2.298955369044867</v>
      </c>
      <c r="AD200">
        <f t="shared" si="77"/>
        <v>9.4542780768374932</v>
      </c>
      <c r="AE200">
        <f t="shared" si="78"/>
        <v>-13.793732214269202</v>
      </c>
      <c r="AM200" s="2"/>
      <c r="AN200" s="2"/>
      <c r="AO200" s="2"/>
      <c r="AS200" s="2"/>
      <c r="AY200" s="2"/>
      <c r="BB200" s="2"/>
    </row>
    <row r="201" spans="1:54" x14ac:dyDescent="0.25">
      <c r="A201" s="2">
        <v>99000</v>
      </c>
      <c r="B201" s="1"/>
      <c r="C201" s="1"/>
      <c r="D201">
        <f t="shared" si="66"/>
        <v>38.394852898327599</v>
      </c>
      <c r="E201">
        <f t="shared" si="64"/>
        <v>-62.654705479197574</v>
      </c>
      <c r="F201">
        <f t="shared" si="67"/>
        <v>0.46800431173609147</v>
      </c>
      <c r="G201" s="2">
        <f t="shared" si="68"/>
        <v>-0.64415267337611137</v>
      </c>
      <c r="H201">
        <f t="shared" si="69"/>
        <v>6.6680043117360919</v>
      </c>
      <c r="I201">
        <f t="shared" si="70"/>
        <v>-0.64415267337611137</v>
      </c>
      <c r="J201">
        <f t="shared" si="71"/>
        <v>38.394852898327599</v>
      </c>
      <c r="K201">
        <f t="shared" si="71"/>
        <v>-62.654705479197574</v>
      </c>
      <c r="L201">
        <f t="shared" si="72"/>
        <v>45.06285721006369</v>
      </c>
      <c r="M201">
        <f t="shared" si="73"/>
        <v>63.298858152573686</v>
      </c>
      <c r="N201">
        <f t="shared" si="74"/>
        <v>10.913227001265227</v>
      </c>
      <c r="O201">
        <f t="shared" si="75"/>
        <v>2.7316903934795174</v>
      </c>
      <c r="AB201">
        <f t="shared" si="76"/>
        <v>0.63419129995232504</v>
      </c>
      <c r="AC201">
        <f t="shared" si="65"/>
        <v>-2.3182129557023066</v>
      </c>
      <c r="AD201">
        <f t="shared" si="77"/>
        <v>9.5814577126351939</v>
      </c>
      <c r="AE201">
        <f t="shared" si="78"/>
        <v>-13.909277734213839</v>
      </c>
    </row>
    <row r="202" spans="1:54" x14ac:dyDescent="0.25">
      <c r="A202" s="2">
        <v>98000</v>
      </c>
      <c r="B202" s="1"/>
      <c r="C202" s="1"/>
      <c r="D202">
        <f t="shared" si="66"/>
        <v>38.649059963108115</v>
      </c>
      <c r="E202">
        <f t="shared" si="64"/>
        <v>-63.069533706739733</v>
      </c>
      <c r="F202">
        <f t="shared" si="67"/>
        <v>0.47086382431602219</v>
      </c>
      <c r="G202" s="2">
        <f t="shared" si="68"/>
        <v>-0.64808845479248789</v>
      </c>
      <c r="H202">
        <f t="shared" si="69"/>
        <v>6.6708638243160223</v>
      </c>
      <c r="I202">
        <f t="shared" si="70"/>
        <v>-0.64808845479248789</v>
      </c>
      <c r="J202">
        <f t="shared" si="71"/>
        <v>38.649059963108115</v>
      </c>
      <c r="K202">
        <f t="shared" si="71"/>
        <v>-63.069533706739733</v>
      </c>
      <c r="L202">
        <f t="shared" si="72"/>
        <v>45.319923787424138</v>
      </c>
      <c r="M202">
        <f t="shared" si="73"/>
        <v>63.717622161532219</v>
      </c>
      <c r="N202">
        <f t="shared" si="74"/>
        <v>10.930018607774665</v>
      </c>
      <c r="O202">
        <f t="shared" si="75"/>
        <v>2.741946939757149</v>
      </c>
      <c r="AB202">
        <f t="shared" si="76"/>
        <v>0.63955787171599243</v>
      </c>
      <c r="AC202">
        <f t="shared" si="65"/>
        <v>-2.3378298381653346</v>
      </c>
      <c r="AD202">
        <f t="shared" si="77"/>
        <v>9.7118298537859999</v>
      </c>
      <c r="AE202">
        <f t="shared" si="78"/>
        <v>-14.026979028992008</v>
      </c>
    </row>
    <row r="203" spans="1:54" x14ac:dyDescent="0.25">
      <c r="A203" s="2">
        <v>97000</v>
      </c>
      <c r="B203" s="1"/>
      <c r="C203" s="1"/>
      <c r="D203">
        <f t="shared" si="66"/>
        <v>38.907583416479333</v>
      </c>
      <c r="E203">
        <f t="shared" si="64"/>
        <v>-63.491405640285905</v>
      </c>
      <c r="F203">
        <f t="shared" si="67"/>
        <v>0.47377040749015392</v>
      </c>
      <c r="G203" s="2">
        <f t="shared" si="68"/>
        <v>-0.65208902332370855</v>
      </c>
      <c r="H203">
        <f t="shared" si="69"/>
        <v>6.6737704074901538</v>
      </c>
      <c r="I203">
        <f t="shared" si="70"/>
        <v>-0.65208902332370855</v>
      </c>
      <c r="J203">
        <f t="shared" si="71"/>
        <v>38.907583416479333</v>
      </c>
      <c r="K203">
        <f t="shared" si="71"/>
        <v>-63.491405640285905</v>
      </c>
      <c r="L203">
        <f t="shared" si="72"/>
        <v>45.581353823969486</v>
      </c>
      <c r="M203">
        <f t="shared" si="73"/>
        <v>64.143494663609616</v>
      </c>
      <c r="N203">
        <f t="shared" si="74"/>
        <v>10.94709096073988</v>
      </c>
      <c r="O203">
        <f t="shared" si="75"/>
        <v>2.7523324641298093</v>
      </c>
      <c r="AB203">
        <f t="shared" si="76"/>
        <v>0.64502560089545224</v>
      </c>
      <c r="AC203">
        <f t="shared" si="65"/>
        <v>-2.3578164898634082</v>
      </c>
      <c r="AD203">
        <f t="shared" si="77"/>
        <v>9.8455102310550551</v>
      </c>
      <c r="AE203">
        <f t="shared" si="78"/>
        <v>-14.146898939180449</v>
      </c>
    </row>
    <row r="204" spans="1:54" x14ac:dyDescent="0.25">
      <c r="A204" s="2">
        <v>96000</v>
      </c>
      <c r="B204" s="1"/>
      <c r="C204" s="1"/>
      <c r="D204">
        <f t="shared" si="66"/>
        <v>39.17054219329578</v>
      </c>
      <c r="E204">
        <f t="shared" si="64"/>
        <v>-63.920515363879147</v>
      </c>
      <c r="F204">
        <f t="shared" si="67"/>
        <v>0.47672533345298579</v>
      </c>
      <c r="G204" s="2">
        <f t="shared" si="68"/>
        <v>-0.65615612999528117</v>
      </c>
      <c r="H204">
        <f t="shared" si="69"/>
        <v>6.6767253334529864</v>
      </c>
      <c r="I204">
        <f t="shared" si="70"/>
        <v>-0.65615612999528117</v>
      </c>
      <c r="J204">
        <f t="shared" si="71"/>
        <v>39.17054219329578</v>
      </c>
      <c r="K204">
        <f t="shared" si="71"/>
        <v>-63.920515363879147</v>
      </c>
      <c r="L204">
        <f t="shared" si="72"/>
        <v>45.847267526748766</v>
      </c>
      <c r="M204">
        <f t="shared" si="73"/>
        <v>64.576671493874429</v>
      </c>
      <c r="N204">
        <f t="shared" si="74"/>
        <v>10.96445149814905</v>
      </c>
      <c r="O204">
        <f t="shared" si="75"/>
        <v>2.7628487894912666</v>
      </c>
      <c r="AB204">
        <f t="shared" si="76"/>
        <v>0.65059746690627485</v>
      </c>
      <c r="AC204">
        <f t="shared" si="65"/>
        <v>-2.3781838017055876</v>
      </c>
      <c r="AD204">
        <f t="shared" si="77"/>
        <v>9.9826200600773518</v>
      </c>
      <c r="AE204">
        <f t="shared" si="78"/>
        <v>-14.269102810233525</v>
      </c>
    </row>
    <row r="205" spans="1:54" x14ac:dyDescent="0.25">
      <c r="A205" s="2">
        <v>95000</v>
      </c>
      <c r="B205" s="1"/>
      <c r="C205" s="1"/>
      <c r="D205">
        <f t="shared" si="66"/>
        <v>39.438059789679073</v>
      </c>
      <c r="E205">
        <f t="shared" si="64"/>
        <v>-64.357064404873867</v>
      </c>
      <c r="F205">
        <f t="shared" si="67"/>
        <v>0.47972992250801133</v>
      </c>
      <c r="G205" s="2">
        <f t="shared" si="68"/>
        <v>-0.66029159204906385</v>
      </c>
      <c r="H205">
        <f t="shared" si="69"/>
        <v>6.6797299225080113</v>
      </c>
      <c r="I205">
        <f t="shared" si="70"/>
        <v>-0.66029159204906385</v>
      </c>
      <c r="J205">
        <f t="shared" si="71"/>
        <v>39.438059789679073</v>
      </c>
      <c r="K205">
        <f t="shared" si="71"/>
        <v>-64.357064404873867</v>
      </c>
      <c r="L205">
        <f t="shared" si="72"/>
        <v>46.117789712187083</v>
      </c>
      <c r="M205">
        <f t="shared" si="73"/>
        <v>65.01735599692293</v>
      </c>
      <c r="N205">
        <f t="shared" si="74"/>
        <v>10.982107913583739</v>
      </c>
      <c r="O205">
        <f t="shared" si="75"/>
        <v>2.7734977526938671</v>
      </c>
      <c r="AB205">
        <f t="shared" si="76"/>
        <v>0.65627656917502786</v>
      </c>
      <c r="AC205">
        <f t="shared" si="65"/>
        <v>-2.3989431032872575</v>
      </c>
      <c r="AD205">
        <f t="shared" si="77"/>
        <v>10.123286363107809</v>
      </c>
      <c r="AE205">
        <f t="shared" si="78"/>
        <v>-14.393658619723546</v>
      </c>
    </row>
    <row r="206" spans="1:54" x14ac:dyDescent="0.25">
      <c r="A206" s="2">
        <v>94000</v>
      </c>
      <c r="B206" s="1"/>
      <c r="C206" s="1"/>
      <c r="D206">
        <f t="shared" si="66"/>
        <v>39.710264488240036</v>
      </c>
      <c r="E206">
        <f t="shared" si="64"/>
        <v>-64.801262101464957</v>
      </c>
      <c r="F206">
        <f t="shared" si="67"/>
        <v>0.48278554541703822</v>
      </c>
      <c r="G206" s="2">
        <f t="shared" si="68"/>
        <v>-0.66449729617682607</v>
      </c>
      <c r="H206">
        <f t="shared" si="69"/>
        <v>6.6827855454170386</v>
      </c>
      <c r="I206">
        <f t="shared" si="70"/>
        <v>-0.66449729617682607</v>
      </c>
      <c r="J206">
        <f t="shared" si="71"/>
        <v>39.710264488240036</v>
      </c>
      <c r="K206">
        <f t="shared" si="71"/>
        <v>-64.801262101464957</v>
      </c>
      <c r="L206">
        <f t="shared" si="72"/>
        <v>46.393050033657076</v>
      </c>
      <c r="M206">
        <f t="shared" si="73"/>
        <v>65.46575939764179</v>
      </c>
      <c r="N206">
        <f t="shared" si="74"/>
        <v>11.000068166854559</v>
      </c>
      <c r="O206">
        <f t="shared" si="75"/>
        <v>2.7842812032785575</v>
      </c>
      <c r="AB206">
        <f t="shared" si="76"/>
        <v>0.6620661333002994</v>
      </c>
      <c r="AC206">
        <f t="shared" si="65"/>
        <v>-2.4201061854110311</v>
      </c>
      <c r="AD206">
        <f t="shared" si="77"/>
        <v>10.267642313329738</v>
      </c>
      <c r="AE206">
        <f t="shared" si="78"/>
        <v>-14.520637112466186</v>
      </c>
    </row>
    <row r="207" spans="1:54" x14ac:dyDescent="0.25">
      <c r="A207" s="2">
        <v>93000</v>
      </c>
      <c r="B207" s="1"/>
      <c r="C207" s="1"/>
      <c r="D207">
        <f t="shared" si="66"/>
        <v>39.987289596957872</v>
      </c>
      <c r="E207">
        <f t="shared" si="64"/>
        <v>-65.253325992503193</v>
      </c>
      <c r="F207">
        <f t="shared" si="67"/>
        <v>0.48589362589067187</v>
      </c>
      <c r="G207" s="2">
        <f t="shared" si="68"/>
        <v>-0.66877520194810491</v>
      </c>
      <c r="H207">
        <f t="shared" si="69"/>
        <v>6.6858936258906718</v>
      </c>
      <c r="I207">
        <f t="shared" si="70"/>
        <v>-0.66877520194810491</v>
      </c>
      <c r="J207">
        <f t="shared" si="71"/>
        <v>39.987289596957872</v>
      </c>
      <c r="K207">
        <f t="shared" si="71"/>
        <v>-65.253325992503193</v>
      </c>
      <c r="L207">
        <f t="shared" si="72"/>
        <v>46.673183222848543</v>
      </c>
      <c r="M207">
        <f t="shared" si="73"/>
        <v>65.922101194451301</v>
      </c>
      <c r="N207">
        <f t="shared" si="74"/>
        <v>11.018340495150609</v>
      </c>
      <c r="O207">
        <f t="shared" si="75"/>
        <v>2.7952010020582612</v>
      </c>
      <c r="AB207">
        <f t="shared" si="76"/>
        <v>0.66796951759956447</v>
      </c>
      <c r="AC207">
        <f t="shared" si="65"/>
        <v>-2.4416853240180645</v>
      </c>
      <c r="AD207">
        <f t="shared" si="77"/>
        <v>10.415827603564782</v>
      </c>
      <c r="AE207">
        <f t="shared" si="78"/>
        <v>-14.650111944108385</v>
      </c>
    </row>
    <row r="208" spans="1:54" x14ac:dyDescent="0.25">
      <c r="A208" s="2">
        <v>92000</v>
      </c>
      <c r="B208" s="1"/>
      <c r="C208" s="1"/>
      <c r="D208">
        <f t="shared" si="66"/>
        <v>40.2692737027023</v>
      </c>
      <c r="E208">
        <f t="shared" si="64"/>
        <v>-65.713482231205745</v>
      </c>
      <c r="F208">
        <f t="shared" si="67"/>
        <v>0.48905564323006956</v>
      </c>
      <c r="G208" s="2">
        <f t="shared" si="68"/>
        <v>-0.67312734544626829</v>
      </c>
      <c r="H208">
        <f t="shared" si="69"/>
        <v>6.6890556432300698</v>
      </c>
      <c r="I208">
        <f t="shared" si="70"/>
        <v>-0.67312734544626829</v>
      </c>
      <c r="J208">
        <f t="shared" si="71"/>
        <v>40.2692737027023</v>
      </c>
      <c r="K208">
        <f t="shared" si="71"/>
        <v>-65.713482231205745</v>
      </c>
      <c r="L208">
        <f t="shared" si="72"/>
        <v>46.95832934593237</v>
      </c>
      <c r="M208">
        <f t="shared" si="73"/>
        <v>66.38660957665202</v>
      </c>
      <c r="N208">
        <f t="shared" si="74"/>
        <v>11.036933424730758</v>
      </c>
      <c r="O208">
        <f t="shared" si="75"/>
        <v>2.8062590195421873</v>
      </c>
      <c r="AB208">
        <f t="shared" si="76"/>
        <v>0.67399022007056852</v>
      </c>
      <c r="AC208">
        <f t="shared" si="65"/>
        <v>-2.4636933056345889</v>
      </c>
      <c r="AD208">
        <f t="shared" si="77"/>
        <v>10.567988841402872</v>
      </c>
      <c r="AE208">
        <f t="shared" si="78"/>
        <v>-14.782159833807535</v>
      </c>
    </row>
    <row r="209" spans="1:31" x14ac:dyDescent="0.25">
      <c r="A209" s="2">
        <v>91000</v>
      </c>
      <c r="B209" s="1"/>
      <c r="C209" s="1"/>
      <c r="D209">
        <f t="shared" si="66"/>
        <v>40.556360940466689</v>
      </c>
      <c r="E209">
        <f t="shared" si="64"/>
        <v>-66.181966024504703</v>
      </c>
      <c r="F209">
        <f t="shared" si="67"/>
        <v>0.49227313513091125</v>
      </c>
      <c r="G209" s="2">
        <f t="shared" si="68"/>
        <v>-0.67755584312784922</v>
      </c>
      <c r="H209">
        <f t="shared" si="69"/>
        <v>6.692273135130911</v>
      </c>
      <c r="I209">
        <f t="shared" si="70"/>
        <v>-0.67755584312784922</v>
      </c>
      <c r="J209">
        <f t="shared" si="71"/>
        <v>40.556360940466689</v>
      </c>
      <c r="K209">
        <f t="shared" si="71"/>
        <v>-66.181966024504703</v>
      </c>
      <c r="L209">
        <f t="shared" si="72"/>
        <v>47.2486340755976</v>
      </c>
      <c r="M209">
        <f t="shared" si="73"/>
        <v>66.859521867632552</v>
      </c>
      <c r="N209">
        <f t="shared" si="74"/>
        <v>11.055855783186363</v>
      </c>
      <c r="O209">
        <f t="shared" si="75"/>
        <v>2.8174571341875407</v>
      </c>
      <c r="AB209">
        <f t="shared" si="76"/>
        <v>0.68013188579828099</v>
      </c>
      <c r="AC209">
        <f t="shared" si="65"/>
        <v>-2.486143454447173</v>
      </c>
      <c r="AD209">
        <f t="shared" si="77"/>
        <v>10.724279972959735</v>
      </c>
      <c r="AE209">
        <f t="shared" si="78"/>
        <v>-14.916860726683039</v>
      </c>
    </row>
    <row r="210" spans="1:31" x14ac:dyDescent="0.25">
      <c r="A210" s="2">
        <v>90000</v>
      </c>
      <c r="B210" s="1"/>
      <c r="C210" s="1"/>
      <c r="D210">
        <f t="shared" si="66"/>
        <v>40.848701279470383</v>
      </c>
      <c r="E210">
        <f t="shared" si="64"/>
        <v>-66.659022099923675</v>
      </c>
      <c r="F210">
        <f t="shared" si="67"/>
        <v>0.4955477006614572</v>
      </c>
      <c r="G210" s="2">
        <f t="shared" si="68"/>
        <v>-0.68206289592149072</v>
      </c>
      <c r="H210">
        <f t="shared" si="69"/>
        <v>6.6955477006614572</v>
      </c>
      <c r="I210">
        <f t="shared" si="70"/>
        <v>-0.68206289592149072</v>
      </c>
      <c r="J210">
        <f t="shared" si="71"/>
        <v>40.848701279470383</v>
      </c>
      <c r="K210">
        <f t="shared" si="71"/>
        <v>-66.659022099923675</v>
      </c>
      <c r="L210">
        <f t="shared" si="72"/>
        <v>47.54424898013184</v>
      </c>
      <c r="M210">
        <f t="shared" si="73"/>
        <v>67.341084995845165</v>
      </c>
      <c r="N210">
        <f t="shared" si="74"/>
        <v>11.075116712306761</v>
      </c>
      <c r="O210">
        <f t="shared" si="75"/>
        <v>2.8287972304640299</v>
      </c>
      <c r="AB210">
        <f t="shared" si="76"/>
        <v>0.68639831484120284</v>
      </c>
      <c r="AC210">
        <f t="shared" si="65"/>
        <v>-2.509049661130208</v>
      </c>
      <c r="AD210">
        <f t="shared" si="77"/>
        <v>10.884862737681672</v>
      </c>
      <c r="AE210">
        <f t="shared" si="78"/>
        <v>-15.054297966781249</v>
      </c>
    </row>
    <row r="211" spans="1:31" x14ac:dyDescent="0.25">
      <c r="A211" s="2">
        <v>89000</v>
      </c>
      <c r="B211" s="1"/>
      <c r="C211" s="1"/>
      <c r="D211">
        <f t="shared" si="66"/>
        <v>41.146450827388598</v>
      </c>
      <c r="E211">
        <f t="shared" si="64"/>
        <v>-67.144905202035858</v>
      </c>
      <c r="F211">
        <f t="shared" si="67"/>
        <v>0.49888100342757358</v>
      </c>
      <c r="G211" s="2">
        <f t="shared" si="68"/>
        <v>-0.68665079358422987</v>
      </c>
      <c r="H211">
        <f t="shared" si="69"/>
        <v>6.6988810034275739</v>
      </c>
      <c r="I211">
        <f t="shared" si="70"/>
        <v>-0.68665079358422987</v>
      </c>
      <c r="J211">
        <f t="shared" si="71"/>
        <v>41.146450827388598</v>
      </c>
      <c r="K211">
        <f t="shared" si="71"/>
        <v>-67.144905202035858</v>
      </c>
      <c r="L211">
        <f t="shared" si="72"/>
        <v>47.845331830816171</v>
      </c>
      <c r="M211">
        <f t="shared" si="73"/>
        <v>67.831555995620093</v>
      </c>
      <c r="N211">
        <f t="shared" si="74"/>
        <v>11.094725681580965</v>
      </c>
      <c r="O211">
        <f t="shared" si="75"/>
        <v>2.8402811967154467</v>
      </c>
      <c r="AB211">
        <f t="shared" si="76"/>
        <v>0.69279347063378882</v>
      </c>
      <c r="AC211">
        <f t="shared" si="65"/>
        <v>-2.5324264135599908</v>
      </c>
      <c r="AD211">
        <f t="shared" si="77"/>
        <v>11.049907156851861</v>
      </c>
      <c r="AE211">
        <f t="shared" si="78"/>
        <v>-15.194558481359945</v>
      </c>
    </row>
    <row r="212" spans="1:31" x14ac:dyDescent="0.25">
      <c r="A212" s="2">
        <v>88000</v>
      </c>
      <c r="B212" s="1"/>
      <c r="C212" s="1"/>
      <c r="D212">
        <f t="shared" si="66"/>
        <v>41.449772154076882</v>
      </c>
      <c r="E212">
        <f t="shared" si="64"/>
        <v>-67.639880620734274</v>
      </c>
      <c r="F212">
        <f t="shared" si="67"/>
        <v>0.50227477493871964</v>
      </c>
      <c r="G212" s="2">
        <f t="shared" si="68"/>
        <v>-0.69132191933438147</v>
      </c>
      <c r="H212">
        <f t="shared" si="69"/>
        <v>6.7022747749387195</v>
      </c>
      <c r="I212">
        <f t="shared" si="70"/>
        <v>-0.69132191933438147</v>
      </c>
      <c r="J212">
        <f t="shared" si="71"/>
        <v>41.449772154076882</v>
      </c>
      <c r="K212">
        <f t="shared" si="71"/>
        <v>-67.639880620734274</v>
      </c>
      <c r="L212">
        <f t="shared" si="72"/>
        <v>48.152046929015604</v>
      </c>
      <c r="M212">
        <f t="shared" si="73"/>
        <v>68.331202540068659</v>
      </c>
      <c r="N212">
        <f t="shared" si="74"/>
        <v>11.114692502370767</v>
      </c>
      <c r="O212">
        <f t="shared" si="75"/>
        <v>2.8519109228013098</v>
      </c>
      <c r="AB212">
        <f t="shared" si="76"/>
        <v>0.69932148894500024</v>
      </c>
      <c r="AC212">
        <f t="shared" si="65"/>
        <v>-2.5562888295616766</v>
      </c>
      <c r="AD212">
        <f t="shared" si="77"/>
        <v>11.21959205871206</v>
      </c>
      <c r="AE212">
        <f t="shared" si="78"/>
        <v>-15.337732977370059</v>
      </c>
    </row>
    <row r="213" spans="1:31" x14ac:dyDescent="0.25">
      <c r="A213" s="2">
        <v>87000</v>
      </c>
      <c r="B213" s="1"/>
      <c r="C213" s="1"/>
      <c r="D213">
        <f t="shared" si="66"/>
        <v>41.758834636277527</v>
      </c>
      <c r="E213">
        <f t="shared" si="64"/>
        <v>-68.144224753741611</v>
      </c>
      <c r="F213">
        <f t="shared" si="67"/>
        <v>0.50573081819010246</v>
      </c>
      <c r="G213" s="2">
        <f t="shared" si="68"/>
        <v>-0.69607875478195114</v>
      </c>
      <c r="H213">
        <f t="shared" si="69"/>
        <v>6.7057308181901023</v>
      </c>
      <c r="I213">
        <f t="shared" si="70"/>
        <v>-0.69607875478195114</v>
      </c>
      <c r="J213">
        <f t="shared" si="71"/>
        <v>41.758834636277527</v>
      </c>
      <c r="K213">
        <f t="shared" si="71"/>
        <v>-68.144224753741611</v>
      </c>
      <c r="L213">
        <f t="shared" si="72"/>
        <v>48.464565454467632</v>
      </c>
      <c r="M213">
        <f t="shared" si="73"/>
        <v>68.840303508523562</v>
      </c>
      <c r="N213">
        <f t="shared" si="74"/>
        <v>11.135027342792796</v>
      </c>
      <c r="O213">
        <f t="shared" si="75"/>
        <v>2.8636882975001754</v>
      </c>
      <c r="AB213">
        <f t="shared" si="76"/>
        <v>0.70598668743660942</v>
      </c>
      <c r="AC213">
        <f t="shared" si="65"/>
        <v>-2.5806526918485564</v>
      </c>
      <c r="AD213">
        <f t="shared" si="77"/>
        <v>11.394105643402574</v>
      </c>
      <c r="AE213">
        <f t="shared" si="78"/>
        <v>-15.483916151091339</v>
      </c>
    </row>
    <row r="214" spans="1:31" x14ac:dyDescent="0.25">
      <c r="A214" s="2">
        <v>86000</v>
      </c>
      <c r="B214" s="1"/>
      <c r="C214" s="1"/>
      <c r="D214">
        <f t="shared" si="66"/>
        <v>42.073814824926721</v>
      </c>
      <c r="E214">
        <f t="shared" si="64"/>
        <v>-68.658225706000934</v>
      </c>
      <c r="F214">
        <f t="shared" si="67"/>
        <v>0.50925101147755458</v>
      </c>
      <c r="G214" s="2">
        <f t="shared" si="68"/>
        <v>-0.70092388517936421</v>
      </c>
      <c r="H214">
        <f t="shared" si="69"/>
        <v>6.709251011477555</v>
      </c>
      <c r="I214">
        <f t="shared" si="70"/>
        <v>-0.70092388517936421</v>
      </c>
      <c r="J214">
        <f t="shared" si="71"/>
        <v>42.073814824926721</v>
      </c>
      <c r="K214">
        <f t="shared" si="71"/>
        <v>-68.658225706000934</v>
      </c>
      <c r="L214">
        <f t="shared" si="72"/>
        <v>48.783065836404276</v>
      </c>
      <c r="M214">
        <f t="shared" si="73"/>
        <v>69.359149591180298</v>
      </c>
      <c r="N214">
        <f t="shared" si="74"/>
        <v>11.155740743349206</v>
      </c>
      <c r="O214">
        <f t="shared" si="75"/>
        <v>2.8756152056548068</v>
      </c>
      <c r="AB214">
        <f t="shared" si="76"/>
        <v>0.71279357586881753</v>
      </c>
      <c r="AC214">
        <f t="shared" si="65"/>
        <v>-2.6055344853275133</v>
      </c>
      <c r="AD214">
        <f t="shared" si="77"/>
        <v>11.57364609124367</v>
      </c>
      <c r="AE214">
        <f t="shared" si="78"/>
        <v>-15.633206911965079</v>
      </c>
    </row>
    <row r="215" spans="1:31" x14ac:dyDescent="0.25">
      <c r="A215" s="2">
        <v>85000</v>
      </c>
      <c r="B215" s="1"/>
      <c r="C215" s="1"/>
      <c r="D215">
        <f t="shared" si="66"/>
        <v>42.394896836827662</v>
      </c>
      <c r="E215">
        <f t="shared" si="64"/>
        <v>-69.182183928828209</v>
      </c>
      <c r="F215">
        <f t="shared" si="67"/>
        <v>0.51283731246316433</v>
      </c>
      <c r="G215" s="2">
        <f t="shared" si="68"/>
        <v>-0.70586000501732538</v>
      </c>
      <c r="H215">
        <f t="shared" si="69"/>
        <v>6.7128373124631642</v>
      </c>
      <c r="I215">
        <f t="shared" si="70"/>
        <v>-0.70586000501732538</v>
      </c>
      <c r="J215">
        <f t="shared" si="71"/>
        <v>42.394896836827662</v>
      </c>
      <c r="K215">
        <f t="shared" si="71"/>
        <v>-69.182183928828209</v>
      </c>
      <c r="L215">
        <f t="shared" si="72"/>
        <v>49.107734149290827</v>
      </c>
      <c r="M215">
        <f t="shared" si="73"/>
        <v>69.888043933845537</v>
      </c>
      <c r="N215">
        <f t="shared" si="74"/>
        <v>11.176843633349311</v>
      </c>
      <c r="O215">
        <f t="shared" si="75"/>
        <v>2.8876935250378519</v>
      </c>
      <c r="AB215">
        <f t="shared" si="76"/>
        <v>0.71974686700519608</v>
      </c>
      <c r="AC215">
        <f t="shared" si="65"/>
        <v>-2.6309514369607738</v>
      </c>
      <c r="AD215">
        <f t="shared" si="77"/>
        <v>11.758422218240932</v>
      </c>
      <c r="AE215">
        <f t="shared" si="78"/>
        <v>-15.785708621764643</v>
      </c>
    </row>
    <row r="216" spans="1:31" x14ac:dyDescent="0.25">
      <c r="A216" s="2">
        <v>84000</v>
      </c>
      <c r="B216" s="1"/>
      <c r="C216" s="1"/>
      <c r="D216">
        <f t="shared" si="66"/>
        <v>42.72227277261392</v>
      </c>
      <c r="E216">
        <f t="shared" si="64"/>
        <v>-69.716412901966365</v>
      </c>
      <c r="F216">
        <f t="shared" si="67"/>
        <v>0.51649176251130846</v>
      </c>
      <c r="G216" s="2">
        <f t="shared" si="68"/>
        <v>-0.710889923992856</v>
      </c>
      <c r="H216">
        <f t="shared" si="69"/>
        <v>6.7164917625113087</v>
      </c>
      <c r="I216">
        <f t="shared" si="70"/>
        <v>-0.710889923992856</v>
      </c>
      <c r="J216">
        <f t="shared" si="71"/>
        <v>42.72227277261392</v>
      </c>
      <c r="K216">
        <f t="shared" si="71"/>
        <v>-69.716412901966365</v>
      </c>
      <c r="L216">
        <f t="shared" si="72"/>
        <v>49.43876453512523</v>
      </c>
      <c r="M216">
        <f t="shared" si="73"/>
        <v>70.427302825959217</v>
      </c>
      <c r="N216">
        <f t="shared" si="74"/>
        <v>11.198347348166843</v>
      </c>
      <c r="O216">
        <f t="shared" si="75"/>
        <v>2.8999251229149006</v>
      </c>
      <c r="AB216">
        <f t="shared" si="76"/>
        <v>0.72685148827370549</v>
      </c>
      <c r="AC216">
        <f t="shared" si="65"/>
        <v>-2.6569215583914128</v>
      </c>
      <c r="AD216">
        <f t="shared" si="77"/>
        <v>11.948654183092987</v>
      </c>
      <c r="AE216">
        <f t="shared" si="78"/>
        <v>-15.941529350348477</v>
      </c>
    </row>
    <row r="217" spans="1:31" x14ac:dyDescent="0.25">
      <c r="A217" s="2">
        <v>83000</v>
      </c>
      <c r="B217" s="1"/>
      <c r="C217" s="1"/>
      <c r="D217">
        <f t="shared" si="66"/>
        <v>43.056143163105574</v>
      </c>
      <c r="E217">
        <f t="shared" si="64"/>
        <v>-70.261239861972527</v>
      </c>
      <c r="F217">
        <f t="shared" si="67"/>
        <v>0.52021649131654624</v>
      </c>
      <c r="G217" s="2">
        <f t="shared" si="68"/>
        <v>-0.71601657337904345</v>
      </c>
      <c r="H217">
        <f t="shared" si="69"/>
        <v>6.7202164913165463</v>
      </c>
      <c r="I217">
        <f t="shared" si="70"/>
        <v>-0.71601657337904345</v>
      </c>
      <c r="J217">
        <f t="shared" si="71"/>
        <v>43.056143163105574</v>
      </c>
      <c r="K217">
        <f t="shared" si="71"/>
        <v>-70.261239861972527</v>
      </c>
      <c r="L217">
        <f t="shared" si="72"/>
        <v>49.776359654422123</v>
      </c>
      <c r="M217">
        <f t="shared" si="73"/>
        <v>70.977256435351563</v>
      </c>
      <c r="N217">
        <f t="shared" si="74"/>
        <v>11.220263647380474</v>
      </c>
      <c r="O217">
        <f t="shared" si="75"/>
        <v>2.9123118522800837</v>
      </c>
      <c r="AB217">
        <f t="shared" si="76"/>
        <v>0.73411259424597641</v>
      </c>
      <c r="AC217">
        <f t="shared" si="65"/>
        <v>-2.6834636915599237</v>
      </c>
      <c r="AD217">
        <f t="shared" si="77"/>
        <v>12.14457425042683</v>
      </c>
      <c r="AE217">
        <f t="shared" si="78"/>
        <v>-16.100782149359542</v>
      </c>
    </row>
    <row r="218" spans="1:31" x14ac:dyDescent="0.25">
      <c r="A218" s="2">
        <v>82000</v>
      </c>
      <c r="B218" s="1"/>
      <c r="C218" s="1"/>
      <c r="D218">
        <f t="shared" si="66"/>
        <v>43.396717446355837</v>
      </c>
      <c r="E218">
        <f t="shared" si="64"/>
        <v>-70.817006580687149</v>
      </c>
      <c r="F218">
        <f t="shared" si="67"/>
        <v>0.52401372184680262</v>
      </c>
      <c r="G218" s="2">
        <f t="shared" si="68"/>
        <v>-0.72124301282874959</v>
      </c>
      <c r="H218">
        <f t="shared" si="69"/>
        <v>6.724013721846803</v>
      </c>
      <c r="I218">
        <f t="shared" si="70"/>
        <v>-0.72124301282874959</v>
      </c>
      <c r="J218">
        <f t="shared" si="71"/>
        <v>43.396717446355837</v>
      </c>
      <c r="K218">
        <f t="shared" si="71"/>
        <v>-70.817006580687149</v>
      </c>
      <c r="L218">
        <f t="shared" si="72"/>
        <v>50.120731168202639</v>
      </c>
      <c r="M218">
        <f t="shared" si="73"/>
        <v>71.5382495935159</v>
      </c>
      <c r="N218">
        <f t="shared" si="74"/>
        <v>11.242604733848136</v>
      </c>
      <c r="O218">
        <f t="shared" si="75"/>
        <v>2.9248555477374154</v>
      </c>
      <c r="AB218">
        <f t="shared" si="76"/>
        <v>0.74153558000293751</v>
      </c>
      <c r="AC218">
        <f t="shared" si="65"/>
        <v>-2.710597557560726</v>
      </c>
      <c r="AD218">
        <f t="shared" si="77"/>
        <v>12.346427615482092</v>
      </c>
      <c r="AE218">
        <f t="shared" si="78"/>
        <v>-16.263585345364355</v>
      </c>
    </row>
    <row r="219" spans="1:31" x14ac:dyDescent="0.25">
      <c r="A219" s="2">
        <v>81000</v>
      </c>
      <c r="B219" s="1"/>
      <c r="C219" s="1"/>
      <c r="D219">
        <f t="shared" si="66"/>
        <v>43.744214477902183</v>
      </c>
      <c r="E219">
        <f t="shared" si="64"/>
        <v>-71.384070197888292</v>
      </c>
      <c r="F219">
        <f t="shared" si="67"/>
        <v>0.52788577562747474</v>
      </c>
      <c r="G219" s="2">
        <f t="shared" si="68"/>
        <v>-0.72657243764755863</v>
      </c>
      <c r="H219">
        <f t="shared" si="69"/>
        <v>6.7278857756274748</v>
      </c>
      <c r="I219">
        <f t="shared" si="70"/>
        <v>-0.72657243764755863</v>
      </c>
      <c r="J219">
        <f t="shared" si="71"/>
        <v>43.744214477902183</v>
      </c>
      <c r="K219">
        <f t="shared" si="71"/>
        <v>-71.384070197888292</v>
      </c>
      <c r="L219">
        <f t="shared" si="72"/>
        <v>50.472100253529661</v>
      </c>
      <c r="M219">
        <f t="shared" si="73"/>
        <v>72.110642635535854</v>
      </c>
      <c r="N219">
        <f t="shared" si="74"/>
        <v>11.26538327376878</v>
      </c>
      <c r="O219">
        <f t="shared" si="75"/>
        <v>2.9375580209989538</v>
      </c>
      <c r="AB219">
        <f t="shared" si="76"/>
        <v>0.74912609546142572</v>
      </c>
      <c r="AC219">
        <f t="shared" si="65"/>
        <v>-2.7383438090114303</v>
      </c>
      <c r="AD219">
        <f t="shared" si="77"/>
        <v>12.554473296021065</v>
      </c>
      <c r="AE219">
        <f t="shared" si="78"/>
        <v>-16.430062854068584</v>
      </c>
    </row>
    <row r="220" spans="1:31" x14ac:dyDescent="0.25">
      <c r="A220" s="2">
        <v>80000</v>
      </c>
      <c r="B220" s="1"/>
      <c r="C220" s="1"/>
      <c r="D220">
        <f t="shared" si="66"/>
        <v>44.09886307697635</v>
      </c>
      <c r="E220">
        <f t="shared" si="64"/>
        <v>-71.962804112625335</v>
      </c>
      <c r="F220">
        <f t="shared" si="67"/>
        <v>0.53183507839451061</v>
      </c>
      <c r="G220" s="2">
        <f t="shared" si="68"/>
        <v>-0.73200818657457367</v>
      </c>
      <c r="H220">
        <f t="shared" si="69"/>
        <v>6.7318350783945107</v>
      </c>
      <c r="I220">
        <f t="shared" si="70"/>
        <v>-0.73200818657457367</v>
      </c>
      <c r="J220">
        <f t="shared" si="71"/>
        <v>44.09886307697635</v>
      </c>
      <c r="K220">
        <f t="shared" si="71"/>
        <v>-71.962804112625335</v>
      </c>
      <c r="L220">
        <f t="shared" si="72"/>
        <v>50.830698155370861</v>
      </c>
      <c r="M220">
        <f t="shared" si="73"/>
        <v>72.69481229919991</v>
      </c>
      <c r="N220">
        <f t="shared" si="74"/>
        <v>11.288612417788674</v>
      </c>
      <c r="O220">
        <f t="shared" si="75"/>
        <v>2.9504210559687398</v>
      </c>
      <c r="AB220">
        <f t="shared" si="76"/>
        <v>0.75689006074377507</v>
      </c>
      <c r="AC220">
        <f t="shared" si="65"/>
        <v>-2.7667240862345932</v>
      </c>
      <c r="AD220">
        <f t="shared" si="77"/>
        <v>12.768985097866011</v>
      </c>
      <c r="AE220">
        <f t="shared" si="78"/>
        <v>-16.60034451740756</v>
      </c>
    </row>
    <row r="221" spans="1:31" x14ac:dyDescent="0.25">
      <c r="A221" s="2">
        <v>79000</v>
      </c>
      <c r="B221" s="1"/>
      <c r="C221" s="1"/>
      <c r="D221">
        <f t="shared" si="66"/>
        <v>44.460902611693761</v>
      </c>
      <c r="E221">
        <f t="shared" si="64"/>
        <v>-72.553598938161258</v>
      </c>
      <c r="F221">
        <f t="shared" si="67"/>
        <v>0.53586416614721999</v>
      </c>
      <c r="G221" s="2">
        <f t="shared" si="68"/>
        <v>-0.73755375011339475</v>
      </c>
      <c r="H221">
        <f t="shared" si="69"/>
        <v>6.7358641661472198</v>
      </c>
      <c r="I221">
        <f t="shared" si="70"/>
        <v>-0.73755375011339475</v>
      </c>
      <c r="J221">
        <f t="shared" si="71"/>
        <v>44.460902611693761</v>
      </c>
      <c r="K221">
        <f t="shared" si="71"/>
        <v>-72.553598938161258</v>
      </c>
      <c r="L221">
        <f t="shared" si="72"/>
        <v>51.196766777840978</v>
      </c>
      <c r="M221">
        <f t="shared" si="73"/>
        <v>73.29115268827465</v>
      </c>
      <c r="N221">
        <f t="shared" si="74"/>
        <v>11.312305823212876</v>
      </c>
      <c r="O221">
        <f t="shared" si="75"/>
        <v>2.9634464033790202</v>
      </c>
      <c r="AB221">
        <f t="shared" si="76"/>
        <v>0.76483368268042573</v>
      </c>
      <c r="AC221">
        <f t="shared" si="65"/>
        <v>-2.7957610775810986</v>
      </c>
      <c r="AD221">
        <f t="shared" si="77"/>
        <v>12.990252661162483</v>
      </c>
      <c r="AE221">
        <f t="shared" si="78"/>
        <v>-16.774566465486593</v>
      </c>
    </row>
    <row r="222" spans="1:31" x14ac:dyDescent="0.25">
      <c r="A222" s="2">
        <v>78000</v>
      </c>
      <c r="B222" s="1"/>
      <c r="C222" s="1"/>
      <c r="D222">
        <f t="shared" si="66"/>
        <v>44.830583626537994</v>
      </c>
      <c r="E222">
        <f t="shared" si="64"/>
        <v>-73.156863525934298</v>
      </c>
      <c r="F222">
        <f t="shared" si="67"/>
        <v>0.5399756916345464</v>
      </c>
      <c r="G222" s="2">
        <f t="shared" si="68"/>
        <v>-0.74321277945970721</v>
      </c>
      <c r="H222">
        <f t="shared" si="69"/>
        <v>6.7399756916345464</v>
      </c>
      <c r="I222">
        <f t="shared" si="70"/>
        <v>-0.74321277945970721</v>
      </c>
      <c r="J222">
        <f t="shared" si="71"/>
        <v>44.830583626537994</v>
      </c>
      <c r="K222">
        <f t="shared" si="71"/>
        <v>-73.156863525934298</v>
      </c>
      <c r="L222">
        <f t="shared" si="72"/>
        <v>51.570559318172542</v>
      </c>
      <c r="M222">
        <f t="shared" si="73"/>
        <v>73.900076305394009</v>
      </c>
      <c r="N222">
        <f t="shared" si="74"/>
        <v>11.336477677386386</v>
      </c>
      <c r="O222">
        <f t="shared" si="75"/>
        <v>2.9766357749427979</v>
      </c>
      <c r="AB222">
        <f t="shared" si="76"/>
        <v>0.77296347254468478</v>
      </c>
      <c r="AC222">
        <f t="shared" si="65"/>
        <v>-2.8254785842575214</v>
      </c>
      <c r="AD222">
        <f t="shared" si="77"/>
        <v>13.218582595254334</v>
      </c>
      <c r="AE222">
        <f t="shared" si="78"/>
        <v>-16.952871505545129</v>
      </c>
    </row>
    <row r="223" spans="1:31" x14ac:dyDescent="0.25">
      <c r="A223" s="2">
        <v>77000</v>
      </c>
      <c r="B223" s="1"/>
      <c r="C223" s="1"/>
      <c r="D223">
        <f t="shared" si="66"/>
        <v>45.208168515784735</v>
      </c>
      <c r="E223">
        <f t="shared" si="64"/>
        <v>-73.773026064485933</v>
      </c>
      <c r="F223">
        <f t="shared" si="67"/>
        <v>0.54417243131186288</v>
      </c>
      <c r="G223" s="2">
        <f t="shared" si="68"/>
        <v>-0.74898909607648956</v>
      </c>
      <c r="H223">
        <f t="shared" si="69"/>
        <v>6.7441724313118634</v>
      </c>
      <c r="I223">
        <f t="shared" si="70"/>
        <v>-0.74898909607648956</v>
      </c>
      <c r="J223">
        <f t="shared" si="71"/>
        <v>45.208168515784735</v>
      </c>
      <c r="K223">
        <f t="shared" si="71"/>
        <v>-73.773026064485933</v>
      </c>
      <c r="L223">
        <f t="shared" si="72"/>
        <v>51.952340947096602</v>
      </c>
      <c r="M223">
        <f t="shared" si="73"/>
        <v>74.522015160562418</v>
      </c>
      <c r="N223">
        <f t="shared" si="74"/>
        <v>11.361142722313557</v>
      </c>
      <c r="O223">
        <f t="shared" si="75"/>
        <v>2.9899908369840471</v>
      </c>
      <c r="AB223">
        <f t="shared" si="76"/>
        <v>0.78128626512879473</v>
      </c>
      <c r="AC223">
        <f t="shared" si="65"/>
        <v>-2.8559015900564928</v>
      </c>
      <c r="AD223">
        <f t="shared" si="77"/>
        <v>13.454299710938873</v>
      </c>
      <c r="AE223">
        <f t="shared" si="78"/>
        <v>-17.135409540338959</v>
      </c>
    </row>
    <row r="224" spans="1:31" x14ac:dyDescent="0.25">
      <c r="A224" s="2">
        <v>76000</v>
      </c>
      <c r="B224" s="1"/>
      <c r="C224" s="1"/>
      <c r="D224">
        <f t="shared" si="66"/>
        <v>45.593932246876243</v>
      </c>
      <c r="E224">
        <f t="shared" si="64"/>
        <v>-74.402535259900702</v>
      </c>
      <c r="F224">
        <f t="shared" si="67"/>
        <v>0.54845729280904609</v>
      </c>
      <c r="G224" s="2">
        <f t="shared" si="68"/>
        <v>-0.75488670197293573</v>
      </c>
      <c r="H224">
        <f t="shared" si="69"/>
        <v>6.7484572928090465</v>
      </c>
      <c r="I224">
        <f t="shared" si="70"/>
        <v>-0.75488670197293573</v>
      </c>
      <c r="J224">
        <f t="shared" si="71"/>
        <v>45.593932246876243</v>
      </c>
      <c r="K224">
        <f t="shared" si="71"/>
        <v>-74.402535259900702</v>
      </c>
      <c r="L224">
        <f t="shared" si="72"/>
        <v>52.342389539685286</v>
      </c>
      <c r="M224">
        <f t="shared" si="73"/>
        <v>75.157421961873638</v>
      </c>
      <c r="N224">
        <f t="shared" si="74"/>
        <v>11.386316280588757</v>
      </c>
      <c r="O224">
        <f t="shared" si="75"/>
        <v>3.0035132035040868</v>
      </c>
      <c r="AB224">
        <f t="shared" si="76"/>
        <v>0.7898092392817202</v>
      </c>
      <c r="AC224">
        <f t="shared" si="65"/>
        <v>-2.8870563364302022</v>
      </c>
      <c r="AD224">
        <f t="shared" si="77"/>
        <v>13.697748359866871</v>
      </c>
      <c r="AE224">
        <f t="shared" si="78"/>
        <v>-17.32233801858121</v>
      </c>
    </row>
    <row r="225" spans="1:31" x14ac:dyDescent="0.25">
      <c r="A225" s="2">
        <v>75000</v>
      </c>
      <c r="B225" s="1"/>
      <c r="C225" s="1"/>
      <c r="D225">
        <f t="shared" si="66"/>
        <v>45.988163138165341</v>
      </c>
      <c r="E225">
        <f t="shared" si="64"/>
        <v>-75.045861604969119</v>
      </c>
      <c r="F225">
        <f t="shared" si="67"/>
        <v>0.55283332295470788</v>
      </c>
      <c r="G225" s="2">
        <f t="shared" si="68"/>
        <v>-0.76090979074886134</v>
      </c>
      <c r="H225">
        <f t="shared" si="69"/>
        <v>6.7528333229547082</v>
      </c>
      <c r="I225">
        <f t="shared" si="70"/>
        <v>-0.76090979074886134</v>
      </c>
      <c r="J225">
        <f t="shared" si="71"/>
        <v>45.988163138165341</v>
      </c>
      <c r="K225">
        <f t="shared" si="71"/>
        <v>-75.045861604969119</v>
      </c>
      <c r="L225">
        <f t="shared" si="72"/>
        <v>52.740996461120048</v>
      </c>
      <c r="M225">
        <f t="shared" si="73"/>
        <v>75.806771395717973</v>
      </c>
      <c r="N225">
        <f t="shared" si="74"/>
        <v>11.412014282716029</v>
      </c>
      <c r="O225">
        <f t="shared" si="75"/>
        <v>3.0172044286396749</v>
      </c>
      <c r="AB225">
        <f t="shared" si="76"/>
        <v>0.79853994004164508</v>
      </c>
      <c r="AC225">
        <f t="shared" si="65"/>
        <v>-2.9189704033931818</v>
      </c>
      <c r="AD225">
        <f t="shared" si="77"/>
        <v>13.949293891976939</v>
      </c>
      <c r="AE225">
        <f t="shared" si="78"/>
        <v>-17.513822420359091</v>
      </c>
    </row>
    <row r="226" spans="1:31" x14ac:dyDescent="0.25">
      <c r="A226" s="2">
        <v>74000</v>
      </c>
      <c r="B226" s="1"/>
      <c r="C226" s="1"/>
      <c r="D226">
        <f t="shared" si="66"/>
        <v>46.391163695902378</v>
      </c>
      <c r="E226">
        <f t="shared" si="64"/>
        <v>-75.703498745026138</v>
      </c>
      <c r="F226">
        <f t="shared" si="67"/>
        <v>0.55730371640604881</v>
      </c>
      <c r="G226" s="2">
        <f t="shared" si="68"/>
        <v>-0.76706275947267977</v>
      </c>
      <c r="H226">
        <f t="shared" si="69"/>
        <v>6.7573037164060494</v>
      </c>
      <c r="I226">
        <f t="shared" si="70"/>
        <v>-0.76706275947267977</v>
      </c>
      <c r="J226">
        <f t="shared" si="71"/>
        <v>46.391163695902378</v>
      </c>
      <c r="K226">
        <f t="shared" si="71"/>
        <v>-75.703498745026138</v>
      </c>
      <c r="L226">
        <f t="shared" si="72"/>
        <v>53.148467412308428</v>
      </c>
      <c r="M226">
        <f t="shared" si="73"/>
        <v>76.470561504498818</v>
      </c>
      <c r="N226">
        <f t="shared" si="74"/>
        <v>11.43825329590036</v>
      </c>
      <c r="O226">
        <f t="shared" si="75"/>
        <v>3.0310659984650887</v>
      </c>
      <c r="AB226">
        <f t="shared" si="76"/>
        <v>0.80748630251015518</v>
      </c>
      <c r="AC226">
        <f t="shared" si="65"/>
        <v>-2.9516727967916223</v>
      </c>
      <c r="AD226">
        <f t="shared" si="77"/>
        <v>14.209324243122129</v>
      </c>
      <c r="AE226">
        <f t="shared" si="78"/>
        <v>-17.710036780749732</v>
      </c>
    </row>
    <row r="227" spans="1:31" x14ac:dyDescent="0.25">
      <c r="A227" s="2">
        <v>73000</v>
      </c>
      <c r="B227" s="1"/>
      <c r="C227" s="1"/>
      <c r="D227">
        <f t="shared" si="66"/>
        <v>46.803251515850704</v>
      </c>
      <c r="E227">
        <f t="shared" si="64"/>
        <v>-76.37596494925404</v>
      </c>
      <c r="F227">
        <f t="shared" si="67"/>
        <v>0.56187182493894638</v>
      </c>
      <c r="G227" s="2">
        <f t="shared" si="68"/>
        <v>-0.77335022146811017</v>
      </c>
      <c r="H227">
        <f t="shared" si="69"/>
        <v>6.7618718249389467</v>
      </c>
      <c r="I227">
        <f t="shared" si="70"/>
        <v>-0.77335022146811017</v>
      </c>
      <c r="J227">
        <f t="shared" si="71"/>
        <v>46.803251515850704</v>
      </c>
      <c r="K227">
        <f t="shared" si="71"/>
        <v>-76.37596494925404</v>
      </c>
      <c r="L227">
        <f t="shared" si="72"/>
        <v>53.565123340789654</v>
      </c>
      <c r="M227">
        <f t="shared" si="73"/>
        <v>77.149315170722147</v>
      </c>
      <c r="N227">
        <f t="shared" si="74"/>
        <v>11.465050554398756</v>
      </c>
      <c r="O227">
        <f t="shared" si="75"/>
        <v>3.0450993220872924</v>
      </c>
      <c r="AB227">
        <f t="shared" si="76"/>
        <v>0.81665667763092131</v>
      </c>
      <c r="AC227">
        <f t="shared" si="65"/>
        <v>-2.985194042534363</v>
      </c>
      <c r="AD227">
        <f t="shared" si="77"/>
        <v>14.478251666487356</v>
      </c>
      <c r="AE227">
        <f t="shared" si="78"/>
        <v>-17.911164255206177</v>
      </c>
    </row>
    <row r="228" spans="1:31" x14ac:dyDescent="0.25">
      <c r="A228" s="2">
        <v>72000</v>
      </c>
      <c r="B228" s="1"/>
      <c r="C228" s="1"/>
      <c r="D228">
        <f t="shared" si="66"/>
        <v>47.224760255484512</v>
      </c>
      <c r="E228">
        <f t="shared" si="64"/>
        <v>-77.063804697164997</v>
      </c>
      <c r="F228">
        <f t="shared" si="67"/>
        <v>0.56654116745863681</v>
      </c>
      <c r="G228" s="2">
        <f t="shared" si="68"/>
        <v>-0.77977702009269934</v>
      </c>
      <c r="H228">
        <f t="shared" si="69"/>
        <v>6.7665411674586373</v>
      </c>
      <c r="I228">
        <f t="shared" si="70"/>
        <v>-0.77977702009269934</v>
      </c>
      <c r="J228">
        <f t="shared" si="71"/>
        <v>47.224760255484512</v>
      </c>
      <c r="K228">
        <f t="shared" si="71"/>
        <v>-77.063804697164997</v>
      </c>
      <c r="L228">
        <f t="shared" si="72"/>
        <v>53.991301422943152</v>
      </c>
      <c r="M228">
        <f t="shared" si="73"/>
        <v>77.843581717257692</v>
      </c>
      <c r="N228">
        <f t="shared" si="74"/>
        <v>11.492423991524896</v>
      </c>
      <c r="O228">
        <f t="shared" si="75"/>
        <v>3.0593057219796966</v>
      </c>
      <c r="AB228">
        <f t="shared" si="76"/>
        <v>0.82605986005330101</v>
      </c>
      <c r="AC228">
        <f t="shared" si="65"/>
        <v>-3.0195662884450707</v>
      </c>
      <c r="AD228">
        <f t="shared" si="77"/>
        <v>14.756514623025026</v>
      </c>
      <c r="AE228">
        <f t="shared" si="78"/>
        <v>-18.117397730670426</v>
      </c>
    </row>
    <row r="229" spans="1:31" x14ac:dyDescent="0.25">
      <c r="A229" s="2">
        <v>71000</v>
      </c>
      <c r="B229" s="1"/>
      <c r="C229" s="1"/>
      <c r="D229">
        <f t="shared" si="66"/>
        <v>47.656040683364445</v>
      </c>
      <c r="E229">
        <f t="shared" si="64"/>
        <v>-77.767590391026502</v>
      </c>
      <c r="F229">
        <f t="shared" si="67"/>
        <v>0.57131544079777929</v>
      </c>
      <c r="G229" s="2">
        <f t="shared" si="68"/>
        <v>-0.78634824360008249</v>
      </c>
      <c r="H229">
        <f t="shared" si="69"/>
        <v>6.7713154407977791</v>
      </c>
      <c r="I229">
        <f t="shared" si="70"/>
        <v>-0.78634824360008249</v>
      </c>
      <c r="J229">
        <f t="shared" si="71"/>
        <v>47.656040683364445</v>
      </c>
      <c r="K229">
        <f t="shared" si="71"/>
        <v>-77.767590391026502</v>
      </c>
      <c r="L229">
        <f t="shared" si="72"/>
        <v>54.427356124162223</v>
      </c>
      <c r="M229">
        <f t="shared" si="73"/>
        <v>78.55393863462659</v>
      </c>
      <c r="N229">
        <f t="shared" si="74"/>
        <v>11.520392273407522</v>
      </c>
      <c r="O229">
        <f t="shared" si="75"/>
        <v>3.0736864234965244</v>
      </c>
      <c r="AB229">
        <f t="shared" si="76"/>
        <v>0.83570511828121319</v>
      </c>
      <c r="AC229">
        <f t="shared" si="65"/>
        <v>-3.054823414467962</v>
      </c>
      <c r="AD229">
        <f t="shared" si="77"/>
        <v>15.044579847990393</v>
      </c>
      <c r="AE229">
        <f t="shared" si="78"/>
        <v>-18.32894048680777</v>
      </c>
    </row>
    <row r="230" spans="1:31" x14ac:dyDescent="0.25">
      <c r="A230" s="2">
        <v>70000</v>
      </c>
      <c r="B230" s="1"/>
      <c r="C230" s="1"/>
      <c r="D230">
        <f t="shared" si="66"/>
        <v>48.097461813004792</v>
      </c>
      <c r="E230">
        <f t="shared" si="64"/>
        <v>-78.487924206164394</v>
      </c>
      <c r="F230">
        <f t="shared" si="67"/>
        <v>0.57619853137595034</v>
      </c>
      <c r="G230" s="2">
        <f t="shared" si="68"/>
        <v>-0.79306924118790034</v>
      </c>
      <c r="H230">
        <f t="shared" si="69"/>
        <v>6.7761985313759503</v>
      </c>
      <c r="I230">
        <f t="shared" si="70"/>
        <v>-0.79306924118790034</v>
      </c>
      <c r="J230">
        <f t="shared" si="71"/>
        <v>48.097461813004792</v>
      </c>
      <c r="K230">
        <f t="shared" si="71"/>
        <v>-78.487924206164394</v>
      </c>
      <c r="L230">
        <f t="shared" si="72"/>
        <v>54.873660344380738</v>
      </c>
      <c r="M230">
        <f t="shared" si="73"/>
        <v>79.280993447352287</v>
      </c>
      <c r="N230">
        <f t="shared" si="74"/>
        <v>11.548974834609211</v>
      </c>
      <c r="O230">
        <f t="shared" si="75"/>
        <v>3.0882425435060168</v>
      </c>
      <c r="AB230">
        <f t="shared" si="76"/>
        <v>0.84560222732997925</v>
      </c>
      <c r="AC230">
        <f t="shared" si="65"/>
        <v>-3.0910011520411085</v>
      </c>
      <c r="AD230">
        <f t="shared" si="77"/>
        <v>15.342944612764757</v>
      </c>
      <c r="AE230">
        <f t="shared" si="78"/>
        <v>-18.54600691224665</v>
      </c>
    </row>
    <row r="231" spans="1:31" x14ac:dyDescent="0.25">
      <c r="A231" s="2">
        <v>69000</v>
      </c>
      <c r="B231" s="1"/>
      <c r="C231" s="1"/>
      <c r="D231">
        <f t="shared" si="66"/>
        <v>48.549412129355012</v>
      </c>
      <c r="E231">
        <f t="shared" si="64"/>
        <v>-79.225440092398884</v>
      </c>
      <c r="F231">
        <f t="shared" si="67"/>
        <v>0.58119452780271186</v>
      </c>
      <c r="G231" s="2">
        <f t="shared" si="68"/>
        <v>-0.79994564034443338</v>
      </c>
      <c r="H231">
        <f t="shared" si="69"/>
        <v>6.7811945278027119</v>
      </c>
      <c r="I231">
        <f t="shared" si="70"/>
        <v>-0.79994564034443338</v>
      </c>
      <c r="J231">
        <f t="shared" si="71"/>
        <v>48.549412129355012</v>
      </c>
      <c r="K231">
        <f t="shared" si="71"/>
        <v>-79.225440092398884</v>
      </c>
      <c r="L231">
        <f t="shared" si="72"/>
        <v>55.330606657157723</v>
      </c>
      <c r="M231">
        <f t="shared" si="73"/>
        <v>80.025385732743317</v>
      </c>
      <c r="N231">
        <f t="shared" si="74"/>
        <v>11.57819191571936</v>
      </c>
      <c r="O231">
        <f t="shared" si="75"/>
        <v>3.1029750780769332</v>
      </c>
      <c r="AB231">
        <f t="shared" si="76"/>
        <v>0.85576150413907914</v>
      </c>
      <c r="AC231">
        <f t="shared" si="65"/>
        <v>-3.128137213543674</v>
      </c>
      <c r="AD231">
        <f t="shared" si="77"/>
        <v>15.652139203557635</v>
      </c>
      <c r="AE231">
        <f t="shared" si="78"/>
        <v>-18.768823281262044</v>
      </c>
    </row>
    <row r="232" spans="1:31" x14ac:dyDescent="0.25">
      <c r="A232" s="2">
        <v>68000</v>
      </c>
      <c r="B232" s="1"/>
      <c r="C232" s="1"/>
      <c r="D232">
        <f t="shared" si="66"/>
        <v>49.012300916930016</v>
      </c>
      <c r="E232">
        <f t="shared" si="64"/>
        <v>-79.980805941356152</v>
      </c>
      <c r="F232">
        <f t="shared" si="67"/>
        <v>0.58630773451559481</v>
      </c>
      <c r="G232" s="2">
        <f t="shared" si="68"/>
        <v>-0.80698336561967732</v>
      </c>
      <c r="H232">
        <f t="shared" si="69"/>
        <v>6.7863077345155949</v>
      </c>
      <c r="I232">
        <f t="shared" si="70"/>
        <v>-0.80698336561967732</v>
      </c>
      <c r="J232">
        <f t="shared" si="71"/>
        <v>49.012300916930016</v>
      </c>
      <c r="K232">
        <f t="shared" si="71"/>
        <v>-79.980805941356152</v>
      </c>
      <c r="L232">
        <f t="shared" si="72"/>
        <v>55.798608651445612</v>
      </c>
      <c r="M232">
        <f t="shared" si="73"/>
        <v>80.787789306975824</v>
      </c>
      <c r="N232">
        <f t="shared" si="74"/>
        <v>11.608064603043095</v>
      </c>
      <c r="O232">
        <f t="shared" si="75"/>
        <v>3.1178848891490865</v>
      </c>
      <c r="AB232">
        <f t="shared" si="76"/>
        <v>0.86619384601732796</v>
      </c>
      <c r="AC232">
        <f t="shared" si="65"/>
        <v>-3.1662714328278079</v>
      </c>
      <c r="AD232">
        <f t="shared" si="77"/>
        <v>15.972729641323717</v>
      </c>
      <c r="AE232">
        <f t="shared" si="78"/>
        <v>-18.997628596966848</v>
      </c>
    </row>
    <row r="233" spans="1:31" x14ac:dyDescent="0.25">
      <c r="A233" s="2">
        <v>67000</v>
      </c>
      <c r="B233" s="1"/>
      <c r="C233" s="1"/>
      <c r="D233">
        <f t="shared" si="66"/>
        <v>49.486559699652368</v>
      </c>
      <c r="E233">
        <f t="shared" si="64"/>
        <v>-80.754725936077278</v>
      </c>
      <c r="F233">
        <f t="shared" si="67"/>
        <v>0.59154268655462439</v>
      </c>
      <c r="G233" s="2">
        <f t="shared" si="68"/>
        <v>-0.81418865896073134</v>
      </c>
      <c r="H233">
        <f t="shared" si="69"/>
        <v>6.7915426865546245</v>
      </c>
      <c r="I233">
        <f t="shared" si="70"/>
        <v>-0.81418865896073134</v>
      </c>
      <c r="J233">
        <f t="shared" si="71"/>
        <v>49.486559699652368</v>
      </c>
      <c r="K233">
        <f t="shared" si="71"/>
        <v>-80.754725936077278</v>
      </c>
      <c r="L233">
        <f t="shared" si="72"/>
        <v>56.278102386206996</v>
      </c>
      <c r="M233">
        <f t="shared" si="73"/>
        <v>81.568914595038009</v>
      </c>
      <c r="N233">
        <f t="shared" si="74"/>
        <v>11.63861487051577</v>
      </c>
      <c r="O233">
        <f t="shared" si="75"/>
        <v>3.1329726901146646</v>
      </c>
      <c r="AB233">
        <f t="shared" si="76"/>
        <v>0.87691077242916049</v>
      </c>
      <c r="AC233">
        <f t="shared" si="65"/>
        <v>-3.2054459179635804</v>
      </c>
      <c r="AD233">
        <f t="shared" si="77"/>
        <v>16.305320670366648</v>
      </c>
      <c r="AE233">
        <f t="shared" si="78"/>
        <v>-19.232675507781483</v>
      </c>
    </row>
    <row r="234" spans="1:31" x14ac:dyDescent="0.25">
      <c r="A234" s="2">
        <v>66000</v>
      </c>
      <c r="B234" s="1"/>
      <c r="C234" s="1"/>
      <c r="D234">
        <f t="shared" si="66"/>
        <v>49.97264380363287</v>
      </c>
      <c r="E234">
        <f t="shared" si="64"/>
        <v>-81.547943101244343</v>
      </c>
      <c r="F234">
        <f t="shared" si="67"/>
        <v>0.59690416558672188</v>
      </c>
      <c r="G234" s="2">
        <f t="shared" si="68"/>
        <v>-0.82156810176749573</v>
      </c>
      <c r="H234">
        <f t="shared" si="69"/>
        <v>6.7969041655867217</v>
      </c>
      <c r="I234">
        <f t="shared" si="70"/>
        <v>-0.82156810176749573</v>
      </c>
      <c r="J234">
        <f t="shared" si="71"/>
        <v>49.97264380363287</v>
      </c>
      <c r="K234">
        <f t="shared" si="71"/>
        <v>-81.547943101244343</v>
      </c>
      <c r="L234">
        <f t="shared" si="72"/>
        <v>56.769547969219595</v>
      </c>
      <c r="M234">
        <f t="shared" si="73"/>
        <v>82.369511203011839</v>
      </c>
      <c r="N234">
        <f t="shared" si="74"/>
        <v>11.669865623982044</v>
      </c>
      <c r="O234">
        <f t="shared" si="75"/>
        <v>3.1482390302335532</v>
      </c>
      <c r="AB234">
        <f t="shared" si="76"/>
        <v>0.88792447046738199</v>
      </c>
      <c r="AC234">
        <f t="shared" si="65"/>
        <v>-3.2457052174593595</v>
      </c>
      <c r="AD234">
        <f t="shared" si="77"/>
        <v>16.650559046701982</v>
      </c>
      <c r="AE234">
        <f t="shared" si="78"/>
        <v>-19.474231304756159</v>
      </c>
    </row>
    <row r="235" spans="1:31" x14ac:dyDescent="0.25">
      <c r="A235" s="2">
        <v>65000</v>
      </c>
      <c r="B235" s="1"/>
      <c r="C235" s="1"/>
      <c r="D235">
        <f t="shared" si="66"/>
        <v>50.471034055433833</v>
      </c>
      <c r="E235">
        <f t="shared" si="64"/>
        <v>-82.361242074494285</v>
      </c>
      <c r="F235">
        <f t="shared" si="67"/>
        <v>0.60239721730649398</v>
      </c>
      <c r="G235" s="2">
        <f t="shared" si="68"/>
        <v>-0.82912863884280308</v>
      </c>
      <c r="H235">
        <f t="shared" si="69"/>
        <v>6.8023972173064937</v>
      </c>
      <c r="I235">
        <f t="shared" si="70"/>
        <v>-0.82912863884280308</v>
      </c>
      <c r="J235">
        <f t="shared" si="71"/>
        <v>50.471034055433833</v>
      </c>
      <c r="K235">
        <f t="shared" si="71"/>
        <v>-82.361242074494285</v>
      </c>
      <c r="L235">
        <f t="shared" si="72"/>
        <v>57.273431272740325</v>
      </c>
      <c r="M235">
        <f t="shared" si="73"/>
        <v>83.190370713337089</v>
      </c>
      <c r="N235">
        <f t="shared" si="74"/>
        <v>11.701840747987974</v>
      </c>
      <c r="O235">
        <f t="shared" si="75"/>
        <v>3.1636842778022203</v>
      </c>
      <c r="AB235">
        <f t="shared" si="76"/>
        <v>0.89924784439922834</v>
      </c>
      <c r="AC235">
        <f t="shared" si="65"/>
        <v>-3.2870965013717077</v>
      </c>
      <c r="AD235">
        <f t="shared" si="77"/>
        <v>17.009137161382149</v>
      </c>
      <c r="AE235">
        <f t="shared" si="78"/>
        <v>-19.722579008230248</v>
      </c>
    </row>
    <row r="236" spans="1:31" x14ac:dyDescent="0.25">
      <c r="A236" s="2">
        <v>64000</v>
      </c>
      <c r="B236" s="1"/>
      <c r="C236" s="1"/>
      <c r="D236">
        <f t="shared" si="66"/>
        <v>50.98223862985558</v>
      </c>
      <c r="E236">
        <f t="shared" si="64"/>
        <v>-83.195452121732373</v>
      </c>
      <c r="F236">
        <f t="shared" si="67"/>
        <v>0.60802717035493803</v>
      </c>
      <c r="G236" s="2">
        <f t="shared" si="68"/>
        <v>-0.83687760443178294</v>
      </c>
      <c r="H236">
        <f t="shared" si="69"/>
        <v>6.8080271703549382</v>
      </c>
      <c r="I236">
        <f t="shared" si="70"/>
        <v>-0.83687760443178294</v>
      </c>
      <c r="J236">
        <f t="shared" si="71"/>
        <v>50.98223862985558</v>
      </c>
      <c r="K236">
        <f t="shared" si="71"/>
        <v>-83.195452121732373</v>
      </c>
      <c r="L236">
        <f t="shared" si="72"/>
        <v>57.79026580021052</v>
      </c>
      <c r="M236">
        <f t="shared" si="73"/>
        <v>84.03232972616415</v>
      </c>
      <c r="N236">
        <f t="shared" si="74"/>
        <v>11.734565155245294</v>
      </c>
      <c r="O236">
        <f t="shared" si="75"/>
        <v>3.1793086019926342</v>
      </c>
      <c r="AB236">
        <f t="shared" si="76"/>
        <v>0.91089456971989347</v>
      </c>
      <c r="AC236">
        <f t="shared" si="65"/>
        <v>-3.3296697588917996</v>
      </c>
      <c r="AD236">
        <f t="shared" si="77"/>
        <v>17.381797038743127</v>
      </c>
      <c r="AE236">
        <f t="shared" si="78"/>
        <v>-19.978018553350797</v>
      </c>
    </row>
    <row r="237" spans="1:31" x14ac:dyDescent="0.25">
      <c r="A237" s="2">
        <v>63000</v>
      </c>
      <c r="B237" s="1"/>
      <c r="C237" s="1"/>
      <c r="D237">
        <f t="shared" si="66"/>
        <v>51.506795062985397</v>
      </c>
      <c r="E237">
        <f t="shared" si="64"/>
        <v>-84.05145042212952</v>
      </c>
      <c r="F237">
        <f t="shared" si="67"/>
        <v>0.61379965691456717</v>
      </c>
      <c r="G237" s="2">
        <f t="shared" si="68"/>
        <v>-0.84482275056861944</v>
      </c>
      <c r="H237">
        <f t="shared" si="69"/>
        <v>6.8137996569145676</v>
      </c>
      <c r="I237">
        <f t="shared" si="70"/>
        <v>-0.84482275056861944</v>
      </c>
      <c r="J237">
        <f t="shared" si="71"/>
        <v>51.506795062985397</v>
      </c>
      <c r="K237">
        <f t="shared" si="71"/>
        <v>-84.05145042212952</v>
      </c>
      <c r="L237">
        <f t="shared" si="72"/>
        <v>58.320594719899965</v>
      </c>
      <c r="M237">
        <f t="shared" si="73"/>
        <v>84.896273172698145</v>
      </c>
      <c r="N237">
        <f t="shared" si="74"/>
        <v>11.768064838938292</v>
      </c>
      <c r="O237">
        <f t="shared" si="75"/>
        <v>3.1951119532747674</v>
      </c>
      <c r="AB237">
        <f t="shared" si="76"/>
        <v>0.92287915220150685</v>
      </c>
      <c r="AC237">
        <f t="shared" si="65"/>
        <v>-3.3734780141921288</v>
      </c>
      <c r="AD237">
        <f t="shared" si="77"/>
        <v>17.769334755014881</v>
      </c>
      <c r="AE237">
        <f t="shared" si="78"/>
        <v>-20.240868085152773</v>
      </c>
    </row>
    <row r="238" spans="1:31" x14ac:dyDescent="0.25">
      <c r="A238" s="2">
        <v>62000</v>
      </c>
      <c r="B238" s="1"/>
      <c r="C238" s="1"/>
      <c r="D238">
        <f t="shared" si="66"/>
        <v>52.045272448186118</v>
      </c>
      <c r="E238">
        <f t="shared" si="64"/>
        <v>-84.930165651650015</v>
      </c>
      <c r="F238">
        <f t="shared" si="67"/>
        <v>0.61972063515886511</v>
      </c>
      <c r="G238" s="2">
        <f t="shared" si="68"/>
        <v>-0.85297227797557429</v>
      </c>
      <c r="H238">
        <f t="shared" si="69"/>
        <v>6.8197206351588653</v>
      </c>
      <c r="I238">
        <f t="shared" si="70"/>
        <v>-0.85297227797557429</v>
      </c>
      <c r="J238">
        <f t="shared" si="71"/>
        <v>52.045272448186118</v>
      </c>
      <c r="K238">
        <f t="shared" si="71"/>
        <v>-84.930165651650015</v>
      </c>
      <c r="L238">
        <f t="shared" si="72"/>
        <v>58.864993083344984</v>
      </c>
      <c r="M238">
        <f t="shared" si="73"/>
        <v>85.783137929625582</v>
      </c>
      <c r="N238">
        <f t="shared" si="74"/>
        <v>11.802366928056419</v>
      </c>
      <c r="O238">
        <f t="shared" si="75"/>
        <v>3.2110940423343122</v>
      </c>
      <c r="AB238">
        <f t="shared" si="76"/>
        <v>0.93521699248717438</v>
      </c>
      <c r="AC238">
        <f t="shared" si="65"/>
        <v>-3.4185775625425561</v>
      </c>
      <c r="AD238">
        <f t="shared" si="77"/>
        <v>18.172605329079207</v>
      </c>
      <c r="AE238">
        <f t="shared" si="78"/>
        <v>-20.511465375255337</v>
      </c>
    </row>
    <row r="239" spans="1:31" x14ac:dyDescent="0.25">
      <c r="A239" s="2">
        <v>61000</v>
      </c>
      <c r="B239" s="1"/>
      <c r="C239" s="1"/>
      <c r="D239">
        <f t="shared" si="66"/>
        <v>52.598273834912177</v>
      </c>
      <c r="E239">
        <f t="shared" si="64"/>
        <v>-85.8325818975635</v>
      </c>
      <c r="F239">
        <f t="shared" si="67"/>
        <v>0.62579641375605</v>
      </c>
      <c r="G239" s="2">
        <f t="shared" si="68"/>
        <v>-0.86133486978952523</v>
      </c>
      <c r="H239">
        <f t="shared" si="69"/>
        <v>6.8257964137560503</v>
      </c>
      <c r="I239">
        <f t="shared" si="70"/>
        <v>-0.86133486978952523</v>
      </c>
      <c r="J239">
        <f t="shared" si="71"/>
        <v>52.598273834912177</v>
      </c>
      <c r="K239">
        <f t="shared" si="71"/>
        <v>-85.8325818975635</v>
      </c>
      <c r="L239">
        <f t="shared" si="72"/>
        <v>59.42407024866823</v>
      </c>
      <c r="M239">
        <f t="shared" si="73"/>
        <v>86.693916767353031</v>
      </c>
      <c r="N239">
        <f t="shared" si="74"/>
        <v>11.83749974594922</v>
      </c>
      <c r="O239">
        <f t="shared" si="75"/>
        <v>3.2272543173958885</v>
      </c>
      <c r="AB239">
        <f t="shared" si="76"/>
        <v>0.94792445685006121</v>
      </c>
      <c r="AC239">
        <f t="shared" si="65"/>
        <v>-3.4650282289619536</v>
      </c>
      <c r="AD239">
        <f t="shared" si="77"/>
        <v>18.592528144498061</v>
      </c>
      <c r="AE239">
        <f t="shared" si="78"/>
        <v>-20.790169373771722</v>
      </c>
    </row>
    <row r="240" spans="1:31" x14ac:dyDescent="0.25">
      <c r="A240" s="2">
        <v>60000</v>
      </c>
      <c r="B240" s="1"/>
      <c r="C240" s="1"/>
      <c r="D240">
        <f t="shared" si="66"/>
        <v>53.166438852768493</v>
      </c>
      <c r="E240">
        <f t="shared" si="64"/>
        <v>-86.759742940519885</v>
      </c>
      <c r="F240">
        <f t="shared" si="67"/>
        <v>0.63203367865239723</v>
      </c>
      <c r="G240" s="2">
        <f t="shared" si="68"/>
        <v>-0.86991972842604703</v>
      </c>
      <c r="H240">
        <f t="shared" si="69"/>
        <v>6.8320336786523974</v>
      </c>
      <c r="I240">
        <f t="shared" si="70"/>
        <v>-0.86991972842604703</v>
      </c>
      <c r="J240">
        <f t="shared" si="71"/>
        <v>53.166438852768493</v>
      </c>
      <c r="K240">
        <f t="shared" si="71"/>
        <v>-86.759742940519885</v>
      </c>
      <c r="L240">
        <f t="shared" si="72"/>
        <v>59.998472531420887</v>
      </c>
      <c r="M240">
        <f t="shared" si="73"/>
        <v>87.629662668945926</v>
      </c>
      <c r="N240">
        <f t="shared" si="74"/>
        <v>11.873492872315401</v>
      </c>
      <c r="O240">
        <f t="shared" si="75"/>
        <v>3.2435919398621631</v>
      </c>
      <c r="AB240">
        <f t="shared" si="76"/>
        <v>0.96101895481835498</v>
      </c>
      <c r="AC240">
        <f t="shared" si="65"/>
        <v>-3.5128936519672807</v>
      </c>
      <c r="AD240">
        <f t="shared" si="77"/>
        <v>19.030092970462313</v>
      </c>
      <c r="AE240">
        <f t="shared" si="78"/>
        <v>-21.077361911803685</v>
      </c>
    </row>
    <row r="241" spans="1:31" x14ac:dyDescent="0.25">
      <c r="A241" s="2">
        <v>59000</v>
      </c>
      <c r="B241" s="1"/>
      <c r="C241" s="1"/>
      <c r="D241">
        <f t="shared" si="66"/>
        <v>53.750446586126387</v>
      </c>
      <c r="E241">
        <f t="shared" si="64"/>
        <v>-87.712756945496224</v>
      </c>
      <c r="F241">
        <f t="shared" si="67"/>
        <v>0.63843952238926605</v>
      </c>
      <c r="G241" s="2">
        <f t="shared" si="68"/>
        <v>-0.87873661593083674</v>
      </c>
      <c r="H241">
        <f t="shared" si="69"/>
        <v>6.8384395223892662</v>
      </c>
      <c r="I241">
        <f t="shared" si="70"/>
        <v>-0.87873661593083674</v>
      </c>
      <c r="J241">
        <f t="shared" si="71"/>
        <v>53.750446586126387</v>
      </c>
      <c r="K241">
        <f t="shared" si="71"/>
        <v>-87.712756945496224</v>
      </c>
      <c r="L241">
        <f t="shared" si="72"/>
        <v>60.588886108515652</v>
      </c>
      <c r="M241">
        <f t="shared" si="73"/>
        <v>88.591493561427058</v>
      </c>
      <c r="N241">
        <f t="shared" si="74"/>
        <v>11.910377208854237</v>
      </c>
      <c r="O241">
        <f t="shared" si="75"/>
        <v>3.260105758180825</v>
      </c>
      <c r="AB241">
        <f t="shared" si="76"/>
        <v>0.97451902445979022</v>
      </c>
      <c r="AC241">
        <f t="shared" si="65"/>
        <v>-3.5622415953212991</v>
      </c>
      <c r="AD241">
        <f t="shared" si="77"/>
        <v>19.486366659230036</v>
      </c>
      <c r="AE241">
        <f t="shared" si="78"/>
        <v>-21.373449571927797</v>
      </c>
    </row>
    <row r="242" spans="1:31" x14ac:dyDescent="0.25">
      <c r="A242" s="2">
        <v>58000</v>
      </c>
      <c r="B242" s="1"/>
      <c r="C242" s="1"/>
      <c r="D242">
        <f t="shared" si="66"/>
        <v>54.35101872793993</v>
      </c>
      <c r="E242">
        <f t="shared" si="64"/>
        <v>-88.6928016083572</v>
      </c>
      <c r="F242">
        <f t="shared" si="67"/>
        <v>0.64502147624118356</v>
      </c>
      <c r="G242" s="2">
        <f t="shared" si="68"/>
        <v>-0.88779589821399163</v>
      </c>
      <c r="H242">
        <f t="shared" si="69"/>
        <v>6.8450214762411834</v>
      </c>
      <c r="I242">
        <f t="shared" si="70"/>
        <v>-0.88779589821399163</v>
      </c>
      <c r="J242">
        <f t="shared" si="71"/>
        <v>54.35101872793993</v>
      </c>
      <c r="K242">
        <f t="shared" si="71"/>
        <v>-88.6928016083572</v>
      </c>
      <c r="L242">
        <f t="shared" si="72"/>
        <v>61.196040204181116</v>
      </c>
      <c r="M242">
        <f t="shared" si="73"/>
        <v>89.580597506571195</v>
      </c>
      <c r="N242">
        <f t="shared" si="74"/>
        <v>11.94818504882603</v>
      </c>
      <c r="O242">
        <f t="shared" si="75"/>
        <v>3.2767942798551246</v>
      </c>
      <c r="AB242">
        <f t="shared" si="76"/>
        <v>0.9884444262264328</v>
      </c>
      <c r="AC242">
        <f t="shared" si="65"/>
        <v>-3.6131442910713312</v>
      </c>
      <c r="AD242">
        <f t="shared" si="77"/>
        <v>19.962500609198052</v>
      </c>
      <c r="AE242">
        <f t="shared" si="78"/>
        <v>-21.678865746427988</v>
      </c>
    </row>
    <row r="243" spans="1:31" x14ac:dyDescent="0.25">
      <c r="A243" s="2">
        <v>57000</v>
      </c>
      <c r="B243" s="1"/>
      <c r="C243" s="1"/>
      <c r="D243">
        <f t="shared" si="66"/>
        <v>54.968923045238334</v>
      </c>
      <c r="E243">
        <f t="shared" si="64"/>
        <v>-89.701129811024771</v>
      </c>
      <c r="F243">
        <f t="shared" si="67"/>
        <v>0.65178754550052376</v>
      </c>
      <c r="G243" s="2">
        <f t="shared" si="68"/>
        <v>-0.89710859361520334</v>
      </c>
      <c r="H243">
        <f t="shared" si="69"/>
        <v>6.8517875455005237</v>
      </c>
      <c r="I243">
        <f t="shared" si="70"/>
        <v>-0.89710859361520334</v>
      </c>
      <c r="J243">
        <f t="shared" si="71"/>
        <v>54.968923045238334</v>
      </c>
      <c r="K243">
        <f t="shared" si="71"/>
        <v>-89.701129811024771</v>
      </c>
      <c r="L243">
        <f t="shared" si="72"/>
        <v>61.820710590738855</v>
      </c>
      <c r="M243">
        <f t="shared" si="73"/>
        <v>90.598238404639972</v>
      </c>
      <c r="N243">
        <f t="shared" si="74"/>
        <v>11.986950150788727</v>
      </c>
      <c r="O243">
        <f t="shared" si="75"/>
        <v>3.2936556415200808</v>
      </c>
      <c r="AB243">
        <f t="shared" si="76"/>
        <v>1.0028162463839581</v>
      </c>
      <c r="AC243">
        <f t="shared" si="65"/>
        <v>-3.6656788176230251</v>
      </c>
      <c r="AD243">
        <f t="shared" si="77"/>
        <v>20.459739096285499</v>
      </c>
      <c r="AE243">
        <f t="shared" si="78"/>
        <v>-21.99407290573815</v>
      </c>
    </row>
    <row r="244" spans="1:31" x14ac:dyDescent="0.25">
      <c r="A244" s="2">
        <v>56000</v>
      </c>
      <c r="B244" s="1"/>
      <c r="C244" s="1"/>
      <c r="D244">
        <f t="shared" si="66"/>
        <v>55.604977193192219</v>
      </c>
      <c r="E244">
        <f t="shared" si="64"/>
        <v>-90.739075845468577</v>
      </c>
      <c r="F244">
        <f t="shared" si="67"/>
        <v>0.65874624827832018</v>
      </c>
      <c r="G244" s="2">
        <f t="shared" si="68"/>
        <v>-0.90668642630849483</v>
      </c>
      <c r="H244">
        <f t="shared" si="69"/>
        <v>6.8587462482783206</v>
      </c>
      <c r="I244">
        <f t="shared" si="70"/>
        <v>-0.90668642630849483</v>
      </c>
      <c r="J244">
        <f t="shared" si="71"/>
        <v>55.604977193192219</v>
      </c>
      <c r="K244">
        <f t="shared" si="71"/>
        <v>-90.739075845468577</v>
      </c>
      <c r="L244">
        <f t="shared" si="72"/>
        <v>62.463723441470542</v>
      </c>
      <c r="M244">
        <f t="shared" si="73"/>
        <v>91.645762271777073</v>
      </c>
      <c r="N244">
        <f t="shared" si="74"/>
        <v>12.026707816800704</v>
      </c>
      <c r="O244">
        <f t="shared" si="75"/>
        <v>3.3106875770162558</v>
      </c>
      <c r="AB244">
        <f t="shared" si="76"/>
        <v>1.0176570111926388</v>
      </c>
      <c r="AC244">
        <f t="shared" si="65"/>
        <v>-3.7199275171157504</v>
      </c>
      <c r="AD244">
        <f t="shared" si="77"/>
        <v>20.979428592180319</v>
      </c>
      <c r="AE244">
        <f t="shared" si="78"/>
        <v>-22.319565102694501</v>
      </c>
    </row>
    <row r="245" spans="1:31" x14ac:dyDescent="0.25">
      <c r="A245" s="2">
        <v>55000</v>
      </c>
      <c r="B245" s="1"/>
      <c r="C245" s="1"/>
      <c r="D245">
        <f t="shared" si="66"/>
        <v>56.260052919770374</v>
      </c>
      <c r="E245">
        <f t="shared" si="64"/>
        <v>-91.808062275082264</v>
      </c>
      <c r="F245">
        <f t="shared" si="67"/>
        <v>0.66590665824167117</v>
      </c>
      <c r="G245" s="2">
        <f t="shared" si="68"/>
        <v>-0.91654188512521284</v>
      </c>
      <c r="H245">
        <f t="shared" si="69"/>
        <v>6.8659066582416717</v>
      </c>
      <c r="I245">
        <f t="shared" si="70"/>
        <v>-0.91654188512521284</v>
      </c>
      <c r="J245">
        <f t="shared" si="71"/>
        <v>56.260052919770374</v>
      </c>
      <c r="K245">
        <f t="shared" si="71"/>
        <v>-91.808062275082264</v>
      </c>
      <c r="L245">
        <f t="shared" si="72"/>
        <v>63.125959578012043</v>
      </c>
      <c r="M245">
        <f t="shared" si="73"/>
        <v>92.724604160207477</v>
      </c>
      <c r="N245">
        <f t="shared" si="74"/>
        <v>12.067494975405573</v>
      </c>
      <c r="O245">
        <f t="shared" si="75"/>
        <v>3.3278873834072753</v>
      </c>
      <c r="AB245">
        <f t="shared" si="76"/>
        <v>1.0329908131732066</v>
      </c>
      <c r="AC245">
        <f t="shared" si="65"/>
        <v>-3.7759784569728536</v>
      </c>
      <c r="AD245">
        <f t="shared" si="77"/>
        <v>21.523028206662577</v>
      </c>
      <c r="AE245">
        <f t="shared" si="78"/>
        <v>-22.65587074183712</v>
      </c>
    </row>
    <row r="246" spans="1:31" x14ac:dyDescent="0.25">
      <c r="A246" s="2">
        <v>54000</v>
      </c>
      <c r="B246" s="1"/>
      <c r="C246" s="1"/>
      <c r="D246">
        <f t="shared" si="66"/>
        <v>56.935080708933839</v>
      </c>
      <c r="E246">
        <f t="shared" si="64"/>
        <v>-92.909607511687469</v>
      </c>
      <c r="F246">
        <f t="shared" si="67"/>
        <v>0.67327845176713008</v>
      </c>
      <c r="G246" s="2">
        <f t="shared" si="68"/>
        <v>-0.92668828845510087</v>
      </c>
      <c r="H246">
        <f t="shared" si="69"/>
        <v>6.8732784517671304</v>
      </c>
      <c r="I246">
        <f t="shared" si="70"/>
        <v>-0.92668828845510087</v>
      </c>
      <c r="J246">
        <f t="shared" si="71"/>
        <v>56.935080708933839</v>
      </c>
      <c r="K246">
        <f t="shared" si="71"/>
        <v>-92.909607511687469</v>
      </c>
      <c r="L246">
        <f t="shared" si="72"/>
        <v>63.808359160700967</v>
      </c>
      <c r="M246">
        <f t="shared" si="73"/>
        <v>93.836295800142565</v>
      </c>
      <c r="N246">
        <f t="shared" si="74"/>
        <v>12.10935026974424</v>
      </c>
      <c r="O246">
        <f t="shared" si="75"/>
        <v>3.3452518849070638</v>
      </c>
      <c r="AB246">
        <f t="shared" si="76"/>
        <v>1.0488434509837763</v>
      </c>
      <c r="AC246">
        <f t="shared" si="65"/>
        <v>-3.8339259412055791</v>
      </c>
      <c r="AD246">
        <f t="shared" si="77"/>
        <v>22.0921214132233</v>
      </c>
      <c r="AE246">
        <f t="shared" si="78"/>
        <v>-23.003555647233476</v>
      </c>
    </row>
    <row r="247" spans="1:31" x14ac:dyDescent="0.25">
      <c r="A247" s="2">
        <v>53000</v>
      </c>
      <c r="B247" s="1"/>
      <c r="C247" s="1"/>
      <c r="D247">
        <f t="shared" si="66"/>
        <v>57.631054917216197</v>
      </c>
      <c r="E247">
        <f t="shared" si="64"/>
        <v>-94.045334197671167</v>
      </c>
      <c r="F247">
        <f t="shared" si="67"/>
        <v>0.68087196005798001</v>
      </c>
      <c r="G247" s="2">
        <f t="shared" si="68"/>
        <v>-0.93713985597957472</v>
      </c>
      <c r="H247">
        <f t="shared" si="69"/>
        <v>6.8808719600579806</v>
      </c>
      <c r="I247">
        <f t="shared" si="70"/>
        <v>-0.93713985597957472</v>
      </c>
      <c r="J247">
        <f t="shared" si="71"/>
        <v>57.631054917216197</v>
      </c>
      <c r="K247">
        <f t="shared" si="71"/>
        <v>-94.045334197671167</v>
      </c>
      <c r="L247">
        <f t="shared" si="72"/>
        <v>64.511926877274178</v>
      </c>
      <c r="M247">
        <f t="shared" si="73"/>
        <v>94.982474053650748</v>
      </c>
      <c r="N247">
        <f t="shared" si="74"/>
        <v>12.152314151172755</v>
      </c>
      <c r="O247">
        <f t="shared" si="75"/>
        <v>3.3627773947094912</v>
      </c>
      <c r="AB247">
        <f t="shared" si="76"/>
        <v>1.0652425846590641</v>
      </c>
      <c r="AC247">
        <f t="shared" si="65"/>
        <v>-3.8938710778720771</v>
      </c>
      <c r="AD247">
        <f t="shared" si="77"/>
        <v>22.688429243214159</v>
      </c>
      <c r="AE247">
        <f t="shared" si="78"/>
        <v>-23.363226467232462</v>
      </c>
    </row>
    <row r="248" spans="1:31" x14ac:dyDescent="0.25">
      <c r="A248" s="2">
        <v>52000</v>
      </c>
      <c r="B248" s="1"/>
      <c r="C248" s="1"/>
      <c r="D248">
        <f t="shared" si="66"/>
        <v>58.349039466577665</v>
      </c>
      <c r="E248">
        <f t="shared" si="64"/>
        <v>-95.216978495879076</v>
      </c>
      <c r="F248">
        <f t="shared" si="67"/>
        <v>0.68869822685305804</v>
      </c>
      <c r="G248" s="2">
        <f t="shared" si="68"/>
        <v>-0.9479117881011041</v>
      </c>
      <c r="H248">
        <f t="shared" si="69"/>
        <v>6.8886982268530579</v>
      </c>
      <c r="I248">
        <f t="shared" si="70"/>
        <v>-0.9479117881011041</v>
      </c>
      <c r="J248">
        <f t="shared" si="71"/>
        <v>58.349039466577665</v>
      </c>
      <c r="K248">
        <f t="shared" si="71"/>
        <v>-95.216978495879076</v>
      </c>
      <c r="L248">
        <f t="shared" si="72"/>
        <v>65.237737693430716</v>
      </c>
      <c r="M248">
        <f t="shared" si="73"/>
        <v>96.164890283980185</v>
      </c>
      <c r="N248">
        <f t="shared" si="74"/>
        <v>12.196428978803118</v>
      </c>
      <c r="O248">
        <f t="shared" si="75"/>
        <v>3.3804596747488347</v>
      </c>
      <c r="AB248">
        <f t="shared" si="76"/>
        <v>1.0822179082265286</v>
      </c>
      <c r="AC248">
        <f t="shared" si="65"/>
        <v>-3.9559224100557464</v>
      </c>
      <c r="AD248">
        <f t="shared" si="77"/>
        <v>23.313825164626639</v>
      </c>
      <c r="AE248">
        <f t="shared" si="78"/>
        <v>-23.735534460334478</v>
      </c>
    </row>
    <row r="249" spans="1:31" x14ac:dyDescent="0.25">
      <c r="A249" s="2">
        <v>51000</v>
      </c>
      <c r="B249" s="1"/>
      <c r="C249" s="1"/>
      <c r="D249">
        <f t="shared" si="66"/>
        <v>59.090174165826056</v>
      </c>
      <c r="E249">
        <f t="shared" si="64"/>
        <v>-96.42640040523726</v>
      </c>
      <c r="F249">
        <f t="shared" si="67"/>
        <v>0.69676907244798503</v>
      </c>
      <c r="G249" s="2">
        <f t="shared" si="68"/>
        <v>-0.95902035406087582</v>
      </c>
      <c r="H249">
        <f t="shared" si="69"/>
        <v>6.8967690724479853</v>
      </c>
      <c r="I249">
        <f t="shared" si="70"/>
        <v>-0.95902035406087582</v>
      </c>
      <c r="J249">
        <f t="shared" si="71"/>
        <v>59.090174165826056</v>
      </c>
      <c r="K249">
        <f t="shared" si="71"/>
        <v>-96.42640040523726</v>
      </c>
      <c r="L249">
        <f t="shared" si="72"/>
        <v>65.986943238274037</v>
      </c>
      <c r="M249">
        <f t="shared" si="73"/>
        <v>97.385420759298142</v>
      </c>
      <c r="N249">
        <f t="shared" si="74"/>
        <v>12.241739125428765</v>
      </c>
      <c r="O249">
        <f t="shared" si="75"/>
        <v>3.3982938934660716</v>
      </c>
      <c r="AB249">
        <f t="shared" si="76"/>
        <v>1.0998013420227242</v>
      </c>
      <c r="AC249">
        <f t="shared" si="65"/>
        <v>-4.0201966188554232</v>
      </c>
      <c r="AD249">
        <f t="shared" si="77"/>
        <v>23.970351898307907</v>
      </c>
      <c r="AE249">
        <f t="shared" si="78"/>
        <v>-24.121179713132541</v>
      </c>
    </row>
    <row r="250" spans="1:31" x14ac:dyDescent="0.25">
      <c r="A250" s="2">
        <v>50000</v>
      </c>
      <c r="B250" s="1"/>
      <c r="C250" s="1"/>
      <c r="D250">
        <f t="shared" si="66"/>
        <v>59.855681743919284</v>
      </c>
      <c r="E250">
        <f t="shared" si="64"/>
        <v>-97.675595238058563</v>
      </c>
      <c r="F250">
        <f t="shared" si="67"/>
        <v>0.7050971648588048</v>
      </c>
      <c r="G250" s="2">
        <f t="shared" si="68"/>
        <v>-0.97048298988714132</v>
      </c>
      <c r="H250">
        <f t="shared" si="69"/>
        <v>6.9050971648588053</v>
      </c>
      <c r="I250">
        <f t="shared" si="70"/>
        <v>-0.97048298988714132</v>
      </c>
      <c r="J250">
        <f t="shared" si="71"/>
        <v>59.855681743919284</v>
      </c>
      <c r="K250">
        <f t="shared" si="71"/>
        <v>-97.675595238058563</v>
      </c>
      <c r="L250">
        <f t="shared" si="72"/>
        <v>66.760778908778093</v>
      </c>
      <c r="M250">
        <f t="shared" si="73"/>
        <v>98.646078227945708</v>
      </c>
      <c r="N250">
        <f t="shared" si="74"/>
        <v>12.288291090348652</v>
      </c>
      <c r="O250">
        <f t="shared" si="75"/>
        <v>3.4162745817167242</v>
      </c>
      <c r="AB250">
        <f t="shared" si="76"/>
        <v>1.1180272473965402</v>
      </c>
      <c r="AC250">
        <f t="shared" si="65"/>
        <v>-4.0868193082082431</v>
      </c>
      <c r="AD250">
        <f t="shared" si="77"/>
        <v>24.660240468244027</v>
      </c>
      <c r="AE250">
        <f t="shared" si="78"/>
        <v>-24.520915849249459</v>
      </c>
    </row>
    <row r="251" spans="1:31" x14ac:dyDescent="0.25">
      <c r="A251" s="2">
        <v>49000</v>
      </c>
      <c r="B251" s="1"/>
      <c r="C251" s="1"/>
      <c r="D251">
        <f t="shared" si="66"/>
        <v>60.646875691425244</v>
      </c>
      <c r="E251">
        <f t="shared" si="64"/>
        <v>-98.966706416142259</v>
      </c>
      <c r="F251">
        <f t="shared" si="67"/>
        <v>0.71369609908623632</v>
      </c>
      <c r="G251" s="2">
        <f t="shared" si="68"/>
        <v>-0.98231840749309884</v>
      </c>
      <c r="H251">
        <f t="shared" si="69"/>
        <v>6.9136960990862368</v>
      </c>
      <c r="I251">
        <f t="shared" si="70"/>
        <v>-0.98231840749309884</v>
      </c>
      <c r="J251">
        <f t="shared" si="71"/>
        <v>60.646875691425244</v>
      </c>
      <c r="K251">
        <f t="shared" si="71"/>
        <v>-98.966706416142259</v>
      </c>
      <c r="L251">
        <f t="shared" si="72"/>
        <v>67.560571790511474</v>
      </c>
      <c r="M251">
        <f t="shared" si="73"/>
        <v>99.949024823635355</v>
      </c>
      <c r="N251">
        <f t="shared" si="74"/>
        <v>12.336133619665121</v>
      </c>
      <c r="O251">
        <f t="shared" si="75"/>
        <v>3.4343955870338716</v>
      </c>
      <c r="AB251">
        <f t="shared" si="76"/>
        <v>1.1369326669144562</v>
      </c>
      <c r="AC251">
        <f t="shared" si="65"/>
        <v>-4.1559258829321708</v>
      </c>
      <c r="AD251">
        <f t="shared" si="77"/>
        <v>25.385931835009501</v>
      </c>
      <c r="AE251">
        <f t="shared" si="78"/>
        <v>-24.935555297593027</v>
      </c>
    </row>
    <row r="252" spans="1:31" x14ac:dyDescent="0.25">
      <c r="A252" s="2">
        <v>48000</v>
      </c>
      <c r="B252" s="1"/>
      <c r="C252" s="1"/>
      <c r="D252">
        <f t="shared" si="66"/>
        <v>61.465169021707133</v>
      </c>
      <c r="E252">
        <f t="shared" si="64"/>
        <v>-100.30203976772898</v>
      </c>
      <c r="F252">
        <f t="shared" si="67"/>
        <v>0.7225804855898843</v>
      </c>
      <c r="G252" s="2">
        <f t="shared" si="68"/>
        <v>-0.99454671645119819</v>
      </c>
      <c r="H252">
        <f t="shared" si="69"/>
        <v>6.9225804855898847</v>
      </c>
      <c r="I252">
        <f t="shared" si="70"/>
        <v>-0.99454671645119819</v>
      </c>
      <c r="J252">
        <f t="shared" si="71"/>
        <v>61.465169021707133</v>
      </c>
      <c r="K252">
        <f t="shared" si="71"/>
        <v>-100.30203976772898</v>
      </c>
      <c r="L252">
        <f t="shared" si="72"/>
        <v>68.387749507297016</v>
      </c>
      <c r="M252">
        <f t="shared" si="73"/>
        <v>101.29658648418018</v>
      </c>
      <c r="N252">
        <f t="shared" si="74"/>
        <v>12.385317834703567</v>
      </c>
      <c r="O252">
        <f t="shared" si="75"/>
        <v>3.4526500265598772</v>
      </c>
      <c r="AB252">
        <f t="shared" si="76"/>
        <v>1.1565575936903043</v>
      </c>
      <c r="AC252">
        <f t="shared" si="65"/>
        <v>-4.2276625332298021</v>
      </c>
      <c r="AD252">
        <f t="shared" si="77"/>
        <v>26.150101524539561</v>
      </c>
      <c r="AE252">
        <f t="shared" si="78"/>
        <v>-25.365975199378813</v>
      </c>
    </row>
    <row r="253" spans="1:31" x14ac:dyDescent="0.25">
      <c r="A253" s="2">
        <v>47000</v>
      </c>
      <c r="B253" s="1"/>
      <c r="C253" s="1"/>
      <c r="D253">
        <f t="shared" si="66"/>
        <v>62.312084081494397</v>
      </c>
      <c r="E253">
        <f t="shared" si="64"/>
        <v>-101.68407953689761</v>
      </c>
      <c r="F253">
        <f t="shared" si="67"/>
        <v>0.73176604926036315</v>
      </c>
      <c r="G253" s="2">
        <f t="shared" si="68"/>
        <v>-1.0071895602165819</v>
      </c>
      <c r="H253">
        <f t="shared" si="69"/>
        <v>6.9317660492603634</v>
      </c>
      <c r="I253">
        <f t="shared" si="70"/>
        <v>-1.0071895602165819</v>
      </c>
      <c r="J253">
        <f t="shared" si="71"/>
        <v>62.312084081494397</v>
      </c>
      <c r="K253">
        <f t="shared" si="71"/>
        <v>-101.68407953689761</v>
      </c>
      <c r="L253">
        <f t="shared" si="72"/>
        <v>69.243850130754765</v>
      </c>
      <c r="M253">
        <f t="shared" si="73"/>
        <v>102.6912690971142</v>
      </c>
      <c r="N253">
        <f t="shared" si="74"/>
        <v>12.43589736928905</v>
      </c>
      <c r="O253">
        <f t="shared" si="75"/>
        <v>3.4710302390874266</v>
      </c>
      <c r="AB253">
        <f t="shared" si="76"/>
        <v>1.1769452740644439</v>
      </c>
      <c r="AC253">
        <f t="shared" si="65"/>
        <v>-4.302187341097083</v>
      </c>
      <c r="AD253">
        <f t="shared" si="77"/>
        <v>26.955687740425283</v>
      </c>
      <c r="AE253">
        <f t="shared" si="78"/>
        <v>-25.813124046582502</v>
      </c>
    </row>
    <row r="254" spans="1:31" x14ac:dyDescent="0.25">
      <c r="A254" s="2">
        <v>46000</v>
      </c>
      <c r="B254" s="1"/>
      <c r="C254" s="1"/>
      <c r="D254">
        <f t="shared" si="66"/>
        <v>63.189263561984042</v>
      </c>
      <c r="E254">
        <f t="shared" si="64"/>
        <v>-103.11550635204939</v>
      </c>
      <c r="F254">
        <f t="shared" si="67"/>
        <v>0.74126974038921523</v>
      </c>
      <c r="G254" s="2">
        <f t="shared" si="68"/>
        <v>-1.0202702688640763</v>
      </c>
      <c r="H254">
        <f t="shared" si="69"/>
        <v>6.941269740389215</v>
      </c>
      <c r="I254">
        <f t="shared" si="70"/>
        <v>-1.0202702688640763</v>
      </c>
      <c r="J254">
        <f t="shared" si="71"/>
        <v>63.189263561984042</v>
      </c>
      <c r="K254">
        <f t="shared" si="71"/>
        <v>-103.11550635204939</v>
      </c>
      <c r="L254">
        <f t="shared" si="72"/>
        <v>70.130533302373252</v>
      </c>
      <c r="M254">
        <f t="shared" si="73"/>
        <v>104.13577662091348</v>
      </c>
      <c r="N254">
        <f t="shared" si="74"/>
        <v>12.487928516719679</v>
      </c>
      <c r="O254">
        <f t="shared" si="75"/>
        <v>3.4895277368118922</v>
      </c>
      <c r="AB254">
        <f t="shared" si="76"/>
        <v>1.1981425485751418</v>
      </c>
      <c r="AC254">
        <f t="shared" si="65"/>
        <v>-4.3796715267047563</v>
      </c>
      <c r="AD254">
        <f t="shared" si="77"/>
        <v>27.805923539985358</v>
      </c>
      <c r="AE254">
        <f t="shared" si="78"/>
        <v>-26.278029160228535</v>
      </c>
    </row>
    <row r="255" spans="1:31" x14ac:dyDescent="0.25">
      <c r="A255" s="2">
        <v>45000</v>
      </c>
      <c r="B255" s="1"/>
      <c r="C255" s="1"/>
      <c r="D255">
        <f t="shared" si="66"/>
        <v>64.09848288721426</v>
      </c>
      <c r="E255">
        <f t="shared" si="64"/>
        <v>-104.59921744189643</v>
      </c>
      <c r="F255">
        <f t="shared" si="67"/>
        <v>0.75110985938870634</v>
      </c>
      <c r="G255" s="2">
        <f t="shared" si="68"/>
        <v>-1.0338140307502608</v>
      </c>
      <c r="H255">
        <f t="shared" si="69"/>
        <v>6.9511098593887066</v>
      </c>
      <c r="I255">
        <f t="shared" si="70"/>
        <v>-1.0338140307502608</v>
      </c>
      <c r="J255">
        <f t="shared" si="71"/>
        <v>64.09848288721426</v>
      </c>
      <c r="K255">
        <f t="shared" si="71"/>
        <v>-104.59921744189643</v>
      </c>
      <c r="L255">
        <f t="shared" si="72"/>
        <v>71.049592746602968</v>
      </c>
      <c r="M255">
        <f t="shared" si="73"/>
        <v>105.63303147264669</v>
      </c>
      <c r="N255">
        <f t="shared" si="74"/>
        <v>12.541470387403956</v>
      </c>
      <c r="O255">
        <f t="shared" si="75"/>
        <v>3.5081331576012018</v>
      </c>
      <c r="AB255">
        <f t="shared" si="76"/>
        <v>1.2202002370233407</v>
      </c>
      <c r="AC255">
        <f t="shared" si="65"/>
        <v>-4.4603008559580966</v>
      </c>
      <c r="AD255">
        <f t="shared" si="77"/>
        <v>28.70437376623239</v>
      </c>
      <c r="AE255">
        <f t="shared" si="78"/>
        <v>-26.761805135748574</v>
      </c>
    </row>
    <row r="256" spans="1:31" x14ac:dyDescent="0.25">
      <c r="A256" s="2">
        <v>44000</v>
      </c>
      <c r="B256" s="1"/>
      <c r="C256" s="1"/>
      <c r="D256">
        <f t="shared" si="66"/>
        <v>65.041664187064569</v>
      </c>
      <c r="E256">
        <f t="shared" si="64"/>
        <v>-106.13834943732547</v>
      </c>
      <c r="F256">
        <f t="shared" si="67"/>
        <v>0.76130619731489912</v>
      </c>
      <c r="G256" s="2">
        <f t="shared" si="68"/>
        <v>-1.0478480859268871</v>
      </c>
      <c r="H256">
        <f t="shared" si="69"/>
        <v>6.9613061973148991</v>
      </c>
      <c r="I256">
        <f t="shared" si="70"/>
        <v>-1.0478480859268871</v>
      </c>
      <c r="J256">
        <f t="shared" si="71"/>
        <v>65.041664187064569</v>
      </c>
      <c r="K256">
        <f t="shared" si="71"/>
        <v>-106.13834943732547</v>
      </c>
      <c r="L256">
        <f t="shared" si="72"/>
        <v>72.002970384379466</v>
      </c>
      <c r="M256">
        <f t="shared" si="73"/>
        <v>107.18619752325236</v>
      </c>
      <c r="N256">
        <f t="shared" si="74"/>
        <v>12.596585078284805</v>
      </c>
      <c r="O256">
        <f t="shared" si="75"/>
        <v>3.5268362188474649</v>
      </c>
      <c r="AB256">
        <f t="shared" si="76"/>
        <v>1.2431735744625441</v>
      </c>
      <c r="AC256">
        <f t="shared" si="65"/>
        <v>-4.5442772342075086</v>
      </c>
      <c r="AD256">
        <f t="shared" si="77"/>
        <v>29.654977564353885</v>
      </c>
      <c r="AE256">
        <f t="shared" si="78"/>
        <v>-27.26566340524505</v>
      </c>
    </row>
    <row r="257" spans="1:31" x14ac:dyDescent="0.25">
      <c r="A257" s="2">
        <v>43000</v>
      </c>
      <c r="B257" s="1"/>
      <c r="C257" s="1"/>
      <c r="D257">
        <f t="shared" si="66"/>
        <v>66.02089209898017</v>
      </c>
      <c r="E257">
        <f t="shared" si="64"/>
        <v>-107.73630415746857</v>
      </c>
      <c r="F257">
        <f t="shared" si="67"/>
        <v>0.7718801946087066</v>
      </c>
      <c r="G257" s="2">
        <f t="shared" si="68"/>
        <v>-1.0624019446291948</v>
      </c>
      <c r="H257">
        <f t="shared" si="69"/>
        <v>6.9718801946087066</v>
      </c>
      <c r="I257">
        <f t="shared" si="70"/>
        <v>-1.0624019446291948</v>
      </c>
      <c r="J257">
        <f t="shared" si="71"/>
        <v>66.02089209898017</v>
      </c>
      <c r="K257">
        <f t="shared" si="71"/>
        <v>-107.73630415746857</v>
      </c>
      <c r="L257">
        <f t="shared" si="72"/>
        <v>72.992772293588871</v>
      </c>
      <c r="M257">
        <f t="shared" si="73"/>
        <v>108.79870610209777</v>
      </c>
      <c r="N257">
        <f t="shared" si="74"/>
        <v>12.653337855364322</v>
      </c>
      <c r="O257">
        <f t="shared" si="75"/>
        <v>3.5456256742902807</v>
      </c>
      <c r="AB257">
        <f t="shared" si="76"/>
        <v>1.2671227061870938</v>
      </c>
      <c r="AC257">
        <f t="shared" si="65"/>
        <v>-4.6318205156209338</v>
      </c>
      <c r="AD257">
        <f t="shared" si="77"/>
        <v>30.662097478584439</v>
      </c>
      <c r="AE257">
        <f t="shared" si="78"/>
        <v>-27.790923093725599</v>
      </c>
    </row>
    <row r="258" spans="1:31" x14ac:dyDescent="0.25">
      <c r="A258" s="2">
        <v>42000</v>
      </c>
      <c r="B258" s="1"/>
      <c r="C258" s="1"/>
      <c r="D258">
        <f t="shared" si="66"/>
        <v>67.038431686800394</v>
      </c>
      <c r="E258">
        <f t="shared" ref="E258:E321" si="79">-($R$2^-1)*A258^(-$S$2)*SIN($S$2*PI()/2)</f>
        <v>-109.3967778505733</v>
      </c>
      <c r="F258">
        <f t="shared" si="67"/>
        <v>0.78285512090454445</v>
      </c>
      <c r="G258" s="2">
        <f t="shared" si="68"/>
        <v>-1.0775076347612897</v>
      </c>
      <c r="H258">
        <f t="shared" si="69"/>
        <v>6.9828551209045449</v>
      </c>
      <c r="I258">
        <f t="shared" si="70"/>
        <v>-1.0775076347612897</v>
      </c>
      <c r="J258">
        <f t="shared" si="71"/>
        <v>67.038431686800394</v>
      </c>
      <c r="K258">
        <f t="shared" si="71"/>
        <v>-109.3967778505733</v>
      </c>
      <c r="L258">
        <f t="shared" si="72"/>
        <v>74.021286807704939</v>
      </c>
      <c r="M258">
        <f t="shared" si="73"/>
        <v>110.47428548533459</v>
      </c>
      <c r="N258">
        <f t="shared" si="74"/>
        <v>12.711797350880321</v>
      </c>
      <c r="O258">
        <f t="shared" si="75"/>
        <v>3.5644892756123649</v>
      </c>
      <c r="AB258">
        <f t="shared" si="76"/>
        <v>1.2921132512942246</v>
      </c>
      <c r="AC258">
        <f t="shared" ref="AC258:AC321" si="80">-($R$4^-1)*A258^(-$S$4)*SIN($S$4*PI()/2)</f>
        <v>-4.7231705632197709</v>
      </c>
      <c r="AD258">
        <f t="shared" si="77"/>
        <v>31.730576331201249</v>
      </c>
      <c r="AE258">
        <f t="shared" si="78"/>
        <v>-28.339023379318629</v>
      </c>
    </row>
    <row r="259" spans="1:31" x14ac:dyDescent="0.25">
      <c r="A259" s="2">
        <v>41000</v>
      </c>
      <c r="B259" s="1"/>
      <c r="C259" s="1"/>
      <c r="D259">
        <f t="shared" ref="D259:D322" si="81">($R$2^-1)*A259^(-$S$2)*COS($S$2*PI()/2)</f>
        <v>68.09674881865854</v>
      </c>
      <c r="E259">
        <f t="shared" si="79"/>
        <v>-111.12379444771332</v>
      </c>
      <c r="F259">
        <f t="shared" ref="F259:F322" si="82">($T$2^-1)*A259^(-$U$2)*COS($U$2*PI()/2)</f>
        <v>0.7942562792819704</v>
      </c>
      <c r="G259" s="2">
        <f t="shared" ref="G259:G322" si="83">-($T$2^-1)*A259^(-$U$2)*SIN($U$2*PI()/2)</f>
        <v>-1.0931999830244072</v>
      </c>
      <c r="H259">
        <f t="shared" ref="H259:H322" si="84">F259+$P$2</f>
        <v>6.9942562792819709</v>
      </c>
      <c r="I259">
        <f t="shared" ref="I259:I322" si="85">G259</f>
        <v>-1.0931999830244072</v>
      </c>
      <c r="J259">
        <f t="shared" ref="J259:K309" si="86">D259</f>
        <v>68.09674881865854</v>
      </c>
      <c r="K259">
        <f t="shared" si="86"/>
        <v>-111.12379444771332</v>
      </c>
      <c r="L259">
        <f t="shared" ref="L259:L322" si="87">F259+$P$2+D259</f>
        <v>75.09100509794051</v>
      </c>
      <c r="M259">
        <f t="shared" ref="M259:M322" si="88">-G259-E259</f>
        <v>112.21699443073773</v>
      </c>
      <c r="N259">
        <f t="shared" ref="N259:N322" si="89">$Q$2+(1/((F259+$P$2+D259)^2+(G259+E259)^2))*(L259*(H259*J259-I259*K259)-M259*(H259*K259+I259*J259))+($P$4/(($P$4+AB259)^2+(AC259)^2))*AD259</f>
        <v>12.772035776981374</v>
      </c>
      <c r="O259">
        <f t="shared" ref="O259:O322" si="90">ABS((1/((F259+$P$2+D259)^2+(G259+E259)^2))*(M259*(H259*J259-I259*K259)+L259*(H259*K259+I259*J259))+($P$4/(($P$4+AB259)^2+(AC259)^2))*AE259)</f>
        <v>3.5834137411262716</v>
      </c>
      <c r="AB259">
        <f t="shared" ref="AB259:AB322" si="91">($R$4^-1)*A259^(-$S$4)*COS($S$4*PI()/2)</f>
        <v>1.3182169462204374</v>
      </c>
      <c r="AC259">
        <f t="shared" si="80"/>
        <v>-4.8185896012516638</v>
      </c>
      <c r="AD259">
        <f t="shared" ref="AD259:AD322" si="92">($P$4+AB259)*AB259+AC259^2</f>
        <v>32.865803339916027</v>
      </c>
      <c r="AE259">
        <f t="shared" ref="AE259:AE322" si="93">($P$4+AB259)*AC259-AB259*AC259</f>
        <v>-28.911537607509985</v>
      </c>
    </row>
    <row r="260" spans="1:31" x14ac:dyDescent="0.25">
      <c r="A260" s="2">
        <v>40000</v>
      </c>
      <c r="B260" s="1"/>
      <c r="C260" s="1"/>
      <c r="D260">
        <f t="shared" si="81"/>
        <v>69.198533411043627</v>
      </c>
      <c r="E260">
        <f t="shared" si="79"/>
        <v>-112.92174349364943</v>
      </c>
      <c r="F260">
        <f t="shared" si="82"/>
        <v>0.80611123897391601</v>
      </c>
      <c r="G260" s="2">
        <f t="shared" si="83"/>
        <v>-1.1095169352123158</v>
      </c>
      <c r="H260">
        <f t="shared" si="84"/>
        <v>7.006111238973916</v>
      </c>
      <c r="I260">
        <f t="shared" si="85"/>
        <v>-1.1095169352123158</v>
      </c>
      <c r="J260">
        <f t="shared" si="86"/>
        <v>69.198533411043627</v>
      </c>
      <c r="K260">
        <f t="shared" si="86"/>
        <v>-112.92174349364943</v>
      </c>
      <c r="L260">
        <f t="shared" si="87"/>
        <v>76.204644650017542</v>
      </c>
      <c r="M260">
        <f t="shared" si="88"/>
        <v>114.03126042886174</v>
      </c>
      <c r="N260">
        <f t="shared" si="89"/>
        <v>12.834129158117225</v>
      </c>
      <c r="O260">
        <f t="shared" si="90"/>
        <v>3.6023847345247679</v>
      </c>
      <c r="AB260">
        <f t="shared" si="91"/>
        <v>1.3455123818796506</v>
      </c>
      <c r="AC260">
        <f t="shared" si="80"/>
        <v>-4.9183649097137696</v>
      </c>
      <c r="AD260">
        <f t="shared" si="92"/>
        <v>34.073791246173087</v>
      </c>
      <c r="AE260">
        <f t="shared" si="93"/>
        <v>-29.510189458282618</v>
      </c>
    </row>
    <row r="261" spans="1:31" x14ac:dyDescent="0.25">
      <c r="A261" s="2">
        <v>39000</v>
      </c>
      <c r="B261" s="1"/>
      <c r="C261" s="1"/>
      <c r="D261">
        <f t="shared" si="81"/>
        <v>70.346726025624349</v>
      </c>
      <c r="E261">
        <f t="shared" si="79"/>
        <v>-114.79542354890181</v>
      </c>
      <c r="F261">
        <f t="shared" si="82"/>
        <v>0.81845010132339235</v>
      </c>
      <c r="G261" s="2">
        <f t="shared" si="83"/>
        <v>-1.1264999222693173</v>
      </c>
      <c r="H261">
        <f t="shared" si="84"/>
        <v>7.0184501013233929</v>
      </c>
      <c r="I261">
        <f t="shared" si="85"/>
        <v>-1.1264999222693173</v>
      </c>
      <c r="J261">
        <f t="shared" si="86"/>
        <v>70.346726025624349</v>
      </c>
      <c r="K261">
        <f t="shared" si="86"/>
        <v>-114.79542354890181</v>
      </c>
      <c r="L261">
        <f t="shared" si="87"/>
        <v>77.365176126947745</v>
      </c>
      <c r="M261">
        <f t="shared" si="88"/>
        <v>115.92192347117113</v>
      </c>
      <c r="N261">
        <f t="shared" si="89"/>
        <v>12.898157584828622</v>
      </c>
      <c r="O261">
        <f t="shared" si="90"/>
        <v>3.6213868574931425</v>
      </c>
      <c r="AB261">
        <f t="shared" si="91"/>
        <v>1.3740858507608802</v>
      </c>
      <c r="AC261">
        <f t="shared" si="80"/>
        <v>-5.0228119208203603</v>
      </c>
      <c r="AD261">
        <f t="shared" si="92"/>
        <v>35.361266621761651</v>
      </c>
      <c r="AE261">
        <f t="shared" si="93"/>
        <v>-30.136871524922167</v>
      </c>
    </row>
    <row r="262" spans="1:31" x14ac:dyDescent="0.25">
      <c r="A262" s="2">
        <v>38000</v>
      </c>
      <c r="B262" s="1"/>
      <c r="C262" s="1"/>
      <c r="D262">
        <f t="shared" si="81"/>
        <v>71.544548402961979</v>
      </c>
      <c r="E262">
        <f t="shared" si="79"/>
        <v>-116.75009201624084</v>
      </c>
      <c r="F262">
        <f t="shared" si="82"/>
        <v>0.83130580473411542</v>
      </c>
      <c r="G262" s="2">
        <f t="shared" si="83"/>
        <v>-1.1441942800187763</v>
      </c>
      <c r="H262">
        <f t="shared" si="84"/>
        <v>7.0313058047341155</v>
      </c>
      <c r="I262">
        <f t="shared" si="85"/>
        <v>-1.1441942800187763</v>
      </c>
      <c r="J262">
        <f t="shared" si="86"/>
        <v>71.544548402961979</v>
      </c>
      <c r="K262">
        <f t="shared" si="86"/>
        <v>-116.75009201624084</v>
      </c>
      <c r="L262">
        <f t="shared" si="87"/>
        <v>78.575854207696096</v>
      </c>
      <c r="M262">
        <f t="shared" si="88"/>
        <v>117.89428629625962</v>
      </c>
      <c r="N262">
        <f t="shared" si="89"/>
        <v>12.964205492212841</v>
      </c>
      <c r="O262">
        <f t="shared" si="90"/>
        <v>3.6404036610263</v>
      </c>
      <c r="AB262">
        <f t="shared" si="91"/>
        <v>1.4040323237065868</v>
      </c>
      <c r="AC262">
        <f t="shared" si="80"/>
        <v>-5.1322777895031129</v>
      </c>
      <c r="AD262">
        <f t="shared" si="92"/>
        <v>36.735776016879399</v>
      </c>
      <c r="AE262">
        <f t="shared" si="93"/>
        <v>-30.793666737018675</v>
      </c>
    </row>
    <row r="263" spans="1:31" x14ac:dyDescent="0.25">
      <c r="A263" s="2">
        <v>37000</v>
      </c>
      <c r="B263" s="1"/>
      <c r="C263" s="1"/>
      <c r="D263">
        <f t="shared" si="81"/>
        <v>72.795538637460155</v>
      </c>
      <c r="E263">
        <f t="shared" si="79"/>
        <v>-118.79152254098832</v>
      </c>
      <c r="F263">
        <f t="shared" si="82"/>
        <v>0.844714475534461</v>
      </c>
      <c r="G263" s="2">
        <f t="shared" si="83"/>
        <v>-1.1626497320859215</v>
      </c>
      <c r="H263">
        <f t="shared" si="84"/>
        <v>7.0447144755344615</v>
      </c>
      <c r="I263">
        <f t="shared" si="85"/>
        <v>-1.1626497320859215</v>
      </c>
      <c r="J263">
        <f t="shared" si="86"/>
        <v>72.795538637460155</v>
      </c>
      <c r="K263">
        <f t="shared" si="86"/>
        <v>-118.79152254098832</v>
      </c>
      <c r="L263">
        <f t="shared" si="87"/>
        <v>79.840253112994617</v>
      </c>
      <c r="M263">
        <f t="shared" si="88"/>
        <v>119.95417227307425</v>
      </c>
      <c r="N263">
        <f t="shared" si="89"/>
        <v>13.03236196709544</v>
      </c>
      <c r="O263">
        <f t="shared" si="90"/>
        <v>3.6594176816167634</v>
      </c>
      <c r="AB263">
        <f t="shared" si="91"/>
        <v>1.4354565802568129</v>
      </c>
      <c r="AC263">
        <f t="shared" si="80"/>
        <v>-5.2471455252533881</v>
      </c>
      <c r="AD263">
        <f t="shared" si="92"/>
        <v>38.205811238530117</v>
      </c>
      <c r="AE263">
        <f t="shared" si="93"/>
        <v>-31.482873151520323</v>
      </c>
    </row>
    <row r="264" spans="1:31" x14ac:dyDescent="0.25">
      <c r="A264" s="2">
        <v>36000</v>
      </c>
      <c r="B264" s="1"/>
      <c r="C264" s="1"/>
      <c r="D264">
        <f t="shared" si="81"/>
        <v>74.103591846879311</v>
      </c>
      <c r="E264">
        <f t="shared" si="79"/>
        <v>-120.92607137763321</v>
      </c>
      <c r="F264">
        <f t="shared" si="82"/>
        <v>0.85871583312719757</v>
      </c>
      <c r="G264" s="2">
        <f t="shared" si="83"/>
        <v>-1.1819209475386159</v>
      </c>
      <c r="H264">
        <f t="shared" si="84"/>
        <v>7.0587158331271977</v>
      </c>
      <c r="I264">
        <f t="shared" si="85"/>
        <v>-1.1819209475386159</v>
      </c>
      <c r="J264">
        <f t="shared" si="86"/>
        <v>74.103591846879311</v>
      </c>
      <c r="K264">
        <f t="shared" si="86"/>
        <v>-120.92607137763321</v>
      </c>
      <c r="L264">
        <f t="shared" si="87"/>
        <v>81.162307680006506</v>
      </c>
      <c r="M264">
        <f t="shared" si="88"/>
        <v>122.10799232517182</v>
      </c>
      <c r="N264">
        <f t="shared" si="89"/>
        <v>13.102721088905819</v>
      </c>
      <c r="O264">
        <f t="shared" si="90"/>
        <v>3.6784105101605018</v>
      </c>
      <c r="AB264">
        <f t="shared" si="91"/>
        <v>1.4684745216277155</v>
      </c>
      <c r="AC264">
        <f t="shared" si="80"/>
        <v>-5.3678387915634111</v>
      </c>
      <c r="AD264">
        <f t="shared" si="92"/>
        <v>39.780957842648988</v>
      </c>
      <c r="AE264">
        <f t="shared" si="93"/>
        <v>-32.207032749380467</v>
      </c>
    </row>
    <row r="265" spans="1:31" x14ac:dyDescent="0.25">
      <c r="A265" s="2">
        <v>35000</v>
      </c>
      <c r="B265" s="1"/>
      <c r="C265" s="1"/>
      <c r="D265">
        <f t="shared" si="81"/>
        <v>75.4730073753596</v>
      </c>
      <c r="E265">
        <f t="shared" si="79"/>
        <v>-123.16075441816413</v>
      </c>
      <c r="F265">
        <f t="shared" si="82"/>
        <v>0.8733536596054895</v>
      </c>
      <c r="G265" s="2">
        <f t="shared" si="83"/>
        <v>-1.2020681872583312</v>
      </c>
      <c r="H265">
        <f t="shared" si="84"/>
        <v>7.0733536596054893</v>
      </c>
      <c r="I265">
        <f t="shared" si="85"/>
        <v>-1.2020681872583312</v>
      </c>
      <c r="J265">
        <f t="shared" si="86"/>
        <v>75.4730073753596</v>
      </c>
      <c r="K265">
        <f t="shared" si="86"/>
        <v>-123.16075441816413</v>
      </c>
      <c r="L265">
        <f t="shared" si="87"/>
        <v>82.546361034965088</v>
      </c>
      <c r="M265">
        <f t="shared" si="88"/>
        <v>124.36282260542247</v>
      </c>
      <c r="N265">
        <f t="shared" si="89"/>
        <v>13.175382310498478</v>
      </c>
      <c r="O265">
        <f t="shared" si="90"/>
        <v>3.69736290356748</v>
      </c>
      <c r="AB265">
        <f t="shared" si="91"/>
        <v>1.5032147018808046</v>
      </c>
      <c r="AC265">
        <f t="shared" si="80"/>
        <v>-5.4948275029383522</v>
      </c>
      <c r="AD265">
        <f t="shared" si="92"/>
        <v>41.47207193828315</v>
      </c>
      <c r="AE265">
        <f t="shared" si="93"/>
        <v>-32.968965017630111</v>
      </c>
    </row>
    <row r="266" spans="1:31" x14ac:dyDescent="0.25">
      <c r="A266" s="2">
        <v>34000</v>
      </c>
      <c r="B266" s="1"/>
      <c r="C266" s="1"/>
      <c r="D266">
        <f t="shared" si="81"/>
        <v>76.90854380150715</v>
      </c>
      <c r="E266">
        <f t="shared" si="79"/>
        <v>-125.50333695710785</v>
      </c>
      <c r="F266">
        <f t="shared" si="82"/>
        <v>0.8886763462784667</v>
      </c>
      <c r="G266" s="2">
        <f t="shared" si="83"/>
        <v>-1.2231580561680615</v>
      </c>
      <c r="H266">
        <f t="shared" si="84"/>
        <v>7.0886763462784668</v>
      </c>
      <c r="I266">
        <f t="shared" si="85"/>
        <v>-1.2231580561680615</v>
      </c>
      <c r="J266">
        <f t="shared" si="86"/>
        <v>76.90854380150715</v>
      </c>
      <c r="K266">
        <f t="shared" si="86"/>
        <v>-125.50333695710785</v>
      </c>
      <c r="L266">
        <f t="shared" si="87"/>
        <v>83.997220147785612</v>
      </c>
      <c r="M266">
        <f t="shared" si="88"/>
        <v>126.72649501327591</v>
      </c>
      <c r="N266">
        <f t="shared" si="89"/>
        <v>13.250450886772434</v>
      </c>
      <c r="O266">
        <f t="shared" si="90"/>
        <v>3.7162549517973194</v>
      </c>
      <c r="AB266">
        <f t="shared" si="91"/>
        <v>1.5398201210080498</v>
      </c>
      <c r="AC266">
        <f t="shared" si="80"/>
        <v>-5.6286343793115732</v>
      </c>
      <c r="AD266">
        <f t="shared" si="92"/>
        <v>43.291491707077718</v>
      </c>
      <c r="AE266">
        <f t="shared" si="93"/>
        <v>-33.771806275869437</v>
      </c>
    </row>
    <row r="267" spans="1:31" x14ac:dyDescent="0.25">
      <c r="A267" s="2">
        <v>33000</v>
      </c>
      <c r="B267" s="1"/>
      <c r="C267" s="1"/>
      <c r="D267">
        <f t="shared" si="81"/>
        <v>78.41548331637793</v>
      </c>
      <c r="E267">
        <f t="shared" si="79"/>
        <v>-127.96243874685075</v>
      </c>
      <c r="F267">
        <f t="shared" si="82"/>
        <v>0.90473753239886034</v>
      </c>
      <c r="G267" s="2">
        <f t="shared" si="83"/>
        <v>-1.2452643823654941</v>
      </c>
      <c r="H267">
        <f t="shared" si="84"/>
        <v>7.1047375323988602</v>
      </c>
      <c r="I267">
        <f t="shared" si="85"/>
        <v>-1.2452643823654941</v>
      </c>
      <c r="J267">
        <f t="shared" si="86"/>
        <v>78.41548331637793</v>
      </c>
      <c r="K267">
        <f t="shared" si="86"/>
        <v>-127.96243874685075</v>
      </c>
      <c r="L267">
        <f t="shared" si="87"/>
        <v>85.520220848776788</v>
      </c>
      <c r="M267">
        <f t="shared" si="88"/>
        <v>129.20770312921624</v>
      </c>
      <c r="N267">
        <f t="shared" si="89"/>
        <v>13.328038361036059</v>
      </c>
      <c r="O267">
        <f t="shared" si="90"/>
        <v>3.7350663165445299</v>
      </c>
      <c r="AB267">
        <f t="shared" si="91"/>
        <v>1.5784503340072698</v>
      </c>
      <c r="AC267">
        <f t="shared" si="80"/>
        <v>-5.7698426555258058</v>
      </c>
      <c r="AD267">
        <f t="shared" si="92"/>
        <v>45.253291730496358</v>
      </c>
      <c r="AE267">
        <f t="shared" si="93"/>
        <v>-34.61905593315484</v>
      </c>
    </row>
    <row r="268" spans="1:31" x14ac:dyDescent="0.25">
      <c r="A268" s="2">
        <v>32000</v>
      </c>
      <c r="B268" s="1"/>
      <c r="C268" s="1"/>
      <c r="D268">
        <f t="shared" si="81"/>
        <v>79.999707408324213</v>
      </c>
      <c r="E268">
        <f t="shared" si="79"/>
        <v>-130.54765750408336</v>
      </c>
      <c r="F268">
        <f t="shared" si="82"/>
        <v>0.92159685499541943</v>
      </c>
      <c r="G268" s="2">
        <f t="shared" si="83"/>
        <v>-1.2684692491787892</v>
      </c>
      <c r="H268">
        <f t="shared" si="84"/>
        <v>7.1215968549954196</v>
      </c>
      <c r="I268">
        <f t="shared" si="85"/>
        <v>-1.2684692491787892</v>
      </c>
      <c r="J268">
        <f t="shared" si="86"/>
        <v>79.999707408324213</v>
      </c>
      <c r="K268">
        <f t="shared" si="86"/>
        <v>-130.54765750408336</v>
      </c>
      <c r="L268">
        <f t="shared" si="87"/>
        <v>87.12130426331963</v>
      </c>
      <c r="M268">
        <f t="shared" si="88"/>
        <v>131.81612675326215</v>
      </c>
      <c r="N268">
        <f t="shared" si="89"/>
        <v>13.408263121802898</v>
      </c>
      <c r="O268">
        <f t="shared" si="90"/>
        <v>3.7537765623077854</v>
      </c>
      <c r="AB268">
        <f t="shared" si="91"/>
        <v>1.619283943219799</v>
      </c>
      <c r="AC268">
        <f t="shared" si="80"/>
        <v>-5.9191051917852695</v>
      </c>
      <c r="AD268">
        <f t="shared" si="92"/>
        <v>47.373590419507586</v>
      </c>
      <c r="AE268">
        <f t="shared" si="93"/>
        <v>-35.514631150711622</v>
      </c>
    </row>
    <row r="269" spans="1:31" x14ac:dyDescent="0.25">
      <c r="A269" s="2">
        <v>31000</v>
      </c>
      <c r="B269" s="1"/>
      <c r="C269" s="1"/>
      <c r="D269">
        <f t="shared" si="81"/>
        <v>81.667786267101405</v>
      </c>
      <c r="E269">
        <f t="shared" si="79"/>
        <v>-133.26971480404279</v>
      </c>
      <c r="F269">
        <f t="shared" si="82"/>
        <v>0.93932083331863803</v>
      </c>
      <c r="G269" s="2">
        <f t="shared" si="83"/>
        <v>-1.2928642125016903</v>
      </c>
      <c r="H269">
        <f t="shared" si="84"/>
        <v>7.1393208333186386</v>
      </c>
      <c r="I269">
        <f t="shared" si="85"/>
        <v>-1.2928642125016903</v>
      </c>
      <c r="J269">
        <f t="shared" si="86"/>
        <v>81.667786267101405</v>
      </c>
      <c r="K269">
        <f t="shared" si="86"/>
        <v>-133.26971480404279</v>
      </c>
      <c r="L269">
        <f t="shared" si="87"/>
        <v>88.807107100420041</v>
      </c>
      <c r="M269">
        <f t="shared" si="88"/>
        <v>134.56257901654448</v>
      </c>
      <c r="N269">
        <f t="shared" si="89"/>
        <v>13.491251046303786</v>
      </c>
      <c r="O269">
        <f t="shared" si="90"/>
        <v>3.7723656064093145</v>
      </c>
      <c r="AB269">
        <f t="shared" si="91"/>
        <v>1.6625215581496722</v>
      </c>
      <c r="AC269">
        <f t="shared" si="80"/>
        <v>-6.0771552929324066</v>
      </c>
      <c r="AD269">
        <f t="shared" si="92"/>
        <v>49.670923734626811</v>
      </c>
      <c r="AE269">
        <f t="shared" si="93"/>
        <v>-36.462931757594447</v>
      </c>
    </row>
    <row r="270" spans="1:31" x14ac:dyDescent="0.25">
      <c r="A270" s="2">
        <v>30000</v>
      </c>
      <c r="B270" s="1"/>
      <c r="C270" s="1"/>
      <c r="D270">
        <f t="shared" si="81"/>
        <v>83.42708493136422</v>
      </c>
      <c r="E270">
        <f t="shared" si="79"/>
        <v>-136.14062929748351</v>
      </c>
      <c r="F270">
        <f t="shared" si="82"/>
        <v>0.9579839173259479</v>
      </c>
      <c r="G270" s="2">
        <f t="shared" si="83"/>
        <v>-1.3185517439095862</v>
      </c>
      <c r="H270">
        <f t="shared" si="84"/>
        <v>7.1579839173259483</v>
      </c>
      <c r="I270">
        <f t="shared" si="85"/>
        <v>-1.3185517439095862</v>
      </c>
      <c r="J270">
        <f t="shared" si="86"/>
        <v>83.42708493136422</v>
      </c>
      <c r="K270">
        <f t="shared" si="86"/>
        <v>-136.14062929748351</v>
      </c>
      <c r="L270">
        <f t="shared" si="87"/>
        <v>90.58506884869017</v>
      </c>
      <c r="M270">
        <f t="shared" si="88"/>
        <v>137.45918104139309</v>
      </c>
      <c r="N270">
        <f t="shared" si="89"/>
        <v>13.577136251757974</v>
      </c>
      <c r="O270">
        <f t="shared" si="90"/>
        <v>3.7908143221093713</v>
      </c>
      <c r="AB270">
        <f t="shared" si="91"/>
        <v>1.7083893289052834</v>
      </c>
      <c r="AC270">
        <f t="shared" si="80"/>
        <v>-6.2448196245352445</v>
      </c>
      <c r="AD270">
        <f t="shared" si="92"/>
        <v>52.166702215529661</v>
      </c>
      <c r="AE270">
        <f t="shared" si="93"/>
        <v>-37.468917747211471</v>
      </c>
    </row>
    <row r="271" spans="1:31" x14ac:dyDescent="0.25">
      <c r="A271" s="2">
        <v>29000</v>
      </c>
      <c r="B271" s="1"/>
      <c r="C271" s="1"/>
      <c r="D271">
        <f t="shared" si="81"/>
        <v>85.285889996860362</v>
      </c>
      <c r="E271">
        <f t="shared" si="79"/>
        <v>-139.17392347965691</v>
      </c>
      <c r="F271">
        <f t="shared" si="82"/>
        <v>0.97766973729375495</v>
      </c>
      <c r="G271" s="2">
        <f t="shared" si="83"/>
        <v>-1.3456469506029261</v>
      </c>
      <c r="H271">
        <f t="shared" si="84"/>
        <v>7.1776697372937548</v>
      </c>
      <c r="I271">
        <f t="shared" si="85"/>
        <v>-1.3456469506029261</v>
      </c>
      <c r="J271">
        <f t="shared" si="86"/>
        <v>85.285889996860362</v>
      </c>
      <c r="K271">
        <f t="shared" si="86"/>
        <v>-139.17392347965691</v>
      </c>
      <c r="L271">
        <f t="shared" si="87"/>
        <v>92.463559734154117</v>
      </c>
      <c r="M271">
        <f t="shared" si="88"/>
        <v>140.51957043025982</v>
      </c>
      <c r="N271">
        <f t="shared" si="89"/>
        <v>13.666061981771131</v>
      </c>
      <c r="O271">
        <f t="shared" si="90"/>
        <v>3.8091053388670533</v>
      </c>
      <c r="AB271">
        <f t="shared" si="91"/>
        <v>1.7571431879825092</v>
      </c>
      <c r="AC271">
        <f t="shared" si="80"/>
        <v>-6.4230337182350565</v>
      </c>
      <c r="AD271">
        <f t="shared" si="92"/>
        <v>54.885773456552847</v>
      </c>
      <c r="AE271">
        <f t="shared" si="93"/>
        <v>-38.538202309410337</v>
      </c>
    </row>
    <row r="272" spans="1:31" x14ac:dyDescent="0.25">
      <c r="A272" s="2">
        <v>28000</v>
      </c>
      <c r="B272" s="1"/>
      <c r="C272" s="1"/>
      <c r="D272">
        <f t="shared" si="81"/>
        <v>87.253561739380288</v>
      </c>
      <c r="E272">
        <f t="shared" si="79"/>
        <v>-142.38487193240371</v>
      </c>
      <c r="F272">
        <f t="shared" si="82"/>
        <v>0.99847260164202156</v>
      </c>
      <c r="G272" s="2">
        <f t="shared" si="83"/>
        <v>-1.3742796369858947</v>
      </c>
      <c r="H272">
        <f t="shared" si="84"/>
        <v>7.1984726016420222</v>
      </c>
      <c r="I272">
        <f t="shared" si="85"/>
        <v>-1.3742796369858947</v>
      </c>
      <c r="J272">
        <f t="shared" si="86"/>
        <v>87.253561739380288</v>
      </c>
      <c r="K272">
        <f t="shared" si="86"/>
        <v>-142.38487193240371</v>
      </c>
      <c r="L272">
        <f t="shared" si="87"/>
        <v>94.452034341022312</v>
      </c>
      <c r="M272">
        <f t="shared" si="88"/>
        <v>143.75915156938962</v>
      </c>
      <c r="N272">
        <f t="shared" si="89"/>
        <v>13.758181663690134</v>
      </c>
      <c r="O272">
        <f t="shared" si="90"/>
        <v>3.8272240968292075</v>
      </c>
      <c r="AB272">
        <f t="shared" si="91"/>
        <v>1.8090739726728471</v>
      </c>
      <c r="AC272">
        <f t="shared" si="80"/>
        <v>-6.6128606961169325</v>
      </c>
      <c r="AD272">
        <f t="shared" si="92"/>
        <v>57.85711906088752</v>
      </c>
      <c r="AE272">
        <f t="shared" si="93"/>
        <v>-39.677164176701595</v>
      </c>
    </row>
    <row r="273" spans="1:31" x14ac:dyDescent="0.25">
      <c r="A273" s="2">
        <v>27000</v>
      </c>
      <c r="B273" s="1"/>
      <c r="C273" s="1"/>
      <c r="D273">
        <f t="shared" si="81"/>
        <v>89.340717873395135</v>
      </c>
      <c r="E273">
        <f t="shared" si="79"/>
        <v>-145.79080119099703</v>
      </c>
      <c r="F273">
        <f t="shared" si="82"/>
        <v>1.0204993032179113</v>
      </c>
      <c r="G273" s="2">
        <f t="shared" si="83"/>
        <v>-1.4045967908025632</v>
      </c>
      <c r="H273">
        <f t="shared" si="84"/>
        <v>7.2204993032179114</v>
      </c>
      <c r="I273">
        <f t="shared" si="85"/>
        <v>-1.4045967908025632</v>
      </c>
      <c r="J273">
        <f t="shared" si="86"/>
        <v>89.340717873395135</v>
      </c>
      <c r="K273">
        <f t="shared" si="86"/>
        <v>-145.79080119099703</v>
      </c>
      <c r="L273">
        <f t="shared" si="87"/>
        <v>96.561217176613042</v>
      </c>
      <c r="M273">
        <f t="shared" si="88"/>
        <v>147.1953979817996</v>
      </c>
      <c r="N273">
        <f t="shared" si="89"/>
        <v>13.85366018414029</v>
      </c>
      <c r="O273">
        <f t="shared" si="90"/>
        <v>3.8451602298900625</v>
      </c>
      <c r="AB273">
        <f t="shared" si="91"/>
        <v>1.8645136501928359</v>
      </c>
      <c r="AC273">
        <f t="shared" si="80"/>
        <v>-6.815514025950467</v>
      </c>
      <c r="AD273">
        <f t="shared" si="92"/>
        <v>61.114724490839968</v>
      </c>
      <c r="AE273">
        <f t="shared" si="93"/>
        <v>-40.893084155702809</v>
      </c>
    </row>
    <row r="274" spans="1:31" x14ac:dyDescent="0.25">
      <c r="A274" s="2">
        <v>26000</v>
      </c>
      <c r="B274" s="1"/>
      <c r="C274" s="1"/>
      <c r="D274">
        <f t="shared" si="81"/>
        <v>91.559456986053519</v>
      </c>
      <c r="E274">
        <f t="shared" si="79"/>
        <v>-149.41145435528725</v>
      </c>
      <c r="F274">
        <f t="shared" si="82"/>
        <v>1.0438713117675165</v>
      </c>
      <c r="G274" s="2">
        <f t="shared" si="83"/>
        <v>-1.4367656008153373</v>
      </c>
      <c r="H274">
        <f t="shared" si="84"/>
        <v>7.2438713117675171</v>
      </c>
      <c r="I274">
        <f t="shared" si="85"/>
        <v>-1.4367656008153373</v>
      </c>
      <c r="J274">
        <f t="shared" si="86"/>
        <v>91.559456986053519</v>
      </c>
      <c r="K274">
        <f t="shared" si="86"/>
        <v>-149.41145435528725</v>
      </c>
      <c r="L274">
        <f t="shared" si="87"/>
        <v>98.803328297821039</v>
      </c>
      <c r="M274">
        <f t="shared" si="88"/>
        <v>150.84821995610258</v>
      </c>
      <c r="N274">
        <f t="shared" si="89"/>
        <v>13.952675445428877</v>
      </c>
      <c r="O274">
        <f t="shared" si="90"/>
        <v>3.8629093747063603</v>
      </c>
      <c r="AB274">
        <f t="shared" si="91"/>
        <v>1.923842934309089</v>
      </c>
      <c r="AC274">
        <f t="shared" si="80"/>
        <v>-7.0323853628817368</v>
      </c>
      <c r="AD274">
        <f t="shared" si="92"/>
        <v>64.698673133818843</v>
      </c>
      <c r="AE274">
        <f t="shared" si="93"/>
        <v>-42.194312177290428</v>
      </c>
    </row>
    <row r="275" spans="1:31" x14ac:dyDescent="0.25">
      <c r="A275" s="2">
        <v>25000</v>
      </c>
      <c r="B275" s="1"/>
      <c r="C275" s="1"/>
      <c r="D275">
        <f t="shared" si="81"/>
        <v>93.923632130095896</v>
      </c>
      <c r="E275">
        <f t="shared" si="79"/>
        <v>-153.26943755276076</v>
      </c>
      <c r="F275">
        <f t="shared" si="82"/>
        <v>1.0687274537760036</v>
      </c>
      <c r="G275" s="2">
        <f t="shared" si="83"/>
        <v>-1.4709771452884832</v>
      </c>
      <c r="H275">
        <f t="shared" si="84"/>
        <v>7.2687274537760036</v>
      </c>
      <c r="I275">
        <f t="shared" si="85"/>
        <v>-1.4709771452884832</v>
      </c>
      <c r="J275">
        <f t="shared" si="86"/>
        <v>93.923632130095896</v>
      </c>
      <c r="K275">
        <f t="shared" si="86"/>
        <v>-153.26943755276076</v>
      </c>
      <c r="L275">
        <f t="shared" si="87"/>
        <v>101.19235958387191</v>
      </c>
      <c r="M275">
        <f t="shared" si="88"/>
        <v>154.74041469804925</v>
      </c>
      <c r="N275">
        <f t="shared" si="89"/>
        <v>14.055420286630937</v>
      </c>
      <c r="O275">
        <f t="shared" si="90"/>
        <v>3.8804755340774308</v>
      </c>
      <c r="AB275">
        <f t="shared" si="91"/>
        <v>1.9875006723864421</v>
      </c>
      <c r="AC275">
        <f t="shared" si="80"/>
        <v>-7.2650788627022447</v>
      </c>
      <c r="AD275">
        <f t="shared" si="92"/>
        <v>68.656533838338149</v>
      </c>
      <c r="AE275">
        <f t="shared" si="93"/>
        <v>-43.590473176213472</v>
      </c>
    </row>
    <row r="276" spans="1:31" x14ac:dyDescent="0.25">
      <c r="A276" s="2">
        <v>24000</v>
      </c>
      <c r="B276" s="1"/>
      <c r="C276" s="1"/>
      <c r="D276">
        <f t="shared" si="81"/>
        <v>96.449188377934831</v>
      </c>
      <c r="E276">
        <f t="shared" si="79"/>
        <v>-157.39077077673539</v>
      </c>
      <c r="F276">
        <f t="shared" si="82"/>
        <v>1.0952272126457157</v>
      </c>
      <c r="G276" s="2">
        <f t="shared" si="83"/>
        <v>-1.5074509342936007</v>
      </c>
      <c r="H276">
        <f t="shared" si="84"/>
        <v>7.2952272126457158</v>
      </c>
      <c r="I276">
        <f t="shared" si="85"/>
        <v>-1.5074509342936007</v>
      </c>
      <c r="J276">
        <f t="shared" si="86"/>
        <v>96.449188377934831</v>
      </c>
      <c r="K276">
        <f t="shared" si="86"/>
        <v>-157.39077077673539</v>
      </c>
      <c r="L276">
        <f t="shared" si="87"/>
        <v>103.74441559058054</v>
      </c>
      <c r="M276">
        <f t="shared" si="88"/>
        <v>158.89822171102898</v>
      </c>
      <c r="N276">
        <f t="shared" si="89"/>
        <v>14.162104882308171</v>
      </c>
      <c r="O276">
        <f t="shared" si="90"/>
        <v>3.8978741652673228</v>
      </c>
      <c r="AB276">
        <f t="shared" si="91"/>
        <v>2.0559955049984935</v>
      </c>
      <c r="AC276">
        <f t="shared" si="80"/>
        <v>-7.5154538022068635</v>
      </c>
      <c r="AD276">
        <f t="shared" si="92"/>
        <v>73.045136399670582</v>
      </c>
      <c r="AE276">
        <f t="shared" si="93"/>
        <v>-45.092722813241181</v>
      </c>
    </row>
    <row r="277" spans="1:31" x14ac:dyDescent="0.25">
      <c r="A277" s="2">
        <v>23000</v>
      </c>
      <c r="B277" s="1"/>
      <c r="C277" s="1"/>
      <c r="D277">
        <f t="shared" si="81"/>
        <v>99.154582697078595</v>
      </c>
      <c r="E277">
        <f t="shared" si="79"/>
        <v>-161.80557306077878</v>
      </c>
      <c r="F277">
        <f t="shared" si="82"/>
        <v>1.1235548257607955</v>
      </c>
      <c r="G277" s="2">
        <f t="shared" si="83"/>
        <v>-1.5464405488352986</v>
      </c>
      <c r="H277">
        <f t="shared" si="84"/>
        <v>7.3235548257607954</v>
      </c>
      <c r="I277">
        <f t="shared" si="85"/>
        <v>-1.5464405488352986</v>
      </c>
      <c r="J277">
        <f t="shared" si="86"/>
        <v>99.154582697078595</v>
      </c>
      <c r="K277">
        <f t="shared" si="86"/>
        <v>-161.80557306077878</v>
      </c>
      <c r="L277">
        <f t="shared" si="87"/>
        <v>106.47813752283939</v>
      </c>
      <c r="M277">
        <f t="shared" si="88"/>
        <v>163.35201360961409</v>
      </c>
      <c r="N277">
        <f t="shared" si="89"/>
        <v>14.27295977235557</v>
      </c>
      <c r="O277">
        <f t="shared" si="90"/>
        <v>3.9151362217578622</v>
      </c>
      <c r="AB277">
        <f t="shared" si="91"/>
        <v>2.129920470590553</v>
      </c>
      <c r="AC277">
        <f t="shared" si="80"/>
        <v>-7.785677964850283</v>
      </c>
      <c r="AD277">
        <f t="shared" si="92"/>
        <v>77.932865406939243</v>
      </c>
      <c r="AE277">
        <f t="shared" si="93"/>
        <v>-46.714067789101698</v>
      </c>
    </row>
    <row r="278" spans="1:31" x14ac:dyDescent="0.25">
      <c r="A278" s="2">
        <v>22000</v>
      </c>
      <c r="B278" s="1"/>
      <c r="C278" s="1"/>
      <c r="D278">
        <f t="shared" si="81"/>
        <v>102.06131084382285</v>
      </c>
      <c r="E278">
        <f t="shared" si="79"/>
        <v>-166.54892229106815</v>
      </c>
      <c r="F278">
        <f t="shared" si="82"/>
        <v>1.1539244154572266</v>
      </c>
      <c r="G278" s="2">
        <f t="shared" si="83"/>
        <v>-1.5882407030255938</v>
      </c>
      <c r="H278">
        <f t="shared" si="84"/>
        <v>7.353924415457227</v>
      </c>
      <c r="I278">
        <f t="shared" si="85"/>
        <v>-1.5882407030255938</v>
      </c>
      <c r="J278">
        <f t="shared" si="86"/>
        <v>102.06131084382285</v>
      </c>
      <c r="K278">
        <f t="shared" si="86"/>
        <v>-166.54892229106815</v>
      </c>
      <c r="L278">
        <f t="shared" si="87"/>
        <v>109.41523525928008</v>
      </c>
      <c r="M278">
        <f t="shared" si="88"/>
        <v>168.13716299409376</v>
      </c>
      <c r="N278">
        <f t="shared" si="89"/>
        <v>14.388239733469826</v>
      </c>
      <c r="O278">
        <f t="shared" si="90"/>
        <v>3.9323134573696841</v>
      </c>
      <c r="AB278">
        <f t="shared" si="91"/>
        <v>2.2099714661614325</v>
      </c>
      <c r="AC278">
        <f t="shared" si="80"/>
        <v>-8.0782951216344134</v>
      </c>
      <c r="AD278">
        <f t="shared" si="92"/>
        <v>83.402654750438671</v>
      </c>
      <c r="AE278">
        <f t="shared" si="93"/>
        <v>-48.469770729806484</v>
      </c>
    </row>
    <row r="279" spans="1:31" x14ac:dyDescent="0.25">
      <c r="A279" s="2">
        <v>21000</v>
      </c>
      <c r="B279" s="1"/>
      <c r="C279" s="1"/>
      <c r="D279">
        <f t="shared" si="81"/>
        <v>105.19457489880251</v>
      </c>
      <c r="E279">
        <f t="shared" si="79"/>
        <v>-171.66194452540668</v>
      </c>
      <c r="F279">
        <f t="shared" si="82"/>
        <v>1.1865864759325186</v>
      </c>
      <c r="G279" s="2">
        <f t="shared" si="83"/>
        <v>-1.633196172549122</v>
      </c>
      <c r="H279">
        <f t="shared" si="84"/>
        <v>7.3865864759325186</v>
      </c>
      <c r="I279">
        <f t="shared" si="85"/>
        <v>-1.633196172549122</v>
      </c>
      <c r="J279">
        <f t="shared" si="86"/>
        <v>105.19457489880251</v>
      </c>
      <c r="K279">
        <f t="shared" si="86"/>
        <v>-171.66194452540668</v>
      </c>
      <c r="L279">
        <f t="shared" si="87"/>
        <v>112.58116137473503</v>
      </c>
      <c r="M279">
        <f t="shared" si="88"/>
        <v>173.29514069795582</v>
      </c>
      <c r="N279">
        <f t="shared" si="89"/>
        <v>14.50822878377563</v>
      </c>
      <c r="O279">
        <f t="shared" si="90"/>
        <v>3.9494854148582923</v>
      </c>
      <c r="AB279">
        <f t="shared" si="91"/>
        <v>2.2969708133024258</v>
      </c>
      <c r="AC279">
        <f t="shared" si="80"/>
        <v>-8.3963111740385621</v>
      </c>
      <c r="AD279">
        <f t="shared" si="92"/>
        <v>89.555941128262575</v>
      </c>
      <c r="AE279">
        <f t="shared" si="93"/>
        <v>-50.37786704423138</v>
      </c>
    </row>
    <row r="280" spans="1:31" x14ac:dyDescent="0.25">
      <c r="A280" s="2">
        <v>20000</v>
      </c>
      <c r="B280" s="1"/>
      <c r="C280" s="1"/>
      <c r="D280">
        <f t="shared" si="81"/>
        <v>108.58413782416372</v>
      </c>
      <c r="E280">
        <f t="shared" si="79"/>
        <v>-177.19320850378654</v>
      </c>
      <c r="F280">
        <f t="shared" si="82"/>
        <v>1.2218361593629874</v>
      </c>
      <c r="G280" s="2">
        <f t="shared" si="83"/>
        <v>-1.6817131995251513</v>
      </c>
      <c r="H280">
        <f t="shared" si="84"/>
        <v>7.4218361593629876</v>
      </c>
      <c r="I280">
        <f t="shared" si="85"/>
        <v>-1.6817131995251513</v>
      </c>
      <c r="J280">
        <f t="shared" si="86"/>
        <v>108.58413782416372</v>
      </c>
      <c r="K280">
        <f t="shared" si="86"/>
        <v>-177.19320850378654</v>
      </c>
      <c r="L280">
        <f t="shared" si="87"/>
        <v>116.0059739835267</v>
      </c>
      <c r="M280">
        <f t="shared" si="88"/>
        <v>178.87492170331168</v>
      </c>
      <c r="N280">
        <f t="shared" si="89"/>
        <v>14.633246728819941</v>
      </c>
      <c r="O280">
        <f t="shared" si="90"/>
        <v>3.9667686825134192</v>
      </c>
      <c r="AB280">
        <f t="shared" si="91"/>
        <v>2.3918976661054532</v>
      </c>
      <c r="AC280">
        <f t="shared" si="80"/>
        <v>-8.7433053066111253</v>
      </c>
      <c r="AD280">
        <f t="shared" si="92"/>
        <v>96.517948126367699</v>
      </c>
      <c r="AE280">
        <f t="shared" si="93"/>
        <v>-52.459831839666755</v>
      </c>
    </row>
    <row r="281" spans="1:31" x14ac:dyDescent="0.25">
      <c r="A281" s="2">
        <v>19000</v>
      </c>
      <c r="B281" s="1"/>
      <c r="C281" s="1"/>
      <c r="D281">
        <f t="shared" si="81"/>
        <v>112.26542993633664</v>
      </c>
      <c r="E281">
        <f t="shared" si="79"/>
        <v>-183.20053124784985</v>
      </c>
      <c r="F281">
        <f t="shared" si="82"/>
        <v>1.260023980071757</v>
      </c>
      <c r="G281" s="2">
        <f t="shared" si="83"/>
        <v>-1.7342742255308967</v>
      </c>
      <c r="H281">
        <f t="shared" si="84"/>
        <v>7.4600239800717567</v>
      </c>
      <c r="I281">
        <f t="shared" si="85"/>
        <v>-1.7342742255308967</v>
      </c>
      <c r="J281">
        <f t="shared" si="86"/>
        <v>112.26542993633664</v>
      </c>
      <c r="K281">
        <f t="shared" si="86"/>
        <v>-183.20053124784985</v>
      </c>
      <c r="L281">
        <f t="shared" si="87"/>
        <v>119.7254539164084</v>
      </c>
      <c r="M281">
        <f t="shared" si="88"/>
        <v>184.93480547338075</v>
      </c>
      <c r="N281">
        <f t="shared" si="89"/>
        <v>14.763657827457001</v>
      </c>
      <c r="O281">
        <f t="shared" si="90"/>
        <v>3.9843292360732039</v>
      </c>
      <c r="AB281">
        <f t="shared" si="91"/>
        <v>2.4959277100957853</v>
      </c>
      <c r="AC281">
        <f t="shared" si="80"/>
        <v>-9.1235751018271714</v>
      </c>
      <c r="AD281">
        <f t="shared" si="92"/>
        <v>104.4448440332794</v>
      </c>
      <c r="AE281">
        <f t="shared" si="93"/>
        <v>-54.741450610963028</v>
      </c>
    </row>
    <row r="282" spans="1:31" x14ac:dyDescent="0.25">
      <c r="A282" s="2">
        <v>18000</v>
      </c>
      <c r="B282" s="1"/>
      <c r="C282" s="1"/>
      <c r="D282">
        <f t="shared" si="81"/>
        <v>116.28099952018559</v>
      </c>
      <c r="E282">
        <f t="shared" si="79"/>
        <v>-189.75334524803682</v>
      </c>
      <c r="F282">
        <f t="shared" si="82"/>
        <v>1.3015698141956717</v>
      </c>
      <c r="G282" s="2">
        <f t="shared" si="83"/>
        <v>-1.7914571604899472</v>
      </c>
      <c r="H282">
        <f t="shared" si="84"/>
        <v>7.5015698141956717</v>
      </c>
      <c r="I282">
        <f t="shared" si="85"/>
        <v>-1.7914571604899472</v>
      </c>
      <c r="J282">
        <f t="shared" si="86"/>
        <v>116.28099952018559</v>
      </c>
      <c r="K282">
        <f t="shared" si="86"/>
        <v>-189.75334524803682</v>
      </c>
      <c r="L282">
        <f t="shared" si="87"/>
        <v>123.78256933438126</v>
      </c>
      <c r="M282">
        <f t="shared" si="88"/>
        <v>191.54480240852678</v>
      </c>
      <c r="N282">
        <f t="shared" si="89"/>
        <v>14.899882408621455</v>
      </c>
      <c r="O282">
        <f t="shared" si="90"/>
        <v>4.002399027590581</v>
      </c>
      <c r="AB282">
        <f t="shared" si="91"/>
        <v>2.6104856620567505</v>
      </c>
      <c r="AC282">
        <f t="shared" si="80"/>
        <v>-9.5423284471262892</v>
      </c>
      <c r="AD282">
        <f t="shared" si="92"/>
        <v>113.53358155697998</v>
      </c>
      <c r="AE282">
        <f t="shared" si="93"/>
        <v>-57.253970682757732</v>
      </c>
    </row>
    <row r="283" spans="1:31" x14ac:dyDescent="0.25">
      <c r="A283" s="2">
        <v>17000</v>
      </c>
      <c r="B283" s="1"/>
      <c r="C283" s="1"/>
      <c r="D283">
        <f t="shared" si="81"/>
        <v>120.68244091811654</v>
      </c>
      <c r="E283">
        <f t="shared" si="79"/>
        <v>-196.93584481904892</v>
      </c>
      <c r="F283">
        <f t="shared" si="82"/>
        <v>1.3469814603202031</v>
      </c>
      <c r="G283" s="2">
        <f t="shared" si="83"/>
        <v>-1.8539609291945869</v>
      </c>
      <c r="H283">
        <f t="shared" si="84"/>
        <v>7.546981460320203</v>
      </c>
      <c r="I283">
        <f t="shared" si="85"/>
        <v>-1.8539609291945869</v>
      </c>
      <c r="J283">
        <f t="shared" si="86"/>
        <v>120.68244091811654</v>
      </c>
      <c r="K283">
        <f t="shared" si="86"/>
        <v>-196.93584481904892</v>
      </c>
      <c r="L283">
        <f t="shared" si="87"/>
        <v>128.22942237843674</v>
      </c>
      <c r="M283">
        <f t="shared" si="88"/>
        <v>198.78980574824351</v>
      </c>
      <c r="N283">
        <f t="shared" si="89"/>
        <v>15.042412650754653</v>
      </c>
      <c r="O283">
        <f t="shared" si="90"/>
        <v>4.0212984995309675</v>
      </c>
      <c r="AB283">
        <f t="shared" si="91"/>
        <v>2.7373156897420556</v>
      </c>
      <c r="AC283">
        <f t="shared" si="80"/>
        <v>-10.005940946027266</v>
      </c>
      <c r="AD283">
        <f t="shared" si="92"/>
        <v>124.03564553914539</v>
      </c>
      <c r="AE283">
        <f t="shared" si="93"/>
        <v>-60.035645676163597</v>
      </c>
    </row>
    <row r="284" spans="1:31" x14ac:dyDescent="0.25">
      <c r="A284" s="2">
        <v>16000</v>
      </c>
      <c r="B284" s="1"/>
      <c r="C284" s="1"/>
      <c r="D284">
        <f t="shared" si="81"/>
        <v>125.53299653792818</v>
      </c>
      <c r="E284">
        <f t="shared" si="79"/>
        <v>-204.85123219075058</v>
      </c>
      <c r="F284">
        <f t="shared" si="82"/>
        <v>1.3968796207604388</v>
      </c>
      <c r="G284" s="2">
        <f t="shared" si="83"/>
        <v>-1.9226398550892974</v>
      </c>
      <c r="H284">
        <f t="shared" si="84"/>
        <v>7.596879620760439</v>
      </c>
      <c r="I284">
        <f t="shared" si="85"/>
        <v>-1.9226398550892974</v>
      </c>
      <c r="J284">
        <f t="shared" si="86"/>
        <v>125.53299653792818</v>
      </c>
      <c r="K284">
        <f t="shared" si="86"/>
        <v>-204.85123219075058</v>
      </c>
      <c r="L284">
        <f t="shared" si="87"/>
        <v>133.12987615868863</v>
      </c>
      <c r="M284">
        <f t="shared" si="88"/>
        <v>206.77387204583988</v>
      </c>
      <c r="N284">
        <f t="shared" si="89"/>
        <v>15.191834321070314</v>
      </c>
      <c r="O284">
        <f t="shared" si="90"/>
        <v>4.0414674936711439</v>
      </c>
      <c r="AB284">
        <f t="shared" si="91"/>
        <v>2.878577363322925</v>
      </c>
      <c r="AC284">
        <f t="shared" si="80"/>
        <v>-10.522306657546769</v>
      </c>
      <c r="AD284">
        <f t="shared" si="92"/>
        <v>136.27660921202579</v>
      </c>
      <c r="AE284">
        <f t="shared" si="93"/>
        <v>-63.133839945280613</v>
      </c>
    </row>
    <row r="285" spans="1:31" x14ac:dyDescent="0.25">
      <c r="A285" s="2">
        <v>15000</v>
      </c>
      <c r="B285" s="1"/>
      <c r="C285" s="1"/>
      <c r="D285">
        <f t="shared" si="81"/>
        <v>130.9111283420601</v>
      </c>
      <c r="E285">
        <f t="shared" si="79"/>
        <v>-213.62754564892421</v>
      </c>
      <c r="F285">
        <f t="shared" si="82"/>
        <v>1.452032093941467</v>
      </c>
      <c r="G285" s="2">
        <f t="shared" si="83"/>
        <v>-1.9985507220449357</v>
      </c>
      <c r="H285">
        <f t="shared" si="84"/>
        <v>7.6520320939414672</v>
      </c>
      <c r="I285">
        <f t="shared" si="85"/>
        <v>-1.9985507220449357</v>
      </c>
      <c r="J285">
        <f t="shared" si="86"/>
        <v>130.9111283420601</v>
      </c>
      <c r="K285">
        <f t="shared" si="86"/>
        <v>-213.62754564892421</v>
      </c>
      <c r="L285">
        <f t="shared" si="87"/>
        <v>138.56316043600157</v>
      </c>
      <c r="M285">
        <f t="shared" si="88"/>
        <v>215.62609637096915</v>
      </c>
      <c r="N285">
        <f t="shared" si="89"/>
        <v>15.348857191600251</v>
      </c>
      <c r="O285">
        <f t="shared" si="90"/>
        <v>4.0635082642934259</v>
      </c>
      <c r="AB285">
        <f t="shared" si="91"/>
        <v>3.0369787031610591</v>
      </c>
      <c r="AC285">
        <f t="shared" si="80"/>
        <v>-11.10132443694704</v>
      </c>
      <c r="AD285">
        <f t="shared" si="92"/>
        <v>150.6845161167777</v>
      </c>
      <c r="AE285">
        <f t="shared" si="93"/>
        <v>-66.607946621682245</v>
      </c>
    </row>
    <row r="286" spans="1:31" x14ac:dyDescent="0.25">
      <c r="A286" s="2">
        <v>14000</v>
      </c>
      <c r="B286" s="1"/>
      <c r="C286" s="1"/>
      <c r="D286">
        <f t="shared" si="81"/>
        <v>136.91551405114018</v>
      </c>
      <c r="E286">
        <f t="shared" si="79"/>
        <v>-223.42581259845858</v>
      </c>
      <c r="F286">
        <f t="shared" si="82"/>
        <v>1.5134014635155497</v>
      </c>
      <c r="G286" s="2">
        <f t="shared" si="83"/>
        <v>-2.0830184127974167</v>
      </c>
      <c r="H286">
        <f t="shared" si="84"/>
        <v>7.7134014635155497</v>
      </c>
      <c r="I286">
        <f t="shared" si="85"/>
        <v>-2.0830184127974167</v>
      </c>
      <c r="J286">
        <f t="shared" si="86"/>
        <v>136.91551405114018</v>
      </c>
      <c r="K286">
        <f t="shared" si="86"/>
        <v>-223.42581259845858</v>
      </c>
      <c r="L286">
        <f t="shared" si="87"/>
        <v>144.62891551465572</v>
      </c>
      <c r="M286">
        <f t="shared" si="88"/>
        <v>225.50883101125601</v>
      </c>
      <c r="N286">
        <f t="shared" si="89"/>
        <v>15.514358329661375</v>
      </c>
      <c r="O286">
        <f t="shared" si="90"/>
        <v>4.0882462981740932</v>
      </c>
      <c r="AB286">
        <f t="shared" si="91"/>
        <v>3.2159643205983834</v>
      </c>
      <c r="AC286">
        <f t="shared" si="80"/>
        <v>-11.755585662635211</v>
      </c>
      <c r="AD286">
        <f t="shared" si="92"/>
        <v>167.83200670650666</v>
      </c>
      <c r="AE286">
        <f t="shared" si="93"/>
        <v>-70.53351397581126</v>
      </c>
    </row>
    <row r="287" spans="1:31" x14ac:dyDescent="0.25">
      <c r="A287" s="2">
        <v>13000</v>
      </c>
      <c r="B287" s="1"/>
      <c r="C287" s="1"/>
      <c r="D287">
        <f t="shared" si="81"/>
        <v>143.67218792663826</v>
      </c>
      <c r="E287">
        <f t="shared" si="79"/>
        <v>-234.45170226156912</v>
      </c>
      <c r="F287">
        <f t="shared" si="82"/>
        <v>1.5822130405509653</v>
      </c>
      <c r="G287" s="2">
        <f t="shared" si="83"/>
        <v>-2.1777294233480724</v>
      </c>
      <c r="H287">
        <f t="shared" si="84"/>
        <v>7.7822130405509657</v>
      </c>
      <c r="I287">
        <f t="shared" si="85"/>
        <v>-2.1777294233480724</v>
      </c>
      <c r="J287">
        <f t="shared" si="86"/>
        <v>143.67218792663826</v>
      </c>
      <c r="K287">
        <f t="shared" si="86"/>
        <v>-234.45170226156912</v>
      </c>
      <c r="L287">
        <f t="shared" si="87"/>
        <v>151.45440096718923</v>
      </c>
      <c r="M287">
        <f t="shared" si="88"/>
        <v>236.62943168491719</v>
      </c>
      <c r="N287">
        <f t="shared" si="89"/>
        <v>15.689444910889549</v>
      </c>
      <c r="O287">
        <f t="shared" si="90"/>
        <v>4.1168179400749967</v>
      </c>
      <c r="AB287">
        <f t="shared" si="91"/>
        <v>3.4199874237493084</v>
      </c>
      <c r="AC287">
        <f t="shared" si="80"/>
        <v>-12.501368521880707</v>
      </c>
      <c r="AD287">
        <f t="shared" si="92"/>
        <v>188.5004534409691</v>
      </c>
      <c r="AE287">
        <f t="shared" si="93"/>
        <v>-75.008211131284241</v>
      </c>
    </row>
    <row r="288" spans="1:31" x14ac:dyDescent="0.25">
      <c r="A288" s="2">
        <v>12000</v>
      </c>
      <c r="B288" s="1"/>
      <c r="C288" s="1"/>
      <c r="D288">
        <f t="shared" si="81"/>
        <v>151.34499891275152</v>
      </c>
      <c r="E288">
        <f t="shared" si="79"/>
        <v>-246.97259181427839</v>
      </c>
      <c r="F288">
        <f t="shared" si="82"/>
        <v>1.6600540303001179</v>
      </c>
      <c r="G288" s="2">
        <f t="shared" si="83"/>
        <v>-2.284868354310388</v>
      </c>
      <c r="H288">
        <f t="shared" si="84"/>
        <v>7.8600540303001178</v>
      </c>
      <c r="I288">
        <f t="shared" si="85"/>
        <v>-2.284868354310388</v>
      </c>
      <c r="J288">
        <f t="shared" si="86"/>
        <v>151.34499891275152</v>
      </c>
      <c r="K288">
        <f t="shared" si="86"/>
        <v>-246.97259181427839</v>
      </c>
      <c r="L288">
        <f t="shared" si="87"/>
        <v>159.20505294305164</v>
      </c>
      <c r="M288">
        <f t="shared" si="88"/>
        <v>249.25746016858878</v>
      </c>
      <c r="N288">
        <f t="shared" si="89"/>
        <v>15.875547388004534</v>
      </c>
      <c r="O288">
        <f t="shared" si="90"/>
        <v>4.1507994524505616</v>
      </c>
      <c r="AB288">
        <f t="shared" si="91"/>
        <v>3.6549131142585516</v>
      </c>
      <c r="AC288">
        <f t="shared" si="80"/>
        <v>-13.360112215474071</v>
      </c>
      <c r="AD288">
        <f t="shared" si="92"/>
        <v>213.78046696838996</v>
      </c>
      <c r="AE288">
        <f t="shared" si="93"/>
        <v>-80.160673292844436</v>
      </c>
    </row>
    <row r="289" spans="1:31" x14ac:dyDescent="0.25">
      <c r="A289" s="2">
        <v>11000</v>
      </c>
      <c r="B289" s="1"/>
      <c r="C289" s="1"/>
      <c r="D289">
        <f t="shared" si="81"/>
        <v>160.15136299712131</v>
      </c>
      <c r="E289">
        <f t="shared" si="79"/>
        <v>-261.34327190282761</v>
      </c>
      <c r="F289">
        <f t="shared" si="82"/>
        <v>1.7490223530093456</v>
      </c>
      <c r="G289" s="2">
        <f t="shared" si="83"/>
        <v>-2.4073227451820141</v>
      </c>
      <c r="H289">
        <f t="shared" si="84"/>
        <v>7.9490223530093456</v>
      </c>
      <c r="I289">
        <f t="shared" si="85"/>
        <v>-2.4073227451820141</v>
      </c>
      <c r="J289">
        <f t="shared" si="86"/>
        <v>160.15136299712131</v>
      </c>
      <c r="K289">
        <f t="shared" si="86"/>
        <v>-261.34327190282761</v>
      </c>
      <c r="L289">
        <f t="shared" si="87"/>
        <v>168.10038535013067</v>
      </c>
      <c r="M289">
        <f t="shared" si="88"/>
        <v>263.75059464800961</v>
      </c>
      <c r="N289">
        <f t="shared" si="89"/>
        <v>16.074561257946087</v>
      </c>
      <c r="O289">
        <f t="shared" si="90"/>
        <v>4.1924021131824505</v>
      </c>
      <c r="AB289">
        <f t="shared" si="91"/>
        <v>3.9286339265690917</v>
      </c>
      <c r="AC289">
        <f t="shared" si="80"/>
        <v>-14.360666990336728</v>
      </c>
      <c r="AD289">
        <f t="shared" si="92"/>
        <v>245.23472449575115</v>
      </c>
      <c r="AE289">
        <f t="shared" si="93"/>
        <v>-86.164001942020377</v>
      </c>
    </row>
    <row r="290" spans="1:31" x14ac:dyDescent="0.25">
      <c r="A290" s="2">
        <v>10000</v>
      </c>
      <c r="B290" s="1"/>
      <c r="C290" s="1"/>
      <c r="D290">
        <f t="shared" si="81"/>
        <v>170.38677564133562</v>
      </c>
      <c r="E290">
        <f t="shared" si="79"/>
        <v>-278.04594729474809</v>
      </c>
      <c r="F290">
        <f t="shared" si="82"/>
        <v>1.8519573083079166</v>
      </c>
      <c r="G290" s="2">
        <f t="shared" si="83"/>
        <v>-2.5490005566394758</v>
      </c>
      <c r="H290">
        <f t="shared" si="84"/>
        <v>8.0519573083079159</v>
      </c>
      <c r="I290">
        <f t="shared" si="85"/>
        <v>-2.5490005566394758</v>
      </c>
      <c r="J290">
        <f t="shared" si="86"/>
        <v>170.38677564133562</v>
      </c>
      <c r="K290">
        <f t="shared" si="86"/>
        <v>-278.04594729474809</v>
      </c>
      <c r="L290">
        <f t="shared" si="87"/>
        <v>178.43873294964354</v>
      </c>
      <c r="M290">
        <f t="shared" si="88"/>
        <v>280.59494785138759</v>
      </c>
      <c r="N290">
        <f t="shared" si="89"/>
        <v>16.289069346081227</v>
      </c>
      <c r="O290">
        <f t="shared" si="90"/>
        <v>4.2447763888467493</v>
      </c>
      <c r="AB290">
        <f t="shared" si="91"/>
        <v>4.2520414692344586</v>
      </c>
      <c r="AC290">
        <f t="shared" si="80"/>
        <v>-15.542845861972244</v>
      </c>
      <c r="AD290">
        <f t="shared" si="92"/>
        <v>285.17216296052402</v>
      </c>
      <c r="AE290">
        <f t="shared" si="93"/>
        <v>-93.257075171833478</v>
      </c>
    </row>
    <row r="291" spans="1:31" x14ac:dyDescent="0.25">
      <c r="A291" s="2">
        <v>9000</v>
      </c>
      <c r="B291" s="1"/>
      <c r="C291" s="1"/>
      <c r="D291">
        <f t="shared" si="81"/>
        <v>182.46444622215472</v>
      </c>
      <c r="E291">
        <f t="shared" si="79"/>
        <v>-297.75491440864346</v>
      </c>
      <c r="F291">
        <f t="shared" si="82"/>
        <v>1.9728109298462404</v>
      </c>
      <c r="G291" s="2">
        <f t="shared" si="83"/>
        <v>-2.7153412963482899</v>
      </c>
      <c r="H291">
        <f t="shared" si="84"/>
        <v>8.172810929846241</v>
      </c>
      <c r="I291">
        <f t="shared" si="85"/>
        <v>-2.7153412963482899</v>
      </c>
      <c r="J291">
        <f t="shared" si="86"/>
        <v>182.46444622215472</v>
      </c>
      <c r="K291">
        <f t="shared" si="86"/>
        <v>-297.75491440864346</v>
      </c>
      <c r="L291">
        <f t="shared" si="87"/>
        <v>190.63725715200096</v>
      </c>
      <c r="M291">
        <f t="shared" si="88"/>
        <v>300.47025570499176</v>
      </c>
      <c r="N291">
        <f t="shared" si="89"/>
        <v>16.522703026396492</v>
      </c>
      <c r="O291">
        <f t="shared" si="90"/>
        <v>4.3125039950986004</v>
      </c>
      <c r="AB291">
        <f t="shared" si="91"/>
        <v>4.6406221500188183</v>
      </c>
      <c r="AC291">
        <f t="shared" si="80"/>
        <v>-16.963257603031515</v>
      </c>
      <c r="AD291">
        <f t="shared" si="92"/>
        <v>337.13121534616471</v>
      </c>
      <c r="AE291">
        <f t="shared" si="93"/>
        <v>-101.77954561818908</v>
      </c>
    </row>
    <row r="292" spans="1:31" x14ac:dyDescent="0.25">
      <c r="A292" s="2">
        <v>8000</v>
      </c>
      <c r="B292" s="1"/>
      <c r="C292" s="1"/>
      <c r="D292">
        <f t="shared" si="81"/>
        <v>196.98238568997255</v>
      </c>
      <c r="E292">
        <f t="shared" si="79"/>
        <v>-321.44603842283561</v>
      </c>
      <c r="F292">
        <f t="shared" si="82"/>
        <v>2.1172735826073592</v>
      </c>
      <c r="G292" s="2">
        <f t="shared" si="83"/>
        <v>-2.9141770797919988</v>
      </c>
      <c r="H292">
        <f t="shared" si="84"/>
        <v>8.3172735826073598</v>
      </c>
      <c r="I292">
        <f t="shared" si="85"/>
        <v>-2.9141770797919988</v>
      </c>
      <c r="J292">
        <f t="shared" si="86"/>
        <v>196.98238568997255</v>
      </c>
      <c r="K292">
        <f t="shared" si="86"/>
        <v>-321.44603842283561</v>
      </c>
      <c r="L292">
        <f t="shared" si="87"/>
        <v>205.2996592725799</v>
      </c>
      <c r="M292">
        <f t="shared" si="88"/>
        <v>324.36021550262763</v>
      </c>
      <c r="N292">
        <f t="shared" si="89"/>
        <v>16.780755185949154</v>
      </c>
      <c r="O292">
        <f t="shared" si="90"/>
        <v>4.4024302085746925</v>
      </c>
      <c r="AB292">
        <f t="shared" si="91"/>
        <v>5.1172048431226891</v>
      </c>
      <c r="AC292">
        <f t="shared" si="80"/>
        <v>-18.705350523101441</v>
      </c>
      <c r="AD292">
        <f t="shared" si="92"/>
        <v>406.77915265730576</v>
      </c>
      <c r="AE292">
        <f t="shared" si="93"/>
        <v>-112.23210313860865</v>
      </c>
    </row>
    <row r="293" spans="1:31" x14ac:dyDescent="0.25">
      <c r="A293" s="2">
        <v>7000</v>
      </c>
      <c r="B293" s="1"/>
      <c r="C293" s="1"/>
      <c r="D293">
        <f t="shared" si="81"/>
        <v>214.84347015976758</v>
      </c>
      <c r="E293">
        <f t="shared" si="79"/>
        <v>-350.59267924882045</v>
      </c>
      <c r="F293">
        <f t="shared" si="82"/>
        <v>2.2938876700316002</v>
      </c>
      <c r="G293" s="2">
        <f t="shared" si="83"/>
        <v>-3.1572655166232395</v>
      </c>
      <c r="H293">
        <f t="shared" si="84"/>
        <v>8.4938876700316008</v>
      </c>
      <c r="I293">
        <f t="shared" si="85"/>
        <v>-3.1572655166232395</v>
      </c>
      <c r="J293">
        <f t="shared" si="86"/>
        <v>214.84347015976758</v>
      </c>
      <c r="K293">
        <f t="shared" si="86"/>
        <v>-350.59267924882045</v>
      </c>
      <c r="L293">
        <f t="shared" si="87"/>
        <v>223.33735782979917</v>
      </c>
      <c r="M293">
        <f t="shared" si="88"/>
        <v>353.74994476544367</v>
      </c>
      <c r="N293">
        <f t="shared" si="89"/>
        <v>17.071277363643436</v>
      </c>
      <c r="O293">
        <f t="shared" si="90"/>
        <v>4.5251508723854439</v>
      </c>
      <c r="AB293">
        <f t="shared" si="91"/>
        <v>5.7169726985133886</v>
      </c>
      <c r="AC293">
        <f t="shared" si="80"/>
        <v>-20.897732558119944</v>
      </c>
      <c r="AD293">
        <f t="shared" si="92"/>
        <v>503.70083909733415</v>
      </c>
      <c r="AE293">
        <f t="shared" si="93"/>
        <v>-125.38639534871966</v>
      </c>
    </row>
    <row r="294" spans="1:31" x14ac:dyDescent="0.25">
      <c r="A294" s="2">
        <v>6000</v>
      </c>
      <c r="B294" s="1"/>
      <c r="C294" s="1"/>
      <c r="D294">
        <f t="shared" si="81"/>
        <v>237.48575888629185</v>
      </c>
      <c r="E294">
        <f t="shared" si="79"/>
        <v>-387.5415363076562</v>
      </c>
      <c r="F294">
        <f t="shared" si="82"/>
        <v>2.5161713950282429</v>
      </c>
      <c r="G294" s="2">
        <f t="shared" si="83"/>
        <v>-3.4632128169236052</v>
      </c>
      <c r="H294">
        <f t="shared" si="84"/>
        <v>8.716171395028244</v>
      </c>
      <c r="I294">
        <f t="shared" si="85"/>
        <v>-3.4632128169236052</v>
      </c>
      <c r="J294">
        <f t="shared" si="86"/>
        <v>237.48575888629185</v>
      </c>
      <c r="K294">
        <f t="shared" si="86"/>
        <v>-387.5415363076562</v>
      </c>
      <c r="L294">
        <f t="shared" si="87"/>
        <v>246.2019302813201</v>
      </c>
      <c r="M294">
        <f t="shared" si="88"/>
        <v>391.0047491245798</v>
      </c>
      <c r="N294">
        <f t="shared" si="89"/>
        <v>17.407179901115523</v>
      </c>
      <c r="O294">
        <f t="shared" si="90"/>
        <v>4.6978573673366704</v>
      </c>
      <c r="AB294">
        <f t="shared" si="91"/>
        <v>6.4972855438168597</v>
      </c>
      <c r="AC294">
        <f t="shared" si="80"/>
        <v>-23.750075924576439</v>
      </c>
      <c r="AD294">
        <f t="shared" si="92"/>
        <v>645.26453912393811</v>
      </c>
      <c r="AE294">
        <f t="shared" si="93"/>
        <v>-142.50045554745861</v>
      </c>
    </row>
    <row r="295" spans="1:31" x14ac:dyDescent="0.25">
      <c r="A295" s="2">
        <v>5000</v>
      </c>
      <c r="B295" s="1"/>
      <c r="C295" s="1"/>
      <c r="D295">
        <f t="shared" si="81"/>
        <v>267.3655093201869</v>
      </c>
      <c r="E295">
        <f t="shared" si="79"/>
        <v>-436.30085746419508</v>
      </c>
      <c r="F295">
        <f t="shared" si="82"/>
        <v>2.8070423726723144</v>
      </c>
      <c r="G295" s="2">
        <f t="shared" si="83"/>
        <v>-3.8635623717426797</v>
      </c>
      <c r="H295">
        <f t="shared" si="84"/>
        <v>9.0070423726723146</v>
      </c>
      <c r="I295">
        <f t="shared" si="85"/>
        <v>-3.8635623717426797</v>
      </c>
      <c r="J295">
        <f t="shared" si="86"/>
        <v>267.3655093201869</v>
      </c>
      <c r="K295">
        <f t="shared" si="86"/>
        <v>-436.30085746419508</v>
      </c>
      <c r="L295">
        <f t="shared" si="87"/>
        <v>276.37255169285919</v>
      </c>
      <c r="M295">
        <f t="shared" si="88"/>
        <v>440.16441983593774</v>
      </c>
      <c r="N295">
        <f t="shared" si="89"/>
        <v>17.810617280395977</v>
      </c>
      <c r="O295">
        <f t="shared" si="90"/>
        <v>4.9502812372393334</v>
      </c>
      <c r="AB295">
        <f t="shared" si="91"/>
        <v>7.5587918798915954</v>
      </c>
      <c r="AC295">
        <f t="shared" si="80"/>
        <v>-27.630289577828272</v>
      </c>
      <c r="AD295">
        <f t="shared" si="92"/>
        <v>865.92098811751032</v>
      </c>
      <c r="AE295">
        <f t="shared" si="93"/>
        <v>-165.78173746696964</v>
      </c>
    </row>
    <row r="296" spans="1:31" x14ac:dyDescent="0.25">
      <c r="A296" s="2">
        <v>4000</v>
      </c>
      <c r="B296" s="1"/>
      <c r="C296" s="1"/>
      <c r="D296">
        <f t="shared" si="81"/>
        <v>309.098494756234</v>
      </c>
      <c r="E296">
        <f t="shared" si="79"/>
        <v>-504.40290015692972</v>
      </c>
      <c r="F296">
        <f t="shared" si="82"/>
        <v>3.2091866449927964</v>
      </c>
      <c r="G296" s="2">
        <f t="shared" si="83"/>
        <v>-4.4170664775856281</v>
      </c>
      <c r="H296">
        <f t="shared" si="84"/>
        <v>9.409186644992797</v>
      </c>
      <c r="I296">
        <f t="shared" si="85"/>
        <v>-4.4170664775856281</v>
      </c>
      <c r="J296">
        <f t="shared" si="86"/>
        <v>309.098494756234</v>
      </c>
      <c r="K296">
        <f t="shared" si="86"/>
        <v>-504.40290015692972</v>
      </c>
      <c r="L296">
        <f t="shared" si="87"/>
        <v>318.50768140122682</v>
      </c>
      <c r="M296">
        <f t="shared" si="88"/>
        <v>508.81996663451537</v>
      </c>
      <c r="N296">
        <f t="shared" si="89"/>
        <v>18.323282382284656</v>
      </c>
      <c r="O296">
        <f t="shared" si="90"/>
        <v>5.3386720609913452</v>
      </c>
      <c r="AB296">
        <f t="shared" si="91"/>
        <v>9.0967801456794586</v>
      </c>
      <c r="AC296">
        <f t="shared" si="80"/>
        <v>-33.252227822227987</v>
      </c>
      <c r="AD296">
        <f t="shared" si="92"/>
        <v>1243.0427450342579</v>
      </c>
      <c r="AE296">
        <f t="shared" si="93"/>
        <v>-199.51336693336793</v>
      </c>
    </row>
    <row r="297" spans="1:31" x14ac:dyDescent="0.25">
      <c r="A297" s="2">
        <v>3000</v>
      </c>
      <c r="B297" s="1"/>
      <c r="C297" s="1"/>
      <c r="D297">
        <f t="shared" si="81"/>
        <v>372.65509979825293</v>
      </c>
      <c r="E297">
        <f t="shared" si="79"/>
        <v>-608.11785332292652</v>
      </c>
      <c r="F297">
        <f t="shared" si="82"/>
        <v>3.8138026676238872</v>
      </c>
      <c r="G297" s="2">
        <f t="shared" si="83"/>
        <v>-5.2492490399622502</v>
      </c>
      <c r="H297">
        <f t="shared" si="84"/>
        <v>10.013802667623887</v>
      </c>
      <c r="I297">
        <f t="shared" si="85"/>
        <v>-5.2492490399622502</v>
      </c>
      <c r="J297">
        <f t="shared" si="86"/>
        <v>372.65509979825293</v>
      </c>
      <c r="K297">
        <f t="shared" si="86"/>
        <v>-608.11785332292652</v>
      </c>
      <c r="L297">
        <f t="shared" si="87"/>
        <v>382.66890246587684</v>
      </c>
      <c r="M297">
        <f t="shared" si="88"/>
        <v>613.36710236288877</v>
      </c>
      <c r="N297">
        <f t="shared" si="89"/>
        <v>19.034962719890679</v>
      </c>
      <c r="O297">
        <f t="shared" si="90"/>
        <v>5.9846662025306774</v>
      </c>
      <c r="AB297">
        <f t="shared" si="91"/>
        <v>11.550129406141947</v>
      </c>
      <c r="AC297">
        <f t="shared" si="80"/>
        <v>-42.220162325420254</v>
      </c>
      <c r="AD297">
        <f t="shared" si="92"/>
        <v>1985.2483725203124</v>
      </c>
      <c r="AE297">
        <f t="shared" si="93"/>
        <v>-253.32097395252157</v>
      </c>
    </row>
    <row r="298" spans="1:31" x14ac:dyDescent="0.25">
      <c r="A298" s="2">
        <v>2000</v>
      </c>
      <c r="B298" s="1"/>
      <c r="C298" s="1"/>
      <c r="D298">
        <f t="shared" si="81"/>
        <v>485.02752733912706</v>
      </c>
      <c r="E298">
        <f t="shared" si="79"/>
        <v>-791.49298879225955</v>
      </c>
      <c r="F298">
        <f t="shared" si="82"/>
        <v>4.864217362839506</v>
      </c>
      <c r="G298" s="2">
        <f t="shared" si="83"/>
        <v>-6.6950208354542662</v>
      </c>
      <c r="H298">
        <f t="shared" si="84"/>
        <v>11.064217362839507</v>
      </c>
      <c r="I298">
        <f t="shared" si="85"/>
        <v>-6.6950208354542662</v>
      </c>
      <c r="J298">
        <f t="shared" si="86"/>
        <v>485.02752733912706</v>
      </c>
      <c r="K298">
        <f t="shared" si="86"/>
        <v>-791.49298879225955</v>
      </c>
      <c r="L298">
        <f t="shared" si="87"/>
        <v>496.09174470196655</v>
      </c>
      <c r="M298">
        <f t="shared" si="88"/>
        <v>798.18800962771377</v>
      </c>
      <c r="N298">
        <f t="shared" si="89"/>
        <v>20.186492968018079</v>
      </c>
      <c r="O298">
        <f t="shared" si="90"/>
        <v>7.2158346518119387</v>
      </c>
      <c r="AB298">
        <f t="shared" si="91"/>
        <v>16.171212909337104</v>
      </c>
      <c r="AC298">
        <f t="shared" si="80"/>
        <v>-59.111998664541481</v>
      </c>
      <c r="AD298">
        <f t="shared" si="92"/>
        <v>3852.7637905318875</v>
      </c>
      <c r="AE298">
        <f t="shared" si="93"/>
        <v>-354.67199198724882</v>
      </c>
    </row>
    <row r="299" spans="1:31" x14ac:dyDescent="0.25">
      <c r="A299" s="2">
        <v>1000</v>
      </c>
      <c r="B299" s="1"/>
      <c r="C299" s="1"/>
      <c r="D299">
        <f t="shared" si="81"/>
        <v>761.08976998492096</v>
      </c>
      <c r="E299">
        <f t="shared" si="79"/>
        <v>-1241.9856252063555</v>
      </c>
      <c r="F299">
        <f t="shared" si="82"/>
        <v>7.3727748399633581</v>
      </c>
      <c r="G299" s="2">
        <f t="shared" si="83"/>
        <v>-10.147753993430316</v>
      </c>
      <c r="H299">
        <f t="shared" si="84"/>
        <v>13.572774839963358</v>
      </c>
      <c r="I299">
        <f t="shared" si="85"/>
        <v>-10.147753993430316</v>
      </c>
      <c r="J299">
        <f t="shared" si="86"/>
        <v>761.08976998492096</v>
      </c>
      <c r="K299">
        <f t="shared" si="86"/>
        <v>-1241.9856252063555</v>
      </c>
      <c r="L299">
        <f t="shared" si="87"/>
        <v>774.66254482488432</v>
      </c>
      <c r="M299">
        <f t="shared" si="88"/>
        <v>1252.1333791997858</v>
      </c>
      <c r="N299">
        <f t="shared" si="89"/>
        <v>22.782526855933419</v>
      </c>
      <c r="O299">
        <f t="shared" si="90"/>
        <v>10.40506724468381</v>
      </c>
      <c r="AB299">
        <f t="shared" si="91"/>
        <v>28.747328480101284</v>
      </c>
      <c r="AC299">
        <f t="shared" si="80"/>
        <v>-105.08253476421153</v>
      </c>
      <c r="AD299">
        <f t="shared" si="92"/>
        <v>12041.231978095177</v>
      </c>
      <c r="AE299">
        <f t="shared" si="93"/>
        <v>-630.49520858526967</v>
      </c>
    </row>
    <row r="300" spans="1:31" x14ac:dyDescent="0.25">
      <c r="A300" s="2">
        <v>900</v>
      </c>
      <c r="B300" s="1"/>
      <c r="C300" s="1"/>
      <c r="D300">
        <f t="shared" si="81"/>
        <v>815.03874278348314</v>
      </c>
      <c r="E300">
        <f t="shared" si="79"/>
        <v>-1330.0223474865543</v>
      </c>
      <c r="F300">
        <f t="shared" si="82"/>
        <v>7.8539017731810041</v>
      </c>
      <c r="G300" s="2">
        <f t="shared" si="83"/>
        <v>-10.809968405762826</v>
      </c>
      <c r="H300">
        <f t="shared" si="84"/>
        <v>14.053901773181003</v>
      </c>
      <c r="I300">
        <f t="shared" si="85"/>
        <v>-10.809968405762826</v>
      </c>
      <c r="J300">
        <f t="shared" si="86"/>
        <v>815.03874278348314</v>
      </c>
      <c r="K300">
        <f t="shared" si="86"/>
        <v>-1330.0223474865543</v>
      </c>
      <c r="L300">
        <f t="shared" si="87"/>
        <v>829.09264455666414</v>
      </c>
      <c r="M300">
        <f t="shared" si="88"/>
        <v>1340.8323158923172</v>
      </c>
      <c r="N300">
        <f t="shared" si="89"/>
        <v>23.270588383330821</v>
      </c>
      <c r="O300">
        <f t="shared" si="90"/>
        <v>11.035884392633371</v>
      </c>
      <c r="AB300">
        <f t="shared" si="91"/>
        <v>31.374456308546588</v>
      </c>
      <c r="AC300">
        <f t="shared" si="80"/>
        <v>-114.68569672598205</v>
      </c>
      <c r="AD300">
        <f t="shared" si="92"/>
        <v>14325.412280032109</v>
      </c>
      <c r="AE300">
        <f t="shared" si="93"/>
        <v>-688.11418035589213</v>
      </c>
    </row>
    <row r="301" spans="1:31" x14ac:dyDescent="0.25">
      <c r="A301" s="2">
        <v>800</v>
      </c>
      <c r="B301" s="1"/>
      <c r="C301" s="1"/>
      <c r="D301">
        <f t="shared" si="81"/>
        <v>879.88799630463507</v>
      </c>
      <c r="E301">
        <f t="shared" si="79"/>
        <v>-1435.8467112540889</v>
      </c>
      <c r="F301">
        <f t="shared" si="82"/>
        <v>8.4290179525948243</v>
      </c>
      <c r="G301" s="2">
        <f t="shared" si="83"/>
        <v>-11.601547917278465</v>
      </c>
      <c r="H301">
        <f t="shared" si="84"/>
        <v>14.629017952594825</v>
      </c>
      <c r="I301">
        <f t="shared" si="85"/>
        <v>-11.601547917278465</v>
      </c>
      <c r="J301">
        <f t="shared" si="86"/>
        <v>879.88799630463507</v>
      </c>
      <c r="K301">
        <f t="shared" si="86"/>
        <v>-1435.8467112540889</v>
      </c>
      <c r="L301">
        <f t="shared" si="87"/>
        <v>894.5170142572299</v>
      </c>
      <c r="M301">
        <f t="shared" si="88"/>
        <v>1447.4482591713672</v>
      </c>
      <c r="N301">
        <f t="shared" si="89"/>
        <v>23.851940619772378</v>
      </c>
      <c r="O301">
        <f t="shared" si="90"/>
        <v>11.794449007679544</v>
      </c>
      <c r="AB301">
        <f t="shared" si="91"/>
        <v>34.596550760286469</v>
      </c>
      <c r="AC301">
        <f t="shared" si="80"/>
        <v>-126.46369037408385</v>
      </c>
      <c r="AD301">
        <f t="shared" si="92"/>
        <v>17397.565612102946</v>
      </c>
      <c r="AE301">
        <f t="shared" si="93"/>
        <v>-758.78214224450312</v>
      </c>
    </row>
    <row r="302" spans="1:31" x14ac:dyDescent="0.25">
      <c r="A302" s="2">
        <v>700</v>
      </c>
      <c r="B302" s="1"/>
      <c r="C302" s="1"/>
      <c r="D302">
        <f t="shared" si="81"/>
        <v>959.67053001143233</v>
      </c>
      <c r="E302">
        <f t="shared" si="79"/>
        <v>-1566.0399734869354</v>
      </c>
      <c r="F302">
        <f t="shared" si="82"/>
        <v>9.1321312988383436</v>
      </c>
      <c r="G302" s="2">
        <f t="shared" si="83"/>
        <v>-12.569300415090032</v>
      </c>
      <c r="H302">
        <f t="shared" si="84"/>
        <v>15.332131298838345</v>
      </c>
      <c r="I302">
        <f t="shared" si="85"/>
        <v>-12.569300415090032</v>
      </c>
      <c r="J302">
        <f t="shared" si="86"/>
        <v>959.67053001143233</v>
      </c>
      <c r="K302">
        <f t="shared" si="86"/>
        <v>-1566.0399734869354</v>
      </c>
      <c r="L302">
        <f t="shared" si="87"/>
        <v>975.0026613102707</v>
      </c>
      <c r="M302">
        <f t="shared" si="88"/>
        <v>1578.6092739020255</v>
      </c>
      <c r="N302">
        <f t="shared" si="89"/>
        <v>24.560348229591238</v>
      </c>
      <c r="O302">
        <f t="shared" si="90"/>
        <v>12.727153683057805</v>
      </c>
      <c r="AB302">
        <f t="shared" si="91"/>
        <v>38.651479122456593</v>
      </c>
      <c r="AC302">
        <f t="shared" si="80"/>
        <v>-141.28601206839625</v>
      </c>
      <c r="AD302">
        <f t="shared" si="92"/>
        <v>21687.582919279448</v>
      </c>
      <c r="AE302">
        <f t="shared" si="93"/>
        <v>-847.71607241037782</v>
      </c>
    </row>
    <row r="303" spans="1:31" x14ac:dyDescent="0.25">
      <c r="A303" s="2">
        <v>600</v>
      </c>
      <c r="B303" s="1"/>
      <c r="C303" s="1"/>
      <c r="D303">
        <f t="shared" si="81"/>
        <v>1060.8099186402626</v>
      </c>
      <c r="E303">
        <f t="shared" si="79"/>
        <v>-1731.0844554560663</v>
      </c>
      <c r="F303">
        <f t="shared" si="82"/>
        <v>10.0170587470234</v>
      </c>
      <c r="G303" s="2">
        <f t="shared" si="83"/>
        <v>-13.787298555700636</v>
      </c>
      <c r="H303">
        <f t="shared" si="84"/>
        <v>16.217058747023401</v>
      </c>
      <c r="I303">
        <f t="shared" si="85"/>
        <v>-13.787298555700636</v>
      </c>
      <c r="J303">
        <f t="shared" si="86"/>
        <v>1060.8099186402626</v>
      </c>
      <c r="K303">
        <f t="shared" si="86"/>
        <v>-1731.0844554560663</v>
      </c>
      <c r="L303">
        <f t="shared" si="87"/>
        <v>1077.026977387286</v>
      </c>
      <c r="M303">
        <f t="shared" si="88"/>
        <v>1744.8717540117668</v>
      </c>
      <c r="N303">
        <f t="shared" si="89"/>
        <v>25.449240779993929</v>
      </c>
      <c r="O303">
        <f t="shared" si="90"/>
        <v>13.907441140447638</v>
      </c>
      <c r="AB303">
        <f t="shared" si="91"/>
        <v>43.927041424350129</v>
      </c>
      <c r="AC303">
        <f t="shared" si="80"/>
        <v>-160.57021996873112</v>
      </c>
      <c r="AD303">
        <f t="shared" si="92"/>
        <v>27975.942757649373</v>
      </c>
      <c r="AE303">
        <f t="shared" si="93"/>
        <v>-963.42131981238708</v>
      </c>
    </row>
    <row r="304" spans="1:31" x14ac:dyDescent="0.25">
      <c r="A304" s="2">
        <v>500</v>
      </c>
      <c r="B304" s="1"/>
      <c r="C304" s="1"/>
      <c r="D304">
        <f t="shared" si="81"/>
        <v>1194.2778612041302</v>
      </c>
      <c r="E304">
        <f t="shared" si="79"/>
        <v>-1948.8843427065219</v>
      </c>
      <c r="F304">
        <f t="shared" si="82"/>
        <v>11.175036966083512</v>
      </c>
      <c r="G304" s="2">
        <f t="shared" si="83"/>
        <v>-15.381118840714381</v>
      </c>
      <c r="H304">
        <f t="shared" si="84"/>
        <v>17.375036966083513</v>
      </c>
      <c r="I304">
        <f t="shared" si="85"/>
        <v>-15.381118840714381</v>
      </c>
      <c r="J304">
        <f t="shared" si="86"/>
        <v>1194.2778612041302</v>
      </c>
      <c r="K304">
        <f t="shared" si="86"/>
        <v>-1948.8843427065219</v>
      </c>
      <c r="L304">
        <f t="shared" si="87"/>
        <v>1211.6528981702138</v>
      </c>
      <c r="M304">
        <f t="shared" si="88"/>
        <v>1964.2654615472363</v>
      </c>
      <c r="N304">
        <f t="shared" si="89"/>
        <v>26.609194084690934</v>
      </c>
      <c r="O304">
        <f t="shared" si="90"/>
        <v>15.459864729387947</v>
      </c>
      <c r="AB304">
        <f t="shared" si="91"/>
        <v>51.103705045258657</v>
      </c>
      <c r="AC304">
        <f t="shared" si="80"/>
        <v>-186.8036838872022</v>
      </c>
      <c r="AD304">
        <f t="shared" si="92"/>
        <v>37813.827213454111</v>
      </c>
      <c r="AE304">
        <f t="shared" si="93"/>
        <v>-1120.822103323213</v>
      </c>
    </row>
    <row r="305" spans="1:31" x14ac:dyDescent="0.25">
      <c r="A305" s="2">
        <v>400</v>
      </c>
      <c r="B305" s="1"/>
      <c r="C305" s="1"/>
      <c r="D305">
        <f t="shared" si="81"/>
        <v>1380.6922596617026</v>
      </c>
      <c r="E305">
        <f t="shared" si="79"/>
        <v>-2253.0849933346099</v>
      </c>
      <c r="F305">
        <f t="shared" si="82"/>
        <v>12.77600215016153</v>
      </c>
      <c r="G305" s="2">
        <f t="shared" si="83"/>
        <v>-17.584658375383167</v>
      </c>
      <c r="H305">
        <f t="shared" si="84"/>
        <v>18.976002150161531</v>
      </c>
      <c r="I305">
        <f t="shared" si="85"/>
        <v>-17.584658375383167</v>
      </c>
      <c r="J305">
        <f t="shared" si="86"/>
        <v>1380.6922596617026</v>
      </c>
      <c r="K305">
        <f t="shared" si="86"/>
        <v>-2253.0849933346099</v>
      </c>
      <c r="L305">
        <f t="shared" si="87"/>
        <v>1399.6682618118641</v>
      </c>
      <c r="M305">
        <f t="shared" si="88"/>
        <v>2270.6696517099931</v>
      </c>
      <c r="N305">
        <f t="shared" si="89"/>
        <v>28.208906264473853</v>
      </c>
      <c r="O305">
        <f t="shared" si="90"/>
        <v>17.616496961133507</v>
      </c>
      <c r="AB305">
        <f t="shared" si="91"/>
        <v>61.501781873776736</v>
      </c>
      <c r="AC305">
        <f t="shared" si="80"/>
        <v>-224.81265124463934</v>
      </c>
      <c r="AD305">
        <f t="shared" si="92"/>
        <v>54692.208024536114</v>
      </c>
      <c r="AE305">
        <f t="shared" si="93"/>
        <v>-1348.8759074678364</v>
      </c>
    </row>
    <row r="306" spans="1:31" x14ac:dyDescent="0.25">
      <c r="A306" s="2">
        <v>300</v>
      </c>
      <c r="B306" s="1"/>
      <c r="C306" s="1"/>
      <c r="D306">
        <f t="shared" si="81"/>
        <v>1664.589186112592</v>
      </c>
      <c r="E306">
        <f t="shared" si="79"/>
        <v>-2716.3626717341713</v>
      </c>
      <c r="F306">
        <f t="shared" si="82"/>
        <v>15.183021890571258</v>
      </c>
      <c r="G306" s="2">
        <f t="shared" si="83"/>
        <v>-20.897636828300335</v>
      </c>
      <c r="H306">
        <f t="shared" si="84"/>
        <v>21.383021890571257</v>
      </c>
      <c r="I306">
        <f t="shared" si="85"/>
        <v>-20.897636828300335</v>
      </c>
      <c r="J306">
        <f t="shared" si="86"/>
        <v>1664.589186112592</v>
      </c>
      <c r="K306">
        <f t="shared" si="86"/>
        <v>-2716.3626717341713</v>
      </c>
      <c r="L306">
        <f t="shared" si="87"/>
        <v>1685.9722080031631</v>
      </c>
      <c r="M306">
        <f t="shared" si="88"/>
        <v>2737.2603085624714</v>
      </c>
      <c r="N306">
        <f t="shared" si="89"/>
        <v>30.608787652728978</v>
      </c>
      <c r="O306">
        <f t="shared" si="90"/>
        <v>20.873329326525734</v>
      </c>
      <c r="AB306">
        <f t="shared" si="91"/>
        <v>78.088458550668733</v>
      </c>
      <c r="AC306">
        <f t="shared" si="80"/>
        <v>-285.44332966502589</v>
      </c>
      <c r="AD306">
        <f t="shared" si="92"/>
        <v>88044.232560380158</v>
      </c>
      <c r="AE306">
        <f t="shared" si="93"/>
        <v>-1712.6599779901553</v>
      </c>
    </row>
    <row r="307" spans="1:31" x14ac:dyDescent="0.25">
      <c r="A307" s="2">
        <v>200</v>
      </c>
      <c r="B307" s="1"/>
      <c r="C307" s="1"/>
      <c r="D307">
        <f t="shared" si="81"/>
        <v>2166.5383820394063</v>
      </c>
      <c r="E307">
        <f t="shared" si="79"/>
        <v>-3535.4693139602828</v>
      </c>
      <c r="F307">
        <f t="shared" si="82"/>
        <v>19.364798112772299</v>
      </c>
      <c r="G307" s="2">
        <f t="shared" si="83"/>
        <v>-26.653358015994094</v>
      </c>
      <c r="H307">
        <f t="shared" si="84"/>
        <v>25.564798112772298</v>
      </c>
      <c r="I307">
        <f t="shared" si="85"/>
        <v>-26.653358015994094</v>
      </c>
      <c r="J307">
        <f t="shared" si="86"/>
        <v>2166.5383820394063</v>
      </c>
      <c r="K307">
        <f t="shared" si="86"/>
        <v>-3535.4693139602828</v>
      </c>
      <c r="L307">
        <f t="shared" si="87"/>
        <v>2192.1031801521785</v>
      </c>
      <c r="M307">
        <f t="shared" si="88"/>
        <v>3562.1226719762767</v>
      </c>
      <c r="N307">
        <f t="shared" si="89"/>
        <v>34.770436518508497</v>
      </c>
      <c r="O307">
        <f t="shared" si="90"/>
        <v>26.554174753931882</v>
      </c>
      <c r="AB307">
        <f t="shared" si="91"/>
        <v>109.33081739441857</v>
      </c>
      <c r="AC307">
        <f t="shared" si="80"/>
        <v>-399.64615938490067</v>
      </c>
      <c r="AD307">
        <f t="shared" si="92"/>
        <v>172326.26524759963</v>
      </c>
      <c r="AE307">
        <f t="shared" si="93"/>
        <v>-2397.8769563094029</v>
      </c>
    </row>
    <row r="308" spans="1:31" x14ac:dyDescent="0.25">
      <c r="A308" s="2">
        <v>100</v>
      </c>
      <c r="B308" s="1"/>
      <c r="C308" s="1"/>
      <c r="D308">
        <f t="shared" si="81"/>
        <v>3399.6631240621464</v>
      </c>
      <c r="E308">
        <f t="shared" si="79"/>
        <v>-5547.7460046703445</v>
      </c>
      <c r="F308">
        <f t="shared" si="82"/>
        <v>29.351545306658249</v>
      </c>
      <c r="G308" s="2">
        <f t="shared" si="83"/>
        <v>-40.398936297974942</v>
      </c>
      <c r="H308">
        <f t="shared" si="84"/>
        <v>35.551545306658248</v>
      </c>
      <c r="I308">
        <f t="shared" si="85"/>
        <v>-40.398936297974942</v>
      </c>
      <c r="J308">
        <f t="shared" si="86"/>
        <v>3399.6631240621464</v>
      </c>
      <c r="K308">
        <f t="shared" si="86"/>
        <v>-5547.7460046703445</v>
      </c>
      <c r="L308">
        <f t="shared" si="87"/>
        <v>3435.2146693688046</v>
      </c>
      <c r="M308">
        <f t="shared" si="88"/>
        <v>5588.1449409683191</v>
      </c>
      <c r="N308">
        <f t="shared" si="89"/>
        <v>44.694644327665507</v>
      </c>
      <c r="O308">
        <f t="shared" si="90"/>
        <v>40.168731845597861</v>
      </c>
      <c r="AB308">
        <f t="shared" si="91"/>
        <v>194.35579373397519</v>
      </c>
      <c r="AC308">
        <f t="shared" si="80"/>
        <v>-710.44512765119441</v>
      </c>
      <c r="AD308">
        <f t="shared" si="92"/>
        <v>543672.58872368932</v>
      </c>
      <c r="AE308">
        <f t="shared" si="93"/>
        <v>-4262.6707659071835</v>
      </c>
    </row>
    <row r="309" spans="1:31" x14ac:dyDescent="0.25">
      <c r="A309" s="2">
        <v>99</v>
      </c>
      <c r="D309">
        <f t="shared" si="81"/>
        <v>3421.9448665141645</v>
      </c>
      <c r="E309">
        <f t="shared" si="79"/>
        <v>-5584.1065036828395</v>
      </c>
      <c r="F309">
        <f t="shared" si="82"/>
        <v>29.529075773828492</v>
      </c>
      <c r="G309" s="2">
        <f t="shared" si="83"/>
        <v>-40.643286023320869</v>
      </c>
      <c r="H309">
        <f t="shared" si="84"/>
        <v>35.729075773828491</v>
      </c>
      <c r="I309">
        <f t="shared" si="85"/>
        <v>-40.643286023320869</v>
      </c>
      <c r="J309">
        <f t="shared" si="86"/>
        <v>3421.9448665141645</v>
      </c>
      <c r="K309">
        <f t="shared" si="86"/>
        <v>-5584.1065036828395</v>
      </c>
      <c r="L309">
        <f t="shared" si="87"/>
        <v>3457.6739422879928</v>
      </c>
      <c r="M309">
        <f t="shared" si="88"/>
        <v>5624.7497897061603</v>
      </c>
      <c r="N309">
        <f t="shared" si="89"/>
        <v>44.87098461359156</v>
      </c>
      <c r="O309">
        <f t="shared" si="90"/>
        <v>40.41105293766114</v>
      </c>
      <c r="AB309">
        <f t="shared" si="91"/>
        <v>195.98384775825286</v>
      </c>
      <c r="AC309">
        <f t="shared" si="80"/>
        <v>-716.39629086006767</v>
      </c>
      <c r="AD309">
        <f t="shared" si="92"/>
        <v>552809.21722674218</v>
      </c>
      <c r="AE309">
        <f t="shared" si="93"/>
        <v>-4298.3777451603964</v>
      </c>
    </row>
    <row r="310" spans="1:31" x14ac:dyDescent="0.25">
      <c r="A310" s="2">
        <v>98</v>
      </c>
      <c r="D310">
        <f t="shared" si="81"/>
        <v>3444.6010950107498</v>
      </c>
      <c r="E310">
        <f t="shared" si="79"/>
        <v>-5621.078108378968</v>
      </c>
      <c r="F310">
        <f t="shared" si="82"/>
        <v>29.709498820222557</v>
      </c>
      <c r="G310" s="2">
        <f t="shared" si="83"/>
        <v>-40.891617042413991</v>
      </c>
      <c r="H310">
        <f t="shared" si="84"/>
        <v>35.909498820222559</v>
      </c>
      <c r="I310">
        <f t="shared" si="85"/>
        <v>-40.891617042413991</v>
      </c>
      <c r="J310">
        <f t="shared" ref="J310:K373" si="94">D310</f>
        <v>3444.6010950107498</v>
      </c>
      <c r="K310">
        <f t="shared" si="94"/>
        <v>-5621.078108378968</v>
      </c>
      <c r="L310">
        <f t="shared" si="87"/>
        <v>3480.5105938309725</v>
      </c>
      <c r="M310">
        <f t="shared" si="88"/>
        <v>5661.9697254213816</v>
      </c>
      <c r="N310">
        <f t="shared" si="89"/>
        <v>45.050196533596008</v>
      </c>
      <c r="O310">
        <f t="shared" si="90"/>
        <v>40.657329147389241</v>
      </c>
      <c r="AB310">
        <f t="shared" si="91"/>
        <v>197.6422769792043</v>
      </c>
      <c r="AC310">
        <f t="shared" si="80"/>
        <v>-722.45848708763162</v>
      </c>
      <c r="AD310">
        <f t="shared" si="92"/>
        <v>562194.58887634939</v>
      </c>
      <c r="AE310">
        <f t="shared" si="93"/>
        <v>-4334.7509225257672</v>
      </c>
    </row>
    <row r="311" spans="1:31" x14ac:dyDescent="0.25">
      <c r="A311" s="2">
        <v>97</v>
      </c>
      <c r="D311">
        <f t="shared" si="81"/>
        <v>3467.6420220454152</v>
      </c>
      <c r="E311">
        <f t="shared" si="79"/>
        <v>-5658.6774840334974</v>
      </c>
      <c r="F311">
        <f t="shared" si="82"/>
        <v>29.892891820328664</v>
      </c>
      <c r="G311" s="2">
        <f t="shared" si="83"/>
        <v>-41.144035852100998</v>
      </c>
      <c r="H311">
        <f t="shared" si="84"/>
        <v>36.092891820328667</v>
      </c>
      <c r="I311">
        <f t="shared" si="85"/>
        <v>-41.144035852100998</v>
      </c>
      <c r="J311">
        <f t="shared" si="94"/>
        <v>3467.6420220454152</v>
      </c>
      <c r="K311">
        <f t="shared" si="94"/>
        <v>-5658.6774840334974</v>
      </c>
      <c r="L311">
        <f t="shared" si="87"/>
        <v>3503.7349138657437</v>
      </c>
      <c r="M311">
        <f t="shared" si="88"/>
        <v>5699.8215198855987</v>
      </c>
      <c r="N311">
        <f t="shared" si="89"/>
        <v>45.232356907268638</v>
      </c>
      <c r="O311">
        <f t="shared" si="90"/>
        <v>40.907666296768191</v>
      </c>
      <c r="AB311">
        <f t="shared" si="91"/>
        <v>199.33196683015504</v>
      </c>
      <c r="AC311">
        <f t="shared" si="80"/>
        <v>-728.63495293301162</v>
      </c>
      <c r="AD311">
        <f t="shared" si="92"/>
        <v>571838.11943705101</v>
      </c>
      <c r="AE311">
        <f t="shared" si="93"/>
        <v>-4371.8097175980511</v>
      </c>
    </row>
    <row r="312" spans="1:31" x14ac:dyDescent="0.25">
      <c r="A312" s="2">
        <v>96</v>
      </c>
      <c r="D312">
        <f t="shared" si="81"/>
        <v>3491.0782476982308</v>
      </c>
      <c r="E312">
        <f t="shared" si="79"/>
        <v>-5696.9219284049759</v>
      </c>
      <c r="F312">
        <f t="shared" si="82"/>
        <v>30.079335044193055</v>
      </c>
      <c r="G312" s="2">
        <f t="shared" si="83"/>
        <v>-41.400652934622308</v>
      </c>
      <c r="H312">
        <f t="shared" si="84"/>
        <v>36.279335044193054</v>
      </c>
      <c r="I312">
        <f t="shared" si="85"/>
        <v>-41.400652934622308</v>
      </c>
      <c r="J312">
        <f t="shared" si="94"/>
        <v>3491.0782476982308</v>
      </c>
      <c r="K312">
        <f t="shared" si="94"/>
        <v>-5696.9219284049759</v>
      </c>
      <c r="L312">
        <f t="shared" si="87"/>
        <v>3527.3575827424238</v>
      </c>
      <c r="M312">
        <f t="shared" si="88"/>
        <v>5738.3225813395984</v>
      </c>
      <c r="N312">
        <f t="shared" si="89"/>
        <v>45.417545429185282</v>
      </c>
      <c r="O312">
        <f t="shared" si="90"/>
        <v>41.16217416842035</v>
      </c>
      <c r="AB312">
        <f t="shared" si="91"/>
        <v>201.05383803853701</v>
      </c>
      <c r="AC312">
        <f t="shared" si="80"/>
        <v>-734.92905400885741</v>
      </c>
      <c r="AD312">
        <f t="shared" si="92"/>
        <v>581749.68324461149</v>
      </c>
      <c r="AE312">
        <f t="shared" si="93"/>
        <v>-4409.5743240531301</v>
      </c>
    </row>
    <row r="313" spans="1:31" x14ac:dyDescent="0.25">
      <c r="A313" s="2">
        <v>95</v>
      </c>
      <c r="D313">
        <f t="shared" si="81"/>
        <v>3514.9207785726235</v>
      </c>
      <c r="E313">
        <f t="shared" si="79"/>
        <v>-5735.8294026377735</v>
      </c>
      <c r="F313">
        <f t="shared" si="82"/>
        <v>30.268911797334386</v>
      </c>
      <c r="G313" s="2">
        <f t="shared" si="83"/>
        <v>-41.661582950187665</v>
      </c>
      <c r="H313">
        <f t="shared" si="84"/>
        <v>36.468911797334385</v>
      </c>
      <c r="I313">
        <f t="shared" si="85"/>
        <v>-41.661582950187665</v>
      </c>
      <c r="J313">
        <f t="shared" si="94"/>
        <v>3514.9207785726235</v>
      </c>
      <c r="K313">
        <f t="shared" si="94"/>
        <v>-5735.8294026377735</v>
      </c>
      <c r="L313">
        <f t="shared" si="87"/>
        <v>3551.3896903699579</v>
      </c>
      <c r="M313">
        <f t="shared" si="88"/>
        <v>5777.4909855879614</v>
      </c>
      <c r="N313">
        <f t="shared" si="89"/>
        <v>45.605844807836348</v>
      </c>
      <c r="O313">
        <f t="shared" si="90"/>
        <v>41.420966696999997</v>
      </c>
      <c r="AB313">
        <f t="shared" si="91"/>
        <v>202.80884841872805</v>
      </c>
      <c r="AC313">
        <f t="shared" si="80"/>
        <v>-741.34429149485993</v>
      </c>
      <c r="AD313">
        <f t="shared" si="92"/>
        <v>591939.64061945875</v>
      </c>
      <c r="AE313">
        <f t="shared" si="93"/>
        <v>-4448.0657489691512</v>
      </c>
    </row>
    <row r="314" spans="1:31" x14ac:dyDescent="0.25">
      <c r="A314" s="2">
        <v>94</v>
      </c>
      <c r="D314">
        <f t="shared" si="81"/>
        <v>3539.1810478683119</v>
      </c>
      <c r="E314">
        <f t="shared" si="79"/>
        <v>-5775.4185640181413</v>
      </c>
      <c r="F314">
        <f t="shared" si="82"/>
        <v>30.461708568975634</v>
      </c>
      <c r="G314" s="2">
        <f t="shared" si="83"/>
        <v>-41.926944940999888</v>
      </c>
      <c r="H314">
        <f t="shared" si="84"/>
        <v>36.661708568975634</v>
      </c>
      <c r="I314">
        <f t="shared" si="85"/>
        <v>-41.926944940999888</v>
      </c>
      <c r="J314">
        <f t="shared" si="94"/>
        <v>3539.1810478683119</v>
      </c>
      <c r="K314">
        <f t="shared" si="94"/>
        <v>-5775.4185640181413</v>
      </c>
      <c r="L314">
        <f t="shared" si="87"/>
        <v>3575.8427564372873</v>
      </c>
      <c r="M314">
        <f t="shared" si="88"/>
        <v>5817.3455089591416</v>
      </c>
      <c r="N314">
        <f t="shared" si="89"/>
        <v>45.797340912814825</v>
      </c>
      <c r="O314">
        <f t="shared" si="90"/>
        <v>41.684162171968104</v>
      </c>
      <c r="AB314">
        <f t="shared" si="91"/>
        <v>204.59799477598506</v>
      </c>
      <c r="AC314">
        <f t="shared" si="80"/>
        <v>-747.8843090973603</v>
      </c>
      <c r="AD314">
        <f t="shared" si="92"/>
        <v>602418.86722904595</v>
      </c>
      <c r="AE314">
        <f t="shared" si="93"/>
        <v>-4487.3058545841777</v>
      </c>
    </row>
    <row r="315" spans="1:31" x14ac:dyDescent="0.25">
      <c r="A315" s="2">
        <v>93</v>
      </c>
      <c r="D315">
        <f t="shared" si="81"/>
        <v>3563.8709366714447</v>
      </c>
      <c r="E315">
        <f t="shared" si="79"/>
        <v>-5815.7088007165567</v>
      </c>
      <c r="F315">
        <f t="shared" si="82"/>
        <v>30.657815189183083</v>
      </c>
      <c r="G315" s="2">
        <f t="shared" si="83"/>
        <v>-42.196862547538132</v>
      </c>
      <c r="H315">
        <f t="shared" si="84"/>
        <v>36.857815189183086</v>
      </c>
      <c r="I315">
        <f t="shared" si="85"/>
        <v>-42.196862547538132</v>
      </c>
      <c r="J315">
        <f t="shared" si="94"/>
        <v>3563.8709366714447</v>
      </c>
      <c r="K315">
        <f t="shared" si="94"/>
        <v>-5815.7088007165567</v>
      </c>
      <c r="L315">
        <f t="shared" si="87"/>
        <v>3600.7287518606277</v>
      </c>
      <c r="M315">
        <f t="shared" si="88"/>
        <v>5857.905663264095</v>
      </c>
      <c r="N315">
        <f t="shared" si="89"/>
        <v>45.992122930848829</v>
      </c>
      <c r="O315">
        <f t="shared" si="90"/>
        <v>41.951883452552117</v>
      </c>
      <c r="AB315">
        <f t="shared" si="91"/>
        <v>206.42231492962392</v>
      </c>
      <c r="AC315">
        <f t="shared" si="80"/>
        <v>-754.55290044484866</v>
      </c>
      <c r="AD315">
        <f t="shared" si="92"/>
        <v>613198.78556021629</v>
      </c>
      <c r="AE315">
        <f t="shared" si="93"/>
        <v>-4527.3174026690831</v>
      </c>
    </row>
    <row r="316" spans="1:31" x14ac:dyDescent="0.25">
      <c r="A316" s="2">
        <v>92</v>
      </c>
      <c r="D316">
        <f t="shared" si="81"/>
        <v>3589.0027965497975</v>
      </c>
      <c r="E316">
        <f t="shared" si="79"/>
        <v>-5856.7202686597302</v>
      </c>
      <c r="F316">
        <f t="shared" si="82"/>
        <v>30.857324995549757</v>
      </c>
      <c r="G316" s="2">
        <f t="shared" si="83"/>
        <v>-42.471464237977919</v>
      </c>
      <c r="H316">
        <f t="shared" si="84"/>
        <v>37.057324995549756</v>
      </c>
      <c r="I316">
        <f t="shared" si="85"/>
        <v>-42.471464237977919</v>
      </c>
      <c r="J316">
        <f t="shared" si="94"/>
        <v>3589.0027965497975</v>
      </c>
      <c r="K316">
        <f t="shared" si="94"/>
        <v>-5856.7202686597302</v>
      </c>
      <c r="L316">
        <f t="shared" si="87"/>
        <v>3626.0601215453471</v>
      </c>
      <c r="M316">
        <f t="shared" si="88"/>
        <v>5899.1917328977079</v>
      </c>
      <c r="N316">
        <f t="shared" si="89"/>
        <v>46.190283531312289</v>
      </c>
      <c r="O316">
        <f t="shared" si="90"/>
        <v>42.224258195763106</v>
      </c>
      <c r="AB316">
        <f t="shared" si="91"/>
        <v>208.28288986429072</v>
      </c>
      <c r="AC316">
        <f t="shared" si="80"/>
        <v>-761.35401695168775</v>
      </c>
      <c r="AD316">
        <f t="shared" si="92"/>
        <v>624291.3986778768</v>
      </c>
      <c r="AE316">
        <f t="shared" si="93"/>
        <v>-4568.1241017101274</v>
      </c>
    </row>
    <row r="317" spans="1:31" x14ac:dyDescent="0.25">
      <c r="A317" s="2">
        <v>91</v>
      </c>
      <c r="D317">
        <f t="shared" si="81"/>
        <v>3614.5894735481729</v>
      </c>
      <c r="E317">
        <f t="shared" si="79"/>
        <v>-5898.4739306875481</v>
      </c>
      <c r="F317">
        <f t="shared" si="82"/>
        <v>31.060335010113906</v>
      </c>
      <c r="G317" s="2">
        <f t="shared" si="83"/>
        <v>-42.750883551698607</v>
      </c>
      <c r="H317">
        <f t="shared" si="84"/>
        <v>37.260335010113906</v>
      </c>
      <c r="I317">
        <f t="shared" si="85"/>
        <v>-42.750883551698607</v>
      </c>
      <c r="J317">
        <f t="shared" si="94"/>
        <v>3614.5894735481729</v>
      </c>
      <c r="K317">
        <f t="shared" si="94"/>
        <v>-5898.4739306875481</v>
      </c>
      <c r="L317">
        <f t="shared" si="87"/>
        <v>3651.8498085582869</v>
      </c>
      <c r="M317">
        <f t="shared" si="88"/>
        <v>5941.2248142392464</v>
      </c>
      <c r="N317">
        <f t="shared" si="89"/>
        <v>46.391919041898824</v>
      </c>
      <c r="O317">
        <f t="shared" si="90"/>
        <v>42.501419098415099</v>
      </c>
      <c r="AB317">
        <f t="shared" si="91"/>
        <v>210.18084601892829</v>
      </c>
      <c r="AC317">
        <f t="shared" si="80"/>
        <v>-768.29177618516599</v>
      </c>
      <c r="AD317">
        <f t="shared" si="92"/>
        <v>635709.32646310318</v>
      </c>
      <c r="AE317">
        <f t="shared" si="93"/>
        <v>-4609.7506571109989</v>
      </c>
    </row>
    <row r="318" spans="1:31" x14ac:dyDescent="0.25">
      <c r="A318" s="2">
        <v>90</v>
      </c>
      <c r="D318">
        <f t="shared" si="81"/>
        <v>3640.6443336873126</v>
      </c>
      <c r="E318">
        <f t="shared" si="79"/>
        <v>-5940.9915981635086</v>
      </c>
      <c r="F318">
        <f t="shared" si="82"/>
        <v>31.266946127261846</v>
      </c>
      <c r="G318" s="2">
        <f t="shared" si="83"/>
        <v>-43.035259357909382</v>
      </c>
      <c r="H318">
        <f t="shared" si="84"/>
        <v>37.466946127261849</v>
      </c>
      <c r="I318">
        <f t="shared" si="85"/>
        <v>-43.035259357909382</v>
      </c>
      <c r="J318">
        <f t="shared" si="94"/>
        <v>3640.6443336873126</v>
      </c>
      <c r="K318">
        <f t="shared" si="94"/>
        <v>-5940.9915981635086</v>
      </c>
      <c r="L318">
        <f t="shared" si="87"/>
        <v>3678.1112798145746</v>
      </c>
      <c r="M318">
        <f t="shared" si="88"/>
        <v>5984.0268575214177</v>
      </c>
      <c r="N318">
        <f t="shared" si="89"/>
        <v>46.597129635203423</v>
      </c>
      <c r="O318">
        <f t="shared" si="90"/>
        <v>42.783504154171474</v>
      </c>
      <c r="AB318">
        <f t="shared" si="91"/>
        <v>212.11735772387922</v>
      </c>
      <c r="AC318">
        <f t="shared" si="80"/>
        <v>-775.37047077404452</v>
      </c>
      <c r="AD318">
        <f t="shared" si="92"/>
        <v>647465.8445424668</v>
      </c>
      <c r="AE318">
        <f t="shared" si="93"/>
        <v>-4652.2228246442683</v>
      </c>
    </row>
    <row r="319" spans="1:31" x14ac:dyDescent="0.25">
      <c r="A319" s="2">
        <v>89</v>
      </c>
      <c r="D319">
        <f t="shared" si="81"/>
        <v>3667.1812900784134</v>
      </c>
      <c r="E319">
        <f t="shared" si="79"/>
        <v>-5984.2959752215893</v>
      </c>
      <c r="F319">
        <f t="shared" si="82"/>
        <v>31.477263313427592</v>
      </c>
      <c r="G319" s="2">
        <f t="shared" si="83"/>
        <v>-43.324736130512285</v>
      </c>
      <c r="H319">
        <f t="shared" si="84"/>
        <v>37.677263313427595</v>
      </c>
      <c r="I319">
        <f t="shared" si="85"/>
        <v>-43.324736130512285</v>
      </c>
      <c r="J319">
        <f t="shared" si="94"/>
        <v>3667.1812900784134</v>
      </c>
      <c r="K319">
        <f t="shared" si="94"/>
        <v>-5984.2959752215893</v>
      </c>
      <c r="L319">
        <f t="shared" si="87"/>
        <v>3704.8585533918408</v>
      </c>
      <c r="M319">
        <f t="shared" si="88"/>
        <v>6027.6207113521014</v>
      </c>
      <c r="N319">
        <f t="shared" si="89"/>
        <v>46.806019527018663</v>
      </c>
      <c r="O319">
        <f t="shared" si="90"/>
        <v>43.070656926730429</v>
      </c>
      <c r="AB319">
        <f t="shared" si="91"/>
        <v>214.09364979748332</v>
      </c>
      <c r="AC319">
        <f t="shared" si="80"/>
        <v>-782.59457790012027</v>
      </c>
      <c r="AD319">
        <f t="shared" si="92"/>
        <v>659574.92614105972</v>
      </c>
      <c r="AE319">
        <f t="shared" si="93"/>
        <v>-4695.5674674007169</v>
      </c>
    </row>
    <row r="320" spans="1:31" x14ac:dyDescent="0.25">
      <c r="A320" s="2">
        <v>88</v>
      </c>
      <c r="D320">
        <f t="shared" si="81"/>
        <v>3694.2148317751044</v>
      </c>
      <c r="E320">
        <f t="shared" si="79"/>
        <v>-6028.4107058484005</v>
      </c>
      <c r="F320">
        <f t="shared" si="82"/>
        <v>31.691395819472099</v>
      </c>
      <c r="G320" s="2">
        <f t="shared" si="83"/>
        <v>-43.61946424041713</v>
      </c>
      <c r="H320">
        <f t="shared" si="84"/>
        <v>37.891395819472102</v>
      </c>
      <c r="I320">
        <f t="shared" si="85"/>
        <v>-43.61946424041713</v>
      </c>
      <c r="J320">
        <f t="shared" si="94"/>
        <v>3694.2148317751044</v>
      </c>
      <c r="K320">
        <f t="shared" si="94"/>
        <v>-6028.4107058484005</v>
      </c>
      <c r="L320">
        <f t="shared" si="87"/>
        <v>3732.1062275945765</v>
      </c>
      <c r="M320">
        <f t="shared" si="88"/>
        <v>6072.0301700888176</v>
      </c>
      <c r="N320">
        <f t="shared" si="89"/>
        <v>47.018697187221932</v>
      </c>
      <c r="O320">
        <f t="shared" si="90"/>
        <v>43.363026840356746</v>
      </c>
      <c r="AB320">
        <f t="shared" si="91"/>
        <v>216.11100031453381</v>
      </c>
      <c r="AC320">
        <f t="shared" si="80"/>
        <v>-789.96876941799621</v>
      </c>
      <c r="AD320">
        <f t="shared" si="92"/>
        <v>672051.28711461893</v>
      </c>
      <c r="AE320">
        <f t="shared" si="93"/>
        <v>-4739.8126165079593</v>
      </c>
    </row>
    <row r="321" spans="1:31" x14ac:dyDescent="0.25">
      <c r="A321" s="2">
        <v>87</v>
      </c>
      <c r="D321">
        <f t="shared" si="81"/>
        <v>3721.7600544954294</v>
      </c>
      <c r="E321">
        <f t="shared" si="79"/>
        <v>-6073.3604240169016</v>
      </c>
      <c r="F321">
        <f t="shared" si="82"/>
        <v>31.909457406702217</v>
      </c>
      <c r="G321" s="2">
        <f t="shared" si="83"/>
        <v>-43.919600266629914</v>
      </c>
      <c r="H321">
        <f t="shared" si="84"/>
        <v>38.109457406702219</v>
      </c>
      <c r="I321">
        <f t="shared" si="85"/>
        <v>-43.919600266629914</v>
      </c>
      <c r="J321">
        <f t="shared" si="94"/>
        <v>3721.7600544954294</v>
      </c>
      <c r="K321">
        <f t="shared" si="94"/>
        <v>-6073.3604240169016</v>
      </c>
      <c r="L321">
        <f t="shared" si="87"/>
        <v>3759.8695119021318</v>
      </c>
      <c r="M321">
        <f t="shared" si="88"/>
        <v>6117.280024283531</v>
      </c>
      <c r="N321">
        <f t="shared" si="89"/>
        <v>47.235275564207313</v>
      </c>
      <c r="O321">
        <f t="shared" si="90"/>
        <v>43.660769489073893</v>
      </c>
      <c r="AB321">
        <f t="shared" si="91"/>
        <v>218.17074356007515</v>
      </c>
      <c r="AC321">
        <f t="shared" si="80"/>
        <v>-797.49792265234873</v>
      </c>
      <c r="AD321">
        <f t="shared" si="92"/>
        <v>684910.43444172805</v>
      </c>
      <c r="AE321">
        <f t="shared" si="93"/>
        <v>-4784.9875359141151</v>
      </c>
    </row>
    <row r="322" spans="1:31" x14ac:dyDescent="0.25">
      <c r="A322" s="2">
        <v>86</v>
      </c>
      <c r="D322">
        <f t="shared" si="81"/>
        <v>3749.8326933581425</v>
      </c>
      <c r="E322">
        <f t="shared" ref="E322:E385" si="95">-($R$2^-1)*A322^(-$S$2)*SIN($S$2*PI()/2)</f>
        <v>-6119.1708071071771</v>
      </c>
      <c r="F322">
        <f t="shared" si="82"/>
        <v>32.131566587573026</v>
      </c>
      <c r="G322" s="2">
        <f t="shared" si="83"/>
        <v>-44.225307327551157</v>
      </c>
      <c r="H322">
        <f t="shared" si="84"/>
        <v>38.331566587573029</v>
      </c>
      <c r="I322">
        <f t="shared" si="85"/>
        <v>-44.225307327551157</v>
      </c>
      <c r="J322">
        <f t="shared" si="94"/>
        <v>3749.8326933581425</v>
      </c>
      <c r="K322">
        <f t="shared" si="94"/>
        <v>-6119.1708071071771</v>
      </c>
      <c r="L322">
        <f t="shared" si="87"/>
        <v>3788.1642599457155</v>
      </c>
      <c r="M322">
        <f t="shared" si="88"/>
        <v>6163.3961144347286</v>
      </c>
      <c r="N322">
        <f t="shared" si="89"/>
        <v>47.455872323898653</v>
      </c>
      <c r="O322">
        <f t="shared" si="90"/>
        <v>43.964046965944213</v>
      </c>
      <c r="AB322">
        <f t="shared" si="91"/>
        <v>220.27427318324354</v>
      </c>
      <c r="AC322">
        <f t="shared" ref="AC322:AC385" si="96">-($R$4^-1)*A322^(-$S$4)*SIN($S$4*PI()/2)</f>
        <v>-805.18713192642599</v>
      </c>
      <c r="AD322">
        <f t="shared" si="92"/>
        <v>698168.71848540939</v>
      </c>
      <c r="AE322">
        <f t="shared" si="93"/>
        <v>-4831.1227915585623</v>
      </c>
    </row>
    <row r="323" spans="1:31" x14ac:dyDescent="0.25">
      <c r="A323" s="2">
        <v>85</v>
      </c>
      <c r="D323">
        <f t="shared" ref="D323:D386" si="97">($R$2^-1)*A323^(-$S$2)*COS($S$2*PI()/2)</f>
        <v>3778.4491577906019</v>
      </c>
      <c r="E323">
        <f t="shared" si="95"/>
        <v>-6165.8686328709473</v>
      </c>
      <c r="F323">
        <f t="shared" ref="F323:F386" si="98">($T$2^-1)*A323^(-$U$2)*COS($U$2*PI()/2)</f>
        <v>32.357846882211696</v>
      </c>
      <c r="G323" s="2">
        <f t="shared" ref="G323:G386" si="99">-($T$2^-1)*A323^(-$U$2)*SIN($U$2*PI()/2)</f>
        <v>-44.536755434050711</v>
      </c>
      <c r="H323">
        <f t="shared" ref="H323:H386" si="100">F323+$P$2</f>
        <v>38.557846882211699</v>
      </c>
      <c r="I323">
        <f t="shared" ref="I323:I386" si="101">G323</f>
        <v>-44.536755434050711</v>
      </c>
      <c r="J323">
        <f t="shared" si="94"/>
        <v>3778.4491577906019</v>
      </c>
      <c r="K323">
        <f t="shared" si="94"/>
        <v>-6165.8686328709473</v>
      </c>
      <c r="L323">
        <f t="shared" ref="L323:L386" si="102">F323+$P$2+D323</f>
        <v>3817.0070046728138</v>
      </c>
      <c r="M323">
        <f t="shared" ref="M323:M386" si="103">-G323-E323</f>
        <v>6210.4053883049983</v>
      </c>
      <c r="N323">
        <f t="shared" ref="N323:N386" si="104">$Q$2+(1/((F323+$P$2+D323)^2+(G323+E323)^2))*(L323*(H323*J323-I323*K323)-M323*(H323*K323+I323*J323))+($P$4/(($P$4+AB323)^2+(AC323)^2))*AD323</f>
        <v>47.680610104473615</v>
      </c>
      <c r="O323">
        <f t="shared" ref="O323:O386" si="105">ABS((1/((F323+$P$2+D323)^2+(G323+E323)^2))*(M323*(H323*J323-I323*K323)+L323*(H323*K323+I323*J323))+($P$4/(($P$4+AB323)^2+(AC323)^2))*AE323)</f>
        <v>44.273028213994152</v>
      </c>
      <c r="AB323">
        <f t="shared" ref="AB323:AB386" si="106">($R$4^-1)*A323^(-$S$4)*COS($S$4*PI()/2)</f>
        <v>222.42304556721217</v>
      </c>
      <c r="AC323">
        <f t="shared" si="96"/>
        <v>-813.04172088049381</v>
      </c>
      <c r="AD323">
        <f t="shared" ref="AD323:AD386" si="107">($P$4+AB323)*AB323+AC323^2</f>
        <v>711843.38936511229</v>
      </c>
      <c r="AE323">
        <f t="shared" ref="AE323:AE386" si="108">($P$4+AB323)*AC323-AB323*AC323</f>
        <v>-4878.2503252829774</v>
      </c>
    </row>
    <row r="324" spans="1:31" x14ac:dyDescent="0.25">
      <c r="A324" s="2">
        <v>84</v>
      </c>
      <c r="D324">
        <f t="shared" si="97"/>
        <v>3807.6265687797936</v>
      </c>
      <c r="E324">
        <f t="shared" si="95"/>
        <v>-6213.4818402197097</v>
      </c>
      <c r="F324">
        <f t="shared" si="98"/>
        <v>32.588427092002966</v>
      </c>
      <c r="G324" s="2">
        <f t="shared" si="99"/>
        <v>-44.854121866025864</v>
      </c>
      <c r="H324">
        <f t="shared" si="100"/>
        <v>38.788427092002969</v>
      </c>
      <c r="I324">
        <f t="shared" si="101"/>
        <v>-44.854121866025864</v>
      </c>
      <c r="J324">
        <f t="shared" si="94"/>
        <v>3807.6265687797936</v>
      </c>
      <c r="K324">
        <f t="shared" si="94"/>
        <v>-6213.4818402197097</v>
      </c>
      <c r="L324">
        <f t="shared" si="102"/>
        <v>3846.4149958717967</v>
      </c>
      <c r="M324">
        <f t="shared" si="103"/>
        <v>6258.3359620857354</v>
      </c>
      <c r="N324">
        <f t="shared" si="104"/>
        <v>47.909616788030888</v>
      </c>
      <c r="O324">
        <f t="shared" si="105"/>
        <v>44.587889400481366</v>
      </c>
      <c r="AB324">
        <f t="shared" si="106"/>
        <v>224.61858343279354</v>
      </c>
      <c r="AC324">
        <f t="shared" si="96"/>
        <v>-821.06725564438648</v>
      </c>
      <c r="AD324">
        <f t="shared" si="107"/>
        <v>725952.65781535592</v>
      </c>
      <c r="AE324">
        <f t="shared" si="108"/>
        <v>-4926.4035338663089</v>
      </c>
    </row>
    <row r="325" spans="1:31" x14ac:dyDescent="0.25">
      <c r="A325" s="2">
        <v>83</v>
      </c>
      <c r="D325">
        <f t="shared" si="97"/>
        <v>3837.3827986538704</v>
      </c>
      <c r="E325">
        <f t="shared" si="95"/>
        <v>-6262.0395941423139</v>
      </c>
      <c r="F325">
        <f t="shared" si="98"/>
        <v>32.82344159158913</v>
      </c>
      <c r="G325" s="2">
        <f t="shared" si="99"/>
        <v>-45.177591574304842</v>
      </c>
      <c r="H325">
        <f t="shared" si="100"/>
        <v>39.023441591589133</v>
      </c>
      <c r="I325">
        <f t="shared" si="101"/>
        <v>-45.177591574304842</v>
      </c>
      <c r="J325">
        <f t="shared" si="94"/>
        <v>3837.3827986538704</v>
      </c>
      <c r="K325">
        <f t="shared" si="94"/>
        <v>-6262.0395941423139</v>
      </c>
      <c r="L325">
        <f t="shared" si="102"/>
        <v>3876.4062402454597</v>
      </c>
      <c r="M325">
        <f t="shared" si="103"/>
        <v>6307.2171857166186</v>
      </c>
      <c r="N325">
        <f t="shared" si="104"/>
        <v>48.143025790543518</v>
      </c>
      <c r="O325">
        <f t="shared" si="105"/>
        <v>44.908814316354864</v>
      </c>
      <c r="AB325">
        <f t="shared" si="106"/>
        <v>226.86247969490441</v>
      </c>
      <c r="AC325">
        <f t="shared" si="96"/>
        <v>-829.26955893436934</v>
      </c>
      <c r="AD325">
        <f t="shared" si="107"/>
        <v>740515.76094669383</v>
      </c>
      <c r="AE325">
        <f t="shared" si="108"/>
        <v>-4975.6173536062124</v>
      </c>
    </row>
    <row r="326" spans="1:31" x14ac:dyDescent="0.25">
      <c r="A326" s="2">
        <v>82</v>
      </c>
      <c r="D326">
        <f t="shared" si="97"/>
        <v>3867.7365135989717</v>
      </c>
      <c r="E326">
        <f t="shared" si="95"/>
        <v>-6311.5723550861039</v>
      </c>
      <c r="F326">
        <f t="shared" si="98"/>
        <v>33.063030640764126</v>
      </c>
      <c r="G326" s="2">
        <f t="shared" si="99"/>
        <v>-45.507357609932185</v>
      </c>
      <c r="H326">
        <f t="shared" si="100"/>
        <v>39.263030640764129</v>
      </c>
      <c r="I326">
        <f t="shared" si="101"/>
        <v>-45.507357609932185</v>
      </c>
      <c r="J326">
        <f t="shared" si="94"/>
        <v>3867.7365135989717</v>
      </c>
      <c r="K326">
        <f t="shared" si="94"/>
        <v>-6311.5723550861039</v>
      </c>
      <c r="L326">
        <f t="shared" si="102"/>
        <v>3906.9995442397358</v>
      </c>
      <c r="M326">
        <f t="shared" si="103"/>
        <v>6357.079712696036</v>
      </c>
      <c r="N326">
        <f t="shared" si="104"/>
        <v>48.38097637156811</v>
      </c>
      <c r="O326">
        <f t="shared" si="105"/>
        <v>45.235994802932055</v>
      </c>
      <c r="AB326">
        <f t="shared" si="106"/>
        <v>229.15640159293943</v>
      </c>
      <c r="AC326">
        <f t="shared" si="96"/>
        <v>-837.65472515124065</v>
      </c>
      <c r="AD326">
        <f t="shared" si="107"/>
        <v>755553.03336878272</v>
      </c>
      <c r="AE326">
        <f t="shared" si="108"/>
        <v>-5025.9283509074303</v>
      </c>
    </row>
    <row r="327" spans="1:31" x14ac:dyDescent="0.25">
      <c r="A327" s="2">
        <v>81</v>
      </c>
      <c r="D327">
        <f t="shared" si="97"/>
        <v>3898.7072191354082</v>
      </c>
      <c r="E327">
        <f t="shared" si="95"/>
        <v>-6362.1119531673066</v>
      </c>
      <c r="F327">
        <f t="shared" si="98"/>
        <v>33.307340717877835</v>
      </c>
      <c r="G327" s="2">
        <f t="shared" si="99"/>
        <v>-45.843621583060418</v>
      </c>
      <c r="H327">
        <f t="shared" si="100"/>
        <v>39.507340717877838</v>
      </c>
      <c r="I327">
        <f t="shared" si="101"/>
        <v>-45.843621583060418</v>
      </c>
      <c r="J327">
        <f t="shared" si="94"/>
        <v>3898.7072191354082</v>
      </c>
      <c r="K327">
        <f t="shared" si="94"/>
        <v>-6362.1119531673066</v>
      </c>
      <c r="L327">
        <f t="shared" si="102"/>
        <v>3938.2145598532861</v>
      </c>
      <c r="M327">
        <f t="shared" si="103"/>
        <v>6407.9555747503673</v>
      </c>
      <c r="N327">
        <f t="shared" si="104"/>
        <v>48.62361396531454</v>
      </c>
      <c r="O327">
        <f t="shared" si="105"/>
        <v>45.569631208004161</v>
      </c>
      <c r="AB327">
        <f t="shared" si="106"/>
        <v>231.50209511811823</v>
      </c>
      <c r="AC327">
        <f t="shared" si="96"/>
        <v>-846.22913656398839</v>
      </c>
      <c r="AD327">
        <f t="shared" si="107"/>
        <v>771085.9841846202</v>
      </c>
      <c r="AE327">
        <f t="shared" si="108"/>
        <v>-5077.3748193839274</v>
      </c>
    </row>
    <row r="328" spans="1:31" x14ac:dyDescent="0.25">
      <c r="A328" s="2">
        <v>80</v>
      </c>
      <c r="D328">
        <f t="shared" si="97"/>
        <v>3930.3153087986771</v>
      </c>
      <c r="E328">
        <f t="shared" si="95"/>
        <v>-6413.6916676112296</v>
      </c>
      <c r="F328">
        <f t="shared" si="98"/>
        <v>33.556524876521564</v>
      </c>
      <c r="G328" s="2">
        <f t="shared" si="99"/>
        <v>-46.186594153885459</v>
      </c>
      <c r="H328">
        <f t="shared" si="100"/>
        <v>39.756524876521567</v>
      </c>
      <c r="I328">
        <f t="shared" si="101"/>
        <v>-46.186594153885459</v>
      </c>
      <c r="J328">
        <f t="shared" si="94"/>
        <v>3930.3153087986771</v>
      </c>
      <c r="K328">
        <f t="shared" si="94"/>
        <v>-6413.6916676112296</v>
      </c>
      <c r="L328">
        <f t="shared" si="102"/>
        <v>3970.0718336751988</v>
      </c>
      <c r="M328">
        <f t="shared" si="103"/>
        <v>6459.878261765115</v>
      </c>
      <c r="N328">
        <f t="shared" si="104"/>
        <v>48.871090534835105</v>
      </c>
      <c r="O328">
        <f t="shared" si="105"/>
        <v>45.909932873792918</v>
      </c>
      <c r="AB328">
        <f t="shared" si="106"/>
        <v>233.90138976314194</v>
      </c>
      <c r="AC328">
        <f t="shared" si="96"/>
        <v>-854.99948067160904</v>
      </c>
      <c r="AD328">
        <f t="shared" si="107"/>
        <v>787137.38042042917</v>
      </c>
      <c r="AE328">
        <f t="shared" si="108"/>
        <v>-5129.9968840296497</v>
      </c>
    </row>
    <row r="329" spans="1:31" x14ac:dyDescent="0.25">
      <c r="A329" s="2">
        <v>79</v>
      </c>
      <c r="D329">
        <f t="shared" si="97"/>
        <v>3962.5821162945194</v>
      </c>
      <c r="E329">
        <f t="shared" si="95"/>
        <v>-6466.34631186158</v>
      </c>
      <c r="F329">
        <f t="shared" si="98"/>
        <v>33.8107431274343</v>
      </c>
      <c r="G329" s="2">
        <f t="shared" si="99"/>
        <v>-46.536495558295556</v>
      </c>
      <c r="H329">
        <f t="shared" si="100"/>
        <v>40.010743127434303</v>
      </c>
      <c r="I329">
        <f t="shared" si="101"/>
        <v>-46.536495558295556</v>
      </c>
      <c r="J329">
        <f t="shared" si="94"/>
        <v>3962.5821162945194</v>
      </c>
      <c r="K329">
        <f t="shared" si="94"/>
        <v>-6466.34631186158</v>
      </c>
      <c r="L329">
        <f t="shared" si="102"/>
        <v>4002.5928594219536</v>
      </c>
      <c r="M329">
        <f t="shared" si="103"/>
        <v>6512.8828074198755</v>
      </c>
      <c r="N329">
        <f t="shared" si="104"/>
        <v>49.123564951259411</v>
      </c>
      <c r="O329">
        <f t="shared" si="105"/>
        <v>46.257118659412356</v>
      </c>
      <c r="AB329">
        <f t="shared" si="106"/>
        <v>236.35620362198671</v>
      </c>
      <c r="AC329">
        <f t="shared" si="96"/>
        <v>-863.97276884481369</v>
      </c>
      <c r="AD329">
        <f t="shared" si="107"/>
        <v>803731.33751770388</v>
      </c>
      <c r="AE329">
        <f t="shared" si="108"/>
        <v>-5183.836613068881</v>
      </c>
    </row>
    <row r="330" spans="1:31" x14ac:dyDescent="0.25">
      <c r="A330" s="2">
        <v>78</v>
      </c>
      <c r="D330">
        <f t="shared" si="97"/>
        <v>3995.5299714235357</v>
      </c>
      <c r="E330">
        <f t="shared" si="95"/>
        <v>-6520.1123248411404</v>
      </c>
      <c r="F330">
        <f t="shared" si="98"/>
        <v>34.070162847758922</v>
      </c>
      <c r="G330" s="2">
        <f t="shared" si="99"/>
        <v>-46.89355617116405</v>
      </c>
      <c r="H330">
        <f t="shared" si="100"/>
        <v>40.270162847758925</v>
      </c>
      <c r="I330">
        <f t="shared" si="101"/>
        <v>-46.89355617116405</v>
      </c>
      <c r="J330">
        <f t="shared" si="94"/>
        <v>3995.5299714235357</v>
      </c>
      <c r="K330">
        <f t="shared" si="94"/>
        <v>-6520.1123248411404</v>
      </c>
      <c r="L330">
        <f t="shared" si="102"/>
        <v>4035.8001342712946</v>
      </c>
      <c r="M330">
        <f t="shared" si="103"/>
        <v>6567.0058810123046</v>
      </c>
      <c r="N330">
        <f t="shared" si="104"/>
        <v>49.381203400189122</v>
      </c>
      <c r="O330">
        <f t="shared" si="105"/>
        <v>46.611417500748516</v>
      </c>
      <c r="AB330">
        <f t="shared" si="106"/>
        <v>238.86854887046852</v>
      </c>
      <c r="AC330">
        <f t="shared" si="96"/>
        <v>-873.15635635959904</v>
      </c>
      <c r="AD330">
        <f t="shared" si="107"/>
        <v>820893.41758387734</v>
      </c>
      <c r="AE330">
        <f t="shared" si="108"/>
        <v>-5238.9381381575949</v>
      </c>
    </row>
    <row r="331" spans="1:31" x14ac:dyDescent="0.25">
      <c r="A331" s="2">
        <v>77</v>
      </c>
      <c r="D331">
        <f t="shared" si="97"/>
        <v>4029.1822601001572</v>
      </c>
      <c r="E331">
        <f t="shared" si="95"/>
        <v>-6575.0278688938306</v>
      </c>
      <c r="F331">
        <f t="shared" si="98"/>
        <v>34.334959219986345</v>
      </c>
      <c r="G331" s="2">
        <f t="shared" si="99"/>
        <v>-47.258017110504227</v>
      </c>
      <c r="H331">
        <f t="shared" si="100"/>
        <v>40.534959219986348</v>
      </c>
      <c r="I331">
        <f t="shared" si="101"/>
        <v>-47.258017110504227</v>
      </c>
      <c r="J331">
        <f t="shared" si="94"/>
        <v>4029.1822601001572</v>
      </c>
      <c r="K331">
        <f t="shared" si="94"/>
        <v>-6575.0278688938306</v>
      </c>
      <c r="L331">
        <f t="shared" si="102"/>
        <v>4069.7172193201436</v>
      </c>
      <c r="M331">
        <f t="shared" si="103"/>
        <v>6622.2858860043352</v>
      </c>
      <c r="N331">
        <f t="shared" si="104"/>
        <v>49.644179817574809</v>
      </c>
      <c r="O331">
        <f t="shared" si="105"/>
        <v>46.973069010956308</v>
      </c>
      <c r="AB331">
        <f t="shared" si="106"/>
        <v>241.44053766131142</v>
      </c>
      <c r="AC331">
        <f t="shared" si="96"/>
        <v>-882.55796394598724</v>
      </c>
      <c r="AD331">
        <f t="shared" si="107"/>
        <v>838650.73617663758</v>
      </c>
      <c r="AE331">
        <f t="shared" si="108"/>
        <v>-5295.3477836759121</v>
      </c>
    </row>
    <row r="332" spans="1:31" x14ac:dyDescent="0.25">
      <c r="A332" s="2">
        <v>76</v>
      </c>
      <c r="D332">
        <f t="shared" si="97"/>
        <v>4063.5634888234881</v>
      </c>
      <c r="E332">
        <f t="shared" si="95"/>
        <v>-6631.1329349915586</v>
      </c>
      <c r="F332">
        <f t="shared" si="98"/>
        <v>34.605315703159157</v>
      </c>
      <c r="G332" s="2">
        <f t="shared" si="99"/>
        <v>-47.630130886025455</v>
      </c>
      <c r="H332">
        <f t="shared" si="100"/>
        <v>40.80531570315916</v>
      </c>
      <c r="I332">
        <f t="shared" si="101"/>
        <v>-47.630130886025455</v>
      </c>
      <c r="J332">
        <f t="shared" si="94"/>
        <v>4063.5634888234881</v>
      </c>
      <c r="K332">
        <f t="shared" si="94"/>
        <v>-6631.1329349915586</v>
      </c>
      <c r="L332">
        <f t="shared" si="102"/>
        <v>4104.3688045266472</v>
      </c>
      <c r="M332">
        <f t="shared" si="103"/>
        <v>6678.7630658775843</v>
      </c>
      <c r="N332">
        <f t="shared" si="104"/>
        <v>49.912676357628527</v>
      </c>
      <c r="O332">
        <f t="shared" si="105"/>
        <v>47.342324125091558</v>
      </c>
      <c r="AB332">
        <f t="shared" si="106"/>
        <v>244.07438847093331</v>
      </c>
      <c r="AC332">
        <f t="shared" si="96"/>
        <v>-892.18570098796727</v>
      </c>
      <c r="AD332">
        <f t="shared" si="107"/>
        <v>857032.0784856762</v>
      </c>
      <c r="AE332">
        <f t="shared" si="108"/>
        <v>-5353.1142059277918</v>
      </c>
    </row>
    <row r="333" spans="1:31" x14ac:dyDescent="0.25">
      <c r="A333" s="2">
        <v>75</v>
      </c>
      <c r="D333">
        <f t="shared" si="97"/>
        <v>4098.6993539937575</v>
      </c>
      <c r="E333">
        <f t="shared" si="95"/>
        <v>-6688.4694558483925</v>
      </c>
      <c r="F333">
        <f t="shared" si="98"/>
        <v>34.88142453916636</v>
      </c>
      <c r="G333" s="2">
        <f t="shared" si="99"/>
        <v>-48.010162095988115</v>
      </c>
      <c r="H333">
        <f t="shared" si="100"/>
        <v>41.081424539166363</v>
      </c>
      <c r="I333">
        <f t="shared" si="101"/>
        <v>-48.010162095988115</v>
      </c>
      <c r="J333">
        <f t="shared" si="94"/>
        <v>4098.6993539937575</v>
      </c>
      <c r="K333">
        <f t="shared" si="94"/>
        <v>-6688.4694558483925</v>
      </c>
      <c r="L333">
        <f t="shared" si="102"/>
        <v>4139.7807785329242</v>
      </c>
      <c r="M333">
        <f t="shared" si="103"/>
        <v>6736.4796179443811</v>
      </c>
      <c r="N333">
        <f t="shared" si="104"/>
        <v>50.186883895584245</v>
      </c>
      <c r="O333">
        <f t="shared" si="105"/>
        <v>47.719445792752708</v>
      </c>
      <c r="AB333">
        <f t="shared" si="106"/>
        <v>246.77243293903709</v>
      </c>
      <c r="AC333">
        <f t="shared" si="96"/>
        <v>-902.04809052482983</v>
      </c>
      <c r="AD333">
        <f t="shared" si="107"/>
        <v>876068.02587577736</v>
      </c>
      <c r="AE333">
        <f t="shared" si="108"/>
        <v>-5412.2885431489558</v>
      </c>
    </row>
    <row r="334" spans="1:31" x14ac:dyDescent="0.25">
      <c r="A334" s="2">
        <v>74</v>
      </c>
      <c r="D334">
        <f t="shared" si="97"/>
        <v>4134.616816508913</v>
      </c>
      <c r="E334">
        <f t="shared" si="95"/>
        <v>-6747.0814276511346</v>
      </c>
      <c r="F334">
        <f t="shared" si="98"/>
        <v>35.163487297250278</v>
      </c>
      <c r="G334" s="2">
        <f t="shared" si="99"/>
        <v>-48.398388176653057</v>
      </c>
      <c r="H334">
        <f t="shared" si="100"/>
        <v>41.363487297250281</v>
      </c>
      <c r="I334">
        <f t="shared" si="101"/>
        <v>-48.398388176653057</v>
      </c>
      <c r="J334">
        <f t="shared" si="94"/>
        <v>4134.616816508913</v>
      </c>
      <c r="K334">
        <f t="shared" si="94"/>
        <v>-6747.0814276511346</v>
      </c>
      <c r="L334">
        <f t="shared" si="102"/>
        <v>4175.9803038061636</v>
      </c>
      <c r="M334">
        <f t="shared" si="103"/>
        <v>6795.4798158277881</v>
      </c>
      <c r="N334">
        <f t="shared" si="104"/>
        <v>50.467002568405888</v>
      </c>
      <c r="O334">
        <f t="shared" si="105"/>
        <v>48.104709723002401</v>
      </c>
      <c r="AB334">
        <f t="shared" si="106"/>
        <v>249.53712324644164</v>
      </c>
      <c r="AC334">
        <f t="shared" si="96"/>
        <v>-912.15409621997514</v>
      </c>
      <c r="AD334">
        <f t="shared" si="107"/>
        <v>895791.09386846807</v>
      </c>
      <c r="AE334">
        <f t="shared" si="108"/>
        <v>-5472.924577319849</v>
      </c>
    </row>
    <row r="335" spans="1:31" x14ac:dyDescent="0.25">
      <c r="A335" s="2">
        <v>73</v>
      </c>
      <c r="D335">
        <f t="shared" si="97"/>
        <v>4171.3441821211609</v>
      </c>
      <c r="E335">
        <f t="shared" si="95"/>
        <v>-6807.0150411892773</v>
      </c>
      <c r="F335">
        <f t="shared" si="98"/>
        <v>35.451715460171762</v>
      </c>
      <c r="G335" s="2">
        <f t="shared" si="99"/>
        <v>-48.795100209068806</v>
      </c>
      <c r="H335">
        <f t="shared" si="100"/>
        <v>41.651715460171765</v>
      </c>
      <c r="I335">
        <f t="shared" si="101"/>
        <v>-48.795100209068806</v>
      </c>
      <c r="J335">
        <f t="shared" si="94"/>
        <v>4171.3441821211609</v>
      </c>
      <c r="K335">
        <f t="shared" si="94"/>
        <v>-6807.0150411892773</v>
      </c>
      <c r="L335">
        <f t="shared" si="102"/>
        <v>4212.9958975813324</v>
      </c>
      <c r="M335">
        <f t="shared" si="103"/>
        <v>6855.8101413983459</v>
      </c>
      <c r="N335">
        <f t="shared" si="104"/>
        <v>50.753242356865016</v>
      </c>
      <c r="O335">
        <f t="shared" si="105"/>
        <v>48.49840518628389</v>
      </c>
      <c r="AB335">
        <f t="shared" si="106"/>
        <v>252.37104008145573</v>
      </c>
      <c r="AC335">
        <f t="shared" si="96"/>
        <v>-922.5131514810713</v>
      </c>
      <c r="AD335">
        <f t="shared" si="107"/>
        <v>916235.88276782248</v>
      </c>
      <c r="AE335">
        <f t="shared" si="108"/>
        <v>-5535.0789088864112</v>
      </c>
    </row>
    <row r="336" spans="1:31" x14ac:dyDescent="0.25">
      <c r="A336" s="2">
        <v>72</v>
      </c>
      <c r="D336">
        <f t="shared" si="97"/>
        <v>4208.911188084182</v>
      </c>
      <c r="E336">
        <f t="shared" si="95"/>
        <v>-6868.3188232504099</v>
      </c>
      <c r="F336">
        <f t="shared" si="98"/>
        <v>35.746331055840997</v>
      </c>
      <c r="G336" s="2">
        <f t="shared" si="99"/>
        <v>-49.20060378843678</v>
      </c>
      <c r="H336">
        <f t="shared" si="100"/>
        <v>41.946331055841</v>
      </c>
      <c r="I336">
        <f t="shared" si="101"/>
        <v>-49.20060378843678</v>
      </c>
      <c r="J336">
        <f t="shared" si="94"/>
        <v>4208.911188084182</v>
      </c>
      <c r="K336">
        <f t="shared" si="94"/>
        <v>-6868.3188232504099</v>
      </c>
      <c r="L336">
        <f t="shared" si="102"/>
        <v>4250.8575191400232</v>
      </c>
      <c r="M336">
        <f t="shared" si="103"/>
        <v>6917.5194270388465</v>
      </c>
      <c r="N336">
        <f t="shared" si="104"/>
        <v>51.045823712769682</v>
      </c>
      <c r="O336">
        <f t="shared" si="105"/>
        <v>48.900835878541621</v>
      </c>
      <c r="AB336">
        <f t="shared" si="106"/>
        <v>255.27690125055312</v>
      </c>
      <c r="AC336">
        <f t="shared" si="96"/>
        <v>-933.1351909353815</v>
      </c>
      <c r="AD336">
        <f t="shared" si="107"/>
        <v>937439.24228159885</v>
      </c>
      <c r="AE336">
        <f t="shared" si="108"/>
        <v>-5598.8111456123006</v>
      </c>
    </row>
    <row r="337" spans="1:31" x14ac:dyDescent="0.25">
      <c r="A337" s="2">
        <v>71</v>
      </c>
      <c r="D337">
        <f t="shared" si="97"/>
        <v>4247.3490966788522</v>
      </c>
      <c r="E337">
        <f t="shared" si="95"/>
        <v>-6931.0437892403243</v>
      </c>
      <c r="F337">
        <f t="shared" si="98"/>
        <v>36.047567338629804</v>
      </c>
      <c r="G337" s="2">
        <f t="shared" si="99"/>
        <v>-49.615219961857242</v>
      </c>
      <c r="H337">
        <f t="shared" si="100"/>
        <v>42.247567338629807</v>
      </c>
      <c r="I337">
        <f t="shared" si="101"/>
        <v>-49.615219961857242</v>
      </c>
      <c r="J337">
        <f t="shared" si="94"/>
        <v>4247.3490966788522</v>
      </c>
      <c r="K337">
        <f t="shared" si="94"/>
        <v>-6931.0437892403243</v>
      </c>
      <c r="L337">
        <f t="shared" si="102"/>
        <v>4289.596664017482</v>
      </c>
      <c r="M337">
        <f t="shared" si="103"/>
        <v>6980.6590092021816</v>
      </c>
      <c r="N337">
        <f t="shared" si="104"/>
        <v>51.344978235531244</v>
      </c>
      <c r="O337">
        <f t="shared" si="105"/>
        <v>49.312320853314361</v>
      </c>
      <c r="AB337">
        <f t="shared" si="106"/>
        <v>258.25757099526658</v>
      </c>
      <c r="AC337">
        <f t="shared" si="96"/>
        <v>-944.03068448659246</v>
      </c>
      <c r="AD337">
        <f t="shared" si="107"/>
        <v>959440.45165457099</v>
      </c>
      <c r="AE337">
        <f t="shared" si="108"/>
        <v>-5664.1841069195361</v>
      </c>
    </row>
    <row r="338" spans="1:31" x14ac:dyDescent="0.25">
      <c r="A338" s="2">
        <v>70</v>
      </c>
      <c r="D338">
        <f t="shared" si="97"/>
        <v>4286.6907962692503</v>
      </c>
      <c r="E338">
        <f t="shared" si="95"/>
        <v>-6995.2436080914295</v>
      </c>
      <c r="F338">
        <f t="shared" si="98"/>
        <v>36.355669525035651</v>
      </c>
      <c r="G338" s="2">
        <f t="shared" si="99"/>
        <v>-50.039286240883889</v>
      </c>
      <c r="H338">
        <f t="shared" si="100"/>
        <v>42.555669525035654</v>
      </c>
      <c r="I338">
        <f t="shared" si="101"/>
        <v>-50.039286240883889</v>
      </c>
      <c r="J338">
        <f t="shared" si="94"/>
        <v>4286.6907962692503</v>
      </c>
      <c r="K338">
        <f t="shared" si="94"/>
        <v>-6995.2436080914295</v>
      </c>
      <c r="L338">
        <f t="shared" si="102"/>
        <v>4329.2464657942855</v>
      </c>
      <c r="M338">
        <f t="shared" si="103"/>
        <v>7045.2828943323129</v>
      </c>
      <c r="N338">
        <f t="shared" si="104"/>
        <v>51.650949402707056</v>
      </c>
      <c r="O338">
        <f t="shared" si="105"/>
        <v>49.733195528190656</v>
      </c>
      <c r="AB338">
        <f t="shared" si="106"/>
        <v>261.31607008411493</v>
      </c>
      <c r="AC338">
        <f t="shared" si="96"/>
        <v>-955.21067420468694</v>
      </c>
      <c r="AD338">
        <f t="shared" si="107"/>
        <v>982281.4170192834</v>
      </c>
      <c r="AE338">
        <f t="shared" si="108"/>
        <v>-5731.2640452281048</v>
      </c>
    </row>
    <row r="339" spans="1:31" x14ac:dyDescent="0.25">
      <c r="A339" s="2">
        <v>69</v>
      </c>
      <c r="D339">
        <f t="shared" si="97"/>
        <v>4326.9709106129476</v>
      </c>
      <c r="E339">
        <f t="shared" si="95"/>
        <v>-7060.9747806409332</v>
      </c>
      <c r="F339">
        <f t="shared" si="98"/>
        <v>36.670895588881855</v>
      </c>
      <c r="G339" s="2">
        <f t="shared" si="99"/>
        <v>-50.473157696023094</v>
      </c>
      <c r="H339">
        <f t="shared" si="100"/>
        <v>42.870895588881858</v>
      </c>
      <c r="I339">
        <f t="shared" si="101"/>
        <v>-50.473157696023094</v>
      </c>
      <c r="J339">
        <f t="shared" si="94"/>
        <v>4326.9709106129476</v>
      </c>
      <c r="K339">
        <f t="shared" si="94"/>
        <v>-7060.9747806409332</v>
      </c>
      <c r="L339">
        <f t="shared" si="102"/>
        <v>4369.8418062018291</v>
      </c>
      <c r="M339">
        <f t="shared" si="103"/>
        <v>7111.4479383369562</v>
      </c>
      <c r="N339">
        <f t="shared" si="104"/>
        <v>51.963993359668279</v>
      </c>
      <c r="O339">
        <f t="shared" si="105"/>
        <v>50.163812772720348</v>
      </c>
      <c r="AB339">
        <f t="shared" si="106"/>
        <v>264.45558675619532</v>
      </c>
      <c r="AC339">
        <f t="shared" si="96"/>
        <v>-966.68681432897938</v>
      </c>
      <c r="AD339">
        <f t="shared" si="107"/>
        <v>1006006.8878846114</v>
      </c>
      <c r="AE339">
        <f t="shared" si="108"/>
        <v>-5800.1208859738836</v>
      </c>
    </row>
    <row r="340" spans="1:31" x14ac:dyDescent="0.25">
      <c r="A340" s="2">
        <v>68</v>
      </c>
      <c r="D340">
        <f t="shared" si="97"/>
        <v>4368.2259172307295</v>
      </c>
      <c r="E340">
        <f t="shared" si="95"/>
        <v>-7128.2968327926701</v>
      </c>
      <c r="F340">
        <f t="shared" si="98"/>
        <v>36.993517121815756</v>
      </c>
      <c r="G340" s="2">
        <f t="shared" si="99"/>
        <v>-50.917208141108006</v>
      </c>
      <c r="H340">
        <f t="shared" si="100"/>
        <v>43.193517121815759</v>
      </c>
      <c r="I340">
        <f t="shared" si="101"/>
        <v>-50.917208141108006</v>
      </c>
      <c r="J340">
        <f t="shared" si="94"/>
        <v>4368.2259172307295</v>
      </c>
      <c r="K340">
        <f t="shared" si="94"/>
        <v>-7128.2968327926701</v>
      </c>
      <c r="L340">
        <f t="shared" si="102"/>
        <v>4411.4194343525451</v>
      </c>
      <c r="M340">
        <f t="shared" si="103"/>
        <v>7179.2140409337781</v>
      </c>
      <c r="N340">
        <f t="shared" si="104"/>
        <v>52.284379774114853</v>
      </c>
      <c r="O340">
        <f t="shared" si="105"/>
        <v>50.604544085665673</v>
      </c>
      <c r="AB340">
        <f t="shared" si="106"/>
        <v>267.67948860187278</v>
      </c>
      <c r="AC340">
        <f t="shared" si="96"/>
        <v>-978.47141469660335</v>
      </c>
      <c r="AD340">
        <f t="shared" si="107"/>
        <v>1030664.6949281436</v>
      </c>
      <c r="AE340">
        <f t="shared" si="108"/>
        <v>-5870.8284881796571</v>
      </c>
    </row>
    <row r="341" spans="1:31" x14ac:dyDescent="0.25">
      <c r="A341" s="2">
        <v>67</v>
      </c>
      <c r="D341">
        <f t="shared" si="97"/>
        <v>4410.4942757326817</v>
      </c>
      <c r="E341">
        <f t="shared" si="95"/>
        <v>-7197.2725249262439</v>
      </c>
      <c r="F341">
        <f t="shared" si="98"/>
        <v>37.323820265518535</v>
      </c>
      <c r="G341" s="2">
        <f t="shared" si="99"/>
        <v>-51.371831416375308</v>
      </c>
      <c r="H341">
        <f t="shared" si="100"/>
        <v>43.523820265518538</v>
      </c>
      <c r="I341">
        <f t="shared" si="101"/>
        <v>-51.371831416375308</v>
      </c>
      <c r="J341">
        <f t="shared" si="94"/>
        <v>4410.4942757326817</v>
      </c>
      <c r="K341">
        <f t="shared" si="94"/>
        <v>-7197.2725249262439</v>
      </c>
      <c r="L341">
        <f t="shared" si="102"/>
        <v>4454.0180959981999</v>
      </c>
      <c r="M341">
        <f t="shared" si="103"/>
        <v>7248.6443563426192</v>
      </c>
      <c r="N341">
        <f t="shared" si="104"/>
        <v>52.6123927618073</v>
      </c>
      <c r="O341">
        <f t="shared" si="105"/>
        <v>51.055780870367492</v>
      </c>
      <c r="AB341">
        <f t="shared" si="106"/>
        <v>270.99133547598018</v>
      </c>
      <c r="AC341">
        <f t="shared" si="96"/>
        <v>-990.57748794521956</v>
      </c>
      <c r="AD341">
        <f t="shared" si="107"/>
        <v>1056306.0115397729</v>
      </c>
      <c r="AE341">
        <f t="shared" si="108"/>
        <v>-5943.4649276713026</v>
      </c>
    </row>
    <row r="342" spans="1:31" x14ac:dyDescent="0.25">
      <c r="A342" s="2">
        <v>66</v>
      </c>
      <c r="D342">
        <f t="shared" si="97"/>
        <v>4453.8165671011311</v>
      </c>
      <c r="E342">
        <f t="shared" si="95"/>
        <v>-7267.9680791861347</v>
      </c>
      <c r="F342">
        <f t="shared" si="98"/>
        <v>37.66210672277635</v>
      </c>
      <c r="G342" s="2">
        <f t="shared" si="99"/>
        <v>-51.837442780085212</v>
      </c>
      <c r="H342">
        <f t="shared" si="100"/>
        <v>43.862106722776353</v>
      </c>
      <c r="I342">
        <f t="shared" si="101"/>
        <v>-51.837442780085212</v>
      </c>
      <c r="J342">
        <f t="shared" si="94"/>
        <v>4453.8165671011311</v>
      </c>
      <c r="K342">
        <f t="shared" si="94"/>
        <v>-7267.9680791861347</v>
      </c>
      <c r="L342">
        <f t="shared" si="102"/>
        <v>4497.678673823907</v>
      </c>
      <c r="M342">
        <f t="shared" si="103"/>
        <v>7319.8055219662201</v>
      </c>
      <c r="N342">
        <f t="shared" si="104"/>
        <v>52.948331890616203</v>
      </c>
      <c r="O342">
        <f t="shared" si="105"/>
        <v>51.517935818009207</v>
      </c>
      <c r="AB342">
        <f t="shared" si="106"/>
        <v>274.39489355023994</v>
      </c>
      <c r="AC342">
        <f t="shared" si="96"/>
        <v>-1003.0188008800191</v>
      </c>
      <c r="AD342">
        <f t="shared" si="107"/>
        <v>1082985.6418865402</v>
      </c>
      <c r="AE342">
        <f t="shared" si="108"/>
        <v>-6018.1128052800777</v>
      </c>
    </row>
    <row r="343" spans="1:31" x14ac:dyDescent="0.25">
      <c r="A343" s="2">
        <v>65</v>
      </c>
      <c r="D343">
        <f t="shared" si="97"/>
        <v>4498.235645048564</v>
      </c>
      <c r="E343">
        <f t="shared" si="95"/>
        <v>-7340.4534264753574</v>
      </c>
      <c r="F343">
        <f t="shared" si="98"/>
        <v>38.008694855396342</v>
      </c>
      <c r="G343" s="2">
        <f t="shared" si="99"/>
        <v>-52.314480419673231</v>
      </c>
      <c r="H343">
        <f t="shared" si="100"/>
        <v>44.208694855396345</v>
      </c>
      <c r="I343">
        <f t="shared" si="101"/>
        <v>-52.314480419673231</v>
      </c>
      <c r="J343">
        <f t="shared" si="94"/>
        <v>4498.235645048564</v>
      </c>
      <c r="K343">
        <f t="shared" si="94"/>
        <v>-7340.4534264753574</v>
      </c>
      <c r="L343">
        <f t="shared" si="102"/>
        <v>4542.4443399039601</v>
      </c>
      <c r="M343">
        <f t="shared" si="103"/>
        <v>7392.767906895031</v>
      </c>
      <c r="N343">
        <f t="shared" si="104"/>
        <v>53.292513270818155</v>
      </c>
      <c r="O343">
        <f t="shared" si="105"/>
        <v>51.991444409702055</v>
      </c>
      <c r="AB343">
        <f t="shared" si="106"/>
        <v>277.89415062446307</v>
      </c>
      <c r="AC343">
        <f t="shared" si="96"/>
        <v>-1015.8099304420406</v>
      </c>
      <c r="AD343">
        <f t="shared" si="107"/>
        <v>1110762.3386397019</v>
      </c>
      <c r="AE343">
        <f t="shared" si="108"/>
        <v>-6094.8595826522214</v>
      </c>
    </row>
    <row r="344" spans="1:31" x14ac:dyDescent="0.25">
      <c r="A344" s="2">
        <v>64</v>
      </c>
      <c r="D344">
        <f t="shared" si="97"/>
        <v>4543.7968007017298</v>
      </c>
      <c r="E344">
        <f t="shared" si="95"/>
        <v>-7414.8024751955136</v>
      </c>
      <c r="F344">
        <f t="shared" si="98"/>
        <v>38.363920877895779</v>
      </c>
      <c r="G344" s="2">
        <f t="shared" si="99"/>
        <v>-52.803407094722346</v>
      </c>
      <c r="H344">
        <f t="shared" si="100"/>
        <v>44.563920877895782</v>
      </c>
      <c r="I344">
        <f t="shared" si="101"/>
        <v>-52.803407094722346</v>
      </c>
      <c r="J344">
        <f t="shared" si="94"/>
        <v>4543.7968007017298</v>
      </c>
      <c r="K344">
        <f t="shared" si="94"/>
        <v>-7414.8024751955136</v>
      </c>
      <c r="L344">
        <f t="shared" si="102"/>
        <v>4588.3607215796255</v>
      </c>
      <c r="M344">
        <f t="shared" si="103"/>
        <v>7467.605882290236</v>
      </c>
      <c r="N344">
        <f t="shared" si="104"/>
        <v>53.645270740505318</v>
      </c>
      <c r="O344">
        <f t="shared" si="105"/>
        <v>52.476766549608001</v>
      </c>
      <c r="AB344">
        <f t="shared" si="106"/>
        <v>281.49333283068188</v>
      </c>
      <c r="AC344">
        <f t="shared" si="96"/>
        <v>-1028.9663247681956</v>
      </c>
      <c r="AD344">
        <f t="shared" si="107"/>
        <v>1139699.1539320769</v>
      </c>
      <c r="AE344">
        <f t="shared" si="108"/>
        <v>-6173.7979486091645</v>
      </c>
    </row>
    <row r="345" spans="1:31" x14ac:dyDescent="0.25">
      <c r="A345" s="2">
        <v>63</v>
      </c>
      <c r="D345">
        <f t="shared" si="97"/>
        <v>4590.5479420148322</v>
      </c>
      <c r="E345">
        <f t="shared" si="95"/>
        <v>-7491.0934040224965</v>
      </c>
      <c r="F345">
        <f t="shared" si="98"/>
        <v>38.72814015696693</v>
      </c>
      <c r="G345" s="2">
        <f t="shared" si="99"/>
        <v>-53.304711925522916</v>
      </c>
      <c r="H345">
        <f t="shared" si="100"/>
        <v>44.928140156966933</v>
      </c>
      <c r="I345">
        <f t="shared" si="101"/>
        <v>-53.304711925522916</v>
      </c>
      <c r="J345">
        <f t="shared" si="94"/>
        <v>4590.5479420148322</v>
      </c>
      <c r="K345">
        <f t="shared" si="94"/>
        <v>-7491.0934040224965</v>
      </c>
      <c r="L345">
        <f t="shared" si="102"/>
        <v>4635.4760821717991</v>
      </c>
      <c r="M345">
        <f t="shared" si="103"/>
        <v>7544.398115948019</v>
      </c>
      <c r="N345">
        <f t="shared" si="104"/>
        <v>54.006957156042837</v>
      </c>
      <c r="O345">
        <f t="shared" si="105"/>
        <v>52.974388342786725</v>
      </c>
      <c r="AB345">
        <f t="shared" si="106"/>
        <v>285.19692288103306</v>
      </c>
      <c r="AC345">
        <f t="shared" si="96"/>
        <v>-1042.504369894295</v>
      </c>
      <c r="AD345">
        <f t="shared" si="107"/>
        <v>1169863.8276067972</v>
      </c>
      <c r="AE345">
        <f t="shared" si="108"/>
        <v>-6255.0262193657691</v>
      </c>
    </row>
    <row r="346" spans="1:31" x14ac:dyDescent="0.25">
      <c r="A346" s="2">
        <v>62</v>
      </c>
      <c r="D346">
        <f t="shared" si="97"/>
        <v>4638.5397894872276</v>
      </c>
      <c r="E346">
        <f t="shared" si="95"/>
        <v>-7569.4089812887523</v>
      </c>
      <c r="F346">
        <f t="shared" si="98"/>
        <v>39.101728627941618</v>
      </c>
      <c r="G346" s="2">
        <f t="shared" si="99"/>
        <v>-53.818912342668952</v>
      </c>
      <c r="H346">
        <f t="shared" si="100"/>
        <v>45.301728627941621</v>
      </c>
      <c r="I346">
        <f t="shared" si="101"/>
        <v>-53.818912342668952</v>
      </c>
      <c r="J346">
        <f t="shared" si="94"/>
        <v>4638.5397894872276</v>
      </c>
      <c r="K346">
        <f t="shared" si="94"/>
        <v>-7569.4089812887523</v>
      </c>
      <c r="L346">
        <f t="shared" si="102"/>
        <v>4683.8415181151695</v>
      </c>
      <c r="M346">
        <f t="shared" si="103"/>
        <v>7623.2278936314215</v>
      </c>
      <c r="N346">
        <f t="shared" si="104"/>
        <v>54.377945798721363</v>
      </c>
      <c r="O346">
        <f t="shared" si="105"/>
        <v>53.48482403312395</v>
      </c>
      <c r="AB346">
        <f t="shared" si="106"/>
        <v>289.00968002922116</v>
      </c>
      <c r="AC346">
        <f t="shared" si="96"/>
        <v>-1056.4414627218705</v>
      </c>
      <c r="AD346">
        <f t="shared" si="107"/>
        <v>1201329.2173886935</v>
      </c>
      <c r="AE346">
        <f t="shared" si="108"/>
        <v>-6338.648776331218</v>
      </c>
    </row>
    <row r="347" spans="1:31" x14ac:dyDescent="0.25">
      <c r="A347" s="2">
        <v>61</v>
      </c>
      <c r="D347">
        <f t="shared" si="97"/>
        <v>4687.8260899581164</v>
      </c>
      <c r="E347">
        <f t="shared" si="95"/>
        <v>-7649.8369138645076</v>
      </c>
      <c r="F347">
        <f t="shared" si="98"/>
        <v>39.485084340874558</v>
      </c>
      <c r="G347" s="2">
        <f t="shared" si="99"/>
        <v>-54.346556215059188</v>
      </c>
      <c r="H347">
        <f t="shared" si="100"/>
        <v>45.68508434087456</v>
      </c>
      <c r="I347">
        <f t="shared" si="101"/>
        <v>-54.346556215059188</v>
      </c>
      <c r="J347">
        <f t="shared" si="94"/>
        <v>4687.8260899581164</v>
      </c>
      <c r="K347">
        <f t="shared" si="94"/>
        <v>-7649.8369138645076</v>
      </c>
      <c r="L347">
        <f t="shared" si="102"/>
        <v>4733.5111742989911</v>
      </c>
      <c r="M347">
        <f t="shared" si="103"/>
        <v>7704.1834700795671</v>
      </c>
      <c r="N347">
        <f t="shared" si="104"/>
        <v>54.758631910137545</v>
      </c>
      <c r="O347">
        <f t="shared" si="105"/>
        <v>54.008618118608176</v>
      </c>
      <c r="AB347">
        <f t="shared" si="106"/>
        <v>292.93666193716717</v>
      </c>
      <c r="AC347">
        <f t="shared" si="96"/>
        <v>-1070.7960909491787</v>
      </c>
      <c r="AD347">
        <f t="shared" si="107"/>
        <v>1234173.7762705549</v>
      </c>
      <c r="AE347">
        <f t="shared" si="108"/>
        <v>-6424.7765456950292</v>
      </c>
    </row>
    <row r="348" spans="1:31" x14ac:dyDescent="0.25">
      <c r="A348" s="2">
        <v>60</v>
      </c>
      <c r="D348">
        <f t="shared" si="97"/>
        <v>4738.463850476036</v>
      </c>
      <c r="E348">
        <f t="shared" si="95"/>
        <v>-7732.470228798099</v>
      </c>
      <c r="F348">
        <f t="shared" si="98"/>
        <v>39.878629150456462</v>
      </c>
      <c r="G348" s="2">
        <f t="shared" si="99"/>
        <v>-54.888224175862995</v>
      </c>
      <c r="H348">
        <f t="shared" si="100"/>
        <v>46.078629150456464</v>
      </c>
      <c r="I348">
        <f t="shared" si="101"/>
        <v>-54.888224175862995</v>
      </c>
      <c r="J348">
        <f t="shared" si="94"/>
        <v>4738.463850476036</v>
      </c>
      <c r="K348">
        <f t="shared" si="94"/>
        <v>-7732.470228798099</v>
      </c>
      <c r="L348">
        <f t="shared" si="102"/>
        <v>4784.5424796264924</v>
      </c>
      <c r="M348">
        <f t="shared" si="103"/>
        <v>7787.3584529739619</v>
      </c>
      <c r="N348">
        <f t="shared" si="104"/>
        <v>55.149434370416543</v>
      </c>
      <c r="O348">
        <f t="shared" si="105"/>
        <v>54.546347663400226</v>
      </c>
      <c r="AB348">
        <f t="shared" si="106"/>
        <v>296.9832486634146</v>
      </c>
      <c r="AC348">
        <f t="shared" si="96"/>
        <v>-1085.5879207580469</v>
      </c>
      <c r="AD348">
        <f t="shared" si="107"/>
        <v>1268482.0831744357</v>
      </c>
      <c r="AE348">
        <f t="shared" si="108"/>
        <v>-6513.5275245482917</v>
      </c>
    </row>
    <row r="349" spans="1:31" x14ac:dyDescent="0.25">
      <c r="A349" s="2">
        <v>59</v>
      </c>
      <c r="D349">
        <f t="shared" si="97"/>
        <v>4790.513594499289</v>
      </c>
      <c r="E349">
        <f t="shared" si="95"/>
        <v>-7817.4076913970657</v>
      </c>
      <c r="F349">
        <f t="shared" si="98"/>
        <v>40.28281056579339</v>
      </c>
      <c r="G349" s="2">
        <f t="shared" si="99"/>
        <v>-55.444532168523189</v>
      </c>
      <c r="H349">
        <f t="shared" si="100"/>
        <v>46.482810565793393</v>
      </c>
      <c r="I349">
        <f t="shared" si="101"/>
        <v>-55.444532168523189</v>
      </c>
      <c r="J349">
        <f t="shared" si="94"/>
        <v>4790.513594499289</v>
      </c>
      <c r="K349">
        <f t="shared" si="94"/>
        <v>-7817.4076913970657</v>
      </c>
      <c r="L349">
        <f t="shared" si="102"/>
        <v>4836.9964050650824</v>
      </c>
      <c r="M349">
        <f t="shared" si="103"/>
        <v>7872.8522235655892</v>
      </c>
      <c r="N349">
        <f t="shared" si="104"/>
        <v>55.550797535203721</v>
      </c>
      <c r="O349">
        <f t="shared" si="105"/>
        <v>55.098624828638805</v>
      </c>
      <c r="AB349">
        <f t="shared" si="106"/>
        <v>301.15516901856842</v>
      </c>
      <c r="AC349">
        <f t="shared" si="96"/>
        <v>-1100.8378931531315</v>
      </c>
      <c r="AD349">
        <f t="shared" si="107"/>
        <v>1304345.4338425393</v>
      </c>
      <c r="AE349">
        <f t="shared" si="108"/>
        <v>-6605.0273589187418</v>
      </c>
    </row>
    <row r="350" spans="1:31" x14ac:dyDescent="0.25">
      <c r="A350" s="2">
        <v>58</v>
      </c>
      <c r="D350">
        <f t="shared" si="97"/>
        <v>4844.0396429801276</v>
      </c>
      <c r="E350">
        <f t="shared" si="95"/>
        <v>-7904.7542639158601</v>
      </c>
      <c r="F350">
        <f t="shared" si="98"/>
        <v>40.698103778183139</v>
      </c>
      <c r="G350" s="2">
        <f t="shared" si="99"/>
        <v>-56.01613423775084</v>
      </c>
      <c r="H350">
        <f t="shared" si="100"/>
        <v>46.898103778183142</v>
      </c>
      <c r="I350">
        <f t="shared" si="101"/>
        <v>-56.01613423775084</v>
      </c>
      <c r="J350">
        <f t="shared" si="94"/>
        <v>4844.0396429801276</v>
      </c>
      <c r="K350">
        <f t="shared" si="94"/>
        <v>-7904.7542639158601</v>
      </c>
      <c r="L350">
        <f t="shared" si="102"/>
        <v>4890.9377467583108</v>
      </c>
      <c r="M350">
        <f t="shared" si="103"/>
        <v>7960.7703981536106</v>
      </c>
      <c r="N350">
        <f t="shared" si="104"/>
        <v>55.963193249432578</v>
      </c>
      <c r="O350">
        <f t="shared" si="105"/>
        <v>55.66609964679035</v>
      </c>
      <c r="AB350">
        <f t="shared" si="106"/>
        <v>305.45852956610617</v>
      </c>
      <c r="AC350">
        <f t="shared" si="96"/>
        <v>-1116.5683299710288</v>
      </c>
      <c r="AD350">
        <f t="shared" si="107"/>
        <v>1341862.4999563766</v>
      </c>
      <c r="AE350">
        <f t="shared" si="108"/>
        <v>-6699.4099798261886</v>
      </c>
    </row>
    <row r="351" spans="1:31" x14ac:dyDescent="0.25">
      <c r="A351" s="2">
        <v>57</v>
      </c>
      <c r="D351">
        <f t="shared" si="97"/>
        <v>4899.1104232270363</v>
      </c>
      <c r="E351">
        <f t="shared" si="95"/>
        <v>-7994.6216095732761</v>
      </c>
      <c r="F351">
        <f t="shared" si="98"/>
        <v>41.125013887427372</v>
      </c>
      <c r="G351" s="2">
        <f t="shared" si="99"/>
        <v>-56.603725593780972</v>
      </c>
      <c r="H351">
        <f t="shared" si="100"/>
        <v>47.325013887427374</v>
      </c>
      <c r="I351">
        <f t="shared" si="101"/>
        <v>-56.603725593780972</v>
      </c>
      <c r="J351">
        <f t="shared" si="94"/>
        <v>4899.1104232270363</v>
      </c>
      <c r="K351">
        <f t="shared" si="94"/>
        <v>-7994.6216095732761</v>
      </c>
      <c r="L351">
        <f t="shared" si="102"/>
        <v>4946.4354371144636</v>
      </c>
      <c r="M351">
        <f t="shared" si="103"/>
        <v>8051.225335167057</v>
      </c>
      <c r="N351">
        <f t="shared" si="104"/>
        <v>56.387123058268017</v>
      </c>
      <c r="O351">
        <f t="shared" si="105"/>
        <v>56.249463067646808</v>
      </c>
      <c r="AB351">
        <f t="shared" si="106"/>
        <v>309.89984658507717</v>
      </c>
      <c r="AC351">
        <f t="shared" si="96"/>
        <v>-1132.8030507162262</v>
      </c>
      <c r="AD351">
        <f t="shared" si="107"/>
        <v>1381140.0657049536</v>
      </c>
      <c r="AE351">
        <f t="shared" si="108"/>
        <v>-6796.8183042973396</v>
      </c>
    </row>
    <row r="352" spans="1:31" x14ac:dyDescent="0.25">
      <c r="A352" s="2">
        <v>56</v>
      </c>
      <c r="D352">
        <f t="shared" si="97"/>
        <v>4955.7988088338116</v>
      </c>
      <c r="E352">
        <f t="shared" si="95"/>
        <v>-8087.1286472663005</v>
      </c>
      <c r="F352">
        <f t="shared" si="98"/>
        <v>41.564078349997864</v>
      </c>
      <c r="G352" s="2">
        <f t="shared" si="99"/>
        <v>-57.208045981984384</v>
      </c>
      <c r="H352">
        <f t="shared" si="100"/>
        <v>47.764078349997867</v>
      </c>
      <c r="I352">
        <f t="shared" si="101"/>
        <v>-57.208045981984384</v>
      </c>
      <c r="J352">
        <f t="shared" si="94"/>
        <v>4955.7988088338116</v>
      </c>
      <c r="K352">
        <f t="shared" si="94"/>
        <v>-8087.1286472663005</v>
      </c>
      <c r="L352">
        <f t="shared" si="102"/>
        <v>5003.5628871838098</v>
      </c>
      <c r="M352">
        <f t="shared" si="103"/>
        <v>8144.336693248285</v>
      </c>
      <c r="N352">
        <f t="shared" si="104"/>
        <v>56.823120638384431</v>
      </c>
      <c r="O352">
        <f t="shared" si="105"/>
        <v>56.849450307878655</v>
      </c>
      <c r="AB352">
        <f t="shared" si="106"/>
        <v>314.48608135540411</v>
      </c>
      <c r="AC352">
        <f t="shared" si="96"/>
        <v>-1149.5675015424417</v>
      </c>
      <c r="AD352">
        <f t="shared" si="107"/>
        <v>1422293.8524569422</v>
      </c>
      <c r="AE352">
        <f t="shared" si="108"/>
        <v>-6897.4050092546386</v>
      </c>
    </row>
    <row r="353" spans="1:31" x14ac:dyDescent="0.25">
      <c r="A353" s="2">
        <v>55</v>
      </c>
      <c r="D353">
        <f t="shared" si="97"/>
        <v>5014.1824944199479</v>
      </c>
      <c r="E353">
        <f t="shared" si="95"/>
        <v>-8182.4021630908337</v>
      </c>
      <c r="F353">
        <f t="shared" si="98"/>
        <v>42.015869675584391</v>
      </c>
      <c r="G353" s="2">
        <f t="shared" si="99"/>
        <v>-57.829883394347384</v>
      </c>
      <c r="H353">
        <f t="shared" si="100"/>
        <v>48.215869675584393</v>
      </c>
      <c r="I353">
        <f t="shared" si="101"/>
        <v>-57.829883394347384</v>
      </c>
      <c r="J353">
        <f t="shared" si="94"/>
        <v>5014.1824944199479</v>
      </c>
      <c r="K353">
        <f t="shared" si="94"/>
        <v>-8182.4021630908337</v>
      </c>
      <c r="L353">
        <f t="shared" si="102"/>
        <v>5062.3983640955321</v>
      </c>
      <c r="M353">
        <f t="shared" si="103"/>
        <v>8240.2320464851819</v>
      </c>
      <c r="N353">
        <f t="shared" si="104"/>
        <v>57.271754475925874</v>
      </c>
      <c r="O353">
        <f t="shared" si="105"/>
        <v>57.466844540441187</v>
      </c>
      <c r="AB353">
        <f t="shared" si="106"/>
        <v>319.22467917776595</v>
      </c>
      <c r="AC353">
        <f t="shared" si="96"/>
        <v>-1166.8888978852924</v>
      </c>
      <c r="AD353">
        <f t="shared" si="107"/>
        <v>1465449.4438791664</v>
      </c>
      <c r="AE353">
        <f t="shared" si="108"/>
        <v>-7001.3333873117808</v>
      </c>
    </row>
    <row r="354" spans="1:31" x14ac:dyDescent="0.25">
      <c r="A354" s="2">
        <v>54</v>
      </c>
      <c r="D354">
        <f t="shared" si="97"/>
        <v>5074.3444094557826</v>
      </c>
      <c r="E354">
        <f t="shared" si="95"/>
        <v>-8280.5774856429598</v>
      </c>
      <c r="F354">
        <f t="shared" si="98"/>
        <v>42.480998402272412</v>
      </c>
      <c r="G354" s="2">
        <f t="shared" si="99"/>
        <v>-58.470078164452559</v>
      </c>
      <c r="H354">
        <f t="shared" si="100"/>
        <v>48.680998402272415</v>
      </c>
      <c r="I354">
        <f t="shared" si="101"/>
        <v>-58.470078164452559</v>
      </c>
      <c r="J354">
        <f t="shared" si="94"/>
        <v>5074.3444094557826</v>
      </c>
      <c r="K354">
        <f t="shared" si="94"/>
        <v>-8280.5774856429598</v>
      </c>
      <c r="L354">
        <f t="shared" si="102"/>
        <v>5123.0254078580547</v>
      </c>
      <c r="M354">
        <f t="shared" si="103"/>
        <v>8339.0475638074131</v>
      </c>
      <c r="N354">
        <f t="shared" si="104"/>
        <v>57.733630821190751</v>
      </c>
      <c r="O354">
        <f t="shared" si="105"/>
        <v>58.10248096522443</v>
      </c>
      <c r="AB354">
        <f t="shared" si="106"/>
        <v>324.12361259969521</v>
      </c>
      <c r="AC354">
        <f t="shared" si="96"/>
        <v>-1184.7963824702956</v>
      </c>
      <c r="AD354">
        <f t="shared" si="107"/>
        <v>1510743.3258349746</v>
      </c>
      <c r="AE354">
        <f t="shared" si="108"/>
        <v>-7108.7782948217355</v>
      </c>
    </row>
    <row r="355" spans="1:31" x14ac:dyDescent="0.25">
      <c r="A355" s="2">
        <v>53</v>
      </c>
      <c r="D355">
        <f t="shared" si="97"/>
        <v>5136.373176060637</v>
      </c>
      <c r="E355">
        <f t="shared" si="95"/>
        <v>-8381.7992330776087</v>
      </c>
      <c r="F355">
        <f t="shared" si="98"/>
        <v>42.960116384920731</v>
      </c>
      <c r="G355" s="2">
        <f t="shared" si="99"/>
        <v>-59.129527493542319</v>
      </c>
      <c r="H355">
        <f t="shared" si="100"/>
        <v>49.160116384920734</v>
      </c>
      <c r="I355">
        <f t="shared" si="101"/>
        <v>-59.129527493542319</v>
      </c>
      <c r="J355">
        <f t="shared" si="94"/>
        <v>5136.373176060637</v>
      </c>
      <c r="K355">
        <f t="shared" si="94"/>
        <v>-8381.7992330776087</v>
      </c>
      <c r="L355">
        <f t="shared" si="102"/>
        <v>5185.5332924455579</v>
      </c>
      <c r="M355">
        <f t="shared" si="103"/>
        <v>8440.9287605711506</v>
      </c>
      <c r="N355">
        <f t="shared" si="104"/>
        <v>58.209396954377027</v>
      </c>
      <c r="O355">
        <f t="shared" si="105"/>
        <v>58.757251308250261</v>
      </c>
      <c r="AB355">
        <f t="shared" si="106"/>
        <v>329.191429389088</v>
      </c>
      <c r="AC355">
        <f t="shared" si="96"/>
        <v>-1203.3212006744859</v>
      </c>
      <c r="AD355">
        <f t="shared" si="107"/>
        <v>1558324.0577522519</v>
      </c>
      <c r="AE355">
        <f t="shared" si="108"/>
        <v>-7219.9272040469223</v>
      </c>
    </row>
    <row r="356" spans="1:31" x14ac:dyDescent="0.25">
      <c r="A356" s="2">
        <v>52</v>
      </c>
      <c r="D356">
        <f t="shared" si="97"/>
        <v>5200.3636163790279</v>
      </c>
      <c r="E356">
        <f t="shared" si="95"/>
        <v>-8486.22214107129</v>
      </c>
      <c r="F356">
        <f t="shared" si="98"/>
        <v>43.453920436342287</v>
      </c>
      <c r="G356" s="2">
        <f t="shared" si="99"/>
        <v>-59.809190462174371</v>
      </c>
      <c r="H356">
        <f t="shared" si="100"/>
        <v>49.65392043634229</v>
      </c>
      <c r="I356">
        <f t="shared" si="101"/>
        <v>-59.809190462174371</v>
      </c>
      <c r="J356">
        <f t="shared" si="94"/>
        <v>5200.3636163790279</v>
      </c>
      <c r="K356">
        <f t="shared" si="94"/>
        <v>-8486.22214107129</v>
      </c>
      <c r="L356">
        <f t="shared" si="102"/>
        <v>5250.0175368153705</v>
      </c>
      <c r="M356">
        <f t="shared" si="103"/>
        <v>8546.0313315334643</v>
      </c>
      <c r="N356">
        <f t="shared" si="104"/>
        <v>58.69974480172165</v>
      </c>
      <c r="O356">
        <f t="shared" si="105"/>
        <v>59.432108803608244</v>
      </c>
      <c r="AB356">
        <f t="shared" si="106"/>
        <v>334.43730587768493</v>
      </c>
      <c r="AC356">
        <f t="shared" si="96"/>
        <v>-1222.4968955173415</v>
      </c>
      <c r="AD356">
        <f t="shared" si="107"/>
        <v>1608353.5949475281</v>
      </c>
      <c r="AE356">
        <f t="shared" si="108"/>
        <v>-7334.981373104034</v>
      </c>
    </row>
    <row r="357" spans="1:31" x14ac:dyDescent="0.25">
      <c r="A357" s="2">
        <v>51</v>
      </c>
      <c r="D357">
        <f t="shared" si="97"/>
        <v>5266.4173159778893</v>
      </c>
      <c r="E357">
        <f t="shared" si="95"/>
        <v>-8594.01198220279</v>
      </c>
      <c r="F357">
        <f t="shared" si="98"/>
        <v>43.963156366770804</v>
      </c>
      <c r="G357" s="2">
        <f t="shared" si="99"/>
        <v>-60.510093590070504</v>
      </c>
      <c r="H357">
        <f t="shared" si="100"/>
        <v>50.163156366770806</v>
      </c>
      <c r="I357">
        <f t="shared" si="101"/>
        <v>-60.510093590070504</v>
      </c>
      <c r="J357">
        <f t="shared" si="94"/>
        <v>5266.4173159778893</v>
      </c>
      <c r="K357">
        <f t="shared" si="94"/>
        <v>-8594.01198220279</v>
      </c>
      <c r="L357">
        <f t="shared" si="102"/>
        <v>5316.5804723446599</v>
      </c>
      <c r="M357">
        <f t="shared" si="103"/>
        <v>8654.5220757928601</v>
      </c>
      <c r="N357">
        <f t="shared" si="104"/>
        <v>59.205414947209448</v>
      </c>
      <c r="O357">
        <f t="shared" si="105"/>
        <v>60.128073720366935</v>
      </c>
      <c r="AB357">
        <f t="shared" si="106"/>
        <v>339.87110639251392</v>
      </c>
      <c r="AC357">
        <f t="shared" si="96"/>
        <v>-1242.3595249055486</v>
      </c>
      <c r="AD357">
        <f t="shared" si="107"/>
        <v>1661008.7847223671</v>
      </c>
      <c r="AE357">
        <f t="shared" si="108"/>
        <v>-7454.157149433333</v>
      </c>
    </row>
    <row r="358" spans="1:31" x14ac:dyDescent="0.25">
      <c r="A358" s="2">
        <v>50</v>
      </c>
      <c r="D358">
        <f t="shared" si="97"/>
        <v>5334.6432506902984</v>
      </c>
      <c r="E358">
        <f t="shared" si="95"/>
        <v>-8705.3465888691735</v>
      </c>
      <c r="F358">
        <f t="shared" si="98"/>
        <v>44.488623473982429</v>
      </c>
      <c r="G358" s="2">
        <f t="shared" si="99"/>
        <v>-61.23333701623887</v>
      </c>
      <c r="H358">
        <f t="shared" si="100"/>
        <v>50.688623473982432</v>
      </c>
      <c r="I358">
        <f t="shared" si="101"/>
        <v>-61.23333701623887</v>
      </c>
      <c r="J358">
        <f t="shared" si="94"/>
        <v>5334.6432506902984</v>
      </c>
      <c r="K358">
        <f t="shared" si="94"/>
        <v>-8705.3465888691735</v>
      </c>
      <c r="L358">
        <f t="shared" si="102"/>
        <v>5385.3318741642806</v>
      </c>
      <c r="M358">
        <f t="shared" si="103"/>
        <v>8766.5799258854131</v>
      </c>
      <c r="N358">
        <f t="shared" si="104"/>
        <v>59.727201091865382</v>
      </c>
      <c r="O358">
        <f t="shared" si="105"/>
        <v>60.846239506121059</v>
      </c>
      <c r="AB358">
        <f t="shared" si="106"/>
        <v>345.50344960552695</v>
      </c>
      <c r="AC358">
        <f t="shared" si="96"/>
        <v>-1262.9479041664283</v>
      </c>
      <c r="AD358">
        <f t="shared" si="107"/>
        <v>1716483.0630253258</v>
      </c>
      <c r="AE358">
        <f t="shared" si="108"/>
        <v>-7577.6874249985558</v>
      </c>
    </row>
    <row r="359" spans="1:31" x14ac:dyDescent="0.25">
      <c r="A359" s="2">
        <v>49</v>
      </c>
      <c r="D359">
        <f t="shared" si="97"/>
        <v>5405.1584854863404</v>
      </c>
      <c r="E359">
        <f t="shared" si="95"/>
        <v>-8820.4169937393763</v>
      </c>
      <c r="F359">
        <f t="shared" si="98"/>
        <v>45.031179544532463</v>
      </c>
      <c r="G359" s="2">
        <f t="shared" si="99"/>
        <v>-61.980101382585815</v>
      </c>
      <c r="H359">
        <f t="shared" si="100"/>
        <v>51.231179544532466</v>
      </c>
      <c r="I359">
        <f t="shared" si="101"/>
        <v>-61.980101382585815</v>
      </c>
      <c r="J359">
        <f t="shared" si="94"/>
        <v>5405.1584854863404</v>
      </c>
      <c r="K359">
        <f t="shared" si="94"/>
        <v>-8820.4169937393763</v>
      </c>
      <c r="L359">
        <f t="shared" si="102"/>
        <v>5456.3896650308725</v>
      </c>
      <c r="M359">
        <f t="shared" si="103"/>
        <v>8882.3970951219617</v>
      </c>
      <c r="N359">
        <f t="shared" si="104"/>
        <v>60.265955020681567</v>
      </c>
      <c r="O359">
        <f t="shared" si="105"/>
        <v>61.587779629907068</v>
      </c>
      <c r="AB359">
        <f t="shared" si="106"/>
        <v>351.34578276412378</v>
      </c>
      <c r="AC359">
        <f t="shared" si="96"/>
        <v>-1284.3038773890294</v>
      </c>
      <c r="AD359">
        <f t="shared" si="107"/>
        <v>1774988.3832392145</v>
      </c>
      <c r="AE359">
        <f t="shared" si="108"/>
        <v>-7705.8232643341762</v>
      </c>
    </row>
    <row r="360" spans="1:31" x14ac:dyDescent="0.25">
      <c r="A360" s="2">
        <v>48</v>
      </c>
      <c r="D360">
        <f t="shared" si="97"/>
        <v>5478.088955314568</v>
      </c>
      <c r="E360">
        <f t="shared" si="95"/>
        <v>-8939.4287039716655</v>
      </c>
      <c r="F360">
        <f t="shared" si="98"/>
        <v>45.591746436100181</v>
      </c>
      <c r="G360" s="2">
        <f t="shared" si="99"/>
        <v>-62.751655517354344</v>
      </c>
      <c r="H360">
        <f t="shared" si="100"/>
        <v>51.791746436100183</v>
      </c>
      <c r="I360">
        <f t="shared" si="101"/>
        <v>-62.751655517354344</v>
      </c>
      <c r="J360">
        <f t="shared" si="94"/>
        <v>5478.088955314568</v>
      </c>
      <c r="K360">
        <f t="shared" si="94"/>
        <v>-8939.4287039716655</v>
      </c>
      <c r="L360">
        <f t="shared" si="102"/>
        <v>5529.8807017506679</v>
      </c>
      <c r="M360">
        <f t="shared" si="103"/>
        <v>9002.1803594890207</v>
      </c>
      <c r="N360">
        <f t="shared" si="104"/>
        <v>60.822592146698234</v>
      </c>
      <c r="O360">
        <f t="shared" si="105"/>
        <v>62.353955220264162</v>
      </c>
      <c r="AB360">
        <f t="shared" si="106"/>
        <v>357.41046492200513</v>
      </c>
      <c r="AC360">
        <f t="shared" si="96"/>
        <v>-1306.4726216648874</v>
      </c>
      <c r="AD360">
        <f t="shared" si="107"/>
        <v>1836757.4143852198</v>
      </c>
      <c r="AE360">
        <f t="shared" si="108"/>
        <v>-7838.8357299893396</v>
      </c>
    </row>
    <row r="361" spans="1:31" x14ac:dyDescent="0.25">
      <c r="A361" s="2">
        <v>47</v>
      </c>
      <c r="D361">
        <f t="shared" si="97"/>
        <v>5553.5703394700731</v>
      </c>
      <c r="E361">
        <f t="shared" si="95"/>
        <v>-9062.603128052644</v>
      </c>
      <c r="F361">
        <f t="shared" si="98"/>
        <v>46.171316322208121</v>
      </c>
      <c r="G361" s="2">
        <f t="shared" si="99"/>
        <v>-63.549365030242853</v>
      </c>
      <c r="H361">
        <f t="shared" si="100"/>
        <v>52.371316322208123</v>
      </c>
      <c r="I361">
        <f t="shared" si="101"/>
        <v>-63.549365030242853</v>
      </c>
      <c r="J361">
        <f t="shared" si="94"/>
        <v>5553.5703394700731</v>
      </c>
      <c r="K361">
        <f t="shared" si="94"/>
        <v>-9062.603128052644</v>
      </c>
      <c r="L361">
        <f t="shared" si="102"/>
        <v>5605.9416557922814</v>
      </c>
      <c r="M361">
        <f t="shared" si="103"/>
        <v>9126.1524930828873</v>
      </c>
      <c r="N361">
        <f t="shared" si="104"/>
        <v>61.398097712957046</v>
      </c>
      <c r="O361">
        <f t="shared" si="105"/>
        <v>63.146123609646111</v>
      </c>
      <c r="AB361">
        <f t="shared" si="106"/>
        <v>363.71086047598089</v>
      </c>
      <c r="AC361">
        <f t="shared" si="96"/>
        <v>-1329.5029890010112</v>
      </c>
      <c r="AD361">
        <f t="shared" si="107"/>
        <v>1902046.0529536572</v>
      </c>
      <c r="AE361">
        <f t="shared" si="108"/>
        <v>-7977.0179340060567</v>
      </c>
    </row>
    <row r="362" spans="1:31" x14ac:dyDescent="0.25">
      <c r="A362" s="2">
        <v>46</v>
      </c>
      <c r="D362">
        <f t="shared" si="97"/>
        <v>5631.7490429598784</v>
      </c>
      <c r="E362">
        <f t="shared" si="95"/>
        <v>-9190.1791772400229</v>
      </c>
      <c r="F362">
        <f t="shared" si="98"/>
        <v>46.770958693950163</v>
      </c>
      <c r="G362" s="2">
        <f t="shared" si="99"/>
        <v>-64.374701949457048</v>
      </c>
      <c r="H362">
        <f t="shared" si="100"/>
        <v>52.970958693950166</v>
      </c>
      <c r="I362">
        <f t="shared" si="101"/>
        <v>-64.374701949457048</v>
      </c>
      <c r="J362">
        <f t="shared" si="94"/>
        <v>5631.7490429598784</v>
      </c>
      <c r="K362">
        <f t="shared" si="94"/>
        <v>-9190.1791772400229</v>
      </c>
      <c r="L362">
        <f t="shared" si="102"/>
        <v>5684.7200016538281</v>
      </c>
      <c r="M362">
        <f t="shared" si="103"/>
        <v>9254.5538791894796</v>
      </c>
      <c r="N362">
        <f t="shared" si="104"/>
        <v>61.993533746321418</v>
      </c>
      <c r="O362">
        <f t="shared" si="105"/>
        <v>63.965747914680705</v>
      </c>
      <c r="AB362">
        <f t="shared" si="106"/>
        <v>370.26144453619543</v>
      </c>
      <c r="AC362">
        <f t="shared" si="96"/>
        <v>-1353.4478914885538</v>
      </c>
      <c r="AD362">
        <f t="shared" si="107"/>
        <v>1971136.3009520592</v>
      </c>
      <c r="AE362">
        <f t="shared" si="108"/>
        <v>-8120.6873489313293</v>
      </c>
    </row>
    <row r="363" spans="1:31" x14ac:dyDescent="0.25">
      <c r="A363" s="2">
        <v>45</v>
      </c>
      <c r="D363">
        <f t="shared" si="97"/>
        <v>5712.7833006179553</v>
      </c>
      <c r="E363">
        <f t="shared" si="95"/>
        <v>-9322.4150673145832</v>
      </c>
      <c r="F363">
        <f t="shared" si="98"/>
        <v>47.391828229278921</v>
      </c>
      <c r="G363" s="2">
        <f t="shared" si="99"/>
        <v>-65.229255552854895</v>
      </c>
      <c r="H363">
        <f t="shared" si="100"/>
        <v>53.591828229278924</v>
      </c>
      <c r="I363">
        <f t="shared" si="101"/>
        <v>-65.229255552854895</v>
      </c>
      <c r="J363">
        <f t="shared" si="94"/>
        <v>5712.7833006179553</v>
      </c>
      <c r="K363">
        <f t="shared" si="94"/>
        <v>-9322.4150673145832</v>
      </c>
      <c r="L363">
        <f t="shared" si="102"/>
        <v>5766.375128847234</v>
      </c>
      <c r="M363">
        <f t="shared" si="103"/>
        <v>9387.6443228674379</v>
      </c>
      <c r="N363">
        <f t="shared" si="104"/>
        <v>62.610046872969562</v>
      </c>
      <c r="O363">
        <f t="shared" si="105"/>
        <v>64.814407803556691</v>
      </c>
      <c r="AB363">
        <f t="shared" si="106"/>
        <v>377.07792192252248</v>
      </c>
      <c r="AC363">
        <f t="shared" si="96"/>
        <v>-1378.3647362803745</v>
      </c>
      <c r="AD363">
        <f t="shared" si="107"/>
        <v>2044339.5729542095</v>
      </c>
      <c r="AE363">
        <f t="shared" si="108"/>
        <v>-8270.1884176822496</v>
      </c>
    </row>
    <row r="364" spans="1:31" x14ac:dyDescent="0.25">
      <c r="A364" s="2">
        <v>44</v>
      </c>
      <c r="D364">
        <f t="shared" si="97"/>
        <v>5796.8444224501336</v>
      </c>
      <c r="E364">
        <f t="shared" si="95"/>
        <v>-9459.5903507983639</v>
      </c>
      <c r="F364">
        <f t="shared" si="98"/>
        <v>48.035173659412266</v>
      </c>
      <c r="G364" s="2">
        <f t="shared" si="99"/>
        <v>-66.114744571508183</v>
      </c>
      <c r="H364">
        <f t="shared" si="100"/>
        <v>54.235173659412268</v>
      </c>
      <c r="I364">
        <f t="shared" si="101"/>
        <v>-66.114744571508183</v>
      </c>
      <c r="J364">
        <f t="shared" si="94"/>
        <v>5796.8444224501336</v>
      </c>
      <c r="K364">
        <f t="shared" si="94"/>
        <v>-9459.5903507983639</v>
      </c>
      <c r="L364">
        <f t="shared" si="102"/>
        <v>5851.0795961095455</v>
      </c>
      <c r="M364">
        <f t="shared" si="103"/>
        <v>9525.7050953698727</v>
      </c>
      <c r="N364">
        <f t="shared" si="104"/>
        <v>63.2488771242474</v>
      </c>
      <c r="O364">
        <f t="shared" si="105"/>
        <v>65.69381162782976</v>
      </c>
      <c r="AB364">
        <f t="shared" si="106"/>
        <v>384.17736189831965</v>
      </c>
      <c r="AC364">
        <f t="shared" si="96"/>
        <v>-1404.3159180946964</v>
      </c>
      <c r="AD364">
        <f t="shared" si="107"/>
        <v>2122000.5073806923</v>
      </c>
      <c r="AE364">
        <f t="shared" si="108"/>
        <v>-8425.8955085681519</v>
      </c>
    </row>
    <row r="365" spans="1:31" x14ac:dyDescent="0.25">
      <c r="A365" s="2">
        <v>43</v>
      </c>
      <c r="D365">
        <f t="shared" si="97"/>
        <v>5884.1182019642847</v>
      </c>
      <c r="E365">
        <f t="shared" si="95"/>
        <v>-9602.0082151406368</v>
      </c>
      <c r="F365">
        <f t="shared" si="98"/>
        <v>48.702347784716409</v>
      </c>
      <c r="G365" s="2">
        <f t="shared" si="99"/>
        <v>-67.033030975382971</v>
      </c>
      <c r="H365">
        <f t="shared" si="100"/>
        <v>54.902347784716412</v>
      </c>
      <c r="I365">
        <f t="shared" si="101"/>
        <v>-67.033030975382971</v>
      </c>
      <c r="J365">
        <f t="shared" si="94"/>
        <v>5884.1182019642847</v>
      </c>
      <c r="K365">
        <f t="shared" si="94"/>
        <v>-9602.0082151406368</v>
      </c>
      <c r="L365">
        <f t="shared" si="102"/>
        <v>5939.0205497490015</v>
      </c>
      <c r="M365">
        <f t="shared" si="103"/>
        <v>9669.0412461160195</v>
      </c>
      <c r="N365">
        <f t="shared" si="104"/>
        <v>63.911367884213028</v>
      </c>
      <c r="O365">
        <f t="shared" si="105"/>
        <v>66.605810127138042</v>
      </c>
      <c r="AB365">
        <f t="shared" si="106"/>
        <v>391.57835113642329</v>
      </c>
      <c r="AC365">
        <f t="shared" si="96"/>
        <v>-1431.3693783646102</v>
      </c>
      <c r="AD365">
        <f t="shared" si="107"/>
        <v>2204501.3725054292</v>
      </c>
      <c r="AE365">
        <f t="shared" si="108"/>
        <v>-8588.2162701877533</v>
      </c>
    </row>
    <row r="366" spans="1:31" x14ac:dyDescent="0.25">
      <c r="A366" s="2">
        <v>42</v>
      </c>
      <c r="D366">
        <f t="shared" si="97"/>
        <v>5974.8065131875865</v>
      </c>
      <c r="E366">
        <f t="shared" si="95"/>
        <v>-9749.9980888132432</v>
      </c>
      <c r="F366">
        <f t="shared" si="98"/>
        <v>49.394818819865179</v>
      </c>
      <c r="G366" s="2">
        <f t="shared" si="99"/>
        <v>-67.986135588611702</v>
      </c>
      <c r="H366">
        <f t="shared" si="100"/>
        <v>55.594818819865182</v>
      </c>
      <c r="I366">
        <f t="shared" si="101"/>
        <v>-67.986135588611702</v>
      </c>
      <c r="J366">
        <f t="shared" si="94"/>
        <v>5974.8065131875865</v>
      </c>
      <c r="K366">
        <f t="shared" si="94"/>
        <v>-9749.9980888132432</v>
      </c>
      <c r="L366">
        <f t="shared" si="102"/>
        <v>6030.4013320074519</v>
      </c>
      <c r="M366">
        <f t="shared" si="103"/>
        <v>9817.9842244018546</v>
      </c>
      <c r="N366">
        <f t="shared" si="104"/>
        <v>64.598977157464063</v>
      </c>
      <c r="O366">
        <f t="shared" si="105"/>
        <v>67.552411952872475</v>
      </c>
      <c r="AB366">
        <f t="shared" si="106"/>
        <v>399.30116787648222</v>
      </c>
      <c r="AC366">
        <f t="shared" si="96"/>
        <v>-1459.5992418500682</v>
      </c>
      <c r="AD366">
        <f t="shared" si="107"/>
        <v>2292267.1764840754</v>
      </c>
      <c r="AE366">
        <f t="shared" si="108"/>
        <v>-8757.5954511003802</v>
      </c>
    </row>
    <row r="367" spans="1:31" x14ac:dyDescent="0.25">
      <c r="A367" s="2">
        <v>41</v>
      </c>
      <c r="D367">
        <f t="shared" si="97"/>
        <v>6069.1291268487503</v>
      </c>
      <c r="E367">
        <f t="shared" si="95"/>
        <v>-9903.9186050506105</v>
      </c>
      <c r="F367">
        <f t="shared" si="98"/>
        <v>50.114183281247087</v>
      </c>
      <c r="G367" s="2">
        <f t="shared" si="99"/>
        <v>-68.976255827487236</v>
      </c>
      <c r="H367">
        <f t="shared" si="100"/>
        <v>56.314183281247089</v>
      </c>
      <c r="I367">
        <f t="shared" si="101"/>
        <v>-68.976255827487236</v>
      </c>
      <c r="J367">
        <f t="shared" si="94"/>
        <v>6069.1291268487503</v>
      </c>
      <c r="K367">
        <f t="shared" si="94"/>
        <v>-9903.9186050506105</v>
      </c>
      <c r="L367">
        <f t="shared" si="102"/>
        <v>6125.4433101299974</v>
      </c>
      <c r="M367">
        <f t="shared" si="103"/>
        <v>9972.8948608780975</v>
      </c>
      <c r="N367">
        <f t="shared" si="104"/>
        <v>65.313290368788884</v>
      </c>
      <c r="O367">
        <f t="shared" si="105"/>
        <v>68.535801302241666</v>
      </c>
      <c r="AB367">
        <f t="shared" si="106"/>
        <v>407.36798079670308</v>
      </c>
      <c r="AC367">
        <f t="shared" si="96"/>
        <v>-1489.0865435905503</v>
      </c>
      <c r="AD367">
        <f t="shared" si="107"/>
        <v>2385771.6139656152</v>
      </c>
      <c r="AE367">
        <f t="shared" si="108"/>
        <v>-8934.5192615432898</v>
      </c>
    </row>
    <row r="368" spans="1:31" x14ac:dyDescent="0.25">
      <c r="A368" s="2">
        <v>40</v>
      </c>
      <c r="D368">
        <f t="shared" si="97"/>
        <v>6167.3257820071958</v>
      </c>
      <c r="E368">
        <f t="shared" si="95"/>
        <v>-10064.160982441323</v>
      </c>
      <c r="F368">
        <f t="shared" si="98"/>
        <v>50.862180669862035</v>
      </c>
      <c r="G368" s="2">
        <f t="shared" si="99"/>
        <v>-70.005785909736517</v>
      </c>
      <c r="H368">
        <f t="shared" si="100"/>
        <v>57.062180669862038</v>
      </c>
      <c r="I368">
        <f t="shared" si="101"/>
        <v>-70.005785909736517</v>
      </c>
      <c r="J368">
        <f t="shared" si="94"/>
        <v>6167.3257820071958</v>
      </c>
      <c r="K368">
        <f t="shared" si="94"/>
        <v>-10064.160982441323</v>
      </c>
      <c r="L368">
        <f t="shared" si="102"/>
        <v>6224.3879626770577</v>
      </c>
      <c r="M368">
        <f t="shared" si="103"/>
        <v>10134.166768351059</v>
      </c>
      <c r="N368">
        <f t="shared" si="104"/>
        <v>66.056034946184724</v>
      </c>
      <c r="O368">
        <f t="shared" si="105"/>
        <v>69.55835800928277</v>
      </c>
      <c r="AB368">
        <f t="shared" si="106"/>
        <v>415.80307681131615</v>
      </c>
      <c r="AC368">
        <f t="shared" si="96"/>
        <v>-1519.9200615923562</v>
      </c>
      <c r="AD368">
        <f t="shared" si="107"/>
        <v>2485544.0107775368</v>
      </c>
      <c r="AE368">
        <f t="shared" si="108"/>
        <v>-9119.5203695541713</v>
      </c>
    </row>
    <row r="369" spans="1:31" x14ac:dyDescent="0.25">
      <c r="A369" s="2">
        <v>39</v>
      </c>
      <c r="D369">
        <f t="shared" si="97"/>
        <v>6269.6585564975294</v>
      </c>
      <c r="E369">
        <f t="shared" si="95"/>
        <v>-10231.152893141943</v>
      </c>
      <c r="F369">
        <f t="shared" si="98"/>
        <v>51.640710252055278</v>
      </c>
      <c r="G369" s="2">
        <f t="shared" si="99"/>
        <v>-71.077339951219258</v>
      </c>
      <c r="H369">
        <f t="shared" si="100"/>
        <v>57.840710252055281</v>
      </c>
      <c r="I369">
        <f t="shared" si="101"/>
        <v>-71.077339951219258</v>
      </c>
      <c r="J369">
        <f t="shared" si="94"/>
        <v>6269.6585564975294</v>
      </c>
      <c r="K369">
        <f t="shared" si="94"/>
        <v>-10231.152893141943</v>
      </c>
      <c r="L369">
        <f t="shared" si="102"/>
        <v>6327.4992667495844</v>
      </c>
      <c r="M369">
        <f t="shared" si="103"/>
        <v>10302.230233093163</v>
      </c>
      <c r="N369">
        <f t="shared" si="104"/>
        <v>66.829096987563716</v>
      </c>
      <c r="O369">
        <f t="shared" si="105"/>
        <v>70.622680506570035</v>
      </c>
      <c r="AB369">
        <f t="shared" si="106"/>
        <v>424.63312284879021</v>
      </c>
      <c r="AC369">
        <f t="shared" si="96"/>
        <v>-1552.1972737285982</v>
      </c>
      <c r="AD369">
        <f t="shared" si="107"/>
        <v>2592177.4643279016</v>
      </c>
      <c r="AE369">
        <f t="shared" si="108"/>
        <v>-9313.1836423715577</v>
      </c>
    </row>
    <row r="370" spans="1:31" x14ac:dyDescent="0.25">
      <c r="A370" s="2">
        <v>38</v>
      </c>
      <c r="D370">
        <f t="shared" si="97"/>
        <v>6376.4145882495004</v>
      </c>
      <c r="E370">
        <f t="shared" si="95"/>
        <v>-10405.362903667572</v>
      </c>
      <c r="F370">
        <f t="shared" si="98"/>
        <v>52.451850300600753</v>
      </c>
      <c r="G370" s="2">
        <f t="shared" si="99"/>
        <v>-72.193778449007368</v>
      </c>
      <c r="H370">
        <f t="shared" si="100"/>
        <v>58.651850300600756</v>
      </c>
      <c r="I370">
        <f t="shared" si="101"/>
        <v>-72.193778449007368</v>
      </c>
      <c r="J370">
        <f t="shared" si="94"/>
        <v>6376.4145882495004</v>
      </c>
      <c r="K370">
        <f t="shared" si="94"/>
        <v>-10405.362903667572</v>
      </c>
      <c r="L370">
        <f t="shared" si="102"/>
        <v>6435.0664385501013</v>
      </c>
      <c r="M370">
        <f t="shared" si="103"/>
        <v>10477.556682116579</v>
      </c>
      <c r="N370">
        <f t="shared" si="104"/>
        <v>67.634540371232575</v>
      </c>
      <c r="O370">
        <f t="shared" si="105"/>
        <v>71.731612153711524</v>
      </c>
      <c r="AB370">
        <f t="shared" si="106"/>
        <v>433.88746770519072</v>
      </c>
      <c r="AC370">
        <f t="shared" si="96"/>
        <v>-1586.0254611292414</v>
      </c>
      <c r="AD370">
        <f t="shared" si="107"/>
        <v>2706338.4227880766</v>
      </c>
      <c r="AE370">
        <f t="shared" si="108"/>
        <v>-9516.1527667754563</v>
      </c>
    </row>
    <row r="371" spans="1:31" x14ac:dyDescent="0.25">
      <c r="A371" s="2">
        <v>37</v>
      </c>
      <c r="D371">
        <f t="shared" si="97"/>
        <v>6487.9092102587647</v>
      </c>
      <c r="E371">
        <f t="shared" si="95"/>
        <v>-10587.305590699178</v>
      </c>
      <c r="F371">
        <f t="shared" si="98"/>
        <v>53.297880232720232</v>
      </c>
      <c r="G371" s="2">
        <f t="shared" si="99"/>
        <v>-73.358238751754072</v>
      </c>
      <c r="H371">
        <f t="shared" si="100"/>
        <v>59.497880232720235</v>
      </c>
      <c r="I371">
        <f t="shared" si="101"/>
        <v>-73.358238751754072</v>
      </c>
      <c r="J371">
        <f t="shared" si="94"/>
        <v>6487.9092102587647</v>
      </c>
      <c r="K371">
        <f t="shared" si="94"/>
        <v>-10587.305590699178</v>
      </c>
      <c r="L371">
        <f t="shared" si="102"/>
        <v>6547.4070904914852</v>
      </c>
      <c r="M371">
        <f t="shared" si="103"/>
        <v>10660.663829450932</v>
      </c>
      <c r="N371">
        <f t="shared" si="104"/>
        <v>68.474628743812289</v>
      </c>
      <c r="O371">
        <f t="shared" si="105"/>
        <v>72.888271530095039</v>
      </c>
      <c r="AB371">
        <f t="shared" si="106"/>
        <v>443.59849135392028</v>
      </c>
      <c r="AC371">
        <f t="shared" si="96"/>
        <v>-1621.5229850424655</v>
      </c>
      <c r="AD371">
        <f t="shared" si="107"/>
        <v>2828778.003500625</v>
      </c>
      <c r="AE371">
        <f t="shared" si="108"/>
        <v>-9729.1379102548817</v>
      </c>
    </row>
    <row r="372" spans="1:31" x14ac:dyDescent="0.25">
      <c r="A372" s="2">
        <v>36</v>
      </c>
      <c r="D372">
        <f t="shared" si="97"/>
        <v>6604.4895752611392</v>
      </c>
      <c r="E372">
        <f t="shared" si="95"/>
        <v>-10777.54745601439</v>
      </c>
      <c r="F372">
        <f t="shared" si="98"/>
        <v>54.181306173303327</v>
      </c>
      <c r="G372" s="2">
        <f t="shared" si="99"/>
        <v>-74.574170244447885</v>
      </c>
      <c r="H372">
        <f t="shared" si="100"/>
        <v>60.381306173303329</v>
      </c>
      <c r="I372">
        <f t="shared" si="101"/>
        <v>-74.574170244447885</v>
      </c>
      <c r="J372">
        <f t="shared" si="94"/>
        <v>6604.4895752611392</v>
      </c>
      <c r="K372">
        <f t="shared" si="94"/>
        <v>-10777.54745601439</v>
      </c>
      <c r="L372">
        <f t="shared" si="102"/>
        <v>6664.8708814344427</v>
      </c>
      <c r="M372">
        <f t="shared" si="103"/>
        <v>10852.121626258839</v>
      </c>
      <c r="N372">
        <f t="shared" si="104"/>
        <v>69.351850910334903</v>
      </c>
      <c r="O372">
        <f t="shared" si="105"/>
        <v>74.096087414814022</v>
      </c>
      <c r="AB372">
        <f t="shared" si="106"/>
        <v>453.80201069487089</v>
      </c>
      <c r="AC372">
        <f t="shared" si="96"/>
        <v>-1658.8207700037678</v>
      </c>
      <c r="AD372">
        <f t="shared" si="107"/>
        <v>2960345.4239707701</v>
      </c>
      <c r="AE372">
        <f t="shared" si="108"/>
        <v>-9952.924620022648</v>
      </c>
    </row>
    <row r="373" spans="1:31" x14ac:dyDescent="0.25">
      <c r="A373" s="2">
        <v>35</v>
      </c>
      <c r="D373">
        <f t="shared" si="97"/>
        <v>6726.5388627064322</v>
      </c>
      <c r="E373">
        <f t="shared" si="95"/>
        <v>-10976.713791644859</v>
      </c>
      <c r="F373">
        <f t="shared" si="98"/>
        <v>55.104890585673786</v>
      </c>
      <c r="G373" s="2">
        <f t="shared" si="99"/>
        <v>-75.845375131663573</v>
      </c>
      <c r="H373">
        <f t="shared" si="100"/>
        <v>61.304890585673789</v>
      </c>
      <c r="I373">
        <f t="shared" si="101"/>
        <v>-75.845375131663573</v>
      </c>
      <c r="J373">
        <f t="shared" si="94"/>
        <v>6726.5388627064322</v>
      </c>
      <c r="K373">
        <f t="shared" si="94"/>
        <v>-10976.713791644859</v>
      </c>
      <c r="L373">
        <f t="shared" si="102"/>
        <v>6787.8437532921062</v>
      </c>
      <c r="M373">
        <f t="shared" si="103"/>
        <v>11052.559166776522</v>
      </c>
      <c r="N373">
        <f t="shared" si="104"/>
        <v>70.268950264577057</v>
      </c>
      <c r="O373">
        <f t="shared" si="105"/>
        <v>75.35883933282598</v>
      </c>
      <c r="AB373">
        <f t="shared" si="106"/>
        <v>464.53775273095238</v>
      </c>
      <c r="AC373">
        <f t="shared" si="96"/>
        <v>-1698.0640334780428</v>
      </c>
      <c r="AD373">
        <f t="shared" si="107"/>
        <v>3102004.0120204291</v>
      </c>
      <c r="AE373">
        <f t="shared" si="108"/>
        <v>-10188.384200868313</v>
      </c>
    </row>
    <row r="374" spans="1:31" x14ac:dyDescent="0.25">
      <c r="A374" s="2">
        <v>34</v>
      </c>
      <c r="D374">
        <f t="shared" si="97"/>
        <v>6854.4811813593578</v>
      </c>
      <c r="E374">
        <f t="shared" si="95"/>
        <v>-11185.496680193806</v>
      </c>
      <c r="F374">
        <f t="shared" si="98"/>
        <v>56.071686755022199</v>
      </c>
      <c r="G374" s="2">
        <f t="shared" si="99"/>
        <v>-77.17605589993552</v>
      </c>
      <c r="H374">
        <f t="shared" si="100"/>
        <v>62.271686755022202</v>
      </c>
      <c r="I374">
        <f t="shared" si="101"/>
        <v>-77.17605589993552</v>
      </c>
      <c r="J374">
        <f t="shared" ref="J374:K416" si="109">D374</f>
        <v>6854.4811813593578</v>
      </c>
      <c r="K374">
        <f t="shared" si="109"/>
        <v>-11185.496680193806</v>
      </c>
      <c r="L374">
        <f t="shared" si="102"/>
        <v>6916.7528681143804</v>
      </c>
      <c r="M374">
        <f t="shared" si="103"/>
        <v>11262.672736093742</v>
      </c>
      <c r="N374">
        <f t="shared" si="104"/>
        <v>71.22895903951914</v>
      </c>
      <c r="O374">
        <f t="shared" si="105"/>
        <v>76.680704741795296</v>
      </c>
      <c r="AB374">
        <f t="shared" si="106"/>
        <v>475.84990868437001</v>
      </c>
      <c r="AC374">
        <f t="shared" si="96"/>
        <v>-1739.414311367552</v>
      </c>
      <c r="AD374">
        <f t="shared" si="107"/>
        <v>3254850.3816372845</v>
      </c>
      <c r="AE374">
        <f t="shared" si="108"/>
        <v>-10436.485868205316</v>
      </c>
    </row>
    <row r="375" spans="1:31" x14ac:dyDescent="0.25">
      <c r="A375" s="2">
        <v>33</v>
      </c>
      <c r="D375">
        <f t="shared" si="97"/>
        <v>6988.7873069932866</v>
      </c>
      <c r="E375">
        <f t="shared" si="95"/>
        <v>-11404.664357901263</v>
      </c>
      <c r="F375">
        <f t="shared" si="98"/>
        <v>57.085079089394753</v>
      </c>
      <c r="G375" s="2">
        <f t="shared" si="99"/>
        <v>-78.570870787309985</v>
      </c>
      <c r="H375">
        <f t="shared" si="100"/>
        <v>63.285079089394756</v>
      </c>
      <c r="I375">
        <f t="shared" si="101"/>
        <v>-78.570870787309985</v>
      </c>
      <c r="J375">
        <f t="shared" si="109"/>
        <v>6988.7873069932866</v>
      </c>
      <c r="K375">
        <f t="shared" si="109"/>
        <v>-11404.664357901263</v>
      </c>
      <c r="L375">
        <f t="shared" si="102"/>
        <v>7052.0723860826811</v>
      </c>
      <c r="M375">
        <f t="shared" si="103"/>
        <v>11483.235228688573</v>
      </c>
      <c r="N375">
        <f t="shared" si="104"/>
        <v>72.235238336398226</v>
      </c>
      <c r="O375">
        <f t="shared" si="105"/>
        <v>78.066314180099553</v>
      </c>
      <c r="AB375">
        <f t="shared" si="106"/>
        <v>487.78778576322168</v>
      </c>
      <c r="AC375">
        <f t="shared" si="96"/>
        <v>-1783.0518404693482</v>
      </c>
      <c r="AD375">
        <f t="shared" si="107"/>
        <v>3420137.5164554957</v>
      </c>
      <c r="AE375">
        <f t="shared" si="108"/>
        <v>-10698.311042816145</v>
      </c>
    </row>
    <row r="376" spans="1:31" x14ac:dyDescent="0.25">
      <c r="A376" s="2">
        <v>32</v>
      </c>
      <c r="D376">
        <f t="shared" si="97"/>
        <v>7129.9814278094145</v>
      </c>
      <c r="E376">
        <f t="shared" si="95"/>
        <v>-11635.072222167728</v>
      </c>
      <c r="F376">
        <f t="shared" si="98"/>
        <v>58.148830430920782</v>
      </c>
      <c r="G376" s="2">
        <f t="shared" si="99"/>
        <v>-80.034998901663357</v>
      </c>
      <c r="H376">
        <f t="shared" si="100"/>
        <v>64.348830430920785</v>
      </c>
      <c r="I376">
        <f t="shared" si="101"/>
        <v>-80.034998901663357</v>
      </c>
      <c r="J376">
        <f t="shared" si="109"/>
        <v>7129.9814278094145</v>
      </c>
      <c r="K376">
        <f t="shared" si="109"/>
        <v>-11635.072222167728</v>
      </c>
      <c r="L376">
        <f t="shared" si="102"/>
        <v>7194.3302582403358</v>
      </c>
      <c r="M376">
        <f t="shared" si="103"/>
        <v>11715.107221069391</v>
      </c>
      <c r="N376">
        <f t="shared" si="104"/>
        <v>73.291525117110254</v>
      </c>
      <c r="O376">
        <f t="shared" si="105"/>
        <v>79.520816008232686</v>
      </c>
      <c r="AB376">
        <f t="shared" si="106"/>
        <v>500.4065773674738</v>
      </c>
      <c r="AC376">
        <f t="shared" si="96"/>
        <v>-1829.1783738741487</v>
      </c>
      <c r="AD376">
        <f t="shared" si="107"/>
        <v>3599302.7055857098</v>
      </c>
      <c r="AE376">
        <f t="shared" si="108"/>
        <v>-10975.070243244874</v>
      </c>
    </row>
    <row r="377" spans="1:31" x14ac:dyDescent="0.25">
      <c r="A377" s="2">
        <v>31</v>
      </c>
      <c r="D377">
        <f t="shared" si="97"/>
        <v>7278.6491125860412</v>
      </c>
      <c r="E377">
        <f t="shared" si="95"/>
        <v>-11877.675834391997</v>
      </c>
      <c r="F377">
        <f t="shared" si="98"/>
        <v>59.267137860565015</v>
      </c>
      <c r="G377" s="2">
        <f t="shared" si="99"/>
        <v>-81.574217029354287</v>
      </c>
      <c r="H377">
        <f t="shared" si="100"/>
        <v>65.467137860565018</v>
      </c>
      <c r="I377">
        <f t="shared" si="101"/>
        <v>-81.574217029354287</v>
      </c>
      <c r="J377">
        <f t="shared" si="109"/>
        <v>7278.6491125860412</v>
      </c>
      <c r="K377">
        <f t="shared" si="109"/>
        <v>-11877.675834391997</v>
      </c>
      <c r="L377">
        <f t="shared" si="102"/>
        <v>7344.1162504466065</v>
      </c>
      <c r="M377">
        <f t="shared" si="103"/>
        <v>11959.250051421352</v>
      </c>
      <c r="N377">
        <f t="shared" si="104"/>
        <v>74.401987633402356</v>
      </c>
      <c r="O377">
        <f t="shared" si="105"/>
        <v>81.049952773559212</v>
      </c>
      <c r="AB377">
        <f t="shared" si="106"/>
        <v>513.7682777605313</v>
      </c>
      <c r="AC377">
        <f t="shared" si="96"/>
        <v>-1878.0205244424822</v>
      </c>
      <c r="AD377">
        <f t="shared" si="107"/>
        <v>3794001.543126801</v>
      </c>
      <c r="AE377">
        <f t="shared" si="108"/>
        <v>-11268.123146654922</v>
      </c>
    </row>
    <row r="378" spans="1:31" x14ac:dyDescent="0.25">
      <c r="A378" s="2">
        <v>30</v>
      </c>
      <c r="D378">
        <f t="shared" si="97"/>
        <v>7435.4467710842055</v>
      </c>
      <c r="E378">
        <f t="shared" si="95"/>
        <v>-12133.54635795007</v>
      </c>
      <c r="F378">
        <f t="shared" si="98"/>
        <v>60.444698853071323</v>
      </c>
      <c r="G378" s="2">
        <f t="shared" si="99"/>
        <v>-83.194990689692048</v>
      </c>
      <c r="H378">
        <f t="shared" si="100"/>
        <v>66.644698853071318</v>
      </c>
      <c r="I378">
        <f t="shared" si="101"/>
        <v>-83.194990689692048</v>
      </c>
      <c r="J378">
        <f t="shared" si="109"/>
        <v>7435.4467710842055</v>
      </c>
      <c r="K378">
        <f t="shared" si="109"/>
        <v>-12133.54635795007</v>
      </c>
      <c r="L378">
        <f t="shared" si="102"/>
        <v>7502.091469937277</v>
      </c>
      <c r="M378">
        <f t="shared" si="103"/>
        <v>12216.741348639762</v>
      </c>
      <c r="N378">
        <f t="shared" si="104"/>
        <v>75.571291137214715</v>
      </c>
      <c r="O378">
        <f t="shared" si="105"/>
        <v>82.660151739384787</v>
      </c>
      <c r="AB378">
        <f t="shared" si="106"/>
        <v>527.94277400709507</v>
      </c>
      <c r="AC378">
        <f t="shared" si="96"/>
        <v>-1929.8337562572485</v>
      </c>
      <c r="AD378">
        <f t="shared" si="107"/>
        <v>4006149.5560603105</v>
      </c>
      <c r="AE378">
        <f t="shared" si="108"/>
        <v>-11579.00253754342</v>
      </c>
    </row>
    <row r="379" spans="1:31" x14ac:dyDescent="0.25">
      <c r="A379" s="2">
        <v>29</v>
      </c>
      <c r="D379">
        <f t="shared" si="97"/>
        <v>7601.112946927321</v>
      </c>
      <c r="E379">
        <f t="shared" si="95"/>
        <v>-12403.888986499833</v>
      </c>
      <c r="F379">
        <f t="shared" si="98"/>
        <v>61.686790122151592</v>
      </c>
      <c r="G379" s="2">
        <f t="shared" si="99"/>
        <v>-84.904582656029234</v>
      </c>
      <c r="H379">
        <f t="shared" si="100"/>
        <v>67.886790122151595</v>
      </c>
      <c r="I379">
        <f t="shared" si="101"/>
        <v>-84.904582656029234</v>
      </c>
      <c r="J379">
        <f t="shared" si="109"/>
        <v>7601.112946927321</v>
      </c>
      <c r="K379">
        <f t="shared" si="109"/>
        <v>-12403.888986499833</v>
      </c>
      <c r="L379">
        <f t="shared" si="102"/>
        <v>7668.999737049473</v>
      </c>
      <c r="M379">
        <f t="shared" si="103"/>
        <v>12488.793569155861</v>
      </c>
      <c r="N379">
        <f t="shared" si="104"/>
        <v>76.804676196736665</v>
      </c>
      <c r="O379">
        <f t="shared" si="105"/>
        <v>84.358632780883937</v>
      </c>
      <c r="AB379">
        <f t="shared" si="106"/>
        <v>543.00915680947162</v>
      </c>
      <c r="AC379">
        <f t="shared" si="96"/>
        <v>-1984.9071762342576</v>
      </c>
      <c r="AD379">
        <f t="shared" si="107"/>
        <v>4237973.4975860445</v>
      </c>
      <c r="AE379">
        <f t="shared" si="108"/>
        <v>-11909.44305740553</v>
      </c>
    </row>
    <row r="380" spans="1:31" x14ac:dyDescent="0.25">
      <c r="A380" s="2">
        <v>28</v>
      </c>
      <c r="D380">
        <f t="shared" si="97"/>
        <v>7776.4818755733368</v>
      </c>
      <c r="E380">
        <f t="shared" si="95"/>
        <v>-12690.065068580801</v>
      </c>
      <c r="F380">
        <f t="shared" si="98"/>
        <v>62.999362126827961</v>
      </c>
      <c r="G380" s="2">
        <f t="shared" si="99"/>
        <v>-86.711183032582383</v>
      </c>
      <c r="H380">
        <f t="shared" si="100"/>
        <v>69.199362126827964</v>
      </c>
      <c r="I380">
        <f t="shared" si="101"/>
        <v>-86.711183032582383</v>
      </c>
      <c r="J380">
        <f t="shared" si="109"/>
        <v>7776.4818755733368</v>
      </c>
      <c r="K380">
        <f t="shared" si="109"/>
        <v>-12690.065068580801</v>
      </c>
      <c r="L380">
        <f t="shared" si="102"/>
        <v>7845.6812377001643</v>
      </c>
      <c r="M380">
        <f t="shared" si="103"/>
        <v>12776.776251613384</v>
      </c>
      <c r="N380">
        <f t="shared" si="104"/>
        <v>78.108052569449441</v>
      </c>
      <c r="O380">
        <f t="shared" si="105"/>
        <v>86.153537713834595</v>
      </c>
      <c r="AB380">
        <f t="shared" si="106"/>
        <v>559.05730348301142</v>
      </c>
      <c r="AC380">
        <f t="shared" si="96"/>
        <v>-2043.5693205058794</v>
      </c>
      <c r="AD380">
        <f t="shared" si="107"/>
        <v>4492074.9801114555</v>
      </c>
      <c r="AE380">
        <f t="shared" si="108"/>
        <v>-12261.415923035238</v>
      </c>
    </row>
    <row r="381" spans="1:31" x14ac:dyDescent="0.25">
      <c r="A381" s="2">
        <v>27</v>
      </c>
      <c r="D381">
        <f t="shared" si="97"/>
        <v>7962.4998618205709</v>
      </c>
      <c r="E381">
        <f t="shared" si="95"/>
        <v>-12993.618833274651</v>
      </c>
      <c r="F381">
        <f t="shared" si="98"/>
        <v>64.389153040226063</v>
      </c>
      <c r="G381" s="2">
        <f t="shared" si="99"/>
        <v>-88.62406611901865</v>
      </c>
      <c r="H381">
        <f t="shared" si="100"/>
        <v>70.589153040226066</v>
      </c>
      <c r="I381">
        <f t="shared" si="101"/>
        <v>-88.62406611901865</v>
      </c>
      <c r="J381">
        <f t="shared" si="109"/>
        <v>7962.4998618205709</v>
      </c>
      <c r="K381">
        <f t="shared" si="109"/>
        <v>-12993.618833274651</v>
      </c>
      <c r="L381">
        <f t="shared" si="102"/>
        <v>8033.0890148607969</v>
      </c>
      <c r="M381">
        <f t="shared" si="103"/>
        <v>13082.24289939367</v>
      </c>
      <c r="N381">
        <f t="shared" si="104"/>
        <v>79.488112408365851</v>
      </c>
      <c r="O381">
        <f t="shared" si="105"/>
        <v>88.054086258619762</v>
      </c>
      <c r="AB381">
        <f t="shared" si="106"/>
        <v>576.18980170501573</v>
      </c>
      <c r="AC381">
        <f t="shared" si="96"/>
        <v>-2106.1951864627017</v>
      </c>
      <c r="AD381">
        <f t="shared" si="107"/>
        <v>4771509.9898777502</v>
      </c>
      <c r="AE381">
        <f t="shared" si="108"/>
        <v>-12637.171118776314</v>
      </c>
    </row>
    <row r="382" spans="1:31" x14ac:dyDescent="0.25">
      <c r="A382" s="2">
        <v>26</v>
      </c>
      <c r="D382">
        <f t="shared" si="97"/>
        <v>8160.2451933836483</v>
      </c>
      <c r="E382">
        <f t="shared" si="95"/>
        <v>-13316.3098862077</v>
      </c>
      <c r="F382">
        <f t="shared" si="98"/>
        <v>65.86382708518876</v>
      </c>
      <c r="G382" s="2">
        <f t="shared" si="99"/>
        <v>-90.653780813093405</v>
      </c>
      <c r="H382">
        <f t="shared" si="100"/>
        <v>72.063827085188763</v>
      </c>
      <c r="I382">
        <f t="shared" si="101"/>
        <v>-90.653780813093405</v>
      </c>
      <c r="J382">
        <f t="shared" si="109"/>
        <v>8160.2451933836483</v>
      </c>
      <c r="K382">
        <f t="shared" si="109"/>
        <v>-13316.3098862077</v>
      </c>
      <c r="L382">
        <f t="shared" si="102"/>
        <v>8232.3090204688378</v>
      </c>
      <c r="M382">
        <f t="shared" si="103"/>
        <v>13406.963667020795</v>
      </c>
      <c r="N382">
        <f t="shared" si="104"/>
        <v>80.95246767352225</v>
      </c>
      <c r="O382">
        <f t="shared" si="105"/>
        <v>90.070765351686291</v>
      </c>
      <c r="AB382">
        <f t="shared" si="106"/>
        <v>594.52430327689206</v>
      </c>
      <c r="AC382">
        <f t="shared" si="96"/>
        <v>-2173.2148366588854</v>
      </c>
      <c r="AD382">
        <f t="shared" si="107"/>
        <v>5079889.0192808416</v>
      </c>
      <c r="AE382">
        <f t="shared" si="108"/>
        <v>-13039.289019953227</v>
      </c>
    </row>
    <row r="383" spans="1:31" x14ac:dyDescent="0.25">
      <c r="A383" s="2">
        <v>25</v>
      </c>
      <c r="D383">
        <f t="shared" si="97"/>
        <v>8370.952524887678</v>
      </c>
      <c r="E383">
        <f t="shared" si="95"/>
        <v>-13660.153000612956</v>
      </c>
      <c r="F383">
        <f t="shared" si="98"/>
        <v>67.43214362075858</v>
      </c>
      <c r="G383" s="2">
        <f t="shared" si="99"/>
        <v>-92.812383338227676</v>
      </c>
      <c r="H383">
        <f t="shared" si="100"/>
        <v>73.632143620758583</v>
      </c>
      <c r="I383">
        <f t="shared" si="101"/>
        <v>-92.812383338227676</v>
      </c>
      <c r="J383">
        <f t="shared" si="109"/>
        <v>8370.952524887678</v>
      </c>
      <c r="K383">
        <f t="shared" si="109"/>
        <v>-13660.153000612956</v>
      </c>
      <c r="L383">
        <f t="shared" si="102"/>
        <v>8444.5846685084362</v>
      </c>
      <c r="M383">
        <f t="shared" si="103"/>
        <v>13752.965383951183</v>
      </c>
      <c r="N383">
        <f t="shared" si="104"/>
        <v>82.50981809077274</v>
      </c>
      <c r="O383">
        <f t="shared" si="105"/>
        <v>92.21556054185028</v>
      </c>
      <c r="AB383">
        <f t="shared" si="106"/>
        <v>614.19642499935105</v>
      </c>
      <c r="AC383">
        <f t="shared" si="96"/>
        <v>-2245.1240026259775</v>
      </c>
      <c r="AD383">
        <f t="shared" si="107"/>
        <v>5421504.2141992701</v>
      </c>
      <c r="AE383">
        <f t="shared" si="108"/>
        <v>-13470.744015756063</v>
      </c>
    </row>
    <row r="384" spans="1:31" x14ac:dyDescent="0.25">
      <c r="A384" s="2">
        <v>24</v>
      </c>
      <c r="D384">
        <f t="shared" si="97"/>
        <v>8596.0429624072713</v>
      </c>
      <c r="E384">
        <f t="shared" si="95"/>
        <v>-14027.467210835861</v>
      </c>
      <c r="F384">
        <f t="shared" si="98"/>
        <v>69.10416536933846</v>
      </c>
      <c r="G384" s="2">
        <f t="shared" si="99"/>
        <v>-95.11372384360763</v>
      </c>
      <c r="H384">
        <f t="shared" si="100"/>
        <v>75.304165369338463</v>
      </c>
      <c r="I384">
        <f t="shared" si="101"/>
        <v>-95.11372384360763</v>
      </c>
      <c r="J384">
        <f t="shared" si="109"/>
        <v>8596.0429624072713</v>
      </c>
      <c r="K384">
        <f t="shared" si="109"/>
        <v>-14027.467210835861</v>
      </c>
      <c r="L384">
        <f t="shared" si="102"/>
        <v>8671.3471277766093</v>
      </c>
      <c r="M384">
        <f t="shared" si="103"/>
        <v>14122.580934679469</v>
      </c>
      <c r="N384">
        <f t="shared" si="104"/>
        <v>84.170157992597211</v>
      </c>
      <c r="O384">
        <f t="shared" si="105"/>
        <v>94.502240954097616</v>
      </c>
      <c r="AB384">
        <f t="shared" si="106"/>
        <v>635.36335183653057</v>
      </c>
      <c r="AC384">
        <f t="shared" si="96"/>
        <v>-2322.4972558226723</v>
      </c>
      <c r="AD384">
        <f t="shared" si="107"/>
        <v>5801492.2722718138</v>
      </c>
      <c r="AE384">
        <f t="shared" si="108"/>
        <v>-13934.983534936095</v>
      </c>
    </row>
    <row r="385" spans="1:31" x14ac:dyDescent="0.25">
      <c r="A385" s="2">
        <v>23</v>
      </c>
      <c r="D385">
        <f t="shared" si="97"/>
        <v>8837.1614849031303</v>
      </c>
      <c r="E385">
        <f t="shared" si="95"/>
        <v>-14420.936878568731</v>
      </c>
      <c r="F385">
        <f t="shared" si="98"/>
        <v>70.891516923993791</v>
      </c>
      <c r="G385" s="2">
        <f t="shared" si="99"/>
        <v>-97.573802208961283</v>
      </c>
      <c r="H385">
        <f t="shared" si="100"/>
        <v>77.091516923993794</v>
      </c>
      <c r="I385">
        <f t="shared" si="101"/>
        <v>-97.573802208961283</v>
      </c>
      <c r="J385">
        <f t="shared" si="109"/>
        <v>8837.1614849031303</v>
      </c>
      <c r="K385">
        <f t="shared" si="109"/>
        <v>-14420.936878568731</v>
      </c>
      <c r="L385">
        <f t="shared" si="102"/>
        <v>8914.2530018271245</v>
      </c>
      <c r="M385">
        <f t="shared" si="103"/>
        <v>14518.510680777692</v>
      </c>
      <c r="N385">
        <f t="shared" si="104"/>
        <v>85.945033107358412</v>
      </c>
      <c r="O385">
        <f t="shared" si="105"/>
        <v>96.946713066985595</v>
      </c>
      <c r="AB385">
        <f t="shared" si="106"/>
        <v>658.20835018831849</v>
      </c>
      <c r="AC385">
        <f t="shared" si="96"/>
        <v>-2406.0045053798544</v>
      </c>
      <c r="AD385">
        <f t="shared" si="107"/>
        <v>6226045.1622669166</v>
      </c>
      <c r="AE385">
        <f t="shared" si="108"/>
        <v>-14436.027032278944</v>
      </c>
    </row>
    <row r="386" spans="1:31" x14ac:dyDescent="0.25">
      <c r="A386" s="2">
        <v>22</v>
      </c>
      <c r="D386">
        <f t="shared" si="97"/>
        <v>9096.2239036716983</v>
      </c>
      <c r="E386">
        <f t="shared" ref="E386:E416" si="110">-($R$2^-1)*A386^(-$S$2)*SIN($S$2*PI()/2)</f>
        <v>-14843.688323707884</v>
      </c>
      <c r="F386">
        <f t="shared" si="98"/>
        <v>72.807708490775056</v>
      </c>
      <c r="G386" s="2">
        <f t="shared" si="99"/>
        <v>-100.21121363763834</v>
      </c>
      <c r="H386">
        <f t="shared" si="100"/>
        <v>79.007708490775059</v>
      </c>
      <c r="I386">
        <f t="shared" si="101"/>
        <v>-100.21121363763834</v>
      </c>
      <c r="J386">
        <f t="shared" si="109"/>
        <v>9096.2239036716983</v>
      </c>
      <c r="K386">
        <f t="shared" si="109"/>
        <v>-14843.688323707884</v>
      </c>
      <c r="L386">
        <f t="shared" si="102"/>
        <v>9175.2316121624735</v>
      </c>
      <c r="M386">
        <f t="shared" si="103"/>
        <v>14943.899537345522</v>
      </c>
      <c r="N386">
        <f t="shared" si="104"/>
        <v>87.847862154023986</v>
      </c>
      <c r="O386">
        <f t="shared" si="105"/>
        <v>99.567463771977245</v>
      </c>
      <c r="AB386">
        <f t="shared" si="106"/>
        <v>682.946472786404</v>
      </c>
      <c r="AC386">
        <f t="shared" ref="AC386:AC416" si="111">-($R$4^-1)*A386^(-$S$4)*SIN($S$4*PI()/2)</f>
        <v>-2496.4318516883654</v>
      </c>
      <c r="AD386">
        <f t="shared" si="107"/>
        <v>6702685.5536523107</v>
      </c>
      <c r="AE386">
        <f t="shared" si="108"/>
        <v>-14978.591110130074</v>
      </c>
    </row>
    <row r="387" spans="1:31" x14ac:dyDescent="0.25">
      <c r="A387" s="2">
        <v>21</v>
      </c>
      <c r="D387">
        <f t="shared" ref="D387:D416" si="112">($R$2^-1)*A387^(-$S$2)*COS($S$2*PI()/2)</f>
        <v>9375.4763565138273</v>
      </c>
      <c r="E387">
        <f t="shared" si="110"/>
        <v>-15299.386910013163</v>
      </c>
      <c r="F387">
        <f t="shared" ref="F387:F416" si="113">($T$2^-1)*A387^(-$U$2)*COS($U$2*PI()/2)</f>
        <v>74.868545185049229</v>
      </c>
      <c r="G387" s="2">
        <f t="shared" ref="G387:G416" si="114">-($T$2^-1)*A387^(-$U$2)*SIN($U$2*PI()/2)</f>
        <v>-103.04771200468089</v>
      </c>
      <c r="H387">
        <f t="shared" ref="H387:H416" si="115">F387+$P$2</f>
        <v>81.068545185049231</v>
      </c>
      <c r="I387">
        <f t="shared" ref="I387:I416" si="116">G387</f>
        <v>-103.04771200468089</v>
      </c>
      <c r="J387">
        <f t="shared" si="109"/>
        <v>9375.4763565138273</v>
      </c>
      <c r="K387">
        <f t="shared" si="109"/>
        <v>-15299.386910013163</v>
      </c>
      <c r="L387">
        <f t="shared" ref="L387:L416" si="117">F387+$P$2+D387</f>
        <v>9456.5449016988769</v>
      </c>
      <c r="M387">
        <f t="shared" ref="M387:M416" si="118">-G387-E387</f>
        <v>15402.434622017845</v>
      </c>
      <c r="N387">
        <f t="shared" ref="N387:N416" si="119">$Q$2+(1/((F387+$P$2+D387)^2+(G387+E387)^2))*(L387*(H387*J387-I387*K387)-M387*(H387*K387+I387*J387))+($P$4/(($P$4+AB387)^2+(AC387)^2))*AD387</f>
        <v>89.894343428631174</v>
      </c>
      <c r="O387">
        <f t="shared" ref="O387:O416" si="120">ABS((1/((F387+$P$2+D387)^2+(G387+E387)^2))*(M387*(H387*J387-I387*K387)+L387*(H387*K387+I387*J387))+($P$4/(($P$4+AB387)^2+(AC387)^2))*AE387)</f>
        <v>102.38612052506826</v>
      </c>
      <c r="AB387">
        <f t="shared" ref="AB387:AB416" si="121">($R$4^-1)*A387^(-$S$4)*COS($S$4*PI()/2)</f>
        <v>709.83184129655058</v>
      </c>
      <c r="AC387">
        <f t="shared" si="111"/>
        <v>-2594.708207109416</v>
      </c>
      <c r="AD387">
        <f t="shared" ref="AD387:AD416" si="122">($P$4+AB387)*AB387+AC387^2</f>
        <v>7240630.9140071906</v>
      </c>
      <c r="AE387">
        <f t="shared" ref="AE387:AE416" si="123">($P$4+AB387)*AC387-AB387*AC387</f>
        <v>-15568.249242656399</v>
      </c>
    </row>
    <row r="388" spans="1:31" x14ac:dyDescent="0.25">
      <c r="A388" s="2">
        <v>20</v>
      </c>
      <c r="D388">
        <f t="shared" si="112"/>
        <v>9677.5714702229798</v>
      </c>
      <c r="E388">
        <f t="shared" si="110"/>
        <v>-15792.361330992808</v>
      </c>
      <c r="F388">
        <f t="shared" si="113"/>
        <v>77.0926498501548</v>
      </c>
      <c r="G388" s="2">
        <f t="shared" si="114"/>
        <v>-106.10892945496779</v>
      </c>
      <c r="H388">
        <f t="shared" si="115"/>
        <v>83.292649850154802</v>
      </c>
      <c r="I388">
        <f t="shared" si="116"/>
        <v>-106.10892945496779</v>
      </c>
      <c r="J388">
        <f t="shared" si="109"/>
        <v>9677.5714702229798</v>
      </c>
      <c r="K388">
        <f t="shared" si="109"/>
        <v>-15792.361330992808</v>
      </c>
      <c r="L388">
        <f t="shared" si="117"/>
        <v>9760.8641200731345</v>
      </c>
      <c r="M388">
        <f t="shared" si="118"/>
        <v>15898.470260447775</v>
      </c>
      <c r="N388">
        <f t="shared" si="119"/>
        <v>92.102974168500708</v>
      </c>
      <c r="O388">
        <f t="shared" si="120"/>
        <v>105.42816687107454</v>
      </c>
      <c r="AB388">
        <f t="shared" si="121"/>
        <v>739.16704326055901</v>
      </c>
      <c r="AC388">
        <f t="shared" si="111"/>
        <v>-2701.9396454092166</v>
      </c>
      <c r="AD388">
        <f t="shared" si="122"/>
        <v>7851280.7675362034</v>
      </c>
      <c r="AE388">
        <f t="shared" si="123"/>
        <v>-16211.637872455409</v>
      </c>
    </row>
    <row r="389" spans="1:31" x14ac:dyDescent="0.25">
      <c r="A389" s="2">
        <v>19</v>
      </c>
      <c r="D389">
        <f t="shared" si="112"/>
        <v>10005.66697507483</v>
      </c>
      <c r="E389">
        <f t="shared" si="110"/>
        <v>-16327.764534124673</v>
      </c>
      <c r="F389">
        <f t="shared" si="113"/>
        <v>79.502138444743977</v>
      </c>
      <c r="G389" s="2">
        <f t="shared" si="114"/>
        <v>-109.42530599414185</v>
      </c>
      <c r="H389">
        <f t="shared" si="115"/>
        <v>85.70213844474398</v>
      </c>
      <c r="I389">
        <f t="shared" si="116"/>
        <v>-109.42530599414185</v>
      </c>
      <c r="J389">
        <f t="shared" si="109"/>
        <v>10005.66697507483</v>
      </c>
      <c r="K389">
        <f t="shared" si="109"/>
        <v>-16327.764534124673</v>
      </c>
      <c r="L389">
        <f t="shared" si="117"/>
        <v>10091.369113519573</v>
      </c>
      <c r="M389">
        <f t="shared" si="118"/>
        <v>16437.189840118815</v>
      </c>
      <c r="N389">
        <f t="shared" si="119"/>
        <v>94.495721486573046</v>
      </c>
      <c r="O389">
        <f t="shared" si="120"/>
        <v>108.72386678419373</v>
      </c>
      <c r="AB389">
        <f t="shared" si="121"/>
        <v>771.31540023931109</v>
      </c>
      <c r="AC389">
        <f t="shared" si="111"/>
        <v>-2819.4542465371228</v>
      </c>
      <c r="AD389">
        <f t="shared" si="122"/>
        <v>8548877.5873639788</v>
      </c>
      <c r="AE389">
        <f t="shared" si="123"/>
        <v>-16916.725479222368</v>
      </c>
    </row>
    <row r="390" spans="1:31" x14ac:dyDescent="0.25">
      <c r="A390" s="2">
        <v>18</v>
      </c>
      <c r="D390">
        <f t="shared" si="112"/>
        <v>10363.554990949513</v>
      </c>
      <c r="E390">
        <f t="shared" si="110"/>
        <v>-16911.784696632949</v>
      </c>
      <c r="F390">
        <f t="shared" si="113"/>
        <v>82.123503362047956</v>
      </c>
      <c r="G390" s="2">
        <f t="shared" si="114"/>
        <v>-113.03330527327644</v>
      </c>
      <c r="H390">
        <f t="shared" si="115"/>
        <v>88.323503362047958</v>
      </c>
      <c r="I390">
        <f t="shared" si="116"/>
        <v>-113.03330527327644</v>
      </c>
      <c r="J390">
        <f t="shared" si="109"/>
        <v>10363.554990949513</v>
      </c>
      <c r="K390">
        <f t="shared" si="109"/>
        <v>-16911.784696632949</v>
      </c>
      <c r="L390">
        <f t="shared" si="117"/>
        <v>10451.878494311561</v>
      </c>
      <c r="M390">
        <f t="shared" si="118"/>
        <v>17024.818001906224</v>
      </c>
      <c r="N390">
        <f t="shared" si="119"/>
        <v>97.098899879761944</v>
      </c>
      <c r="O390">
        <f t="shared" si="120"/>
        <v>112.30947360271146</v>
      </c>
      <c r="AB390">
        <f t="shared" si="121"/>
        <v>806.71719180961907</v>
      </c>
      <c r="AC390">
        <f t="shared" si="111"/>
        <v>-2948.8614015698868</v>
      </c>
      <c r="AD390">
        <f t="shared" si="122"/>
        <v>9351416.4963807724</v>
      </c>
      <c r="AE390">
        <f t="shared" si="123"/>
        <v>-17693.168409419246</v>
      </c>
    </row>
    <row r="391" spans="1:31" x14ac:dyDescent="0.25">
      <c r="A391" s="2">
        <v>17</v>
      </c>
      <c r="D391">
        <f t="shared" si="112"/>
        <v>10755.833868454174</v>
      </c>
      <c r="E391">
        <f t="shared" si="110"/>
        <v>-17551.925644713916</v>
      </c>
      <c r="F391">
        <f t="shared" si="113"/>
        <v>84.988784526768811</v>
      </c>
      <c r="G391" s="2">
        <f t="shared" si="114"/>
        <v>-116.9770264654648</v>
      </c>
      <c r="H391">
        <f t="shared" si="115"/>
        <v>91.188784526768814</v>
      </c>
      <c r="I391">
        <f t="shared" si="116"/>
        <v>-116.9770264654648</v>
      </c>
      <c r="J391">
        <f t="shared" si="109"/>
        <v>10755.833868454174</v>
      </c>
      <c r="K391">
        <f t="shared" si="109"/>
        <v>-17551.925644713916</v>
      </c>
      <c r="L391">
        <f t="shared" si="117"/>
        <v>10847.022652980942</v>
      </c>
      <c r="M391">
        <f t="shared" si="118"/>
        <v>17668.902671179381</v>
      </c>
      <c r="N391">
        <f t="shared" si="119"/>
        <v>99.944334639970862</v>
      </c>
      <c r="O391">
        <f t="shared" si="120"/>
        <v>116.22883284734944</v>
      </c>
      <c r="AB391">
        <f t="shared" si="121"/>
        <v>845.91141733576615</v>
      </c>
      <c r="AC391">
        <f t="shared" si="111"/>
        <v>-3092.1313603508765</v>
      </c>
      <c r="AD391">
        <f t="shared" si="122"/>
        <v>10281917.944148382</v>
      </c>
      <c r="AE391">
        <f t="shared" si="123"/>
        <v>-18552.788162105251</v>
      </c>
    </row>
    <row r="392" spans="1:31" x14ac:dyDescent="0.25">
      <c r="A392" s="2">
        <v>16</v>
      </c>
      <c r="D392">
        <f t="shared" si="112"/>
        <v>11188.140093116876</v>
      </c>
      <c r="E392">
        <f t="shared" si="110"/>
        <v>-18257.385286786026</v>
      </c>
      <c r="F392">
        <f t="shared" si="113"/>
        <v>88.137145607350575</v>
      </c>
      <c r="G392" s="2">
        <f t="shared" si="114"/>
        <v>-121.31037373589265</v>
      </c>
      <c r="H392">
        <f t="shared" si="115"/>
        <v>94.337145607350578</v>
      </c>
      <c r="I392">
        <f t="shared" si="116"/>
        <v>-121.31037373589265</v>
      </c>
      <c r="J392">
        <f t="shared" si="109"/>
        <v>11188.140093116876</v>
      </c>
      <c r="K392">
        <f t="shared" si="109"/>
        <v>-18257.385286786026</v>
      </c>
      <c r="L392">
        <f t="shared" si="117"/>
        <v>11282.477238724226</v>
      </c>
      <c r="M392">
        <f t="shared" si="118"/>
        <v>18378.69566052192</v>
      </c>
      <c r="N392">
        <f t="shared" si="119"/>
        <v>103.07092774751865</v>
      </c>
      <c r="O392">
        <f t="shared" si="120"/>
        <v>120.53553953262868</v>
      </c>
      <c r="AB392">
        <f t="shared" si="121"/>
        <v>889.56544780138427</v>
      </c>
      <c r="AC392">
        <f t="shared" si="111"/>
        <v>-3251.7036203324105</v>
      </c>
      <c r="AD392">
        <f t="shared" si="122"/>
        <v>11370240.513091791</v>
      </c>
      <c r="AE392">
        <f t="shared" si="123"/>
        <v>-19510.221721994225</v>
      </c>
    </row>
    <row r="393" spans="1:31" x14ac:dyDescent="0.25">
      <c r="A393" s="2">
        <v>15</v>
      </c>
      <c r="D393">
        <f t="shared" si="112"/>
        <v>11667.466594700823</v>
      </c>
      <c r="E393">
        <f t="shared" si="110"/>
        <v>-19039.575047081329</v>
      </c>
      <c r="F393">
        <f t="shared" si="113"/>
        <v>91.617031409332256</v>
      </c>
      <c r="G393" s="2">
        <f t="shared" si="114"/>
        <v>-126.10002563904457</v>
      </c>
      <c r="H393">
        <f t="shared" si="115"/>
        <v>97.817031409332259</v>
      </c>
      <c r="I393">
        <f t="shared" si="116"/>
        <v>-126.10002563904457</v>
      </c>
      <c r="J393">
        <f t="shared" si="109"/>
        <v>11667.466594700823</v>
      </c>
      <c r="K393">
        <f t="shared" si="109"/>
        <v>-19039.575047081329</v>
      </c>
      <c r="L393">
        <f t="shared" si="117"/>
        <v>11765.283626110157</v>
      </c>
      <c r="M393">
        <f t="shared" si="118"/>
        <v>19165.675072720373</v>
      </c>
      <c r="N393">
        <f t="shared" si="119"/>
        <v>106.5268011781975</v>
      </c>
      <c r="O393">
        <f t="shared" si="120"/>
        <v>125.29589096981083</v>
      </c>
      <c r="AB393">
        <f t="shared" si="121"/>
        <v>938.51614150196656</v>
      </c>
      <c r="AC393">
        <f t="shared" si="111"/>
        <v>-3430.6372202348939</v>
      </c>
      <c r="AD393">
        <f t="shared" si="122"/>
        <v>12655715.381569751</v>
      </c>
      <c r="AE393">
        <f t="shared" si="123"/>
        <v>-20583.823321409523</v>
      </c>
    </row>
    <row r="394" spans="1:31" x14ac:dyDescent="0.25">
      <c r="A394" s="2">
        <v>14</v>
      </c>
      <c r="D394">
        <f t="shared" si="112"/>
        <v>12202.60803431428</v>
      </c>
      <c r="E394">
        <f t="shared" si="110"/>
        <v>-19912.84650816708</v>
      </c>
      <c r="F394">
        <f t="shared" si="113"/>
        <v>95.48917685522089</v>
      </c>
      <c r="G394" s="2">
        <f t="shared" si="114"/>
        <v>-131.42957662420045</v>
      </c>
      <c r="H394">
        <f t="shared" si="115"/>
        <v>101.68917685522089</v>
      </c>
      <c r="I394">
        <f t="shared" si="116"/>
        <v>-131.42957662420045</v>
      </c>
      <c r="J394">
        <f t="shared" si="109"/>
        <v>12202.60803431428</v>
      </c>
      <c r="K394">
        <f t="shared" si="109"/>
        <v>-19912.84650816708</v>
      </c>
      <c r="L394">
        <f t="shared" si="117"/>
        <v>12304.297211169502</v>
      </c>
      <c r="M394">
        <f t="shared" si="118"/>
        <v>20044.27608479128</v>
      </c>
      <c r="N394">
        <f t="shared" si="119"/>
        <v>110.37228629177297</v>
      </c>
      <c r="O394">
        <f t="shared" si="120"/>
        <v>130.59300519802355</v>
      </c>
      <c r="AB394">
        <f t="shared" si="121"/>
        <v>993.82798510718555</v>
      </c>
      <c r="AC394">
        <f t="shared" si="111"/>
        <v>-3632.8232679763837</v>
      </c>
      <c r="AD394">
        <f t="shared" si="122"/>
        <v>14191061.928243464</v>
      </c>
      <c r="AE394">
        <f t="shared" si="123"/>
        <v>-21796.939607858192</v>
      </c>
    </row>
    <row r="395" spans="1:31" x14ac:dyDescent="0.25">
      <c r="A395" s="2">
        <v>13</v>
      </c>
      <c r="D395">
        <f t="shared" si="112"/>
        <v>12804.797227334411</v>
      </c>
      <c r="E395">
        <f t="shared" si="110"/>
        <v>-20895.529958767704</v>
      </c>
      <c r="F395">
        <f t="shared" si="113"/>
        <v>99.830893846796869</v>
      </c>
      <c r="G395" s="2">
        <f t="shared" si="114"/>
        <v>-137.40543739520814</v>
      </c>
      <c r="H395">
        <f t="shared" si="115"/>
        <v>106.03089384679687</v>
      </c>
      <c r="I395">
        <f t="shared" si="116"/>
        <v>-137.40543739520814</v>
      </c>
      <c r="J395">
        <f t="shared" si="109"/>
        <v>12804.797227334411</v>
      </c>
      <c r="K395">
        <f t="shared" si="109"/>
        <v>-20895.529958767704</v>
      </c>
      <c r="L395">
        <f t="shared" si="117"/>
        <v>12910.828121181208</v>
      </c>
      <c r="M395">
        <f t="shared" si="118"/>
        <v>21032.935396162913</v>
      </c>
      <c r="N395">
        <f t="shared" si="119"/>
        <v>114.68418286637296</v>
      </c>
      <c r="O395">
        <f t="shared" si="120"/>
        <v>136.53268857616476</v>
      </c>
      <c r="AB395">
        <f t="shared" si="121"/>
        <v>1056.8771514866396</v>
      </c>
      <c r="AC395">
        <f t="shared" si="111"/>
        <v>-3863.2922043337076</v>
      </c>
      <c r="AD395">
        <f t="shared" si="122"/>
        <v>16048357.232309032</v>
      </c>
      <c r="AE395">
        <f t="shared" si="123"/>
        <v>-23179.753226002213</v>
      </c>
    </row>
    <row r="396" spans="1:31" x14ac:dyDescent="0.25">
      <c r="A396" s="2">
        <v>12</v>
      </c>
      <c r="D396">
        <f t="shared" si="112"/>
        <v>13488.637226284043</v>
      </c>
      <c r="E396">
        <f t="shared" si="110"/>
        <v>-22011.455414779812</v>
      </c>
      <c r="F396">
        <f t="shared" si="113"/>
        <v>104.74232826518046</v>
      </c>
      <c r="G396" s="2">
        <f t="shared" si="114"/>
        <v>-144.16544693225117</v>
      </c>
      <c r="H396">
        <f t="shared" si="115"/>
        <v>110.94232826518046</v>
      </c>
      <c r="I396">
        <f t="shared" si="116"/>
        <v>-144.16544693225117</v>
      </c>
      <c r="J396">
        <f t="shared" si="109"/>
        <v>13488.637226284043</v>
      </c>
      <c r="K396">
        <f t="shared" si="109"/>
        <v>-22011.455414779812</v>
      </c>
      <c r="L396">
        <f t="shared" si="117"/>
        <v>13599.579554549224</v>
      </c>
      <c r="M396">
        <f t="shared" si="118"/>
        <v>22155.620861712065</v>
      </c>
      <c r="N396">
        <f t="shared" si="119"/>
        <v>119.56197561221657</v>
      </c>
      <c r="O396">
        <f t="shared" si="120"/>
        <v>143.25200014213925</v>
      </c>
      <c r="AB396">
        <f t="shared" si="121"/>
        <v>1129.4761303227217</v>
      </c>
      <c r="AC396">
        <f t="shared" si="111"/>
        <v>-4128.669375734853</v>
      </c>
      <c r="AD396">
        <f t="shared" si="122"/>
        <v>18328403.999881547</v>
      </c>
      <c r="AE396">
        <f t="shared" si="123"/>
        <v>-24772.016254409216</v>
      </c>
    </row>
    <row r="397" spans="1:31" x14ac:dyDescent="0.25">
      <c r="A397" s="2">
        <v>11</v>
      </c>
      <c r="D397">
        <f t="shared" si="112"/>
        <v>14273.505251458237</v>
      </c>
      <c r="E397">
        <f t="shared" si="110"/>
        <v>-23292.243625833758</v>
      </c>
      <c r="F397">
        <f t="shared" si="113"/>
        <v>110.35584992912752</v>
      </c>
      <c r="G397" s="2">
        <f t="shared" si="114"/>
        <v>-151.89179666068117</v>
      </c>
      <c r="H397">
        <f t="shared" si="115"/>
        <v>116.55584992912752</v>
      </c>
      <c r="I397">
        <f t="shared" si="116"/>
        <v>-151.89179666068117</v>
      </c>
      <c r="J397">
        <f t="shared" si="109"/>
        <v>14273.505251458237</v>
      </c>
      <c r="K397">
        <f t="shared" si="109"/>
        <v>-23292.243625833758</v>
      </c>
      <c r="L397">
        <f t="shared" si="117"/>
        <v>14390.061101387364</v>
      </c>
      <c r="M397">
        <f t="shared" si="118"/>
        <v>23444.135422494441</v>
      </c>
      <c r="N397">
        <f t="shared" si="119"/>
        <v>125.13716358213193</v>
      </c>
      <c r="O397">
        <f t="shared" si="120"/>
        <v>150.9321045183305</v>
      </c>
      <c r="AB397">
        <f t="shared" si="121"/>
        <v>1214.0639479294391</v>
      </c>
      <c r="AC397">
        <f t="shared" si="111"/>
        <v>-4437.8703608086262</v>
      </c>
      <c r="AD397">
        <f t="shared" si="122"/>
        <v>21175928.992693279</v>
      </c>
      <c r="AE397">
        <f t="shared" si="123"/>
        <v>-26627.222164851613</v>
      </c>
    </row>
    <row r="398" spans="1:31" x14ac:dyDescent="0.25">
      <c r="A398" s="2">
        <v>10</v>
      </c>
      <c r="D398">
        <f t="shared" si="112"/>
        <v>15185.737363592452</v>
      </c>
      <c r="E398">
        <f t="shared" si="110"/>
        <v>-24780.871137073038</v>
      </c>
      <c r="F398">
        <f t="shared" si="113"/>
        <v>116.85060653406498</v>
      </c>
      <c r="G398" s="2">
        <f t="shared" si="114"/>
        <v>-160.83106222957784</v>
      </c>
      <c r="H398">
        <f t="shared" si="115"/>
        <v>123.05060653406498</v>
      </c>
      <c r="I398">
        <f t="shared" si="116"/>
        <v>-160.83106222957784</v>
      </c>
      <c r="J398">
        <f t="shared" si="109"/>
        <v>15185.737363592452</v>
      </c>
      <c r="K398">
        <f t="shared" si="109"/>
        <v>-24780.871137073038</v>
      </c>
      <c r="L398">
        <f t="shared" si="117"/>
        <v>15308.787970126517</v>
      </c>
      <c r="M398">
        <f t="shared" si="118"/>
        <v>24941.702199302617</v>
      </c>
      <c r="N398">
        <f t="shared" si="119"/>
        <v>131.58772061739182</v>
      </c>
      <c r="O398">
        <f t="shared" si="120"/>
        <v>159.81819367672401</v>
      </c>
      <c r="AB398">
        <f t="shared" si="121"/>
        <v>1314.0064331233625</v>
      </c>
      <c r="AC398">
        <f t="shared" si="111"/>
        <v>-4803.1985575515591</v>
      </c>
      <c r="AD398">
        <f t="shared" si="122"/>
        <v>24805213.328153703</v>
      </c>
      <c r="AE398">
        <f t="shared" si="123"/>
        <v>-28819.191345308907</v>
      </c>
    </row>
    <row r="399" spans="1:31" x14ac:dyDescent="0.25">
      <c r="A399" s="2">
        <v>9</v>
      </c>
      <c r="D399">
        <f t="shared" si="112"/>
        <v>16262.160887154982</v>
      </c>
      <c r="E399">
        <f t="shared" si="110"/>
        <v>-26537.434680063667</v>
      </c>
      <c r="F399">
        <f t="shared" si="113"/>
        <v>124.47595454572841</v>
      </c>
      <c r="G399" s="2">
        <f t="shared" si="114"/>
        <v>-171.32645337013219</v>
      </c>
      <c r="H399">
        <f t="shared" si="115"/>
        <v>130.67595454572842</v>
      </c>
      <c r="I399">
        <f t="shared" si="116"/>
        <v>-171.32645337013219</v>
      </c>
      <c r="J399">
        <f t="shared" si="109"/>
        <v>16262.160887154982</v>
      </c>
      <c r="K399">
        <f t="shared" si="109"/>
        <v>-26537.434680063667</v>
      </c>
      <c r="L399">
        <f t="shared" si="117"/>
        <v>16392.836841700711</v>
      </c>
      <c r="M399">
        <f t="shared" si="118"/>
        <v>26708.7611334338</v>
      </c>
      <c r="N399">
        <f t="shared" si="119"/>
        <v>139.16137634107619</v>
      </c>
      <c r="O399">
        <f t="shared" si="120"/>
        <v>170.25156045211702</v>
      </c>
      <c r="AB399">
        <f t="shared" si="121"/>
        <v>1434.0893434224558</v>
      </c>
      <c r="AC399">
        <f t="shared" si="111"/>
        <v>-5242.1477491199748</v>
      </c>
      <c r="AD399">
        <f t="shared" si="122"/>
        <v>29545329.804582004</v>
      </c>
      <c r="AE399">
        <f t="shared" si="123"/>
        <v>-31452.886494719423</v>
      </c>
    </row>
    <row r="400" spans="1:31" x14ac:dyDescent="0.25">
      <c r="A400" s="2">
        <v>8</v>
      </c>
      <c r="D400">
        <f t="shared" si="112"/>
        <v>17556.073604201145</v>
      </c>
      <c r="E400">
        <f t="shared" si="110"/>
        <v>-28648.908330372848</v>
      </c>
      <c r="F400">
        <f t="shared" si="113"/>
        <v>133.59093172200042</v>
      </c>
      <c r="G400" s="2">
        <f t="shared" si="114"/>
        <v>-183.87214316106036</v>
      </c>
      <c r="H400">
        <f t="shared" si="115"/>
        <v>139.79093172200041</v>
      </c>
      <c r="I400">
        <f t="shared" si="116"/>
        <v>-183.87214316106036</v>
      </c>
      <c r="J400">
        <f t="shared" si="109"/>
        <v>17556.073604201145</v>
      </c>
      <c r="K400">
        <f t="shared" si="109"/>
        <v>-28648.908330372848</v>
      </c>
      <c r="L400">
        <f t="shared" si="117"/>
        <v>17695.864535923145</v>
      </c>
      <c r="M400">
        <f t="shared" si="118"/>
        <v>28832.780473533909</v>
      </c>
      <c r="N400">
        <f t="shared" si="119"/>
        <v>148.21483729409908</v>
      </c>
      <c r="O400">
        <f t="shared" si="120"/>
        <v>182.72363214604349</v>
      </c>
      <c r="AB400">
        <f t="shared" si="121"/>
        <v>1581.3674753938462</v>
      </c>
      <c r="AC400">
        <f t="shared" si="111"/>
        <v>-5780.5059285106063</v>
      </c>
      <c r="AD400">
        <f t="shared" si="122"/>
        <v>35924460.086632133</v>
      </c>
      <c r="AE400">
        <f t="shared" si="123"/>
        <v>-34683.0355710648</v>
      </c>
    </row>
    <row r="401" spans="1:31" x14ac:dyDescent="0.25">
      <c r="A401" s="2">
        <v>7</v>
      </c>
      <c r="D401">
        <f t="shared" si="112"/>
        <v>19147.944433180222</v>
      </c>
      <c r="E401">
        <f t="shared" si="110"/>
        <v>-31246.60542833346</v>
      </c>
      <c r="F401">
        <f t="shared" si="113"/>
        <v>144.73452728189955</v>
      </c>
      <c r="G401" s="2">
        <f t="shared" si="114"/>
        <v>-199.20998661874836</v>
      </c>
      <c r="H401">
        <f t="shared" si="115"/>
        <v>150.93452728189953</v>
      </c>
      <c r="I401">
        <f t="shared" si="116"/>
        <v>-199.20998661874836</v>
      </c>
      <c r="J401">
        <f t="shared" si="109"/>
        <v>19147.944433180222</v>
      </c>
      <c r="K401">
        <f t="shared" si="109"/>
        <v>-31246.60542833346</v>
      </c>
      <c r="L401">
        <f t="shared" si="117"/>
        <v>19298.878960462123</v>
      </c>
      <c r="M401">
        <f t="shared" si="118"/>
        <v>31445.815414952209</v>
      </c>
      <c r="N401">
        <f t="shared" si="119"/>
        <v>159.28361183223177</v>
      </c>
      <c r="O401">
        <f t="shared" si="120"/>
        <v>197.97216555377057</v>
      </c>
      <c r="AB401">
        <f t="shared" si="121"/>
        <v>1766.7134618020814</v>
      </c>
      <c r="AC401">
        <f t="shared" si="111"/>
        <v>-6458.0167474248583</v>
      </c>
      <c r="AD401">
        <f t="shared" si="122"/>
        <v>44837857.046903454</v>
      </c>
      <c r="AE401">
        <f t="shared" si="123"/>
        <v>-38748.100484548137</v>
      </c>
    </row>
    <row r="402" spans="1:31" x14ac:dyDescent="0.25">
      <c r="A402" s="2">
        <v>6</v>
      </c>
      <c r="D402">
        <f t="shared" si="112"/>
        <v>21165.940540081196</v>
      </c>
      <c r="E402">
        <f t="shared" si="110"/>
        <v>-34539.675779999139</v>
      </c>
      <c r="F402">
        <f t="shared" si="113"/>
        <v>158.75968216640436</v>
      </c>
      <c r="G402" s="2">
        <f t="shared" si="114"/>
        <v>-218.51395623358877</v>
      </c>
      <c r="H402">
        <f t="shared" si="115"/>
        <v>164.95968216640435</v>
      </c>
      <c r="I402">
        <f t="shared" si="116"/>
        <v>-218.51395623358877</v>
      </c>
      <c r="J402">
        <f t="shared" si="109"/>
        <v>21165.940540081196</v>
      </c>
      <c r="K402">
        <f t="shared" si="109"/>
        <v>-34539.675779999139</v>
      </c>
      <c r="L402">
        <f t="shared" si="117"/>
        <v>21330.900222247601</v>
      </c>
      <c r="M402">
        <f t="shared" si="118"/>
        <v>34758.189736232729</v>
      </c>
      <c r="N402">
        <f t="shared" si="119"/>
        <v>173.21516610944866</v>
      </c>
      <c r="O402">
        <f t="shared" si="120"/>
        <v>217.1646900366388</v>
      </c>
      <c r="AB402">
        <f t="shared" si="121"/>
        <v>2007.8531839793814</v>
      </c>
      <c r="AC402">
        <f t="shared" si="111"/>
        <v>-7339.4751151569535</v>
      </c>
      <c r="AD402">
        <f t="shared" si="122"/>
        <v>57911416.493528195</v>
      </c>
      <c r="AE402">
        <f t="shared" si="123"/>
        <v>-44036.850690942258</v>
      </c>
    </row>
    <row r="403" spans="1:31" x14ac:dyDescent="0.25">
      <c r="A403" s="2">
        <v>5</v>
      </c>
      <c r="D403">
        <f t="shared" si="112"/>
        <v>23828.976100622338</v>
      </c>
      <c r="E403">
        <f t="shared" si="110"/>
        <v>-38885.35485235216</v>
      </c>
      <c r="F403">
        <f t="shared" si="113"/>
        <v>177.11240013047049</v>
      </c>
      <c r="G403" s="2">
        <f t="shared" si="114"/>
        <v>-243.77430543083591</v>
      </c>
      <c r="H403">
        <f t="shared" si="115"/>
        <v>183.31240013047048</v>
      </c>
      <c r="I403">
        <f t="shared" si="116"/>
        <v>-243.77430543083591</v>
      </c>
      <c r="J403">
        <f t="shared" si="109"/>
        <v>23828.976100622338</v>
      </c>
      <c r="K403">
        <f t="shared" si="109"/>
        <v>-38885.35485235216</v>
      </c>
      <c r="L403">
        <f t="shared" si="117"/>
        <v>24012.288500752809</v>
      </c>
      <c r="M403">
        <f t="shared" si="118"/>
        <v>39129.129157782998</v>
      </c>
      <c r="N403">
        <f t="shared" si="119"/>
        <v>191.44628810059302</v>
      </c>
      <c r="O403">
        <f t="shared" si="120"/>
        <v>242.28061783347491</v>
      </c>
      <c r="AB403">
        <f t="shared" si="121"/>
        <v>2335.8900021749828</v>
      </c>
      <c r="AC403">
        <f t="shared" si="111"/>
        <v>-8538.5757681390623</v>
      </c>
      <c r="AD403">
        <f t="shared" si="122"/>
        <v>78377673.590525672</v>
      </c>
      <c r="AE403">
        <f t="shared" si="123"/>
        <v>-51231.454608831555</v>
      </c>
    </row>
    <row r="404" spans="1:31" x14ac:dyDescent="0.25">
      <c r="A404" s="2">
        <v>4</v>
      </c>
      <c r="D404">
        <f t="shared" si="112"/>
        <v>27548.432342722226</v>
      </c>
      <c r="E404">
        <f t="shared" si="110"/>
        <v>-44954.955796224567</v>
      </c>
      <c r="F404">
        <f t="shared" si="113"/>
        <v>202.48598834659549</v>
      </c>
      <c r="G404" s="2">
        <f t="shared" si="114"/>
        <v>-278.69805350899077</v>
      </c>
      <c r="H404">
        <f t="shared" si="115"/>
        <v>208.68598834659548</v>
      </c>
      <c r="I404">
        <f t="shared" si="116"/>
        <v>-278.69805350899077</v>
      </c>
      <c r="J404">
        <f t="shared" si="109"/>
        <v>27548.432342722226</v>
      </c>
      <c r="K404">
        <f t="shared" si="109"/>
        <v>-44954.955796224567</v>
      </c>
      <c r="L404">
        <f t="shared" si="117"/>
        <v>27757.118331068821</v>
      </c>
      <c r="M404">
        <f t="shared" si="118"/>
        <v>45233.653849733557</v>
      </c>
      <c r="N404">
        <f t="shared" si="119"/>
        <v>216.65326460764024</v>
      </c>
      <c r="O404">
        <f t="shared" si="120"/>
        <v>277.0069548580118</v>
      </c>
      <c r="AB404">
        <f t="shared" si="121"/>
        <v>2811.1738134773523</v>
      </c>
      <c r="AC404">
        <f t="shared" si="111"/>
        <v>-10275.92077599324</v>
      </c>
      <c r="AD404">
        <f t="shared" si="122"/>
        <v>113514113.04695116</v>
      </c>
      <c r="AE404">
        <f t="shared" si="123"/>
        <v>-61655.5246559605</v>
      </c>
    </row>
    <row r="405" spans="1:31" x14ac:dyDescent="0.25">
      <c r="A405" s="2">
        <v>3</v>
      </c>
      <c r="D405">
        <f t="shared" si="112"/>
        <v>33212.920729551734</v>
      </c>
      <c r="E405">
        <f t="shared" si="110"/>
        <v>-54198.560726993746</v>
      </c>
      <c r="F405">
        <f t="shared" si="113"/>
        <v>240.63468035354444</v>
      </c>
      <c r="G405" s="2">
        <f t="shared" si="114"/>
        <v>-331.20522347697846</v>
      </c>
      <c r="H405">
        <f t="shared" si="115"/>
        <v>246.83468035354443</v>
      </c>
      <c r="I405">
        <f t="shared" si="116"/>
        <v>-331.20522347697846</v>
      </c>
      <c r="J405">
        <f t="shared" si="109"/>
        <v>33212.920729551734</v>
      </c>
      <c r="K405">
        <f t="shared" si="109"/>
        <v>-54198.560726993746</v>
      </c>
      <c r="L405">
        <f t="shared" si="117"/>
        <v>33459.75540990528</v>
      </c>
      <c r="M405">
        <f t="shared" si="118"/>
        <v>54529.765950470726</v>
      </c>
      <c r="N405">
        <f t="shared" si="119"/>
        <v>254.55434600940058</v>
      </c>
      <c r="O405">
        <f t="shared" si="120"/>
        <v>329.22143335217959</v>
      </c>
      <c r="AB405">
        <f t="shared" si="121"/>
        <v>3569.3312148741352</v>
      </c>
      <c r="AC405">
        <f t="shared" si="111"/>
        <v>-13047.277479422852</v>
      </c>
      <c r="AD405">
        <f t="shared" si="122"/>
        <v>182992990.93381882</v>
      </c>
      <c r="AE405">
        <f t="shared" si="123"/>
        <v>-78283.664876535535</v>
      </c>
    </row>
    <row r="406" spans="1:31" x14ac:dyDescent="0.25">
      <c r="A406" s="2">
        <v>2</v>
      </c>
      <c r="D406">
        <f t="shared" si="112"/>
        <v>43228.123876168771</v>
      </c>
      <c r="E406">
        <f t="shared" si="110"/>
        <v>-70541.886878738311</v>
      </c>
      <c r="F406">
        <f t="shared" si="113"/>
        <v>306.91136702316624</v>
      </c>
      <c r="G406" s="2">
        <f t="shared" si="114"/>
        <v>-422.42725675777876</v>
      </c>
      <c r="H406">
        <f t="shared" si="115"/>
        <v>313.11136702316622</v>
      </c>
      <c r="I406">
        <f t="shared" si="116"/>
        <v>-422.42725675777876</v>
      </c>
      <c r="J406">
        <f t="shared" si="109"/>
        <v>43228.123876168771</v>
      </c>
      <c r="K406">
        <f t="shared" si="109"/>
        <v>-70541.886878738311</v>
      </c>
      <c r="L406">
        <f t="shared" si="117"/>
        <v>43541.235243191935</v>
      </c>
      <c r="M406">
        <f t="shared" si="118"/>
        <v>70964.314135496083</v>
      </c>
      <c r="N406">
        <f t="shared" si="119"/>
        <v>320.40775427781352</v>
      </c>
      <c r="O406">
        <f t="shared" si="120"/>
        <v>419.94428869471318</v>
      </c>
      <c r="AB406">
        <f t="shared" si="121"/>
        <v>4997.382539192924</v>
      </c>
      <c r="AC406">
        <f t="shared" si="111"/>
        <v>-18267.35394797819</v>
      </c>
      <c r="AD406">
        <f t="shared" si="122"/>
        <v>358700036.79897982</v>
      </c>
      <c r="AE406">
        <f t="shared" si="123"/>
        <v>-109604.12368786335</v>
      </c>
    </row>
    <row r="407" spans="1:31" x14ac:dyDescent="0.25">
      <c r="A407" s="2">
        <v>1</v>
      </c>
      <c r="D407">
        <f t="shared" si="112"/>
        <v>67832.197150305743</v>
      </c>
      <c r="E407">
        <f t="shared" si="110"/>
        <v>-110692.08536137908</v>
      </c>
      <c r="F407">
        <f t="shared" si="113"/>
        <v>465.19064344736614</v>
      </c>
      <c r="G407" s="2">
        <f t="shared" si="114"/>
        <v>-640.27999121330674</v>
      </c>
      <c r="H407">
        <f t="shared" si="115"/>
        <v>471.39064344736613</v>
      </c>
      <c r="I407">
        <f t="shared" si="116"/>
        <v>-640.27999121330674</v>
      </c>
      <c r="J407">
        <f t="shared" si="109"/>
        <v>67832.197150305743</v>
      </c>
      <c r="K407">
        <f t="shared" si="109"/>
        <v>-110692.08536137908</v>
      </c>
      <c r="L407">
        <f t="shared" si="117"/>
        <v>68303.587793753104</v>
      </c>
      <c r="M407">
        <f t="shared" si="118"/>
        <v>111332.36535259239</v>
      </c>
      <c r="N407">
        <f t="shared" si="119"/>
        <v>477.70277131119326</v>
      </c>
      <c r="O407">
        <f t="shared" si="120"/>
        <v>636.63901646106831</v>
      </c>
      <c r="AB407">
        <f t="shared" si="121"/>
        <v>8883.7737899024814</v>
      </c>
      <c r="AC407">
        <f t="shared" si="111"/>
        <v>-32473.607721879329</v>
      </c>
      <c r="AD407">
        <f t="shared" si="122"/>
        <v>1133509937.8673985</v>
      </c>
      <c r="AE407">
        <f t="shared" si="123"/>
        <v>-194841.64633125067</v>
      </c>
    </row>
    <row r="408" spans="1:31" x14ac:dyDescent="0.25">
      <c r="A408" s="2">
        <v>0.9</v>
      </c>
      <c r="D408">
        <f t="shared" si="112"/>
        <v>72640.40441211281</v>
      </c>
      <c r="E408">
        <f t="shared" si="110"/>
        <v>-118538.36649362386</v>
      </c>
      <c r="F408">
        <f t="shared" si="113"/>
        <v>495.54770066145682</v>
      </c>
      <c r="G408" s="2">
        <f t="shared" si="114"/>
        <v>-682.06289592149017</v>
      </c>
      <c r="H408">
        <f t="shared" si="115"/>
        <v>501.7477006614568</v>
      </c>
      <c r="I408">
        <f t="shared" si="116"/>
        <v>-682.06289592149017</v>
      </c>
      <c r="J408">
        <f t="shared" si="109"/>
        <v>72640.40441211281</v>
      </c>
      <c r="K408">
        <f t="shared" si="109"/>
        <v>-118538.36649362386</v>
      </c>
      <c r="L408">
        <f t="shared" si="117"/>
        <v>73142.15211277426</v>
      </c>
      <c r="M408">
        <f t="shared" si="118"/>
        <v>119220.42938954536</v>
      </c>
      <c r="N408">
        <f t="shared" si="119"/>
        <v>507.87442929749255</v>
      </c>
      <c r="O408">
        <f t="shared" si="120"/>
        <v>678.20402885868043</v>
      </c>
      <c r="AB408">
        <f t="shared" si="121"/>
        <v>9695.6339027898757</v>
      </c>
      <c r="AC408">
        <f t="shared" si="111"/>
        <v>-35441.268476694124</v>
      </c>
      <c r="AD408">
        <f t="shared" si="122"/>
        <v>1350147001.8174577</v>
      </c>
      <c r="AE408">
        <f t="shared" si="123"/>
        <v>-212647.61086016893</v>
      </c>
    </row>
    <row r="409" spans="1:31" x14ac:dyDescent="0.25">
      <c r="A409" s="2">
        <v>0.8</v>
      </c>
      <c r="D409">
        <f t="shared" si="112"/>
        <v>78420.100215912724</v>
      </c>
      <c r="E409">
        <f t="shared" si="110"/>
        <v>-127969.97284214591</v>
      </c>
      <c r="F409">
        <f t="shared" si="113"/>
        <v>531.83507839451022</v>
      </c>
      <c r="G409" s="2">
        <f t="shared" si="114"/>
        <v>-732.00818657457319</v>
      </c>
      <c r="H409">
        <f t="shared" si="115"/>
        <v>538.03507839451026</v>
      </c>
      <c r="I409">
        <f t="shared" si="116"/>
        <v>-732.00818657457319</v>
      </c>
      <c r="J409">
        <f t="shared" si="109"/>
        <v>78420.100215912724</v>
      </c>
      <c r="K409">
        <f t="shared" si="109"/>
        <v>-127969.97284214591</v>
      </c>
      <c r="L409">
        <f t="shared" si="117"/>
        <v>78958.135294307227</v>
      </c>
      <c r="M409">
        <f t="shared" si="118"/>
        <v>128701.98102872049</v>
      </c>
      <c r="N409">
        <f t="shared" si="119"/>
        <v>543.94138119626609</v>
      </c>
      <c r="O409">
        <f t="shared" si="120"/>
        <v>727.89032411532321</v>
      </c>
      <c r="AB409">
        <f t="shared" si="121"/>
        <v>10691.356279523776</v>
      </c>
      <c r="AC409">
        <f t="shared" si="111"/>
        <v>-39081.016474184391</v>
      </c>
      <c r="AD409">
        <f t="shared" si="122"/>
        <v>1641695095.8888614</v>
      </c>
      <c r="AE409">
        <f t="shared" si="123"/>
        <v>-234486.09884512424</v>
      </c>
    </row>
    <row r="410" spans="1:31" x14ac:dyDescent="0.25">
      <c r="A410" s="2">
        <v>0.7</v>
      </c>
      <c r="D410">
        <f t="shared" si="112"/>
        <v>85530.726017199791</v>
      </c>
      <c r="E410">
        <f t="shared" si="110"/>
        <v>-139573.45955251771</v>
      </c>
      <c r="F410">
        <f t="shared" si="113"/>
        <v>576.19853137594987</v>
      </c>
      <c r="G410" s="2">
        <f t="shared" si="114"/>
        <v>-793.06924118789959</v>
      </c>
      <c r="H410">
        <f t="shared" si="115"/>
        <v>582.39853137594991</v>
      </c>
      <c r="I410">
        <f t="shared" si="116"/>
        <v>-793.06924118789959</v>
      </c>
      <c r="J410">
        <f t="shared" si="109"/>
        <v>85530.726017199791</v>
      </c>
      <c r="K410">
        <f t="shared" si="109"/>
        <v>-139573.45955251771</v>
      </c>
      <c r="L410">
        <f t="shared" si="117"/>
        <v>86113.124548575739</v>
      </c>
      <c r="M410">
        <f t="shared" si="118"/>
        <v>140366.52879370563</v>
      </c>
      <c r="N410">
        <f t="shared" si="119"/>
        <v>588.03698641954463</v>
      </c>
      <c r="O410">
        <f t="shared" si="120"/>
        <v>788.63674057523747</v>
      </c>
      <c r="AB410">
        <f t="shared" si="121"/>
        <v>11944.448939202193</v>
      </c>
      <c r="AC410">
        <f t="shared" si="111"/>
        <v>-43661.551777302469</v>
      </c>
      <c r="AD410">
        <f t="shared" si="122"/>
        <v>2049072630.7569079</v>
      </c>
      <c r="AE410">
        <f t="shared" si="123"/>
        <v>-261969.31066381931</v>
      </c>
    </row>
    <row r="411" spans="1:31" x14ac:dyDescent="0.25">
      <c r="A411" s="2">
        <v>0.6</v>
      </c>
      <c r="D411">
        <f t="shared" si="112"/>
        <v>94544.783516971642</v>
      </c>
      <c r="E411">
        <f t="shared" si="110"/>
        <v>-154283.06449139633</v>
      </c>
      <c r="F411">
        <f t="shared" si="113"/>
        <v>632.03367865239738</v>
      </c>
      <c r="G411" s="2">
        <f t="shared" si="114"/>
        <v>-869.9197284260473</v>
      </c>
      <c r="H411">
        <f t="shared" si="115"/>
        <v>638.23367865239743</v>
      </c>
      <c r="I411">
        <f t="shared" si="116"/>
        <v>-869.9197284260473</v>
      </c>
      <c r="J411">
        <f t="shared" si="109"/>
        <v>94544.783516971642</v>
      </c>
      <c r="K411">
        <f t="shared" si="109"/>
        <v>-154283.06449139633</v>
      </c>
      <c r="L411">
        <f t="shared" si="117"/>
        <v>95183.017195624037</v>
      </c>
      <c r="M411">
        <f t="shared" si="118"/>
        <v>155152.98421982239</v>
      </c>
      <c r="N411">
        <f t="shared" si="119"/>
        <v>643.53737302057084</v>
      </c>
      <c r="O411">
        <f t="shared" si="120"/>
        <v>865.09408592779312</v>
      </c>
      <c r="AB411">
        <f t="shared" si="121"/>
        <v>13574.753547750441</v>
      </c>
      <c r="AC411">
        <f t="shared" si="111"/>
        <v>-49620.941736707202</v>
      </c>
      <c r="AD411">
        <f t="shared" si="122"/>
        <v>2646593241.2411404</v>
      </c>
      <c r="AE411">
        <f t="shared" si="123"/>
        <v>-297725.6504201889</v>
      </c>
    </row>
    <row r="412" spans="1:31" x14ac:dyDescent="0.25">
      <c r="A412" s="2">
        <v>0.5</v>
      </c>
      <c r="D412">
        <f t="shared" si="112"/>
        <v>106440.12641905434</v>
      </c>
      <c r="E412">
        <f t="shared" si="110"/>
        <v>-173694.49987513546</v>
      </c>
      <c r="F412">
        <f t="shared" si="113"/>
        <v>705.0971648588046</v>
      </c>
      <c r="G412" s="2">
        <f t="shared" si="114"/>
        <v>-970.48298988714123</v>
      </c>
      <c r="H412">
        <f t="shared" si="115"/>
        <v>711.29716485880465</v>
      </c>
      <c r="I412">
        <f t="shared" si="116"/>
        <v>-970.48298988714123</v>
      </c>
      <c r="J412">
        <f t="shared" si="109"/>
        <v>106440.12641905434</v>
      </c>
      <c r="K412">
        <f t="shared" si="109"/>
        <v>-173694.49987513546</v>
      </c>
      <c r="L412">
        <f t="shared" si="117"/>
        <v>107151.42358391314</v>
      </c>
      <c r="M412">
        <f t="shared" si="118"/>
        <v>174664.98286502261</v>
      </c>
      <c r="N412">
        <f t="shared" si="119"/>
        <v>716.16638443678801</v>
      </c>
      <c r="O412">
        <f t="shared" si="120"/>
        <v>965.14723266220608</v>
      </c>
      <c r="AB412">
        <f t="shared" si="121"/>
        <v>15792.554628588447</v>
      </c>
      <c r="AC412">
        <f t="shared" si="111"/>
        <v>-57727.857109333316</v>
      </c>
      <c r="AD412">
        <f t="shared" si="122"/>
        <v>3582005023.4603271</v>
      </c>
      <c r="AE412">
        <f t="shared" si="123"/>
        <v>-346367.14265596867</v>
      </c>
    </row>
    <row r="413" spans="1:31" x14ac:dyDescent="0.25">
      <c r="A413" s="2">
        <v>0.4</v>
      </c>
      <c r="D413">
        <f t="shared" si="112"/>
        <v>123054.32716974935</v>
      </c>
      <c r="E413">
        <f t="shared" si="110"/>
        <v>-200806.41140045351</v>
      </c>
      <c r="F413">
        <f t="shared" si="113"/>
        <v>806.11123897391542</v>
      </c>
      <c r="G413" s="2">
        <f t="shared" si="114"/>
        <v>-1109.5169352123148</v>
      </c>
      <c r="H413">
        <f t="shared" si="115"/>
        <v>812.31123897391547</v>
      </c>
      <c r="I413">
        <f t="shared" si="116"/>
        <v>-1109.5169352123148</v>
      </c>
      <c r="J413">
        <f t="shared" si="109"/>
        <v>123054.32716974935</v>
      </c>
      <c r="K413">
        <f t="shared" si="109"/>
        <v>-200806.41140045351</v>
      </c>
      <c r="L413">
        <f t="shared" si="117"/>
        <v>123866.63840872326</v>
      </c>
      <c r="M413">
        <f t="shared" si="118"/>
        <v>201915.92833566581</v>
      </c>
      <c r="N413">
        <f t="shared" si="119"/>
        <v>816.58570619478633</v>
      </c>
      <c r="O413">
        <f t="shared" si="120"/>
        <v>1103.4830685959773</v>
      </c>
      <c r="AB413">
        <f t="shared" si="121"/>
        <v>19005.867561597919</v>
      </c>
      <c r="AC413">
        <f t="shared" si="111"/>
        <v>-69473.750931257906</v>
      </c>
      <c r="AD413">
        <f t="shared" si="122"/>
        <v>5187939105.4328289</v>
      </c>
      <c r="AE413">
        <f t="shared" si="123"/>
        <v>-416842.50558757782</v>
      </c>
    </row>
    <row r="414" spans="1:31" x14ac:dyDescent="0.25">
      <c r="A414" s="2">
        <v>0.3</v>
      </c>
      <c r="D414">
        <f t="shared" si="112"/>
        <v>148356.66737301357</v>
      </c>
      <c r="E414">
        <f t="shared" si="110"/>
        <v>-242096.07794945684</v>
      </c>
      <c r="F414">
        <f t="shared" si="113"/>
        <v>957.98391732594803</v>
      </c>
      <c r="G414" s="2">
        <f t="shared" si="114"/>
        <v>-1318.5517439095863</v>
      </c>
      <c r="H414">
        <f t="shared" si="115"/>
        <v>964.18391732594807</v>
      </c>
      <c r="I414">
        <f t="shared" si="116"/>
        <v>-1318.5517439095863</v>
      </c>
      <c r="J414">
        <f t="shared" si="109"/>
        <v>148356.66737301357</v>
      </c>
      <c r="K414">
        <f t="shared" si="109"/>
        <v>-242096.07794945684</v>
      </c>
      <c r="L414">
        <f t="shared" si="117"/>
        <v>149320.85129033952</v>
      </c>
      <c r="M414">
        <f t="shared" si="118"/>
        <v>243414.62969336644</v>
      </c>
      <c r="N414">
        <f t="shared" si="119"/>
        <v>967.57535304181454</v>
      </c>
      <c r="O414">
        <f t="shared" si="120"/>
        <v>1311.4816834066728</v>
      </c>
      <c r="AB414">
        <f t="shared" si="121"/>
        <v>24131.64067911583</v>
      </c>
      <c r="AC414">
        <f t="shared" si="111"/>
        <v>-88210.421790530003</v>
      </c>
      <c r="AD414">
        <f t="shared" si="122"/>
        <v>8363559384.1732426</v>
      </c>
      <c r="AE414">
        <f t="shared" si="123"/>
        <v>-529262.5307431221</v>
      </c>
    </row>
    <row r="415" spans="1:31" x14ac:dyDescent="0.25">
      <c r="A415" s="2">
        <v>0.2</v>
      </c>
      <c r="D415">
        <f t="shared" si="112"/>
        <v>193092.93654953886</v>
      </c>
      <c r="E415">
        <f t="shared" si="110"/>
        <v>-315099.03428101726</v>
      </c>
      <c r="F415">
        <f t="shared" si="113"/>
        <v>1221.8361593629861</v>
      </c>
      <c r="G415" s="2">
        <f t="shared" si="114"/>
        <v>-1681.7131995251495</v>
      </c>
      <c r="H415">
        <f t="shared" si="115"/>
        <v>1228.0361593629862</v>
      </c>
      <c r="I415">
        <f t="shared" si="116"/>
        <v>-1681.7131995251495</v>
      </c>
      <c r="J415">
        <f t="shared" si="109"/>
        <v>193092.93654953886</v>
      </c>
      <c r="K415">
        <f t="shared" si="109"/>
        <v>-315099.03428101726</v>
      </c>
      <c r="L415">
        <f t="shared" si="117"/>
        <v>194320.97270890186</v>
      </c>
      <c r="M415">
        <f t="shared" si="118"/>
        <v>316780.7474805424</v>
      </c>
      <c r="N415">
        <f t="shared" si="119"/>
        <v>1229.9196313207131</v>
      </c>
      <c r="O415">
        <f t="shared" si="120"/>
        <v>1672.8741608198741</v>
      </c>
      <c r="AB415">
        <f t="shared" si="121"/>
        <v>33786.452562694874</v>
      </c>
      <c r="AC415">
        <f t="shared" si="111"/>
        <v>-123502.47009687556</v>
      </c>
      <c r="AD415">
        <f t="shared" si="122"/>
        <v>16394587215.516249</v>
      </c>
      <c r="AE415">
        <f t="shared" si="123"/>
        <v>-741014.82058095932</v>
      </c>
    </row>
    <row r="416" spans="1:31" x14ac:dyDescent="0.25">
      <c r="A416" s="2">
        <v>0.1</v>
      </c>
      <c r="D416">
        <f t="shared" si="112"/>
        <v>302995.29486590897</v>
      </c>
      <c r="E416">
        <f t="shared" si="110"/>
        <v>-494443.38311901857</v>
      </c>
      <c r="F416">
        <f t="shared" si="113"/>
        <v>1851.9573083079167</v>
      </c>
      <c r="G416" s="2">
        <f t="shared" si="114"/>
        <v>-2549.0005566394757</v>
      </c>
      <c r="H416">
        <f t="shared" si="115"/>
        <v>1858.1573083079168</v>
      </c>
      <c r="I416">
        <f t="shared" si="116"/>
        <v>-2549.0005566394757</v>
      </c>
      <c r="J416">
        <f t="shared" si="109"/>
        <v>302995.29486590897</v>
      </c>
      <c r="K416">
        <f t="shared" si="109"/>
        <v>-494443.38311901857</v>
      </c>
      <c r="L416">
        <f t="shared" si="117"/>
        <v>304853.45217421692</v>
      </c>
      <c r="M416">
        <f t="shared" si="118"/>
        <v>496992.38367565803</v>
      </c>
      <c r="N416">
        <f t="shared" si="119"/>
        <v>1856.538209496219</v>
      </c>
      <c r="O416">
        <f t="shared" si="120"/>
        <v>2536.0541562869257</v>
      </c>
      <c r="AB416">
        <f t="shared" si="121"/>
        <v>60061.682165865692</v>
      </c>
      <c r="AC416">
        <f t="shared" si="111"/>
        <v>-219548.53330320204</v>
      </c>
      <c r="AD416">
        <f t="shared" si="122"/>
        <v>51809324510.273682</v>
      </c>
      <c r="AE416">
        <f t="shared" si="123"/>
        <v>-1317291.1998195648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E A A B Q S w M E F A A C A A g A o n J a W w 8 D + n e l A A A A 9 g A A A B I A H A B D b 2 5 m a W c v U G F j a 2 F n Z S 5 4 b W w g o h g A K K A U A A A A A A A A A A A A A A A A A A A A A A A A A A A A h Y 9 B D o I w F E S v Q r q n L a D R k E 9 Z u J X E h G j c N r V C I 3 w M F M v d X H g k r y B G U X c u Z + Z N M n O / 3 i A d 6 s q 7 6 L Y z D S Y k o J x 4 G l V z M F g k p L d H f 0 l S A R u p T r L Q 3 g h j F w + d S U h p 7 T l m z D l H X U S b t m A h 5 w H b Z + t c l b q W v s H O S l S a f F q H / y 0 i Y P c a I 0 I a z B Z 0 z i P K g U 0 m Z A a / Q D j u f a Y / J q z 6 y v a t F h r 9 b Q 5 s k s D e H 8 Q D U E s D B B Q A A g A I A K J y W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c l p b U z A 8 g v o A A A C r A Q A A E w A c A E Z v c m 1 1 b G F z L 1 N l Y 3 R p b 2 4 x L m 0 g o h g A K K A U A A A A A A A A A A A A A A A A A A A A A A A A A A A A d Y 9 B a 4 Q w E I X v g v 8 h Z C 8 K Q d D W S x d P u q V 7 K b T x 1 N p D 1 p 1 q I C a S j G W X Z f 9 7 Y 6 W U h Z p L M t / k z Z v n o E V p N O H L n W 7 D I A x c L y w c y Y a + 7 Z 8 4 4 V M n b C s 0 U F I Q B R g G x B 9 u J t u C J 6 X 7 S i r T T g N o j B 6 l g q Q 0 G n 3 h I l o 9 N K / g w M t 7 U h q l x M F Y M f s 0 u z 0 n o x j B N r c e C Z 6 Q x u y 9 A i U H i W A L y i i b x d O g X Z E z s t O t O U r d F W m W Z 4 y 8 T A a B 4 1 l B 8 f d M n o 2 G j 5 g t q 2 5 o 2 Q v d + U T 1 e f x J U Y u D / 1 R b o d 2 n s c M y f W 6 6 a M n F L h e 6 0 N S 7 o + 8 Q h B N e G f n l 2 Q q / W + H 3 K z y / 4 d c 4 D K T + d + 3 t N 1 B L A Q I t A B Q A A g A I A K J y W l s P A / p 3 p Q A A A P Y A A A A S A A A A A A A A A A A A A A A A A A A A A A B D b 2 5 m a W c v U G F j a 2 F n Z S 5 4 b W x Q S w E C L Q A U A A I A C A C i c l p b D 8 r p q 6 Q A A A D p A A A A E w A A A A A A A A A A A A A A A A D x A A A A W 0 N v b n R l b n R f V H l w Z X N d L n h t b F B L A Q I t A B Q A A g A I A K J y W l t T M D y C + g A A A K s B A A A T A A A A A A A A A A A A A A A A A O I B A A B G b 3 J t d W x h c y 9 T Z W N 0 a W 9 u M S 5 t U E s F B g A A A A A D A A M A w g A A A C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U K A A A A A A A A U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S U h T J T I w U 3 V n Y X J j Y W 5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G V j M m Q 5 O G U t Z m J h Y y 0 0 N T Y x L T h j Y m Y t N j Y 3 N T A 3 M m Q 0 Y j Z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2 V D E x O j A 2 O j Q w L j A 5 O T E 5 O T h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l I U y B T d W d h c m N h b m U v Q X V 0 b 1 J l b W 9 2 Z W R D b 2 x 1 b W 5 z M S 5 7 Q 2 9 s d W 1 u M S w w f S Z x d W 9 0 O y w m c X V v d D t T Z W N 0 a W 9 u M S 9 a S U h T I F N 1 Z 2 F y Y 2 F u Z S 9 B d X R v U m V t b 3 Z l Z E N v b H V t b n M x L n t D b 2 x 1 b W 4 y L D F 9 J n F 1 b 3 Q 7 L C Z x d W 9 0 O 1 N l Y 3 R p b 2 4 x L 1 p J S F M g U 3 V n Y X J j Y W 5 l L 0 F 1 d G 9 S Z W 1 v d m V k Q 2 9 s d W 1 u c z E u e 0 N v b H V t b j M s M n 0 m c X V v d D s s J n F 1 b 3 Q 7 U 2 V j d G l v b j E v W k l I U y B T d W d h c m N h b m U v Q X V 0 b 1 J l b W 9 2 Z W R D b 2 x 1 b W 5 z M S 5 7 Q 2 9 s d W 1 u N C w z f S Z x d W 9 0 O y w m c X V v d D t T Z W N 0 a W 9 u M S 9 a S U h T I F N 1 Z 2 F y Y 2 F u Z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J S F M g U 3 V n Y X J j Y W 5 l L 0 F 1 d G 9 S Z W 1 v d m V k Q 2 9 s d W 1 u c z E u e 0 N v b H V t b j E s M H 0 m c X V v d D s s J n F 1 b 3 Q 7 U 2 V j d G l v b j E v W k l I U y B T d W d h c m N h b m U v Q X V 0 b 1 J l b W 9 2 Z W R D b 2 x 1 b W 5 z M S 5 7 Q 2 9 s d W 1 u M i w x f S Z x d W 9 0 O y w m c X V v d D t T Z W N 0 a W 9 u M S 9 a S U h T I F N 1 Z 2 F y Y 2 F u Z S 9 B d X R v U m V t b 3 Z l Z E N v b H V t b n M x L n t D b 2 x 1 b W 4 z L D J 9 J n F 1 b 3 Q 7 L C Z x d W 9 0 O 1 N l Y 3 R p b 2 4 x L 1 p J S F M g U 3 V n Y X J j Y W 5 l L 0 F 1 d G 9 S Z W 1 v d m V k Q 2 9 s d W 1 u c z E u e 0 N v b H V t b j Q s M 3 0 m c X V v d D s s J n F 1 b 3 Q 7 U 2 V j d G l v b j E v W k l I U y B T d W d h c m N h b m U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k l I U y U y M F N 1 Z 2 F y Y 2 F u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S U h T J T I w U 3 V n Y X J j Y W 5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s 6 O Q 3 w d c F D k S 9 s P 0 K T O 6 I A A A A A A g A A A A A A E G Y A A A A B A A A g A A A A R l 2 L h u o U a K P N y p f 0 c 0 R t c W r Y y M F / K g M f I E i 6 m 0 V g F 5 A A A A A A D o A A A A A C A A A g A A A A 6 z 9 C j c P S t 3 w 9 c 2 l 1 Z I F F M + W p F o 9 V Y o f A 3 7 e D b 4 n g n x d Q A A A A o l 1 D m K F H 7 H Z q T M K T T B e x Y V K s v 2 4 5 K T t 5 V v u e d 4 V x y f m V 2 f V K H R X 0 k p g g R H 5 m c p w 1 + K T 3 1 b 2 H t D I V y A O Z P g k i E O u U J 6 e 6 C S g A x w F r B q 0 m n P J A A A A A j H 0 G 1 e P 9 6 7 T 8 L + U i T C d V y 8 M o 0 b L O b n 8 x 8 U K 6 s y N 3 N d M N M K z f U i L 4 m c o s v e o d c y A a j H I j V F P C s T Z V v 3 x W t v H T U w = = < / D a t a M a s h u p > 
</file>

<file path=customXml/itemProps1.xml><?xml version="1.0" encoding="utf-8"?>
<ds:datastoreItem xmlns:ds="http://schemas.openxmlformats.org/officeDocument/2006/customXml" ds:itemID="{EC352B10-197E-4A7E-AC75-DD24A3FD9E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40</vt:i4>
      </vt:variant>
    </vt:vector>
  </HeadingPairs>
  <TitlesOfParts>
    <vt:vector size="50" baseType="lpstr">
      <vt:lpstr>Fitting for Model comp. Zview</vt:lpstr>
      <vt:lpstr>Zview Fit Results</vt:lpstr>
      <vt:lpstr>Supercapacitor Simulation</vt:lpstr>
      <vt:lpstr>Battery SImulation</vt:lpstr>
      <vt:lpstr>Fitting for Model 5(a)</vt:lpstr>
      <vt:lpstr>Fitting for Model 5(b)</vt:lpstr>
      <vt:lpstr>JAC ZIHSC P. model</vt:lpstr>
      <vt:lpstr>JAC ZIHSC Randle</vt:lpstr>
      <vt:lpstr>SAC ZIHSC P. model</vt:lpstr>
      <vt:lpstr>SAC ZIHSC randle</vt:lpstr>
      <vt:lpstr>'Zview Fit Results'!exp_data</vt:lpstr>
      <vt:lpstr>'Fitting for Model 5(a)'!nct</vt:lpstr>
      <vt:lpstr>'Fitting for Model 5(b)'!nct</vt:lpstr>
      <vt:lpstr>nct</vt:lpstr>
      <vt:lpstr>'Fitting for Model 5(b)'!nctct</vt:lpstr>
      <vt:lpstr>nctct</vt:lpstr>
      <vt:lpstr>'Fitting for Model 5(a)'!nE</vt:lpstr>
      <vt:lpstr>'Fitting for Model 5(b)'!nE</vt:lpstr>
      <vt:lpstr>nE</vt:lpstr>
      <vt:lpstr>'Fitting for Model 5(b)'!nEE</vt:lpstr>
      <vt:lpstr>nEE</vt:lpstr>
      <vt:lpstr>np</vt:lpstr>
      <vt:lpstr>npp</vt:lpstr>
      <vt:lpstr>'Fitting for Model 5(a)'!Oke</vt:lpstr>
      <vt:lpstr>'Fitting for Model 5(b)'!Oke</vt:lpstr>
      <vt:lpstr>Oke</vt:lpstr>
      <vt:lpstr>'Fitting for Model 5(a)'!Qct</vt:lpstr>
      <vt:lpstr>'Fitting for Model 5(b)'!Qct</vt:lpstr>
      <vt:lpstr>Qct</vt:lpstr>
      <vt:lpstr>'Fitting for Model 5(b)'!Qctct</vt:lpstr>
      <vt:lpstr>Qctct</vt:lpstr>
      <vt:lpstr>'Fitting for Model 5(a)'!QE</vt:lpstr>
      <vt:lpstr>'Fitting for Model 5(b)'!QE</vt:lpstr>
      <vt:lpstr>QE</vt:lpstr>
      <vt:lpstr>'Fitting for Model 5(b)'!QEE</vt:lpstr>
      <vt:lpstr>QEE</vt:lpstr>
      <vt:lpstr>Qp</vt:lpstr>
      <vt:lpstr>Qpp</vt:lpstr>
      <vt:lpstr>'Fitting for Model 5(a)'!Rct</vt:lpstr>
      <vt:lpstr>'Fitting for Model 5(b)'!Rct</vt:lpstr>
      <vt:lpstr>Rct</vt:lpstr>
      <vt:lpstr>'Fitting for Model 5(b)'!Rctct</vt:lpstr>
      <vt:lpstr>Rctct</vt:lpstr>
      <vt:lpstr>Rp</vt:lpstr>
      <vt:lpstr>Rpp</vt:lpstr>
      <vt:lpstr>'Fitting for Model 5(a)'!Rs</vt:lpstr>
      <vt:lpstr>'Fitting for Model 5(b)'!Rs</vt:lpstr>
      <vt:lpstr>Rs</vt:lpstr>
      <vt:lpstr>'Fitting for Model 5(b)'!Rss</vt:lpstr>
      <vt:lpstr>Rss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YUDA PRIMA HARDIANTO</dc:creator>
  <cp:lastModifiedBy>YUDA PRIMA HARDIANTO</cp:lastModifiedBy>
  <dcterms:created xsi:type="dcterms:W3CDTF">2024-08-29T11:22:11Z</dcterms:created>
  <dcterms:modified xsi:type="dcterms:W3CDTF">2025-12-08T11:15:48Z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2025-01-14T11:17:23Z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ed6a8102-18af-4d48-8e81-e331e7b1332e</vt:lpwstr>
  </property>
  <property fmtid="{D5CDD505-2E9C-101B-9397-08002B2CF9AE}" pid="7" name="MSIP_Label_defa4170-0d19-0005-0004-bc88714345d2_ActionId">
    <vt:lpwstr>553d4589-65be-4145-85b8-b5d603043e17</vt:lpwstr>
  </property>
  <property fmtid="{D5CDD505-2E9C-101B-9397-08002B2CF9AE}" pid="8" name="MSIP_Label_defa4170-0d19-0005-0004-bc88714345d2_ContentBits">
    <vt:lpwstr>0</vt:lpwstr>
  </property>
</Properties>
</file>