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14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2800" yWindow="2400" windowWidth="30380" windowHeight="16920" tabRatio="500" activeTab="7"/>
  </bookViews>
  <sheets>
    <sheet name="VI-8b" sheetId="1" r:id="rId1"/>
    <sheet name="IV-7" sheetId="2" r:id="rId2"/>
    <sheet name="II-5-1" sheetId="7" r:id="rId3"/>
    <sheet name="II-5-2a" sheetId="3" r:id="rId4"/>
    <sheet name="III-7-c4" sheetId="4" r:id="rId5"/>
    <sheet name="III-7-c5" sheetId="5" r:id="rId6"/>
    <sheet name="IV-1b" sheetId="6" r:id="rId7"/>
    <sheet name="PAN-181-2" sheetId="8" r:id="rId8"/>
    <sheet name="VIII-1" sheetId="9" r:id="rId9"/>
    <sheet name="V-16d" sheetId="10" r:id="rId10"/>
    <sheet name="IV-13b" sheetId="11" r:id="rId11"/>
    <sheet name="V-5" sheetId="12" r:id="rId12"/>
    <sheet name="VI-17-a1" sheetId="13" r:id="rId13"/>
    <sheet name="8a" sheetId="14" r:id="rId1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F20" i="8" l="1"/>
  <c r="AM43" i="14"/>
  <c r="AI43" i="14"/>
  <c r="AJ43" i="14"/>
  <c r="AK43" i="14"/>
  <c r="AL43" i="14"/>
  <c r="AA43" i="14"/>
  <c r="AB43" i="14"/>
  <c r="AC43" i="14"/>
  <c r="AD43" i="14"/>
  <c r="AE43" i="14"/>
  <c r="AG43" i="14"/>
  <c r="S43" i="14"/>
  <c r="T43" i="14"/>
  <c r="U43" i="14"/>
  <c r="V43" i="14"/>
  <c r="W43" i="14"/>
  <c r="X43" i="14"/>
  <c r="Z43" i="14"/>
  <c r="E43" i="14"/>
  <c r="G43" i="14"/>
  <c r="H43" i="14"/>
  <c r="I43" i="14"/>
  <c r="J43" i="14"/>
  <c r="L43" i="14"/>
  <c r="M43" i="14"/>
  <c r="N43" i="14"/>
  <c r="O43" i="14"/>
  <c r="P43" i="14"/>
  <c r="Q43" i="14"/>
  <c r="R43" i="14"/>
  <c r="C43" i="14"/>
  <c r="O37" i="13"/>
  <c r="D37" i="13"/>
  <c r="E37" i="13"/>
  <c r="F37" i="13"/>
  <c r="G37" i="13"/>
  <c r="I37" i="13"/>
  <c r="J37" i="13"/>
  <c r="K37" i="13"/>
  <c r="L37" i="13"/>
  <c r="M37" i="13"/>
  <c r="N37" i="13"/>
  <c r="C37" i="13"/>
  <c r="AI38" i="12"/>
  <c r="AF38" i="12"/>
  <c r="AG38" i="12"/>
  <c r="AH38" i="12"/>
  <c r="Z38" i="12"/>
  <c r="AA38" i="12"/>
  <c r="AB38" i="12"/>
  <c r="AC38" i="12"/>
  <c r="AD38" i="12"/>
  <c r="AE38" i="12"/>
  <c r="R38" i="12"/>
  <c r="S38" i="12"/>
  <c r="T38" i="12"/>
  <c r="U38" i="12"/>
  <c r="V38" i="12"/>
  <c r="W38" i="12"/>
  <c r="Y38" i="12"/>
  <c r="D38" i="12"/>
  <c r="E38" i="12"/>
  <c r="F38" i="12"/>
  <c r="G38" i="12"/>
  <c r="H38" i="12"/>
  <c r="I38" i="12"/>
  <c r="J38" i="12"/>
  <c r="K38" i="12"/>
  <c r="L38" i="12"/>
  <c r="N38" i="12"/>
  <c r="O38" i="12"/>
  <c r="P38" i="12"/>
  <c r="C38" i="12"/>
  <c r="AT41" i="11"/>
  <c r="AS41" i="11"/>
  <c r="AM41" i="11"/>
  <c r="AN41" i="11"/>
  <c r="AO41" i="11"/>
  <c r="AQ41" i="11"/>
  <c r="AR41" i="11"/>
  <c r="AG41" i="11"/>
  <c r="AH41" i="11"/>
  <c r="AI41" i="11"/>
  <c r="AK41" i="11"/>
  <c r="AL41" i="11"/>
  <c r="Y41" i="11"/>
  <c r="Z41" i="11"/>
  <c r="AA41" i="11"/>
  <c r="AB41" i="11"/>
  <c r="AC41" i="11"/>
  <c r="AD41" i="11"/>
  <c r="AE41" i="11"/>
  <c r="AF41" i="11"/>
  <c r="U41" i="11"/>
  <c r="W41" i="11"/>
  <c r="X41" i="11"/>
  <c r="D41" i="11"/>
  <c r="E41" i="11"/>
  <c r="F41" i="11"/>
  <c r="G41" i="11"/>
  <c r="H41" i="11"/>
  <c r="I41" i="11"/>
  <c r="J41" i="11"/>
  <c r="K41" i="11"/>
  <c r="L41" i="11"/>
  <c r="N41" i="11"/>
  <c r="O41" i="11"/>
  <c r="P41" i="11"/>
  <c r="Q41" i="11"/>
  <c r="R41" i="11"/>
  <c r="S41" i="11"/>
  <c r="T41" i="11"/>
  <c r="C41" i="11"/>
  <c r="T38" i="10"/>
  <c r="D38" i="10"/>
  <c r="E38" i="10"/>
  <c r="F38" i="10"/>
  <c r="G38" i="10"/>
  <c r="H38" i="10"/>
  <c r="I38" i="10"/>
  <c r="J38" i="10"/>
  <c r="K38" i="10"/>
  <c r="L38" i="10"/>
  <c r="M38" i="10"/>
  <c r="N38" i="10"/>
  <c r="O38" i="10"/>
  <c r="P38" i="10"/>
  <c r="Q38" i="10"/>
  <c r="R38" i="10"/>
  <c r="S38" i="10"/>
  <c r="C38" i="10"/>
  <c r="O38" i="9"/>
  <c r="D38" i="9"/>
  <c r="E38" i="9"/>
  <c r="F38" i="9"/>
  <c r="G38" i="9"/>
  <c r="H38" i="9"/>
  <c r="J38" i="9"/>
  <c r="K38" i="9"/>
  <c r="L38" i="9"/>
  <c r="M38" i="9"/>
  <c r="N38" i="9"/>
  <c r="C38" i="9"/>
  <c r="C31" i="8"/>
  <c r="C32" i="8"/>
  <c r="C42" i="8"/>
  <c r="D31" i="8"/>
  <c r="D32" i="8"/>
  <c r="D42" i="8"/>
  <c r="E31" i="8"/>
  <c r="E32" i="8"/>
  <c r="E42" i="8"/>
  <c r="F31" i="8"/>
  <c r="F32" i="8"/>
  <c r="F42" i="8"/>
  <c r="G31" i="8"/>
  <c r="G32" i="8"/>
  <c r="G42" i="8"/>
  <c r="H31" i="8"/>
  <c r="H32" i="8"/>
  <c r="H42" i="8"/>
  <c r="I31" i="8"/>
  <c r="I32" i="8"/>
  <c r="I42" i="8"/>
  <c r="J31" i="8"/>
  <c r="J32" i="8"/>
  <c r="J42" i="8"/>
  <c r="K31" i="8"/>
  <c r="K32" i="8"/>
  <c r="K42" i="8"/>
  <c r="L31" i="8"/>
  <c r="L32" i="8"/>
  <c r="L42" i="8"/>
  <c r="M31" i="8"/>
  <c r="M32" i="8"/>
  <c r="M42" i="8"/>
  <c r="N31" i="8"/>
  <c r="N32" i="8"/>
  <c r="N42" i="8"/>
  <c r="O31" i="8"/>
  <c r="O32" i="8"/>
  <c r="O42" i="8"/>
  <c r="P31" i="8"/>
  <c r="P32" i="8"/>
  <c r="P42" i="8"/>
  <c r="R31" i="8"/>
  <c r="R32" i="8"/>
  <c r="R42" i="8"/>
  <c r="S31" i="8"/>
  <c r="S32" i="8"/>
  <c r="S42" i="8"/>
  <c r="T31" i="8"/>
  <c r="T32" i="8"/>
  <c r="T42" i="8"/>
  <c r="U31" i="8"/>
  <c r="U32" i="8"/>
  <c r="U42" i="8"/>
  <c r="V31" i="8"/>
  <c r="V32" i="8"/>
  <c r="V42" i="8"/>
  <c r="W31" i="8"/>
  <c r="W32" i="8"/>
  <c r="W42" i="8"/>
  <c r="Y31" i="8"/>
  <c r="Y32" i="8"/>
  <c r="Y42" i="8"/>
  <c r="Z31" i="8"/>
  <c r="Z32" i="8"/>
  <c r="Z42" i="8"/>
  <c r="AA31" i="8"/>
  <c r="AA32" i="8"/>
  <c r="AA42" i="8"/>
  <c r="AB31" i="8"/>
  <c r="AB32" i="8"/>
  <c r="AB42" i="8"/>
  <c r="AC31" i="8"/>
  <c r="AC32" i="8"/>
  <c r="AC42" i="8"/>
  <c r="AD31" i="8"/>
  <c r="AD32" i="8"/>
  <c r="AD42" i="8"/>
  <c r="AE31" i="8"/>
  <c r="AE32" i="8"/>
  <c r="AE42" i="8"/>
  <c r="AF31" i="8"/>
  <c r="AF32" i="8"/>
  <c r="AF42" i="8"/>
  <c r="AG31" i="8"/>
  <c r="AG32" i="8"/>
  <c r="AG42" i="8"/>
  <c r="AH31" i="8"/>
  <c r="AH32" i="8"/>
  <c r="AH42" i="8"/>
  <c r="AI31" i="8"/>
  <c r="AI32" i="8"/>
  <c r="AI42" i="8"/>
  <c r="AJ31" i="8"/>
  <c r="AJ32" i="8"/>
  <c r="AJ42" i="8"/>
  <c r="AK31" i="8"/>
  <c r="AK32" i="8"/>
  <c r="AK42" i="8"/>
  <c r="AL31" i="8"/>
  <c r="AL32" i="8"/>
  <c r="AL42" i="8"/>
  <c r="AM31" i="8"/>
  <c r="AM32" i="8"/>
  <c r="AM42" i="8"/>
  <c r="AN31" i="8"/>
  <c r="AN32" i="8"/>
  <c r="AN42" i="8"/>
  <c r="AO31" i="8"/>
  <c r="AO32" i="8"/>
  <c r="AO42" i="8"/>
  <c r="AP31" i="8"/>
  <c r="AP32" i="8"/>
  <c r="AP42" i="8"/>
  <c r="AQ31" i="8"/>
  <c r="AQ32" i="8"/>
  <c r="AQ42" i="8"/>
  <c r="AR31" i="8"/>
  <c r="AR32" i="8"/>
  <c r="AR42" i="8"/>
  <c r="AS31" i="8"/>
  <c r="AS32" i="8"/>
  <c r="AS42" i="8"/>
  <c r="AT31" i="8"/>
  <c r="AT32" i="8"/>
  <c r="AT42" i="8"/>
  <c r="AU31" i="8"/>
  <c r="AU32" i="8"/>
  <c r="AU42" i="8"/>
  <c r="AW31" i="8"/>
  <c r="AW32" i="8"/>
  <c r="AW42" i="8"/>
  <c r="AX31" i="8"/>
  <c r="AX32" i="8"/>
  <c r="AX42" i="8"/>
  <c r="AY31" i="8"/>
  <c r="AY32" i="8"/>
  <c r="AY42" i="8"/>
  <c r="AZ31" i="8"/>
  <c r="AZ32" i="8"/>
  <c r="AZ42" i="8"/>
  <c r="BA31" i="8"/>
  <c r="BA32" i="8"/>
  <c r="BA42" i="8"/>
  <c r="BC31" i="8"/>
  <c r="BC32" i="8"/>
  <c r="BC42" i="8"/>
  <c r="BD31" i="8"/>
  <c r="BD32" i="8"/>
  <c r="BD42" i="8"/>
  <c r="BE31" i="8"/>
  <c r="BE32" i="8"/>
  <c r="BE42" i="8"/>
  <c r="BF31" i="8"/>
  <c r="BF32" i="8"/>
  <c r="BF42" i="8"/>
  <c r="BG31" i="8"/>
  <c r="BG32" i="8"/>
  <c r="BG42" i="8"/>
  <c r="BI31" i="8"/>
  <c r="BI32" i="8"/>
  <c r="BI42" i="8"/>
  <c r="BJ31" i="8"/>
  <c r="BJ32" i="8"/>
  <c r="BJ42" i="8"/>
  <c r="BK31" i="8"/>
  <c r="BK32" i="8"/>
  <c r="BK42" i="8"/>
  <c r="BL31" i="8"/>
  <c r="BL32" i="8"/>
  <c r="BL42" i="8"/>
  <c r="BM31" i="8"/>
  <c r="BM32" i="8"/>
  <c r="BM42" i="8"/>
  <c r="BN31" i="8"/>
  <c r="BN32" i="8"/>
  <c r="BN42" i="8"/>
  <c r="BO31" i="8"/>
  <c r="BO32" i="8"/>
  <c r="BO42" i="8"/>
  <c r="BP31" i="8"/>
  <c r="BP32" i="8"/>
  <c r="BP42" i="8"/>
  <c r="BQ31" i="8"/>
  <c r="BQ32" i="8"/>
  <c r="BQ42" i="8"/>
  <c r="BR31" i="8"/>
  <c r="BR32" i="8"/>
  <c r="BR42" i="8"/>
  <c r="BS31" i="8"/>
  <c r="BS32" i="8"/>
  <c r="BS42" i="8"/>
  <c r="BT31" i="8"/>
  <c r="BT32" i="8"/>
  <c r="BT42" i="8"/>
  <c r="BU31" i="8"/>
  <c r="BU32" i="8"/>
  <c r="BU42" i="8"/>
  <c r="BV31" i="8"/>
  <c r="BV32" i="8"/>
  <c r="BV42" i="8"/>
  <c r="BW31" i="8"/>
  <c r="BW32" i="8"/>
  <c r="BW42" i="8"/>
  <c r="BX31" i="8"/>
  <c r="BX32" i="8"/>
  <c r="BX42" i="8"/>
  <c r="BY31" i="8"/>
  <c r="BY32" i="8"/>
  <c r="BY42" i="8"/>
  <c r="BZ31" i="8"/>
  <c r="BZ32" i="8"/>
  <c r="BZ42" i="8"/>
  <c r="CA31" i="8"/>
  <c r="CA32" i="8"/>
  <c r="CA42" i="8"/>
  <c r="CB31" i="8"/>
  <c r="CB32" i="8"/>
  <c r="CB42" i="8"/>
  <c r="CC31" i="8"/>
  <c r="CC32" i="8"/>
  <c r="CC42" i="8"/>
  <c r="CD31" i="8"/>
  <c r="CD32" i="8"/>
  <c r="CD42" i="8"/>
  <c r="CE31" i="8"/>
  <c r="CE32" i="8"/>
  <c r="CE42" i="8"/>
  <c r="CF31" i="8"/>
  <c r="CF32" i="8"/>
  <c r="CF42" i="8"/>
  <c r="CG31" i="8"/>
  <c r="CG32" i="8"/>
  <c r="CG42" i="8"/>
  <c r="CH31" i="8"/>
  <c r="CH32" i="8"/>
  <c r="CH42" i="8"/>
  <c r="CI31" i="8"/>
  <c r="CI32" i="8"/>
  <c r="CI42" i="8"/>
  <c r="CJ31" i="8"/>
  <c r="CJ32" i="8"/>
  <c r="CJ42" i="8"/>
  <c r="CK31" i="8"/>
  <c r="CK32" i="8"/>
  <c r="CK42" i="8"/>
  <c r="CL31" i="8"/>
  <c r="CL32" i="8"/>
  <c r="CL42" i="8"/>
  <c r="CN31" i="8"/>
  <c r="CN32" i="8"/>
  <c r="CN42" i="8"/>
  <c r="CO31" i="8"/>
  <c r="CO32" i="8"/>
  <c r="CO42" i="8"/>
  <c r="CP31" i="8"/>
  <c r="CP32" i="8"/>
  <c r="CP42" i="8"/>
  <c r="CQ31" i="8"/>
  <c r="CQ32" i="8"/>
  <c r="CQ42" i="8"/>
  <c r="CS31" i="8"/>
  <c r="CS32" i="8"/>
  <c r="CS42" i="8"/>
  <c r="CT31" i="8"/>
  <c r="CT32" i="8"/>
  <c r="CT42" i="8"/>
  <c r="CU31" i="8"/>
  <c r="CU32" i="8"/>
  <c r="CU42" i="8"/>
  <c r="CV31" i="8"/>
  <c r="CV32" i="8"/>
  <c r="CV42" i="8"/>
  <c r="CW31" i="8"/>
  <c r="CW32" i="8"/>
  <c r="CW42" i="8"/>
  <c r="CX31" i="8"/>
  <c r="CX32" i="8"/>
  <c r="CX42" i="8"/>
  <c r="CY31" i="8"/>
  <c r="CY32" i="8"/>
  <c r="CY42" i="8"/>
  <c r="CZ31" i="8"/>
  <c r="CZ32" i="8"/>
  <c r="CZ42" i="8"/>
  <c r="DA31" i="8"/>
  <c r="DA32" i="8"/>
  <c r="DA42" i="8"/>
  <c r="DB31" i="8"/>
  <c r="DB32" i="8"/>
  <c r="DB42" i="8"/>
  <c r="DC31" i="8"/>
  <c r="DC32" i="8"/>
  <c r="DC42" i="8"/>
  <c r="DD31" i="8"/>
  <c r="DD32" i="8"/>
  <c r="DD42" i="8"/>
  <c r="DE31" i="8"/>
  <c r="DE32" i="8"/>
  <c r="DE42" i="8"/>
  <c r="DF31" i="8"/>
  <c r="DF32" i="8"/>
  <c r="DF42" i="8"/>
  <c r="DG31" i="8"/>
  <c r="DG32" i="8"/>
  <c r="DG42" i="8"/>
  <c r="DH31" i="8"/>
  <c r="DH32" i="8"/>
  <c r="DH42" i="8"/>
  <c r="DI31" i="8"/>
  <c r="DI32" i="8"/>
  <c r="DI42" i="8"/>
  <c r="DJ31" i="8"/>
  <c r="DJ32" i="8"/>
  <c r="DJ42" i="8"/>
  <c r="DK31" i="8"/>
  <c r="DK32" i="8"/>
  <c r="DK42" i="8"/>
  <c r="DM31" i="8"/>
  <c r="DM32" i="8"/>
  <c r="DM42" i="8"/>
  <c r="DN31" i="8"/>
  <c r="DN32" i="8"/>
  <c r="DN42" i="8"/>
  <c r="DP31" i="8"/>
  <c r="DP32" i="8"/>
  <c r="DP42" i="8"/>
  <c r="DQ31" i="8"/>
  <c r="DQ32" i="8"/>
  <c r="DQ42" i="8"/>
  <c r="DR31" i="8"/>
  <c r="DR32" i="8"/>
  <c r="DR42" i="8"/>
  <c r="DS31" i="8"/>
  <c r="DS32" i="8"/>
  <c r="DS42" i="8"/>
  <c r="DT31" i="8"/>
  <c r="DT32" i="8"/>
  <c r="DT42" i="8"/>
  <c r="DU31" i="8"/>
  <c r="DU32" i="8"/>
  <c r="DU42" i="8"/>
  <c r="DW31" i="8"/>
  <c r="DW32" i="8"/>
  <c r="DW42" i="8"/>
  <c r="DX31" i="8"/>
  <c r="DX32" i="8"/>
  <c r="DX42" i="8"/>
  <c r="DZ31" i="8"/>
  <c r="DZ32" i="8"/>
  <c r="DZ42" i="8"/>
  <c r="EA31" i="8"/>
  <c r="EA32" i="8"/>
  <c r="EA42" i="8"/>
  <c r="EB31" i="8"/>
  <c r="EB32" i="8"/>
  <c r="EB42" i="8"/>
  <c r="EC31" i="8"/>
  <c r="EC32" i="8"/>
  <c r="EC42" i="8"/>
  <c r="ED31" i="8"/>
  <c r="ED32" i="8"/>
  <c r="ED42" i="8"/>
  <c r="EE42" i="8"/>
  <c r="Y40" i="6"/>
  <c r="W40" i="6"/>
  <c r="X40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C40" i="6"/>
  <c r="AT38" i="4"/>
  <c r="AO38" i="4"/>
  <c r="AP38" i="4"/>
  <c r="AQ38" i="4"/>
  <c r="AR38" i="4"/>
  <c r="AS38" i="4"/>
  <c r="AF38" i="4"/>
  <c r="AG38" i="4"/>
  <c r="AH38" i="4"/>
  <c r="AI38" i="4"/>
  <c r="AK38" i="4"/>
  <c r="AL38" i="4"/>
  <c r="AM38" i="4"/>
  <c r="U38" i="4"/>
  <c r="V38" i="4"/>
  <c r="W38" i="4"/>
  <c r="X38" i="4"/>
  <c r="Y38" i="4"/>
  <c r="Z38" i="4"/>
  <c r="AA38" i="4"/>
  <c r="AC38" i="4"/>
  <c r="AD38" i="4"/>
  <c r="AE38" i="4"/>
  <c r="Q38" i="4"/>
  <c r="R38" i="4"/>
  <c r="S38" i="4"/>
  <c r="T38" i="4"/>
  <c r="D38" i="4"/>
  <c r="E38" i="4"/>
  <c r="F38" i="4"/>
  <c r="G38" i="4"/>
  <c r="I38" i="4"/>
  <c r="J38" i="4"/>
  <c r="K38" i="4"/>
  <c r="L38" i="4"/>
  <c r="M38" i="4"/>
  <c r="N38" i="4"/>
  <c r="P38" i="4"/>
  <c r="C38" i="4"/>
  <c r="AS39" i="3"/>
  <c r="AL39" i="3"/>
  <c r="AM39" i="3"/>
  <c r="AN39" i="3"/>
  <c r="AO39" i="3"/>
  <c r="AP39" i="3"/>
  <c r="AQ39" i="3"/>
  <c r="AR39" i="3"/>
  <c r="AD39" i="3"/>
  <c r="AE39" i="3"/>
  <c r="AF39" i="3"/>
  <c r="AG39" i="3"/>
  <c r="AI39" i="3"/>
  <c r="AJ39" i="3"/>
  <c r="AK39" i="3"/>
  <c r="X39" i="3"/>
  <c r="Y39" i="3"/>
  <c r="Z39" i="3"/>
  <c r="AA39" i="3"/>
  <c r="AB39" i="3"/>
  <c r="A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C39" i="3"/>
  <c r="DO38" i="7"/>
  <c r="DO39" i="7"/>
  <c r="DO41" i="7"/>
  <c r="DJ41" i="7"/>
  <c r="DK41" i="7"/>
  <c r="DM41" i="7"/>
  <c r="DN41" i="7"/>
  <c r="DB41" i="7"/>
  <c r="DC41" i="7"/>
  <c r="DD41" i="7"/>
  <c r="DE41" i="7"/>
  <c r="DF41" i="7"/>
  <c r="DG41" i="7"/>
  <c r="DH41" i="7"/>
  <c r="DI41" i="7"/>
  <c r="CO41" i="7"/>
  <c r="CP41" i="7"/>
  <c r="CQ41" i="7"/>
  <c r="CR41" i="7"/>
  <c r="CS41" i="7"/>
  <c r="CT41" i="7"/>
  <c r="CU41" i="7"/>
  <c r="CV41" i="7"/>
  <c r="CW41" i="7"/>
  <c r="CX41" i="7"/>
  <c r="CY41" i="7"/>
  <c r="DA41" i="7"/>
  <c r="CL41" i="7"/>
  <c r="CM41" i="7"/>
  <c r="CG41" i="7"/>
  <c r="CH41" i="7"/>
  <c r="CI41" i="7"/>
  <c r="CJ41" i="7"/>
  <c r="CK41" i="7"/>
  <c r="CC41" i="7"/>
  <c r="CD41" i="7"/>
  <c r="CE41" i="7"/>
  <c r="CF41" i="7"/>
  <c r="BW41" i="7"/>
  <c r="BY41" i="7"/>
  <c r="BZ41" i="7"/>
  <c r="CA41" i="7"/>
  <c r="BS41" i="7"/>
  <c r="BU41" i="7"/>
  <c r="BV41" i="7"/>
  <c r="BM41" i="7"/>
  <c r="BN41" i="7"/>
  <c r="BO41" i="7"/>
  <c r="BP41" i="7"/>
  <c r="BQ41" i="7"/>
  <c r="BR41" i="7"/>
  <c r="BG41" i="7"/>
  <c r="BH41" i="7"/>
  <c r="BI41" i="7"/>
  <c r="BJ41" i="7"/>
  <c r="BK41" i="7"/>
  <c r="BL41" i="7"/>
  <c r="BA41" i="7"/>
  <c r="BB41" i="7"/>
  <c r="BC41" i="7"/>
  <c r="BD41" i="7"/>
  <c r="BE41" i="7"/>
  <c r="BF41" i="7"/>
  <c r="AU41" i="7"/>
  <c r="AV41" i="7"/>
  <c r="AW41" i="7"/>
  <c r="AX41" i="7"/>
  <c r="AY41" i="7"/>
  <c r="AZ41" i="7"/>
  <c r="AP41" i="7"/>
  <c r="AQ41" i="7"/>
  <c r="AR41" i="7"/>
  <c r="AS41" i="7"/>
  <c r="AT41" i="7"/>
  <c r="AI41" i="7"/>
  <c r="AJ41" i="7"/>
  <c r="AK41" i="7"/>
  <c r="AL41" i="7"/>
  <c r="AM41" i="7"/>
  <c r="AN41" i="7"/>
  <c r="AO41" i="7"/>
  <c r="AB41" i="7"/>
  <c r="AC41" i="7"/>
  <c r="AD41" i="7"/>
  <c r="AE41" i="7"/>
  <c r="AF41" i="7"/>
  <c r="AG41" i="7"/>
  <c r="AH41" i="7"/>
  <c r="V41" i="7"/>
  <c r="W41" i="7"/>
  <c r="X41" i="7"/>
  <c r="Y41" i="7"/>
  <c r="Z41" i="7"/>
  <c r="AA41" i="7"/>
  <c r="R41" i="7"/>
  <c r="S41" i="7"/>
  <c r="T41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C41" i="7"/>
  <c r="CG38" i="2"/>
  <c r="BU38" i="2"/>
  <c r="BV38" i="2"/>
  <c r="BW38" i="2"/>
  <c r="BX38" i="2"/>
  <c r="BY38" i="2"/>
  <c r="BZ38" i="2"/>
  <c r="CA38" i="2"/>
  <c r="CB38" i="2"/>
  <c r="CC38" i="2"/>
  <c r="CD38" i="2"/>
  <c r="CE38" i="2"/>
  <c r="BM38" i="2"/>
  <c r="BN38" i="2"/>
  <c r="BO38" i="2"/>
  <c r="BP38" i="2"/>
  <c r="BQ38" i="2"/>
  <c r="BR38" i="2"/>
  <c r="BS38" i="2"/>
  <c r="BT38" i="2"/>
  <c r="BD38" i="2"/>
  <c r="BE38" i="2"/>
  <c r="BF38" i="2"/>
  <c r="BG38" i="2"/>
  <c r="BH38" i="2"/>
  <c r="BI38" i="2"/>
  <c r="BJ38" i="2"/>
  <c r="BK38" i="2"/>
  <c r="BL38" i="2"/>
  <c r="AX38" i="2"/>
  <c r="AY38" i="2"/>
  <c r="AZ38" i="2"/>
  <c r="BA38" i="2"/>
  <c r="BB38" i="2"/>
  <c r="BC38" i="2"/>
  <c r="AQ38" i="2"/>
  <c r="AR38" i="2"/>
  <c r="AS38" i="2"/>
  <c r="AT38" i="2"/>
  <c r="AU38" i="2"/>
  <c r="AV38" i="2"/>
  <c r="AW38" i="2"/>
  <c r="AJ38" i="2"/>
  <c r="AK38" i="2"/>
  <c r="AL38" i="2"/>
  <c r="AN38" i="2"/>
  <c r="AO38" i="2"/>
  <c r="AP38" i="2"/>
  <c r="AB38" i="2"/>
  <c r="AD38" i="2"/>
  <c r="AE38" i="2"/>
  <c r="AF38" i="2"/>
  <c r="AG38" i="2"/>
  <c r="AI38" i="2"/>
  <c r="T38" i="2"/>
  <c r="U38" i="2"/>
  <c r="W38" i="2"/>
  <c r="X38" i="2"/>
  <c r="Y38" i="2"/>
  <c r="Z38" i="2"/>
  <c r="AA38" i="2"/>
  <c r="D38" i="2"/>
  <c r="E38" i="2"/>
  <c r="F38" i="2"/>
  <c r="G38" i="2"/>
  <c r="H38" i="2"/>
  <c r="I38" i="2"/>
  <c r="J38" i="2"/>
  <c r="K38" i="2"/>
  <c r="L38" i="2"/>
  <c r="M38" i="2"/>
  <c r="N38" i="2"/>
  <c r="O38" i="2"/>
  <c r="Q38" i="2"/>
  <c r="R38" i="2"/>
  <c r="S38" i="2"/>
  <c r="C38" i="2"/>
  <c r="BH38" i="1"/>
  <c r="BF38" i="1"/>
  <c r="BE38" i="1"/>
  <c r="BD38" i="1"/>
  <c r="BC38" i="1"/>
  <c r="BB38" i="1"/>
  <c r="AZ38" i="1"/>
  <c r="AY38" i="1"/>
  <c r="AX38" i="1"/>
  <c r="AW38" i="1"/>
  <c r="AV38" i="1"/>
  <c r="AU38" i="1"/>
  <c r="AT38" i="1"/>
  <c r="AS38" i="1"/>
  <c r="AR38" i="1"/>
  <c r="AQ38" i="1"/>
  <c r="AO38" i="1"/>
  <c r="AN38" i="1"/>
  <c r="AM38" i="1"/>
  <c r="AL38" i="1"/>
  <c r="AK38" i="1"/>
  <c r="AI38" i="1"/>
  <c r="AH38" i="1"/>
  <c r="AG38" i="1"/>
  <c r="AF38" i="1"/>
  <c r="AE38" i="1"/>
  <c r="AD38" i="1"/>
  <c r="AB38" i="1"/>
  <c r="AA38" i="1"/>
  <c r="Z38" i="1"/>
  <c r="Y38" i="1"/>
  <c r="X38" i="1"/>
  <c r="W38" i="1"/>
  <c r="V38" i="1"/>
  <c r="T38" i="1"/>
  <c r="S38" i="1"/>
  <c r="R38" i="1"/>
  <c r="Q38" i="1"/>
  <c r="P38" i="1"/>
  <c r="O38" i="1"/>
  <c r="N38" i="1"/>
  <c r="D38" i="1"/>
  <c r="E38" i="1"/>
  <c r="F38" i="1"/>
  <c r="G38" i="1"/>
  <c r="H38" i="1"/>
  <c r="I38" i="1"/>
  <c r="J38" i="1"/>
  <c r="K38" i="1"/>
  <c r="L38" i="1"/>
  <c r="C38" i="1"/>
  <c r="BH33" i="1"/>
  <c r="AM29" i="14"/>
  <c r="AI27" i="12"/>
  <c r="AT28" i="11"/>
  <c r="T27" i="10"/>
  <c r="O27" i="9"/>
  <c r="EE28" i="8"/>
  <c r="Y29" i="6"/>
  <c r="AT26" i="5"/>
  <c r="B28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N28" i="5"/>
  <c r="AO28" i="5"/>
  <c r="AP28" i="5"/>
  <c r="AQ28" i="5"/>
  <c r="AS28" i="5"/>
  <c r="AT28" i="5"/>
  <c r="AT27" i="4"/>
  <c r="AS28" i="3"/>
  <c r="DO27" i="7"/>
  <c r="DO29" i="7"/>
  <c r="CG27" i="2"/>
  <c r="BH27" i="1"/>
  <c r="C34" i="8"/>
  <c r="C40" i="8"/>
  <c r="D34" i="8"/>
  <c r="D40" i="8"/>
  <c r="E34" i="8"/>
  <c r="E40" i="8"/>
  <c r="F34" i="8"/>
  <c r="F40" i="8"/>
  <c r="G34" i="8"/>
  <c r="G40" i="8"/>
  <c r="H34" i="8"/>
  <c r="H40" i="8"/>
  <c r="I34" i="8"/>
  <c r="I40" i="8"/>
  <c r="J34" i="8"/>
  <c r="J40" i="8"/>
  <c r="K34" i="8"/>
  <c r="K40" i="8"/>
  <c r="L34" i="8"/>
  <c r="L40" i="8"/>
  <c r="M34" i="8"/>
  <c r="M40" i="8"/>
  <c r="N34" i="8"/>
  <c r="N40" i="8"/>
  <c r="O34" i="8"/>
  <c r="O40" i="8"/>
  <c r="P34" i="8"/>
  <c r="P40" i="8"/>
  <c r="R34" i="8"/>
  <c r="R40" i="8"/>
  <c r="S34" i="8"/>
  <c r="S40" i="8"/>
  <c r="T34" i="8"/>
  <c r="T40" i="8"/>
  <c r="U34" i="8"/>
  <c r="U40" i="8"/>
  <c r="V34" i="8"/>
  <c r="V40" i="8"/>
  <c r="W34" i="8"/>
  <c r="W40" i="8"/>
  <c r="Y34" i="8"/>
  <c r="Y40" i="8"/>
  <c r="Z34" i="8"/>
  <c r="Z40" i="8"/>
  <c r="AA34" i="8"/>
  <c r="AA40" i="8"/>
  <c r="AB34" i="8"/>
  <c r="AB40" i="8"/>
  <c r="AC34" i="8"/>
  <c r="AC40" i="8"/>
  <c r="AD34" i="8"/>
  <c r="AD40" i="8"/>
  <c r="AE34" i="8"/>
  <c r="AE40" i="8"/>
  <c r="AF34" i="8"/>
  <c r="AF40" i="8"/>
  <c r="AG34" i="8"/>
  <c r="AG40" i="8"/>
  <c r="AH34" i="8"/>
  <c r="AH40" i="8"/>
  <c r="AI34" i="8"/>
  <c r="AI40" i="8"/>
  <c r="AJ34" i="8"/>
  <c r="AJ40" i="8"/>
  <c r="AK34" i="8"/>
  <c r="AK40" i="8"/>
  <c r="AL34" i="8"/>
  <c r="AL40" i="8"/>
  <c r="AM34" i="8"/>
  <c r="AM40" i="8"/>
  <c r="AN34" i="8"/>
  <c r="AN40" i="8"/>
  <c r="AO34" i="8"/>
  <c r="AO40" i="8"/>
  <c r="AP34" i="8"/>
  <c r="AP40" i="8"/>
  <c r="AQ34" i="8"/>
  <c r="AQ40" i="8"/>
  <c r="AR34" i="8"/>
  <c r="AR40" i="8"/>
  <c r="AS34" i="8"/>
  <c r="AS40" i="8"/>
  <c r="AT34" i="8"/>
  <c r="AT40" i="8"/>
  <c r="AU34" i="8"/>
  <c r="AU40" i="8"/>
  <c r="AW34" i="8"/>
  <c r="AW40" i="8"/>
  <c r="AX34" i="8"/>
  <c r="AX40" i="8"/>
  <c r="AY34" i="8"/>
  <c r="AY40" i="8"/>
  <c r="AZ34" i="8"/>
  <c r="AZ40" i="8"/>
  <c r="BA34" i="8"/>
  <c r="BA40" i="8"/>
  <c r="BC34" i="8"/>
  <c r="BC40" i="8"/>
  <c r="BD34" i="8"/>
  <c r="BD40" i="8"/>
  <c r="BE34" i="8"/>
  <c r="BE40" i="8"/>
  <c r="BF34" i="8"/>
  <c r="BF40" i="8"/>
  <c r="BG34" i="8"/>
  <c r="BG40" i="8"/>
  <c r="BI34" i="8"/>
  <c r="BI40" i="8"/>
  <c r="BJ34" i="8"/>
  <c r="BJ40" i="8"/>
  <c r="BK34" i="8"/>
  <c r="BK40" i="8"/>
  <c r="BL34" i="8"/>
  <c r="BL40" i="8"/>
  <c r="BM34" i="8"/>
  <c r="BM40" i="8"/>
  <c r="BN34" i="8"/>
  <c r="BN40" i="8"/>
  <c r="BO34" i="8"/>
  <c r="BO40" i="8"/>
  <c r="BP34" i="8"/>
  <c r="BP40" i="8"/>
  <c r="BQ34" i="8"/>
  <c r="BQ40" i="8"/>
  <c r="BR34" i="8"/>
  <c r="BR40" i="8"/>
  <c r="BS34" i="8"/>
  <c r="BS40" i="8"/>
  <c r="BT34" i="8"/>
  <c r="BT40" i="8"/>
  <c r="BU34" i="8"/>
  <c r="BU40" i="8"/>
  <c r="BV34" i="8"/>
  <c r="BV40" i="8"/>
  <c r="BW34" i="8"/>
  <c r="BW40" i="8"/>
  <c r="BX34" i="8"/>
  <c r="BX40" i="8"/>
  <c r="BY34" i="8"/>
  <c r="BY40" i="8"/>
  <c r="BZ34" i="8"/>
  <c r="BZ40" i="8"/>
  <c r="CA34" i="8"/>
  <c r="CA40" i="8"/>
  <c r="CB34" i="8"/>
  <c r="CB40" i="8"/>
  <c r="CC34" i="8"/>
  <c r="CC40" i="8"/>
  <c r="CD34" i="8"/>
  <c r="CD40" i="8"/>
  <c r="CE34" i="8"/>
  <c r="CE40" i="8"/>
  <c r="CF34" i="8"/>
  <c r="CF40" i="8"/>
  <c r="CG34" i="8"/>
  <c r="CG40" i="8"/>
  <c r="CH34" i="8"/>
  <c r="CH40" i="8"/>
  <c r="CI34" i="8"/>
  <c r="CI40" i="8"/>
  <c r="CJ34" i="8"/>
  <c r="CJ40" i="8"/>
  <c r="CK34" i="8"/>
  <c r="CK40" i="8"/>
  <c r="CL34" i="8"/>
  <c r="CL40" i="8"/>
  <c r="CN34" i="8"/>
  <c r="CN40" i="8"/>
  <c r="CO34" i="8"/>
  <c r="CO40" i="8"/>
  <c r="CP34" i="8"/>
  <c r="CP40" i="8"/>
  <c r="CQ34" i="8"/>
  <c r="CQ40" i="8"/>
  <c r="CS34" i="8"/>
  <c r="CS40" i="8"/>
  <c r="CT34" i="8"/>
  <c r="CT40" i="8"/>
  <c r="CU34" i="8"/>
  <c r="CU40" i="8"/>
  <c r="CV34" i="8"/>
  <c r="CV40" i="8"/>
  <c r="CW34" i="8"/>
  <c r="CW40" i="8"/>
  <c r="CX34" i="8"/>
  <c r="CX40" i="8"/>
  <c r="CY34" i="8"/>
  <c r="CY40" i="8"/>
  <c r="CZ34" i="8"/>
  <c r="CZ40" i="8"/>
  <c r="DA34" i="8"/>
  <c r="DA40" i="8"/>
  <c r="DB34" i="8"/>
  <c r="DB40" i="8"/>
  <c r="DC34" i="8"/>
  <c r="DC40" i="8"/>
  <c r="DD34" i="8"/>
  <c r="DD40" i="8"/>
  <c r="DE34" i="8"/>
  <c r="DE40" i="8"/>
  <c r="DF34" i="8"/>
  <c r="DF40" i="8"/>
  <c r="DG34" i="8"/>
  <c r="DG40" i="8"/>
  <c r="DH34" i="8"/>
  <c r="DH40" i="8"/>
  <c r="DI34" i="8"/>
  <c r="DI40" i="8"/>
  <c r="DJ34" i="8"/>
  <c r="DJ40" i="8"/>
  <c r="DK34" i="8"/>
  <c r="DK40" i="8"/>
  <c r="DM34" i="8"/>
  <c r="DM40" i="8"/>
  <c r="DN34" i="8"/>
  <c r="DN40" i="8"/>
  <c r="DP34" i="8"/>
  <c r="DP40" i="8"/>
  <c r="DQ34" i="8"/>
  <c r="DQ40" i="8"/>
  <c r="DR34" i="8"/>
  <c r="DR40" i="8"/>
  <c r="DS34" i="8"/>
  <c r="DS40" i="8"/>
  <c r="DT34" i="8"/>
  <c r="DT40" i="8"/>
  <c r="DU34" i="8"/>
  <c r="DU40" i="8"/>
  <c r="DW34" i="8"/>
  <c r="DW40" i="8"/>
  <c r="DX34" i="8"/>
  <c r="DX40" i="8"/>
  <c r="DZ34" i="8"/>
  <c r="DZ40" i="8"/>
  <c r="EA34" i="8"/>
  <c r="EA40" i="8"/>
  <c r="EB34" i="8"/>
  <c r="EB40" i="8"/>
  <c r="EC34" i="8"/>
  <c r="EC40" i="8"/>
  <c r="ED34" i="8"/>
  <c r="ED40" i="8"/>
  <c r="EE40" i="8"/>
  <c r="EE39" i="8"/>
  <c r="Y33" i="6"/>
  <c r="Y32" i="6"/>
  <c r="C35" i="14"/>
  <c r="E35" i="14"/>
  <c r="G35" i="14"/>
  <c r="H35" i="14"/>
  <c r="I35" i="14"/>
  <c r="J35" i="14"/>
  <c r="K35" i="14"/>
  <c r="L35" i="14"/>
  <c r="M35" i="14"/>
  <c r="O35" i="14"/>
  <c r="P35" i="14"/>
  <c r="Q35" i="14"/>
  <c r="R35" i="14"/>
  <c r="S35" i="14"/>
  <c r="T35" i="14"/>
  <c r="U35" i="14"/>
  <c r="V35" i="14"/>
  <c r="W35" i="14"/>
  <c r="X35" i="14"/>
  <c r="AA35" i="14"/>
  <c r="AB35" i="14"/>
  <c r="AC35" i="14"/>
  <c r="AI35" i="14"/>
  <c r="AK35" i="14"/>
  <c r="AL35" i="14"/>
  <c r="AM35" i="14"/>
  <c r="C32" i="14"/>
  <c r="C33" i="14"/>
  <c r="E32" i="14"/>
  <c r="E33" i="14"/>
  <c r="G32" i="14"/>
  <c r="G33" i="14"/>
  <c r="H32" i="14"/>
  <c r="H33" i="14"/>
  <c r="I32" i="14"/>
  <c r="I33" i="14"/>
  <c r="J32" i="14"/>
  <c r="J33" i="14"/>
  <c r="K32" i="14"/>
  <c r="K33" i="14"/>
  <c r="L32" i="14"/>
  <c r="L33" i="14"/>
  <c r="M32" i="14"/>
  <c r="M33" i="14"/>
  <c r="O32" i="14"/>
  <c r="O33" i="14"/>
  <c r="P32" i="14"/>
  <c r="P33" i="14"/>
  <c r="Q32" i="14"/>
  <c r="Q33" i="14"/>
  <c r="R32" i="14"/>
  <c r="R33" i="14"/>
  <c r="S32" i="14"/>
  <c r="S33" i="14"/>
  <c r="T32" i="14"/>
  <c r="T33" i="14"/>
  <c r="U32" i="14"/>
  <c r="U33" i="14"/>
  <c r="V32" i="14"/>
  <c r="V33" i="14"/>
  <c r="W32" i="14"/>
  <c r="W33" i="14"/>
  <c r="X32" i="14"/>
  <c r="X33" i="14"/>
  <c r="AA32" i="14"/>
  <c r="AA33" i="14"/>
  <c r="AB32" i="14"/>
  <c r="AB33" i="14"/>
  <c r="AI32" i="14"/>
  <c r="AI33" i="14"/>
  <c r="AK32" i="14"/>
  <c r="AK33" i="14"/>
  <c r="AL32" i="14"/>
  <c r="AL33" i="14"/>
  <c r="AM33" i="14"/>
  <c r="N32" i="14"/>
  <c r="Z32" i="14"/>
  <c r="AC32" i="14"/>
  <c r="AD32" i="14"/>
  <c r="AE32" i="14"/>
  <c r="AG32" i="14"/>
  <c r="AJ32" i="14"/>
  <c r="AM32" i="14"/>
  <c r="AM27" i="14"/>
  <c r="C31" i="14"/>
  <c r="C37" i="14"/>
  <c r="C38" i="14"/>
  <c r="E31" i="14"/>
  <c r="E37" i="14"/>
  <c r="E38" i="14"/>
  <c r="G31" i="14"/>
  <c r="G37" i="14"/>
  <c r="G38" i="14"/>
  <c r="H31" i="14"/>
  <c r="H37" i="14"/>
  <c r="H38" i="14"/>
  <c r="I31" i="14"/>
  <c r="I37" i="14"/>
  <c r="I38" i="14"/>
  <c r="J31" i="14"/>
  <c r="J37" i="14"/>
  <c r="J38" i="14"/>
  <c r="K31" i="14"/>
  <c r="K37" i="14"/>
  <c r="K38" i="14"/>
  <c r="L31" i="14"/>
  <c r="L37" i="14"/>
  <c r="L38" i="14"/>
  <c r="M31" i="14"/>
  <c r="M37" i="14"/>
  <c r="M38" i="14"/>
  <c r="N31" i="14"/>
  <c r="N37" i="14"/>
  <c r="N38" i="14"/>
  <c r="O31" i="14"/>
  <c r="O37" i="14"/>
  <c r="O38" i="14"/>
  <c r="P31" i="14"/>
  <c r="P37" i="14"/>
  <c r="P38" i="14"/>
  <c r="Q31" i="14"/>
  <c r="Q37" i="14"/>
  <c r="Q38" i="14"/>
  <c r="R31" i="14"/>
  <c r="R37" i="14"/>
  <c r="R38" i="14"/>
  <c r="S31" i="14"/>
  <c r="S37" i="14"/>
  <c r="S38" i="14"/>
  <c r="T31" i="14"/>
  <c r="T37" i="14"/>
  <c r="T38" i="14"/>
  <c r="U31" i="14"/>
  <c r="U37" i="14"/>
  <c r="U38" i="14"/>
  <c r="V31" i="14"/>
  <c r="V37" i="14"/>
  <c r="V38" i="14"/>
  <c r="W31" i="14"/>
  <c r="W37" i="14"/>
  <c r="W38" i="14"/>
  <c r="X31" i="14"/>
  <c r="X37" i="14"/>
  <c r="X38" i="14"/>
  <c r="Z31" i="14"/>
  <c r="Z37" i="14"/>
  <c r="Z38" i="14"/>
  <c r="AA31" i="14"/>
  <c r="AA37" i="14"/>
  <c r="AA38" i="14"/>
  <c r="AB31" i="14"/>
  <c r="AB37" i="14"/>
  <c r="AB38" i="14"/>
  <c r="AC31" i="14"/>
  <c r="AC37" i="14"/>
  <c r="AC38" i="14"/>
  <c r="AD31" i="14"/>
  <c r="AD37" i="14"/>
  <c r="AD38" i="14"/>
  <c r="AE31" i="14"/>
  <c r="AE37" i="14"/>
  <c r="AE38" i="14"/>
  <c r="AG31" i="14"/>
  <c r="AG37" i="14"/>
  <c r="AG38" i="14"/>
  <c r="AI31" i="14"/>
  <c r="AI37" i="14"/>
  <c r="AI38" i="14"/>
  <c r="AJ31" i="14"/>
  <c r="AJ37" i="14"/>
  <c r="AJ38" i="14"/>
  <c r="AK31" i="14"/>
  <c r="AK37" i="14"/>
  <c r="AK38" i="14"/>
  <c r="AL31" i="14"/>
  <c r="AL37" i="14"/>
  <c r="AL38" i="14"/>
  <c r="AM38" i="14"/>
  <c r="AM37" i="14"/>
  <c r="O24" i="13"/>
  <c r="AI25" i="12"/>
  <c r="AT37" i="11"/>
  <c r="T36" i="10"/>
  <c r="EE26" i="8"/>
  <c r="DN39" i="7"/>
  <c r="DM39" i="7"/>
  <c r="DK39" i="7"/>
  <c r="DJ39" i="7"/>
  <c r="DI39" i="7"/>
  <c r="DH39" i="7"/>
  <c r="DG39" i="7"/>
  <c r="DF39" i="7"/>
  <c r="DE39" i="7"/>
  <c r="DD39" i="7"/>
  <c r="DC39" i="7"/>
  <c r="DB39" i="7"/>
  <c r="DA39" i="7"/>
  <c r="CY39" i="7"/>
  <c r="CX39" i="7"/>
  <c r="CW39" i="7"/>
  <c r="CV39" i="7"/>
  <c r="CU39" i="7"/>
  <c r="CT39" i="7"/>
  <c r="CS39" i="7"/>
  <c r="CR39" i="7"/>
  <c r="CQ39" i="7"/>
  <c r="CP39" i="7"/>
  <c r="CO39" i="7"/>
  <c r="CM39" i="7"/>
  <c r="CL39" i="7"/>
  <c r="CK39" i="7"/>
  <c r="CJ39" i="7"/>
  <c r="CI39" i="7"/>
  <c r="CH39" i="7"/>
  <c r="CG39" i="7"/>
  <c r="CF39" i="7"/>
  <c r="CE39" i="7"/>
  <c r="CD39" i="7"/>
  <c r="CC39" i="7"/>
  <c r="CA39" i="7"/>
  <c r="BZ39" i="7"/>
  <c r="BY39" i="7"/>
  <c r="BW39" i="7"/>
  <c r="BV39" i="7"/>
  <c r="BU39" i="7"/>
  <c r="BT39" i="7"/>
  <c r="BS39" i="7"/>
  <c r="BR39" i="7"/>
  <c r="BQ39" i="7"/>
  <c r="BP39" i="7"/>
  <c r="BO39" i="7"/>
  <c r="BN39" i="7"/>
  <c r="BM39" i="7"/>
  <c r="BL39" i="7"/>
  <c r="BK39" i="7"/>
  <c r="BJ39" i="7"/>
  <c r="BI39" i="7"/>
  <c r="BH39" i="7"/>
  <c r="BG39" i="7"/>
  <c r="BF39" i="7"/>
  <c r="BE39" i="7"/>
  <c r="BD39" i="7"/>
  <c r="BC39" i="7"/>
  <c r="BB39" i="7"/>
  <c r="BA39" i="7"/>
  <c r="AZ39" i="7"/>
  <c r="AY39" i="7"/>
  <c r="AX39" i="7"/>
  <c r="AW39" i="7"/>
  <c r="AV39" i="7"/>
  <c r="AU39" i="7"/>
  <c r="AT39" i="7"/>
  <c r="AS39" i="7"/>
  <c r="AR39" i="7"/>
  <c r="AQ39" i="7"/>
  <c r="AP39" i="7"/>
  <c r="AO39" i="7"/>
  <c r="AN39" i="7"/>
  <c r="AM39" i="7"/>
  <c r="AL39" i="7"/>
  <c r="AK39" i="7"/>
  <c r="AJ39" i="7"/>
  <c r="AI39" i="7"/>
  <c r="AH39" i="7"/>
  <c r="AG39" i="7"/>
  <c r="AF39" i="7"/>
  <c r="AE39" i="7"/>
  <c r="AD39" i="7"/>
  <c r="AC39" i="7"/>
  <c r="AB39" i="7"/>
  <c r="AA39" i="7"/>
  <c r="Z39" i="7"/>
  <c r="Y39" i="7"/>
  <c r="X39" i="7"/>
  <c r="W39" i="7"/>
  <c r="V39" i="7"/>
  <c r="T39" i="7"/>
  <c r="S39" i="7"/>
  <c r="R39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C39" i="7"/>
  <c r="AT24" i="5"/>
  <c r="AT23" i="5"/>
  <c r="B29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N29" i="5"/>
  <c r="AO29" i="5"/>
  <c r="AP29" i="5"/>
  <c r="AQ29" i="5"/>
  <c r="AS29" i="5"/>
  <c r="AT29" i="5"/>
  <c r="AT31" i="4"/>
  <c r="AT25" i="4"/>
  <c r="AT29" i="4"/>
  <c r="AT30" i="4"/>
  <c r="AS26" i="3"/>
  <c r="AS37" i="3"/>
  <c r="DO36" i="7"/>
  <c r="DO25" i="7"/>
  <c r="CG25" i="2"/>
  <c r="BH25" i="1"/>
  <c r="C41" i="14"/>
  <c r="E41" i="14"/>
  <c r="G41" i="14"/>
  <c r="H41" i="14"/>
  <c r="I41" i="14"/>
  <c r="J41" i="14"/>
  <c r="K41" i="14"/>
  <c r="L41" i="14"/>
  <c r="M41" i="14"/>
  <c r="N41" i="14"/>
  <c r="O41" i="14"/>
  <c r="P41" i="14"/>
  <c r="Q41" i="14"/>
  <c r="R41" i="14"/>
  <c r="S41" i="14"/>
  <c r="T41" i="14"/>
  <c r="U41" i="14"/>
  <c r="V41" i="14"/>
  <c r="W41" i="14"/>
  <c r="X41" i="14"/>
  <c r="Z41" i="14"/>
  <c r="AA41" i="14"/>
  <c r="AB41" i="14"/>
  <c r="AC41" i="14"/>
  <c r="AD41" i="14"/>
  <c r="AE41" i="14"/>
  <c r="AG41" i="14"/>
  <c r="AI41" i="14"/>
  <c r="AJ41" i="14"/>
  <c r="AK41" i="14"/>
  <c r="AL41" i="14"/>
  <c r="AM41" i="14"/>
  <c r="C40" i="14"/>
  <c r="E40" i="14"/>
  <c r="G40" i="14"/>
  <c r="H40" i="14"/>
  <c r="I40" i="14"/>
  <c r="J40" i="14"/>
  <c r="K40" i="14"/>
  <c r="L40" i="14"/>
  <c r="M40" i="14"/>
  <c r="N40" i="14"/>
  <c r="O40" i="14"/>
  <c r="P40" i="14"/>
  <c r="Q40" i="14"/>
  <c r="R40" i="14"/>
  <c r="S40" i="14"/>
  <c r="T40" i="14"/>
  <c r="U40" i="14"/>
  <c r="V40" i="14"/>
  <c r="W40" i="14"/>
  <c r="X40" i="14"/>
  <c r="Z40" i="14"/>
  <c r="AA40" i="14"/>
  <c r="AB40" i="14"/>
  <c r="AC40" i="14"/>
  <c r="AD40" i="14"/>
  <c r="AE40" i="14"/>
  <c r="AG40" i="14"/>
  <c r="AI40" i="14"/>
  <c r="AJ40" i="14"/>
  <c r="AK40" i="14"/>
  <c r="AL40" i="14"/>
  <c r="AM40" i="14"/>
  <c r="O35" i="13"/>
  <c r="O30" i="13"/>
  <c r="O29" i="13"/>
  <c r="N29" i="13"/>
  <c r="N30" i="13"/>
  <c r="N28" i="13"/>
  <c r="N34" i="13"/>
  <c r="N35" i="13"/>
  <c r="M29" i="13"/>
  <c r="M30" i="13"/>
  <c r="M28" i="13"/>
  <c r="M34" i="13"/>
  <c r="M35" i="13"/>
  <c r="L29" i="13"/>
  <c r="L30" i="13"/>
  <c r="L28" i="13"/>
  <c r="L34" i="13"/>
  <c r="L35" i="13"/>
  <c r="K29" i="13"/>
  <c r="K30" i="13"/>
  <c r="K28" i="13"/>
  <c r="K34" i="13"/>
  <c r="K35" i="13"/>
  <c r="J29" i="13"/>
  <c r="J30" i="13"/>
  <c r="J28" i="13"/>
  <c r="J34" i="13"/>
  <c r="J35" i="13"/>
  <c r="I29" i="13"/>
  <c r="I30" i="13"/>
  <c r="I28" i="13"/>
  <c r="I34" i="13"/>
  <c r="I35" i="13"/>
  <c r="G29" i="13"/>
  <c r="G30" i="13"/>
  <c r="G28" i="13"/>
  <c r="G34" i="13"/>
  <c r="G35" i="13"/>
  <c r="F29" i="13"/>
  <c r="F30" i="13"/>
  <c r="F28" i="13"/>
  <c r="F34" i="13"/>
  <c r="F35" i="13"/>
  <c r="E28" i="13"/>
  <c r="E34" i="13"/>
  <c r="E35" i="13"/>
  <c r="D29" i="13"/>
  <c r="D30" i="13"/>
  <c r="D28" i="13"/>
  <c r="D34" i="13"/>
  <c r="D35" i="13"/>
  <c r="C29" i="13"/>
  <c r="C30" i="13"/>
  <c r="C28" i="13"/>
  <c r="C34" i="13"/>
  <c r="C35" i="13"/>
  <c r="N32" i="13"/>
  <c r="M32" i="13"/>
  <c r="L32" i="13"/>
  <c r="K32" i="13"/>
  <c r="J32" i="13"/>
  <c r="I32" i="13"/>
  <c r="G32" i="13"/>
  <c r="F32" i="13"/>
  <c r="D32" i="13"/>
  <c r="C32" i="13"/>
  <c r="E29" i="13"/>
  <c r="N26" i="13"/>
  <c r="M26" i="13"/>
  <c r="L26" i="13"/>
  <c r="K26" i="13"/>
  <c r="J26" i="13"/>
  <c r="I26" i="13"/>
  <c r="G26" i="13"/>
  <c r="F26" i="13"/>
  <c r="E26" i="13"/>
  <c r="D26" i="13"/>
  <c r="C26" i="13"/>
  <c r="N9" i="13"/>
  <c r="M9" i="13"/>
  <c r="L9" i="13"/>
  <c r="K9" i="13"/>
  <c r="J9" i="13"/>
  <c r="I9" i="13"/>
  <c r="G9" i="13"/>
  <c r="F9" i="13"/>
  <c r="E9" i="13"/>
  <c r="D9" i="13"/>
  <c r="C9" i="13"/>
  <c r="AI24" i="12"/>
  <c r="AI36" i="12"/>
  <c r="AI31" i="12"/>
  <c r="AI30" i="12"/>
  <c r="AH30" i="12"/>
  <c r="AH31" i="12"/>
  <c r="AH29" i="12"/>
  <c r="AH35" i="12"/>
  <c r="AH36" i="12"/>
  <c r="AG30" i="12"/>
  <c r="AG31" i="12"/>
  <c r="AG29" i="12"/>
  <c r="AG35" i="12"/>
  <c r="AG36" i="12"/>
  <c r="AF30" i="12"/>
  <c r="AF29" i="12"/>
  <c r="AF35" i="12"/>
  <c r="AF36" i="12"/>
  <c r="AE30" i="12"/>
  <c r="AE31" i="12"/>
  <c r="AE29" i="12"/>
  <c r="AE35" i="12"/>
  <c r="AE36" i="12"/>
  <c r="AD30" i="12"/>
  <c r="AD31" i="12"/>
  <c r="AD29" i="12"/>
  <c r="AD35" i="12"/>
  <c r="AD36" i="12"/>
  <c r="AC30" i="12"/>
  <c r="AC31" i="12"/>
  <c r="AC29" i="12"/>
  <c r="AC35" i="12"/>
  <c r="AC36" i="12"/>
  <c r="AB30" i="12"/>
  <c r="AB31" i="12"/>
  <c r="AB29" i="12"/>
  <c r="AB35" i="12"/>
  <c r="AB36" i="12"/>
  <c r="AA30" i="12"/>
  <c r="AA31" i="12"/>
  <c r="AA29" i="12"/>
  <c r="AA35" i="12"/>
  <c r="AA36" i="12"/>
  <c r="Z30" i="12"/>
  <c r="Z31" i="12"/>
  <c r="Z29" i="12"/>
  <c r="Z35" i="12"/>
  <c r="Z36" i="12"/>
  <c r="Y30" i="12"/>
  <c r="Y31" i="12"/>
  <c r="Y29" i="12"/>
  <c r="Y35" i="12"/>
  <c r="Y36" i="12"/>
  <c r="AH33" i="12"/>
  <c r="AG33" i="12"/>
  <c r="AE33" i="12"/>
  <c r="AD33" i="12"/>
  <c r="AC33" i="12"/>
  <c r="AB33" i="12"/>
  <c r="AA33" i="12"/>
  <c r="Z33" i="12"/>
  <c r="Y33" i="12"/>
  <c r="W30" i="12"/>
  <c r="W29" i="12"/>
  <c r="W35" i="12"/>
  <c r="W36" i="12"/>
  <c r="V30" i="12"/>
  <c r="V31" i="12"/>
  <c r="V29" i="12"/>
  <c r="V35" i="12"/>
  <c r="V36" i="12"/>
  <c r="U30" i="12"/>
  <c r="U31" i="12"/>
  <c r="U29" i="12"/>
  <c r="U35" i="12"/>
  <c r="U36" i="12"/>
  <c r="T30" i="12"/>
  <c r="T29" i="12"/>
  <c r="T35" i="12"/>
  <c r="T36" i="12"/>
  <c r="S30" i="12"/>
  <c r="S29" i="12"/>
  <c r="S35" i="12"/>
  <c r="S36" i="12"/>
  <c r="R30" i="12"/>
  <c r="R31" i="12"/>
  <c r="R29" i="12"/>
  <c r="R35" i="12"/>
  <c r="R36" i="12"/>
  <c r="Q30" i="12"/>
  <c r="Q31" i="12"/>
  <c r="Q29" i="12"/>
  <c r="Q35" i="12"/>
  <c r="Q36" i="12"/>
  <c r="P30" i="12"/>
  <c r="P29" i="12"/>
  <c r="P35" i="12"/>
  <c r="P36" i="12"/>
  <c r="O30" i="12"/>
  <c r="O31" i="12"/>
  <c r="O29" i="12"/>
  <c r="O35" i="12"/>
  <c r="O36" i="12"/>
  <c r="N30" i="12"/>
  <c r="N31" i="12"/>
  <c r="N29" i="12"/>
  <c r="N35" i="12"/>
  <c r="N36" i="12"/>
  <c r="W33" i="12"/>
  <c r="V33" i="12"/>
  <c r="U33" i="12"/>
  <c r="T33" i="12"/>
  <c r="S33" i="12"/>
  <c r="R33" i="12"/>
  <c r="Q33" i="12"/>
  <c r="P33" i="12"/>
  <c r="O33" i="12"/>
  <c r="N33" i="12"/>
  <c r="D29" i="12"/>
  <c r="E29" i="12"/>
  <c r="F29" i="12"/>
  <c r="G29" i="12"/>
  <c r="H29" i="12"/>
  <c r="I29" i="12"/>
  <c r="J29" i="12"/>
  <c r="K29" i="12"/>
  <c r="L29" i="12"/>
  <c r="D30" i="12"/>
  <c r="E30" i="12"/>
  <c r="F30" i="12"/>
  <c r="G30" i="12"/>
  <c r="H30" i="12"/>
  <c r="I30" i="12"/>
  <c r="J30" i="12"/>
  <c r="K30" i="12"/>
  <c r="L30" i="12"/>
  <c r="E31" i="12"/>
  <c r="G31" i="12"/>
  <c r="H31" i="12"/>
  <c r="I31" i="12"/>
  <c r="J31" i="12"/>
  <c r="K31" i="12"/>
  <c r="L31" i="12"/>
  <c r="D33" i="12"/>
  <c r="E33" i="12"/>
  <c r="F33" i="12"/>
  <c r="G33" i="12"/>
  <c r="H33" i="12"/>
  <c r="I33" i="12"/>
  <c r="J33" i="12"/>
  <c r="K33" i="12"/>
  <c r="L33" i="12"/>
  <c r="D35" i="12"/>
  <c r="E35" i="12"/>
  <c r="F35" i="12"/>
  <c r="G35" i="12"/>
  <c r="H35" i="12"/>
  <c r="I35" i="12"/>
  <c r="J35" i="12"/>
  <c r="K35" i="12"/>
  <c r="L35" i="12"/>
  <c r="D36" i="12"/>
  <c r="E36" i="12"/>
  <c r="F36" i="12"/>
  <c r="G36" i="12"/>
  <c r="H36" i="12"/>
  <c r="I36" i="12"/>
  <c r="J36" i="12"/>
  <c r="K36" i="12"/>
  <c r="L36" i="12"/>
  <c r="C36" i="12"/>
  <c r="C35" i="12"/>
  <c r="C33" i="12"/>
  <c r="C30" i="12"/>
  <c r="C29" i="12"/>
  <c r="AT32" i="11"/>
  <c r="AT31" i="11"/>
  <c r="T31" i="10"/>
  <c r="T30" i="10"/>
  <c r="O31" i="9"/>
  <c r="O30" i="9"/>
  <c r="EE32" i="8"/>
  <c r="AT50" i="4"/>
  <c r="AS31" i="3"/>
  <c r="AS32" i="3"/>
  <c r="DO31" i="7"/>
  <c r="BH31" i="1"/>
  <c r="D53" i="1"/>
  <c r="E53" i="1"/>
  <c r="F53" i="1"/>
  <c r="G53" i="1"/>
  <c r="H53" i="1"/>
  <c r="I53" i="1"/>
  <c r="J53" i="1"/>
  <c r="K53" i="1"/>
  <c r="L53" i="1"/>
  <c r="N53" i="1"/>
  <c r="O53" i="1"/>
  <c r="P53" i="1"/>
  <c r="Q53" i="1"/>
  <c r="R53" i="1"/>
  <c r="S53" i="1"/>
  <c r="T53" i="1"/>
  <c r="V53" i="1"/>
  <c r="W53" i="1"/>
  <c r="X53" i="1"/>
  <c r="Y53" i="1"/>
  <c r="Z53" i="1"/>
  <c r="AA53" i="1"/>
  <c r="AB53" i="1"/>
  <c r="AD53" i="1"/>
  <c r="AE53" i="1"/>
  <c r="AF53" i="1"/>
  <c r="AG53" i="1"/>
  <c r="AH53" i="1"/>
  <c r="AI53" i="1"/>
  <c r="AK53" i="1"/>
  <c r="AL53" i="1"/>
  <c r="AM53" i="1"/>
  <c r="AN53" i="1"/>
  <c r="AO53" i="1"/>
  <c r="AQ53" i="1"/>
  <c r="AR53" i="1"/>
  <c r="AS53" i="1"/>
  <c r="AT53" i="1"/>
  <c r="AU53" i="1"/>
  <c r="AV53" i="1"/>
  <c r="AW53" i="1"/>
  <c r="AX53" i="1"/>
  <c r="AY53" i="1"/>
  <c r="AZ53" i="1"/>
  <c r="BB53" i="1"/>
  <c r="BC53" i="1"/>
  <c r="BD53" i="1"/>
  <c r="BE53" i="1"/>
  <c r="BF53" i="1"/>
  <c r="BH53" i="1"/>
  <c r="BJ53" i="1"/>
  <c r="BK53" i="1"/>
  <c r="BL53" i="1"/>
  <c r="BM53" i="1"/>
  <c r="BN53" i="1"/>
  <c r="BO53" i="1"/>
  <c r="BP53" i="1"/>
  <c r="BQ53" i="1"/>
  <c r="BR53" i="1"/>
  <c r="BS53" i="1"/>
  <c r="BT53" i="1"/>
  <c r="BU53" i="1"/>
  <c r="BV53" i="1"/>
  <c r="BW53" i="1"/>
  <c r="C53" i="1"/>
  <c r="D35" i="1"/>
  <c r="E35" i="1"/>
  <c r="F35" i="1"/>
  <c r="G35" i="1"/>
  <c r="H35" i="1"/>
  <c r="I35" i="1"/>
  <c r="J35" i="1"/>
  <c r="K35" i="1"/>
  <c r="L35" i="1"/>
  <c r="N35" i="1"/>
  <c r="O35" i="1"/>
  <c r="P35" i="1"/>
  <c r="Q35" i="1"/>
  <c r="R35" i="1"/>
  <c r="S35" i="1"/>
  <c r="T35" i="1"/>
  <c r="V35" i="1"/>
  <c r="W35" i="1"/>
  <c r="X35" i="1"/>
  <c r="Y35" i="1"/>
  <c r="Z35" i="1"/>
  <c r="AA35" i="1"/>
  <c r="AB35" i="1"/>
  <c r="AD35" i="1"/>
  <c r="AE35" i="1"/>
  <c r="AF35" i="1"/>
  <c r="AG35" i="1"/>
  <c r="AH35" i="1"/>
  <c r="AI35" i="1"/>
  <c r="AK35" i="1"/>
  <c r="AL35" i="1"/>
  <c r="AM35" i="1"/>
  <c r="AN35" i="1"/>
  <c r="AO35" i="1"/>
  <c r="AQ35" i="1"/>
  <c r="AR35" i="1"/>
  <c r="AS35" i="1"/>
  <c r="AT35" i="1"/>
  <c r="AU35" i="1"/>
  <c r="AV35" i="1"/>
  <c r="AW35" i="1"/>
  <c r="AX35" i="1"/>
  <c r="AY35" i="1"/>
  <c r="AZ35" i="1"/>
  <c r="BB35" i="1"/>
  <c r="BC35" i="1"/>
  <c r="BD35" i="1"/>
  <c r="BE35" i="1"/>
  <c r="BF35" i="1"/>
  <c r="BJ35" i="1"/>
  <c r="BK35" i="1"/>
  <c r="BL35" i="1"/>
  <c r="BM35" i="1"/>
  <c r="BN35" i="1"/>
  <c r="BO35" i="1"/>
  <c r="BP35" i="1"/>
  <c r="BQ35" i="1"/>
  <c r="BR35" i="1"/>
  <c r="BS35" i="1"/>
  <c r="BT35" i="1"/>
  <c r="BU35" i="1"/>
  <c r="BV35" i="1"/>
  <c r="BW35" i="1"/>
  <c r="D36" i="1"/>
  <c r="E36" i="1"/>
  <c r="F36" i="1"/>
  <c r="G36" i="1"/>
  <c r="H36" i="1"/>
  <c r="I36" i="1"/>
  <c r="J36" i="1"/>
  <c r="K36" i="1"/>
  <c r="L36" i="1"/>
  <c r="N36" i="1"/>
  <c r="O36" i="1"/>
  <c r="P36" i="1"/>
  <c r="Q36" i="1"/>
  <c r="R36" i="1"/>
  <c r="S36" i="1"/>
  <c r="T36" i="1"/>
  <c r="V36" i="1"/>
  <c r="W36" i="1"/>
  <c r="X36" i="1"/>
  <c r="Y36" i="1"/>
  <c r="Z36" i="1"/>
  <c r="AA36" i="1"/>
  <c r="AB36" i="1"/>
  <c r="AD36" i="1"/>
  <c r="AE36" i="1"/>
  <c r="AF36" i="1"/>
  <c r="AG36" i="1"/>
  <c r="AH36" i="1"/>
  <c r="AI36" i="1"/>
  <c r="AK36" i="1"/>
  <c r="AL36" i="1"/>
  <c r="AM36" i="1"/>
  <c r="AN36" i="1"/>
  <c r="AO36" i="1"/>
  <c r="AQ36" i="1"/>
  <c r="AR36" i="1"/>
  <c r="AS36" i="1"/>
  <c r="AT36" i="1"/>
  <c r="AU36" i="1"/>
  <c r="AV36" i="1"/>
  <c r="AW36" i="1"/>
  <c r="AX36" i="1"/>
  <c r="AY36" i="1"/>
  <c r="AZ36" i="1"/>
  <c r="BB36" i="1"/>
  <c r="BC36" i="1"/>
  <c r="BD36" i="1"/>
  <c r="BE36" i="1"/>
  <c r="BF36" i="1"/>
  <c r="BJ36" i="1"/>
  <c r="BK36" i="1"/>
  <c r="BL36" i="1"/>
  <c r="BM36" i="1"/>
  <c r="BN36" i="1"/>
  <c r="BO36" i="1"/>
  <c r="BP36" i="1"/>
  <c r="BQ36" i="1"/>
  <c r="BR36" i="1"/>
  <c r="BS36" i="1"/>
  <c r="BT36" i="1"/>
  <c r="BU36" i="1"/>
  <c r="BV36" i="1"/>
  <c r="BW36" i="1"/>
  <c r="C35" i="1"/>
  <c r="C36" i="1"/>
  <c r="D35" i="2"/>
  <c r="E35" i="2"/>
  <c r="F35" i="2"/>
  <c r="G35" i="2"/>
  <c r="H35" i="2"/>
  <c r="I35" i="2"/>
  <c r="J35" i="2"/>
  <c r="K35" i="2"/>
  <c r="L35" i="2"/>
  <c r="M35" i="2"/>
  <c r="N35" i="2"/>
  <c r="O35" i="2"/>
  <c r="Q35" i="2"/>
  <c r="R35" i="2"/>
  <c r="S35" i="2"/>
  <c r="T35" i="2"/>
  <c r="U35" i="2"/>
  <c r="W35" i="2"/>
  <c r="X35" i="2"/>
  <c r="Y35" i="2"/>
  <c r="Z35" i="2"/>
  <c r="AA35" i="2"/>
  <c r="AB35" i="2"/>
  <c r="AD35" i="2"/>
  <c r="AE35" i="2"/>
  <c r="AF35" i="2"/>
  <c r="AG35" i="2"/>
  <c r="AI35" i="2"/>
  <c r="AJ35" i="2"/>
  <c r="AK35" i="2"/>
  <c r="AL35" i="2"/>
  <c r="AN35" i="2"/>
  <c r="AO35" i="2"/>
  <c r="AP35" i="2"/>
  <c r="AQ35" i="2"/>
  <c r="AR35" i="2"/>
  <c r="AS35" i="2"/>
  <c r="AT35" i="2"/>
  <c r="AU35" i="2"/>
  <c r="AV35" i="2"/>
  <c r="AW35" i="2"/>
  <c r="AX35" i="2"/>
  <c r="AY35" i="2"/>
  <c r="AZ35" i="2"/>
  <c r="BA35" i="2"/>
  <c r="BB35" i="2"/>
  <c r="BC35" i="2"/>
  <c r="BD35" i="2"/>
  <c r="BE35" i="2"/>
  <c r="BF35" i="2"/>
  <c r="BG35" i="2"/>
  <c r="BH35" i="2"/>
  <c r="BI35" i="2"/>
  <c r="BJ35" i="2"/>
  <c r="BK35" i="2"/>
  <c r="BL35" i="2"/>
  <c r="BM35" i="2"/>
  <c r="BN35" i="2"/>
  <c r="BO35" i="2"/>
  <c r="BP35" i="2"/>
  <c r="BQ35" i="2"/>
  <c r="BR35" i="2"/>
  <c r="BS35" i="2"/>
  <c r="BT35" i="2"/>
  <c r="BU35" i="2"/>
  <c r="BV35" i="2"/>
  <c r="BW35" i="2"/>
  <c r="BX35" i="2"/>
  <c r="BY35" i="2"/>
  <c r="BZ35" i="2"/>
  <c r="CA35" i="2"/>
  <c r="CB35" i="2"/>
  <c r="CC35" i="2"/>
  <c r="CD35" i="2"/>
  <c r="CE35" i="2"/>
  <c r="D30" i="2"/>
  <c r="D31" i="2"/>
  <c r="D36" i="2"/>
  <c r="E30" i="2"/>
  <c r="E31" i="2"/>
  <c r="E36" i="2"/>
  <c r="F30" i="2"/>
  <c r="F36" i="2"/>
  <c r="G30" i="2"/>
  <c r="G31" i="2"/>
  <c r="G36" i="2"/>
  <c r="H30" i="2"/>
  <c r="H31" i="2"/>
  <c r="H36" i="2"/>
  <c r="I30" i="2"/>
  <c r="I31" i="2"/>
  <c r="I36" i="2"/>
  <c r="J36" i="2"/>
  <c r="K30" i="2"/>
  <c r="K36" i="2"/>
  <c r="L30" i="2"/>
  <c r="L31" i="2"/>
  <c r="L36" i="2"/>
  <c r="M30" i="2"/>
  <c r="M31" i="2"/>
  <c r="M36" i="2"/>
  <c r="N30" i="2"/>
  <c r="N36" i="2"/>
  <c r="O30" i="2"/>
  <c r="O31" i="2"/>
  <c r="O36" i="2"/>
  <c r="Q30" i="2"/>
  <c r="Q31" i="2"/>
  <c r="Q36" i="2"/>
  <c r="R30" i="2"/>
  <c r="R31" i="2"/>
  <c r="R36" i="2"/>
  <c r="S36" i="2"/>
  <c r="T30" i="2"/>
  <c r="T31" i="2"/>
  <c r="T36" i="2"/>
  <c r="U30" i="2"/>
  <c r="U31" i="2"/>
  <c r="U36" i="2"/>
  <c r="W36" i="2"/>
  <c r="X30" i="2"/>
  <c r="X31" i="2"/>
  <c r="X36" i="2"/>
  <c r="Y30" i="2"/>
  <c r="Y31" i="2"/>
  <c r="Y36" i="2"/>
  <c r="Z30" i="2"/>
  <c r="Z31" i="2"/>
  <c r="Z36" i="2"/>
  <c r="AA36" i="2"/>
  <c r="AB30" i="2"/>
  <c r="AB31" i="2"/>
  <c r="AB36" i="2"/>
  <c r="AD30" i="2"/>
  <c r="AD31" i="2"/>
  <c r="AD36" i="2"/>
  <c r="AE30" i="2"/>
  <c r="AE31" i="2"/>
  <c r="AE36" i="2"/>
  <c r="AF30" i="2"/>
  <c r="AF31" i="2"/>
  <c r="AF36" i="2"/>
  <c r="AG30" i="2"/>
  <c r="AG31" i="2"/>
  <c r="AG36" i="2"/>
  <c r="AI30" i="2"/>
  <c r="AI31" i="2"/>
  <c r="AI36" i="2"/>
  <c r="AJ30" i="2"/>
  <c r="AJ31" i="2"/>
  <c r="AJ36" i="2"/>
  <c r="AK30" i="2"/>
  <c r="AK31" i="2"/>
  <c r="AK36" i="2"/>
  <c r="AL30" i="2"/>
  <c r="AL31" i="2"/>
  <c r="AL36" i="2"/>
  <c r="AN30" i="2"/>
  <c r="AN31" i="2"/>
  <c r="AN36" i="2"/>
  <c r="AO36" i="2"/>
  <c r="AP30" i="2"/>
  <c r="AP31" i="2"/>
  <c r="AP36" i="2"/>
  <c r="AQ30" i="2"/>
  <c r="AQ31" i="2"/>
  <c r="AQ36" i="2"/>
  <c r="AR30" i="2"/>
  <c r="AR31" i="2"/>
  <c r="AR36" i="2"/>
  <c r="AS30" i="2"/>
  <c r="AS31" i="2"/>
  <c r="AS36" i="2"/>
  <c r="AT30" i="2"/>
  <c r="AT31" i="2"/>
  <c r="AT36" i="2"/>
  <c r="AU30" i="2"/>
  <c r="AU31" i="2"/>
  <c r="AU36" i="2"/>
  <c r="AV30" i="2"/>
  <c r="AV31" i="2"/>
  <c r="AV36" i="2"/>
  <c r="AW36" i="2"/>
  <c r="AX30" i="2"/>
  <c r="AX31" i="2"/>
  <c r="AX36" i="2"/>
  <c r="AY30" i="2"/>
  <c r="AY31" i="2"/>
  <c r="AY36" i="2"/>
  <c r="AZ30" i="2"/>
  <c r="AZ31" i="2"/>
  <c r="AZ36" i="2"/>
  <c r="BA30" i="2"/>
  <c r="BA31" i="2"/>
  <c r="BA36" i="2"/>
  <c r="BB30" i="2"/>
  <c r="BB31" i="2"/>
  <c r="BB36" i="2"/>
  <c r="BC36" i="2"/>
  <c r="BD30" i="2"/>
  <c r="BD31" i="2"/>
  <c r="BD36" i="2"/>
  <c r="BE30" i="2"/>
  <c r="BE36" i="2"/>
  <c r="BF30" i="2"/>
  <c r="BF31" i="2"/>
  <c r="BF36" i="2"/>
  <c r="BG36" i="2"/>
  <c r="BH30" i="2"/>
  <c r="BH31" i="2"/>
  <c r="BH36" i="2"/>
  <c r="BI30" i="2"/>
  <c r="BI31" i="2"/>
  <c r="BI36" i="2"/>
  <c r="BJ30" i="2"/>
  <c r="BJ31" i="2"/>
  <c r="BJ36" i="2"/>
  <c r="BK30" i="2"/>
  <c r="BK36" i="2"/>
  <c r="BL30" i="2"/>
  <c r="BL31" i="2"/>
  <c r="BL36" i="2"/>
  <c r="BM30" i="2"/>
  <c r="BM31" i="2"/>
  <c r="BM36" i="2"/>
  <c r="BN30" i="2"/>
  <c r="BN31" i="2"/>
  <c r="BN36" i="2"/>
  <c r="BO30" i="2"/>
  <c r="BO31" i="2"/>
  <c r="BO36" i="2"/>
  <c r="BP30" i="2"/>
  <c r="BP31" i="2"/>
  <c r="BP36" i="2"/>
  <c r="BQ30" i="2"/>
  <c r="BQ31" i="2"/>
  <c r="BQ36" i="2"/>
  <c r="BR30" i="2"/>
  <c r="BR31" i="2"/>
  <c r="BR36" i="2"/>
  <c r="BS36" i="2"/>
  <c r="BT30" i="2"/>
  <c r="BT36" i="2"/>
  <c r="BU30" i="2"/>
  <c r="BU31" i="2"/>
  <c r="BU36" i="2"/>
  <c r="BV30" i="2"/>
  <c r="BV31" i="2"/>
  <c r="BV36" i="2"/>
  <c r="BW30" i="2"/>
  <c r="BW31" i="2"/>
  <c r="BW36" i="2"/>
  <c r="BX30" i="2"/>
  <c r="BX31" i="2"/>
  <c r="BX36" i="2"/>
  <c r="BY30" i="2"/>
  <c r="BY31" i="2"/>
  <c r="BY36" i="2"/>
  <c r="BZ30" i="2"/>
  <c r="BZ31" i="2"/>
  <c r="BZ36" i="2"/>
  <c r="CA36" i="2"/>
  <c r="CB30" i="2"/>
  <c r="CB31" i="2"/>
  <c r="CB36" i="2"/>
  <c r="CC30" i="2"/>
  <c r="CC31" i="2"/>
  <c r="CC36" i="2"/>
  <c r="CD30" i="2"/>
  <c r="CD31" i="2"/>
  <c r="CD36" i="2"/>
  <c r="CE36" i="2"/>
  <c r="C36" i="2"/>
  <c r="C35" i="2"/>
  <c r="DN35" i="7"/>
  <c r="DN36" i="7"/>
  <c r="DM35" i="7"/>
  <c r="DM36" i="7"/>
  <c r="DK35" i="7"/>
  <c r="DK36" i="7"/>
  <c r="DJ35" i="7"/>
  <c r="DJ36" i="7"/>
  <c r="DI35" i="7"/>
  <c r="DI36" i="7"/>
  <c r="DH35" i="7"/>
  <c r="DH36" i="7"/>
  <c r="DG35" i="7"/>
  <c r="DG36" i="7"/>
  <c r="DF35" i="7"/>
  <c r="DF36" i="7"/>
  <c r="DE35" i="7"/>
  <c r="DE36" i="7"/>
  <c r="DD35" i="7"/>
  <c r="DD36" i="7"/>
  <c r="DC35" i="7"/>
  <c r="DC36" i="7"/>
  <c r="DB35" i="7"/>
  <c r="DB36" i="7"/>
  <c r="DA35" i="7"/>
  <c r="DA36" i="7"/>
  <c r="CY35" i="7"/>
  <c r="CY36" i="7"/>
  <c r="CX35" i="7"/>
  <c r="CX36" i="7"/>
  <c r="CW35" i="7"/>
  <c r="CW36" i="7"/>
  <c r="CV35" i="7"/>
  <c r="CV36" i="7"/>
  <c r="CU35" i="7"/>
  <c r="CU36" i="7"/>
  <c r="CT35" i="7"/>
  <c r="CT36" i="7"/>
  <c r="CS35" i="7"/>
  <c r="CS36" i="7"/>
  <c r="CR35" i="7"/>
  <c r="CR36" i="7"/>
  <c r="CQ35" i="7"/>
  <c r="CQ36" i="7"/>
  <c r="CP35" i="7"/>
  <c r="CP36" i="7"/>
  <c r="CO35" i="7"/>
  <c r="CO36" i="7"/>
  <c r="CM35" i="7"/>
  <c r="CM36" i="7"/>
  <c r="CL35" i="7"/>
  <c r="CL36" i="7"/>
  <c r="CK35" i="7"/>
  <c r="CK36" i="7"/>
  <c r="CJ35" i="7"/>
  <c r="CJ36" i="7"/>
  <c r="CI35" i="7"/>
  <c r="CI36" i="7"/>
  <c r="CH35" i="7"/>
  <c r="CH36" i="7"/>
  <c r="CG35" i="7"/>
  <c r="CG36" i="7"/>
  <c r="CF35" i="7"/>
  <c r="CF36" i="7"/>
  <c r="CE35" i="7"/>
  <c r="CE36" i="7"/>
  <c r="CD35" i="7"/>
  <c r="CD36" i="7"/>
  <c r="CC35" i="7"/>
  <c r="CC36" i="7"/>
  <c r="CA35" i="7"/>
  <c r="CA36" i="7"/>
  <c r="BZ35" i="7"/>
  <c r="BZ36" i="7"/>
  <c r="BY35" i="7"/>
  <c r="BY36" i="7"/>
  <c r="BW35" i="7"/>
  <c r="BW36" i="7"/>
  <c r="BV35" i="7"/>
  <c r="BV36" i="7"/>
  <c r="BU35" i="7"/>
  <c r="BU36" i="7"/>
  <c r="BS35" i="7"/>
  <c r="BS36" i="7"/>
  <c r="BR35" i="7"/>
  <c r="BR36" i="7"/>
  <c r="BQ35" i="7"/>
  <c r="BQ36" i="7"/>
  <c r="BP35" i="7"/>
  <c r="BP36" i="7"/>
  <c r="BO35" i="7"/>
  <c r="BO36" i="7"/>
  <c r="BN35" i="7"/>
  <c r="BN36" i="7"/>
  <c r="BM35" i="7"/>
  <c r="BM36" i="7"/>
  <c r="BL35" i="7"/>
  <c r="BL36" i="7"/>
  <c r="BK35" i="7"/>
  <c r="BK36" i="7"/>
  <c r="BJ35" i="7"/>
  <c r="BJ36" i="7"/>
  <c r="BI35" i="7"/>
  <c r="BI36" i="7"/>
  <c r="BH35" i="7"/>
  <c r="BH36" i="7"/>
  <c r="BG35" i="7"/>
  <c r="BG36" i="7"/>
  <c r="BF35" i="7"/>
  <c r="BF36" i="7"/>
  <c r="BE35" i="7"/>
  <c r="BE36" i="7"/>
  <c r="BD35" i="7"/>
  <c r="BD36" i="7"/>
  <c r="BC35" i="7"/>
  <c r="BC36" i="7"/>
  <c r="BB35" i="7"/>
  <c r="BB36" i="7"/>
  <c r="BA35" i="7"/>
  <c r="BA36" i="7"/>
  <c r="AZ35" i="7"/>
  <c r="AZ36" i="7"/>
  <c r="AY35" i="7"/>
  <c r="AY36" i="7"/>
  <c r="AX35" i="7"/>
  <c r="AX36" i="7"/>
  <c r="AW35" i="7"/>
  <c r="AW36" i="7"/>
  <c r="AV35" i="7"/>
  <c r="AV36" i="7"/>
  <c r="AU35" i="7"/>
  <c r="AU36" i="7"/>
  <c r="AT35" i="7"/>
  <c r="AT36" i="7"/>
  <c r="AS35" i="7"/>
  <c r="AS36" i="7"/>
  <c r="AR35" i="7"/>
  <c r="AR36" i="7"/>
  <c r="AQ35" i="7"/>
  <c r="AQ36" i="7"/>
  <c r="AP35" i="7"/>
  <c r="AP36" i="7"/>
  <c r="AO35" i="7"/>
  <c r="AO36" i="7"/>
  <c r="AN35" i="7"/>
  <c r="AN36" i="7"/>
  <c r="AM35" i="7"/>
  <c r="AM36" i="7"/>
  <c r="AL35" i="7"/>
  <c r="AL36" i="7"/>
  <c r="AK35" i="7"/>
  <c r="AK36" i="7"/>
  <c r="AJ35" i="7"/>
  <c r="AJ36" i="7"/>
  <c r="AI35" i="7"/>
  <c r="AI36" i="7"/>
  <c r="AH35" i="7"/>
  <c r="AH36" i="7"/>
  <c r="AG35" i="7"/>
  <c r="AG36" i="7"/>
  <c r="AF35" i="7"/>
  <c r="AF36" i="7"/>
  <c r="AE35" i="7"/>
  <c r="AE36" i="7"/>
  <c r="AD35" i="7"/>
  <c r="AD36" i="7"/>
  <c r="AC35" i="7"/>
  <c r="AC36" i="7"/>
  <c r="AB35" i="7"/>
  <c r="AB36" i="7"/>
  <c r="AA35" i="7"/>
  <c r="AA36" i="7"/>
  <c r="Z35" i="7"/>
  <c r="Z36" i="7"/>
  <c r="Y35" i="7"/>
  <c r="Y36" i="7"/>
  <c r="X35" i="7"/>
  <c r="X36" i="7"/>
  <c r="W35" i="7"/>
  <c r="W36" i="7"/>
  <c r="V35" i="7"/>
  <c r="V36" i="7"/>
  <c r="T35" i="7"/>
  <c r="T36" i="7"/>
  <c r="S35" i="7"/>
  <c r="S36" i="7"/>
  <c r="R35" i="7"/>
  <c r="R36" i="7"/>
  <c r="Q35" i="7"/>
  <c r="Q36" i="7"/>
  <c r="P35" i="7"/>
  <c r="P36" i="7"/>
  <c r="O35" i="7"/>
  <c r="O36" i="7"/>
  <c r="N35" i="7"/>
  <c r="N36" i="7"/>
  <c r="M35" i="7"/>
  <c r="M36" i="7"/>
  <c r="L35" i="7"/>
  <c r="L36" i="7"/>
  <c r="K35" i="7"/>
  <c r="K36" i="7"/>
  <c r="J35" i="7"/>
  <c r="J36" i="7"/>
  <c r="I35" i="7"/>
  <c r="I36" i="7"/>
  <c r="H35" i="7"/>
  <c r="H36" i="7"/>
  <c r="G35" i="7"/>
  <c r="G36" i="7"/>
  <c r="F35" i="7"/>
  <c r="F36" i="7"/>
  <c r="E35" i="7"/>
  <c r="E36" i="7"/>
  <c r="C36" i="7"/>
  <c r="C35" i="7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X36" i="3"/>
  <c r="Y36" i="3"/>
  <c r="Z36" i="3"/>
  <c r="AA36" i="3"/>
  <c r="AB36" i="3"/>
  <c r="AC36" i="3"/>
  <c r="AD36" i="3"/>
  <c r="AE36" i="3"/>
  <c r="AF36" i="3"/>
  <c r="AG36" i="3"/>
  <c r="AI36" i="3"/>
  <c r="AJ36" i="3"/>
  <c r="AK36" i="3"/>
  <c r="AL36" i="3"/>
  <c r="AM36" i="3"/>
  <c r="AN36" i="3"/>
  <c r="AO36" i="3"/>
  <c r="AP36" i="3"/>
  <c r="AQ36" i="3"/>
  <c r="AR36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X37" i="3"/>
  <c r="Y37" i="3"/>
  <c r="Z37" i="3"/>
  <c r="AA37" i="3"/>
  <c r="AB37" i="3"/>
  <c r="AC37" i="3"/>
  <c r="AD37" i="3"/>
  <c r="AE37" i="3"/>
  <c r="AF37" i="3"/>
  <c r="AG37" i="3"/>
  <c r="AI37" i="3"/>
  <c r="AJ37" i="3"/>
  <c r="AK37" i="3"/>
  <c r="AL37" i="3"/>
  <c r="AM37" i="3"/>
  <c r="AN37" i="3"/>
  <c r="AO37" i="3"/>
  <c r="AP37" i="3"/>
  <c r="AQ37" i="3"/>
  <c r="AR37" i="3"/>
  <c r="C37" i="3"/>
  <c r="C36" i="3"/>
  <c r="D52" i="4"/>
  <c r="E52" i="4"/>
  <c r="F52" i="4"/>
  <c r="G52" i="4"/>
  <c r="I52" i="4"/>
  <c r="J52" i="4"/>
  <c r="K52" i="4"/>
  <c r="L52" i="4"/>
  <c r="M52" i="4"/>
  <c r="N52" i="4"/>
  <c r="P52" i="4"/>
  <c r="Q52" i="4"/>
  <c r="R52" i="4"/>
  <c r="S52" i="4"/>
  <c r="T52" i="4"/>
  <c r="U52" i="4"/>
  <c r="V52" i="4"/>
  <c r="W52" i="4"/>
  <c r="X52" i="4"/>
  <c r="Y52" i="4"/>
  <c r="Z52" i="4"/>
  <c r="AA52" i="4"/>
  <c r="AC52" i="4"/>
  <c r="AD52" i="4"/>
  <c r="AE52" i="4"/>
  <c r="AF52" i="4"/>
  <c r="AG52" i="4"/>
  <c r="AH52" i="4"/>
  <c r="AI52" i="4"/>
  <c r="AJ52" i="4"/>
  <c r="AK52" i="4"/>
  <c r="AL52" i="4"/>
  <c r="AM52" i="4"/>
  <c r="AO52" i="4"/>
  <c r="AP52" i="4"/>
  <c r="AQ52" i="4"/>
  <c r="AR52" i="4"/>
  <c r="AS52" i="4"/>
  <c r="C52" i="4"/>
  <c r="D35" i="4"/>
  <c r="E35" i="4"/>
  <c r="F35" i="4"/>
  <c r="G35" i="4"/>
  <c r="I35" i="4"/>
  <c r="J35" i="4"/>
  <c r="K35" i="4"/>
  <c r="L35" i="4"/>
  <c r="M35" i="4"/>
  <c r="N35" i="4"/>
  <c r="P35" i="4"/>
  <c r="Q35" i="4"/>
  <c r="R35" i="4"/>
  <c r="S35" i="4"/>
  <c r="T35" i="4"/>
  <c r="U35" i="4"/>
  <c r="V35" i="4"/>
  <c r="W35" i="4"/>
  <c r="X35" i="4"/>
  <c r="Y35" i="4"/>
  <c r="Z35" i="4"/>
  <c r="AA35" i="4"/>
  <c r="AC35" i="4"/>
  <c r="AD35" i="4"/>
  <c r="AE35" i="4"/>
  <c r="AF35" i="4"/>
  <c r="AG35" i="4"/>
  <c r="AH35" i="4"/>
  <c r="AI35" i="4"/>
  <c r="AJ35" i="4"/>
  <c r="AK35" i="4"/>
  <c r="AL35" i="4"/>
  <c r="AM35" i="4"/>
  <c r="AO35" i="4"/>
  <c r="AP35" i="4"/>
  <c r="AQ35" i="4"/>
  <c r="AR35" i="4"/>
  <c r="AS35" i="4"/>
  <c r="D33" i="4"/>
  <c r="D36" i="4"/>
  <c r="E36" i="4"/>
  <c r="F33" i="4"/>
  <c r="F36" i="4"/>
  <c r="G33" i="4"/>
  <c r="G36" i="4"/>
  <c r="I33" i="4"/>
  <c r="I36" i="4"/>
  <c r="J33" i="4"/>
  <c r="J36" i="4"/>
  <c r="K33" i="4"/>
  <c r="K36" i="4"/>
  <c r="L33" i="4"/>
  <c r="L36" i="4"/>
  <c r="M33" i="4"/>
  <c r="M36" i="4"/>
  <c r="N33" i="4"/>
  <c r="N36" i="4"/>
  <c r="P36" i="4"/>
  <c r="Q36" i="4"/>
  <c r="R36" i="4"/>
  <c r="S33" i="4"/>
  <c r="S36" i="4"/>
  <c r="T36" i="4"/>
  <c r="U36" i="4"/>
  <c r="V33" i="4"/>
  <c r="V36" i="4"/>
  <c r="W33" i="4"/>
  <c r="W36" i="4"/>
  <c r="X33" i="4"/>
  <c r="X36" i="4"/>
  <c r="Y36" i="4"/>
  <c r="Z36" i="4"/>
  <c r="AA36" i="4"/>
  <c r="AC33" i="4"/>
  <c r="AC36" i="4"/>
  <c r="AD36" i="4"/>
  <c r="AE36" i="4"/>
  <c r="AF36" i="4"/>
  <c r="AG36" i="4"/>
  <c r="AH33" i="4"/>
  <c r="AH36" i="4"/>
  <c r="AI33" i="4"/>
  <c r="AI36" i="4"/>
  <c r="AJ33" i="4"/>
  <c r="AJ36" i="4"/>
  <c r="AK33" i="4"/>
  <c r="AK36" i="4"/>
  <c r="AL33" i="4"/>
  <c r="AL36" i="4"/>
  <c r="AM33" i="4"/>
  <c r="AM36" i="4"/>
  <c r="AO36" i="4"/>
  <c r="AP36" i="4"/>
  <c r="AQ33" i="4"/>
  <c r="AQ36" i="4"/>
  <c r="AR33" i="4"/>
  <c r="AR36" i="4"/>
  <c r="AS36" i="4"/>
  <c r="C36" i="4"/>
  <c r="C35" i="4"/>
  <c r="EE54" i="8"/>
  <c r="C30" i="8"/>
  <c r="C36" i="8"/>
  <c r="D30" i="8"/>
  <c r="D36" i="8"/>
  <c r="E30" i="8"/>
  <c r="E36" i="8"/>
  <c r="F30" i="8"/>
  <c r="F36" i="8"/>
  <c r="G30" i="8"/>
  <c r="G36" i="8"/>
  <c r="H30" i="8"/>
  <c r="H36" i="8"/>
  <c r="I30" i="8"/>
  <c r="I36" i="8"/>
  <c r="J30" i="8"/>
  <c r="J36" i="8"/>
  <c r="K30" i="8"/>
  <c r="K36" i="8"/>
  <c r="L30" i="8"/>
  <c r="L36" i="8"/>
  <c r="M30" i="8"/>
  <c r="M36" i="8"/>
  <c r="N30" i="8"/>
  <c r="N36" i="8"/>
  <c r="O30" i="8"/>
  <c r="O36" i="8"/>
  <c r="P30" i="8"/>
  <c r="P36" i="8"/>
  <c r="R30" i="8"/>
  <c r="R36" i="8"/>
  <c r="S30" i="8"/>
  <c r="S36" i="8"/>
  <c r="T30" i="8"/>
  <c r="T36" i="8"/>
  <c r="U30" i="8"/>
  <c r="U36" i="8"/>
  <c r="V30" i="8"/>
  <c r="V36" i="8"/>
  <c r="W30" i="8"/>
  <c r="W36" i="8"/>
  <c r="Y30" i="8"/>
  <c r="Y36" i="8"/>
  <c r="Z30" i="8"/>
  <c r="Z36" i="8"/>
  <c r="AA30" i="8"/>
  <c r="AA36" i="8"/>
  <c r="AB30" i="8"/>
  <c r="AB36" i="8"/>
  <c r="AC30" i="8"/>
  <c r="AC36" i="8"/>
  <c r="AD30" i="8"/>
  <c r="AD36" i="8"/>
  <c r="AE30" i="8"/>
  <c r="AE36" i="8"/>
  <c r="AF30" i="8"/>
  <c r="AF36" i="8"/>
  <c r="AG30" i="8"/>
  <c r="AG36" i="8"/>
  <c r="AH30" i="8"/>
  <c r="AH36" i="8"/>
  <c r="AI30" i="8"/>
  <c r="AI36" i="8"/>
  <c r="AJ30" i="8"/>
  <c r="AJ36" i="8"/>
  <c r="AK30" i="8"/>
  <c r="AK36" i="8"/>
  <c r="AL30" i="8"/>
  <c r="AL36" i="8"/>
  <c r="AM30" i="8"/>
  <c r="AM36" i="8"/>
  <c r="AN30" i="8"/>
  <c r="AN36" i="8"/>
  <c r="AO30" i="8"/>
  <c r="AO36" i="8"/>
  <c r="AP30" i="8"/>
  <c r="AP36" i="8"/>
  <c r="AQ30" i="8"/>
  <c r="AQ36" i="8"/>
  <c r="AR30" i="8"/>
  <c r="AR36" i="8"/>
  <c r="AS30" i="8"/>
  <c r="AS36" i="8"/>
  <c r="AT30" i="8"/>
  <c r="AT36" i="8"/>
  <c r="AU30" i="8"/>
  <c r="AU36" i="8"/>
  <c r="AW30" i="8"/>
  <c r="AW36" i="8"/>
  <c r="AX30" i="8"/>
  <c r="AX36" i="8"/>
  <c r="AY30" i="8"/>
  <c r="AY36" i="8"/>
  <c r="AZ30" i="8"/>
  <c r="AZ36" i="8"/>
  <c r="BA30" i="8"/>
  <c r="BA36" i="8"/>
  <c r="BC30" i="8"/>
  <c r="BC36" i="8"/>
  <c r="BD30" i="8"/>
  <c r="BD36" i="8"/>
  <c r="BE30" i="8"/>
  <c r="BE36" i="8"/>
  <c r="BF30" i="8"/>
  <c r="BF36" i="8"/>
  <c r="BG30" i="8"/>
  <c r="BG36" i="8"/>
  <c r="BI30" i="8"/>
  <c r="BI36" i="8"/>
  <c r="BJ30" i="8"/>
  <c r="BJ36" i="8"/>
  <c r="BK30" i="8"/>
  <c r="BK36" i="8"/>
  <c r="BL30" i="8"/>
  <c r="BL36" i="8"/>
  <c r="BM30" i="8"/>
  <c r="BM36" i="8"/>
  <c r="BN30" i="8"/>
  <c r="BN36" i="8"/>
  <c r="BO30" i="8"/>
  <c r="BO36" i="8"/>
  <c r="BP30" i="8"/>
  <c r="BP36" i="8"/>
  <c r="BQ30" i="8"/>
  <c r="BQ36" i="8"/>
  <c r="BR30" i="8"/>
  <c r="BR36" i="8"/>
  <c r="BS30" i="8"/>
  <c r="BS36" i="8"/>
  <c r="BT30" i="8"/>
  <c r="BT36" i="8"/>
  <c r="BU30" i="8"/>
  <c r="BU36" i="8"/>
  <c r="BV30" i="8"/>
  <c r="BV36" i="8"/>
  <c r="BW30" i="8"/>
  <c r="BW36" i="8"/>
  <c r="BX30" i="8"/>
  <c r="BX36" i="8"/>
  <c r="BY30" i="8"/>
  <c r="BY36" i="8"/>
  <c r="BZ30" i="8"/>
  <c r="BZ36" i="8"/>
  <c r="CA30" i="8"/>
  <c r="CA36" i="8"/>
  <c r="CB30" i="8"/>
  <c r="CB36" i="8"/>
  <c r="CC30" i="8"/>
  <c r="CC36" i="8"/>
  <c r="CD30" i="8"/>
  <c r="CD36" i="8"/>
  <c r="CE30" i="8"/>
  <c r="CE36" i="8"/>
  <c r="CF30" i="8"/>
  <c r="CF36" i="8"/>
  <c r="CG30" i="8"/>
  <c r="CG36" i="8"/>
  <c r="CH30" i="8"/>
  <c r="CH36" i="8"/>
  <c r="CI30" i="8"/>
  <c r="CI36" i="8"/>
  <c r="CJ30" i="8"/>
  <c r="CJ36" i="8"/>
  <c r="CK30" i="8"/>
  <c r="CK36" i="8"/>
  <c r="CL30" i="8"/>
  <c r="CL36" i="8"/>
  <c r="CN30" i="8"/>
  <c r="CN36" i="8"/>
  <c r="CO30" i="8"/>
  <c r="CO36" i="8"/>
  <c r="CP30" i="8"/>
  <c r="CP36" i="8"/>
  <c r="CQ30" i="8"/>
  <c r="CQ36" i="8"/>
  <c r="CS30" i="8"/>
  <c r="CS36" i="8"/>
  <c r="CT30" i="8"/>
  <c r="CT36" i="8"/>
  <c r="CU30" i="8"/>
  <c r="CU36" i="8"/>
  <c r="CV30" i="8"/>
  <c r="CV36" i="8"/>
  <c r="CW30" i="8"/>
  <c r="CW36" i="8"/>
  <c r="CX30" i="8"/>
  <c r="CX36" i="8"/>
  <c r="CY30" i="8"/>
  <c r="CY36" i="8"/>
  <c r="CZ30" i="8"/>
  <c r="CZ36" i="8"/>
  <c r="DA30" i="8"/>
  <c r="DA36" i="8"/>
  <c r="DB30" i="8"/>
  <c r="DB36" i="8"/>
  <c r="DC30" i="8"/>
  <c r="DC36" i="8"/>
  <c r="DD30" i="8"/>
  <c r="DD36" i="8"/>
  <c r="DE30" i="8"/>
  <c r="DE36" i="8"/>
  <c r="DF30" i="8"/>
  <c r="DF36" i="8"/>
  <c r="DG30" i="8"/>
  <c r="DG36" i="8"/>
  <c r="DH30" i="8"/>
  <c r="DH36" i="8"/>
  <c r="DI30" i="8"/>
  <c r="DI36" i="8"/>
  <c r="DJ30" i="8"/>
  <c r="DJ36" i="8"/>
  <c r="DK30" i="8"/>
  <c r="DK36" i="8"/>
  <c r="DM30" i="8"/>
  <c r="DM36" i="8"/>
  <c r="DN30" i="8"/>
  <c r="DN36" i="8"/>
  <c r="DP30" i="8"/>
  <c r="DP36" i="8"/>
  <c r="DQ30" i="8"/>
  <c r="DQ36" i="8"/>
  <c r="DR30" i="8"/>
  <c r="DR36" i="8"/>
  <c r="DS30" i="8"/>
  <c r="DS36" i="8"/>
  <c r="DT30" i="8"/>
  <c r="DT36" i="8"/>
  <c r="DU30" i="8"/>
  <c r="DU36" i="8"/>
  <c r="DW30" i="8"/>
  <c r="DW36" i="8"/>
  <c r="DX30" i="8"/>
  <c r="DX36" i="8"/>
  <c r="DZ30" i="8"/>
  <c r="DZ36" i="8"/>
  <c r="EA30" i="8"/>
  <c r="EA36" i="8"/>
  <c r="EB30" i="8"/>
  <c r="EB36" i="8"/>
  <c r="EC30" i="8"/>
  <c r="EC36" i="8"/>
  <c r="ED30" i="8"/>
  <c r="ED36" i="8"/>
  <c r="EE36" i="8"/>
  <c r="C56" i="8"/>
  <c r="D56" i="8"/>
  <c r="E56" i="8"/>
  <c r="F56" i="8"/>
  <c r="G56" i="8"/>
  <c r="H56" i="8"/>
  <c r="I56" i="8"/>
  <c r="J56" i="8"/>
  <c r="K56" i="8"/>
  <c r="L56" i="8"/>
  <c r="M56" i="8"/>
  <c r="N56" i="8"/>
  <c r="O56" i="8"/>
  <c r="P56" i="8"/>
  <c r="R56" i="8"/>
  <c r="S56" i="8"/>
  <c r="T56" i="8"/>
  <c r="U56" i="8"/>
  <c r="V56" i="8"/>
  <c r="W56" i="8"/>
  <c r="Y56" i="8"/>
  <c r="Z56" i="8"/>
  <c r="AA56" i="8"/>
  <c r="AB56" i="8"/>
  <c r="AC56" i="8"/>
  <c r="AD56" i="8"/>
  <c r="AE56" i="8"/>
  <c r="AF56" i="8"/>
  <c r="AG56" i="8"/>
  <c r="AH56" i="8"/>
  <c r="AI56" i="8"/>
  <c r="AJ56" i="8"/>
  <c r="AK56" i="8"/>
  <c r="AL56" i="8"/>
  <c r="AM56" i="8"/>
  <c r="AN56" i="8"/>
  <c r="AO56" i="8"/>
  <c r="AP56" i="8"/>
  <c r="AQ56" i="8"/>
  <c r="AR56" i="8"/>
  <c r="AS56" i="8"/>
  <c r="AT56" i="8"/>
  <c r="AU56" i="8"/>
  <c r="AW56" i="8"/>
  <c r="AX56" i="8"/>
  <c r="AY56" i="8"/>
  <c r="AZ56" i="8"/>
  <c r="BA56" i="8"/>
  <c r="BC56" i="8"/>
  <c r="BD56" i="8"/>
  <c r="BE56" i="8"/>
  <c r="BF56" i="8"/>
  <c r="BG56" i="8"/>
  <c r="BI56" i="8"/>
  <c r="BJ56" i="8"/>
  <c r="BK56" i="8"/>
  <c r="BL56" i="8"/>
  <c r="BM56" i="8"/>
  <c r="BN56" i="8"/>
  <c r="BO56" i="8"/>
  <c r="BP56" i="8"/>
  <c r="BQ56" i="8"/>
  <c r="BR56" i="8"/>
  <c r="BS56" i="8"/>
  <c r="BT56" i="8"/>
  <c r="BU56" i="8"/>
  <c r="BV56" i="8"/>
  <c r="BW56" i="8"/>
  <c r="BX56" i="8"/>
  <c r="BY56" i="8"/>
  <c r="BZ56" i="8"/>
  <c r="CA56" i="8"/>
  <c r="CB56" i="8"/>
  <c r="CC56" i="8"/>
  <c r="CD56" i="8"/>
  <c r="CE56" i="8"/>
  <c r="CF56" i="8"/>
  <c r="CG56" i="8"/>
  <c r="CH56" i="8"/>
  <c r="CI56" i="8"/>
  <c r="CJ56" i="8"/>
  <c r="CK56" i="8"/>
  <c r="CL56" i="8"/>
  <c r="CN56" i="8"/>
  <c r="CO56" i="8"/>
  <c r="CP56" i="8"/>
  <c r="CQ56" i="8"/>
  <c r="CS56" i="8"/>
  <c r="CT56" i="8"/>
  <c r="CU56" i="8"/>
  <c r="CV56" i="8"/>
  <c r="CW56" i="8"/>
  <c r="CX56" i="8"/>
  <c r="CY56" i="8"/>
  <c r="CZ56" i="8"/>
  <c r="DA56" i="8"/>
  <c r="DB56" i="8"/>
  <c r="DC56" i="8"/>
  <c r="DD56" i="8"/>
  <c r="DE56" i="8"/>
  <c r="DF56" i="8"/>
  <c r="DG56" i="8"/>
  <c r="DH56" i="8"/>
  <c r="DI56" i="8"/>
  <c r="DJ56" i="8"/>
  <c r="DK56" i="8"/>
  <c r="DM56" i="8"/>
  <c r="DN56" i="8"/>
  <c r="DP56" i="8"/>
  <c r="DQ56" i="8"/>
  <c r="DR56" i="8"/>
  <c r="DS56" i="8"/>
  <c r="DT56" i="8"/>
  <c r="DU56" i="8"/>
  <c r="DW56" i="8"/>
  <c r="DX56" i="8"/>
  <c r="DZ56" i="8"/>
  <c r="EA56" i="8"/>
  <c r="EB56" i="8"/>
  <c r="EC56" i="8"/>
  <c r="ED56" i="8"/>
  <c r="EE56" i="8"/>
  <c r="Y54" i="6"/>
  <c r="D54" i="6"/>
  <c r="E54" i="6"/>
  <c r="F54" i="6"/>
  <c r="G54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U54" i="6"/>
  <c r="V54" i="6"/>
  <c r="W54" i="6"/>
  <c r="X54" i="6"/>
  <c r="C54" i="6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N49" i="5"/>
  <c r="AO49" i="5"/>
  <c r="AP49" i="5"/>
  <c r="AQ49" i="5"/>
  <c r="AS49" i="5"/>
  <c r="B49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N34" i="5"/>
  <c r="AO34" i="5"/>
  <c r="AP34" i="5"/>
  <c r="AQ34" i="5"/>
  <c r="AS34" i="5"/>
  <c r="B34" i="5"/>
  <c r="Y37" i="6"/>
  <c r="F33" i="6"/>
  <c r="F38" i="6"/>
  <c r="I33" i="6"/>
  <c r="I38" i="6"/>
  <c r="L33" i="6"/>
  <c r="L38" i="6"/>
  <c r="M33" i="6"/>
  <c r="M38" i="6"/>
  <c r="O33" i="6"/>
  <c r="O38" i="6"/>
  <c r="P33" i="6"/>
  <c r="P38" i="6"/>
  <c r="Q33" i="6"/>
  <c r="Q38" i="6"/>
  <c r="R33" i="6"/>
  <c r="R38" i="6"/>
  <c r="T33" i="6"/>
  <c r="T38" i="6"/>
  <c r="V33" i="6"/>
  <c r="V38" i="6"/>
  <c r="W33" i="6"/>
  <c r="W38" i="6"/>
  <c r="X33" i="6"/>
  <c r="X38" i="6"/>
  <c r="Y38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D38" i="6"/>
  <c r="E38" i="6"/>
  <c r="G38" i="6"/>
  <c r="H38" i="6"/>
  <c r="J38" i="6"/>
  <c r="K38" i="6"/>
  <c r="N38" i="6"/>
  <c r="S38" i="6"/>
  <c r="U38" i="6"/>
  <c r="C38" i="6"/>
  <c r="C37" i="6"/>
  <c r="D37" i="8"/>
  <c r="E37" i="8"/>
  <c r="F37" i="8"/>
  <c r="G37" i="8"/>
  <c r="H37" i="8"/>
  <c r="I37" i="8"/>
  <c r="J37" i="8"/>
  <c r="K37" i="8"/>
  <c r="L37" i="8"/>
  <c r="M37" i="8"/>
  <c r="N37" i="8"/>
  <c r="O37" i="8"/>
  <c r="P37" i="8"/>
  <c r="R37" i="8"/>
  <c r="S37" i="8"/>
  <c r="T37" i="8"/>
  <c r="U37" i="8"/>
  <c r="V37" i="8"/>
  <c r="W37" i="8"/>
  <c r="Y37" i="8"/>
  <c r="Z37" i="8"/>
  <c r="AA37" i="8"/>
  <c r="AB37" i="8"/>
  <c r="AC37" i="8"/>
  <c r="AD37" i="8"/>
  <c r="AE37" i="8"/>
  <c r="AF37" i="8"/>
  <c r="AG37" i="8"/>
  <c r="AH37" i="8"/>
  <c r="AI37" i="8"/>
  <c r="AJ37" i="8"/>
  <c r="AK37" i="8"/>
  <c r="AL37" i="8"/>
  <c r="AM37" i="8"/>
  <c r="AN37" i="8"/>
  <c r="AO37" i="8"/>
  <c r="AP37" i="8"/>
  <c r="AQ37" i="8"/>
  <c r="AR37" i="8"/>
  <c r="AS37" i="8"/>
  <c r="AT37" i="8"/>
  <c r="AU37" i="8"/>
  <c r="AW37" i="8"/>
  <c r="AX37" i="8"/>
  <c r="AY37" i="8"/>
  <c r="AZ37" i="8"/>
  <c r="BA37" i="8"/>
  <c r="BC37" i="8"/>
  <c r="BD37" i="8"/>
  <c r="BE37" i="8"/>
  <c r="BF37" i="8"/>
  <c r="BG37" i="8"/>
  <c r="BI37" i="8"/>
  <c r="BJ37" i="8"/>
  <c r="BK37" i="8"/>
  <c r="BL37" i="8"/>
  <c r="BM37" i="8"/>
  <c r="BN37" i="8"/>
  <c r="BO37" i="8"/>
  <c r="BP37" i="8"/>
  <c r="BQ37" i="8"/>
  <c r="BR37" i="8"/>
  <c r="BS37" i="8"/>
  <c r="BT37" i="8"/>
  <c r="BU37" i="8"/>
  <c r="BV37" i="8"/>
  <c r="BW37" i="8"/>
  <c r="BX37" i="8"/>
  <c r="BY37" i="8"/>
  <c r="BZ37" i="8"/>
  <c r="CA37" i="8"/>
  <c r="CB37" i="8"/>
  <c r="CC37" i="8"/>
  <c r="CD37" i="8"/>
  <c r="CE37" i="8"/>
  <c r="CF37" i="8"/>
  <c r="CG37" i="8"/>
  <c r="CH37" i="8"/>
  <c r="CI37" i="8"/>
  <c r="CJ37" i="8"/>
  <c r="CK37" i="8"/>
  <c r="CL37" i="8"/>
  <c r="CN37" i="8"/>
  <c r="CO37" i="8"/>
  <c r="CP37" i="8"/>
  <c r="CQ37" i="8"/>
  <c r="CS37" i="8"/>
  <c r="CT37" i="8"/>
  <c r="CU37" i="8"/>
  <c r="CV37" i="8"/>
  <c r="CW37" i="8"/>
  <c r="CX37" i="8"/>
  <c r="CY37" i="8"/>
  <c r="CZ37" i="8"/>
  <c r="DA37" i="8"/>
  <c r="DB37" i="8"/>
  <c r="DC37" i="8"/>
  <c r="DD37" i="8"/>
  <c r="DE37" i="8"/>
  <c r="DF37" i="8"/>
  <c r="DG37" i="8"/>
  <c r="DH37" i="8"/>
  <c r="DI37" i="8"/>
  <c r="DJ37" i="8"/>
  <c r="DK37" i="8"/>
  <c r="DM37" i="8"/>
  <c r="DN37" i="8"/>
  <c r="DP37" i="8"/>
  <c r="DQ37" i="8"/>
  <c r="DR37" i="8"/>
  <c r="DS37" i="8"/>
  <c r="DT37" i="8"/>
  <c r="DU37" i="8"/>
  <c r="DW37" i="8"/>
  <c r="DX37" i="8"/>
  <c r="DZ37" i="8"/>
  <c r="EA37" i="8"/>
  <c r="EB37" i="8"/>
  <c r="EC37" i="8"/>
  <c r="ED37" i="8"/>
  <c r="C37" i="8"/>
  <c r="EE37" i="8"/>
  <c r="D35" i="9"/>
  <c r="E35" i="9"/>
  <c r="F35" i="9"/>
  <c r="G35" i="9"/>
  <c r="H35" i="9"/>
  <c r="J35" i="9"/>
  <c r="K35" i="9"/>
  <c r="L35" i="9"/>
  <c r="M35" i="9"/>
  <c r="N35" i="9"/>
  <c r="D36" i="9"/>
  <c r="E36" i="9"/>
  <c r="F36" i="9"/>
  <c r="G36" i="9"/>
  <c r="H36" i="9"/>
  <c r="J36" i="9"/>
  <c r="K36" i="9"/>
  <c r="L36" i="9"/>
  <c r="M36" i="9"/>
  <c r="N36" i="9"/>
  <c r="C36" i="9"/>
  <c r="C35" i="9"/>
  <c r="E31" i="9"/>
  <c r="G31" i="9"/>
  <c r="J31" i="9"/>
  <c r="L31" i="9"/>
  <c r="N31" i="9"/>
  <c r="D35" i="10"/>
  <c r="E35" i="10"/>
  <c r="F35" i="10"/>
  <c r="G35" i="10"/>
  <c r="H35" i="10"/>
  <c r="I35" i="10"/>
  <c r="J35" i="10"/>
  <c r="K35" i="10"/>
  <c r="L35" i="10"/>
  <c r="M35" i="10"/>
  <c r="N35" i="10"/>
  <c r="O35" i="10"/>
  <c r="P35" i="10"/>
  <c r="Q35" i="10"/>
  <c r="R35" i="10"/>
  <c r="S35" i="10"/>
  <c r="D36" i="10"/>
  <c r="E36" i="10"/>
  <c r="F36" i="10"/>
  <c r="G36" i="10"/>
  <c r="H36" i="10"/>
  <c r="I36" i="10"/>
  <c r="J36" i="10"/>
  <c r="K36" i="10"/>
  <c r="L36" i="10"/>
  <c r="M36" i="10"/>
  <c r="N36" i="10"/>
  <c r="O36" i="10"/>
  <c r="P36" i="10"/>
  <c r="Q36" i="10"/>
  <c r="R36" i="10"/>
  <c r="S36" i="10"/>
  <c r="C36" i="10"/>
  <c r="C35" i="10"/>
  <c r="W30" i="11"/>
  <c r="W36" i="11"/>
  <c r="X30" i="11"/>
  <c r="X36" i="11"/>
  <c r="Y30" i="11"/>
  <c r="Y36" i="11"/>
  <c r="Z30" i="11"/>
  <c r="Z36" i="11"/>
  <c r="AA30" i="11"/>
  <c r="AA36" i="11"/>
  <c r="AB30" i="11"/>
  <c r="AB36" i="11"/>
  <c r="AC30" i="11"/>
  <c r="AC36" i="11"/>
  <c r="AD30" i="11"/>
  <c r="AD36" i="11"/>
  <c r="AE30" i="11"/>
  <c r="AE36" i="11"/>
  <c r="AF30" i="11"/>
  <c r="AF36" i="11"/>
  <c r="AG30" i="11"/>
  <c r="AG36" i="11"/>
  <c r="AH30" i="11"/>
  <c r="AH36" i="11"/>
  <c r="AI30" i="11"/>
  <c r="AI36" i="11"/>
  <c r="AK30" i="11"/>
  <c r="AK36" i="11"/>
  <c r="AL30" i="11"/>
  <c r="AL36" i="11"/>
  <c r="AM30" i="11"/>
  <c r="AM36" i="11"/>
  <c r="AN30" i="11"/>
  <c r="AN36" i="11"/>
  <c r="AO30" i="11"/>
  <c r="AO36" i="11"/>
  <c r="AQ30" i="11"/>
  <c r="AQ36" i="11"/>
  <c r="AR30" i="11"/>
  <c r="AR36" i="11"/>
  <c r="AS30" i="11"/>
  <c r="AS36" i="11"/>
  <c r="W31" i="11"/>
  <c r="W32" i="11"/>
  <c r="W37" i="11"/>
  <c r="X31" i="11"/>
  <c r="X32" i="11"/>
  <c r="X37" i="11"/>
  <c r="Y31" i="11"/>
  <c r="Y32" i="11"/>
  <c r="Y37" i="11"/>
  <c r="Z37" i="11"/>
  <c r="AA31" i="11"/>
  <c r="AA32" i="11"/>
  <c r="AA37" i="11"/>
  <c r="AB31" i="11"/>
  <c r="AB32" i="11"/>
  <c r="AB37" i="11"/>
  <c r="AC31" i="11"/>
  <c r="AC32" i="11"/>
  <c r="AC37" i="11"/>
  <c r="AD31" i="11"/>
  <c r="AD32" i="11"/>
  <c r="AD37" i="11"/>
  <c r="AE31" i="11"/>
  <c r="AE32" i="11"/>
  <c r="AE37" i="11"/>
  <c r="AF31" i="11"/>
  <c r="AF32" i="11"/>
  <c r="AF37" i="11"/>
  <c r="AG31" i="11"/>
  <c r="AG32" i="11"/>
  <c r="AG37" i="11"/>
  <c r="AH37" i="11"/>
  <c r="AI31" i="11"/>
  <c r="AI32" i="11"/>
  <c r="AI37" i="11"/>
  <c r="AK31" i="11"/>
  <c r="AK32" i="11"/>
  <c r="AK37" i="11"/>
  <c r="AL31" i="11"/>
  <c r="AL32" i="11"/>
  <c r="AL37" i="11"/>
  <c r="AM31" i="11"/>
  <c r="AM32" i="11"/>
  <c r="AM37" i="11"/>
  <c r="AN31" i="11"/>
  <c r="AN32" i="11"/>
  <c r="AN37" i="11"/>
  <c r="AO31" i="11"/>
  <c r="AO32" i="11"/>
  <c r="AO37" i="11"/>
  <c r="AQ31" i="11"/>
  <c r="AQ32" i="11"/>
  <c r="AQ37" i="11"/>
  <c r="AR31" i="11"/>
  <c r="AR32" i="11"/>
  <c r="AR37" i="11"/>
  <c r="AS31" i="11"/>
  <c r="AS32" i="11"/>
  <c r="AS37" i="11"/>
  <c r="D30" i="11"/>
  <c r="D36" i="11"/>
  <c r="E30" i="11"/>
  <c r="E36" i="11"/>
  <c r="F30" i="11"/>
  <c r="F36" i="11"/>
  <c r="G30" i="11"/>
  <c r="G36" i="11"/>
  <c r="H30" i="11"/>
  <c r="H36" i="11"/>
  <c r="I30" i="11"/>
  <c r="I36" i="11"/>
  <c r="J30" i="11"/>
  <c r="J36" i="11"/>
  <c r="K30" i="11"/>
  <c r="K36" i="11"/>
  <c r="L30" i="11"/>
  <c r="L36" i="11"/>
  <c r="N30" i="11"/>
  <c r="N36" i="11"/>
  <c r="O30" i="11"/>
  <c r="O36" i="11"/>
  <c r="P30" i="11"/>
  <c r="P36" i="11"/>
  <c r="Q30" i="11"/>
  <c r="Q36" i="11"/>
  <c r="R30" i="11"/>
  <c r="R36" i="11"/>
  <c r="S30" i="11"/>
  <c r="S36" i="11"/>
  <c r="T30" i="11"/>
  <c r="T36" i="11"/>
  <c r="U30" i="11"/>
  <c r="U36" i="11"/>
  <c r="D31" i="11"/>
  <c r="D32" i="11"/>
  <c r="D37" i="11"/>
  <c r="E31" i="11"/>
  <c r="E32" i="11"/>
  <c r="E37" i="11"/>
  <c r="F31" i="11"/>
  <c r="F32" i="11"/>
  <c r="F37" i="11"/>
  <c r="G31" i="11"/>
  <c r="G32" i="11"/>
  <c r="G37" i="11"/>
  <c r="H31" i="11"/>
  <c r="H32" i="11"/>
  <c r="H37" i="11"/>
  <c r="I31" i="11"/>
  <c r="I32" i="11"/>
  <c r="I37" i="11"/>
  <c r="J31" i="11"/>
  <c r="J32" i="11"/>
  <c r="J37" i="11"/>
  <c r="K31" i="11"/>
  <c r="K32" i="11"/>
  <c r="K37" i="11"/>
  <c r="L31" i="11"/>
  <c r="L32" i="11"/>
  <c r="L37" i="11"/>
  <c r="N31" i="11"/>
  <c r="N32" i="11"/>
  <c r="N37" i="11"/>
  <c r="O31" i="11"/>
  <c r="O32" i="11"/>
  <c r="O37" i="11"/>
  <c r="P31" i="11"/>
  <c r="P32" i="11"/>
  <c r="P37" i="11"/>
  <c r="Q31" i="11"/>
  <c r="Q32" i="11"/>
  <c r="Q37" i="11"/>
  <c r="R37" i="11"/>
  <c r="S37" i="11"/>
  <c r="T31" i="11"/>
  <c r="T32" i="11"/>
  <c r="T37" i="11"/>
  <c r="U31" i="11"/>
  <c r="U32" i="11"/>
  <c r="U37" i="11"/>
  <c r="C31" i="11"/>
  <c r="C32" i="11"/>
  <c r="C30" i="11"/>
  <c r="C36" i="11"/>
  <c r="C37" i="11"/>
  <c r="AN34" i="11"/>
  <c r="AO34" i="11"/>
  <c r="AQ34" i="11"/>
  <c r="AR34" i="11"/>
  <c r="AS34" i="11"/>
  <c r="Z31" i="11"/>
  <c r="AH31" i="11"/>
  <c r="X34" i="11"/>
  <c r="Y34" i="11"/>
  <c r="AA34" i="11"/>
  <c r="AB34" i="11"/>
  <c r="AC34" i="11"/>
  <c r="AD34" i="11"/>
  <c r="AE34" i="11"/>
  <c r="AF34" i="11"/>
  <c r="AG34" i="11"/>
  <c r="AI34" i="11"/>
  <c r="AK34" i="11"/>
  <c r="AL34" i="11"/>
  <c r="AM34" i="11"/>
  <c r="R31" i="11"/>
  <c r="S31" i="11"/>
  <c r="D34" i="11"/>
  <c r="E34" i="11"/>
  <c r="F34" i="11"/>
  <c r="G34" i="11"/>
  <c r="H34" i="11"/>
  <c r="I34" i="11"/>
  <c r="J34" i="11"/>
  <c r="K34" i="11"/>
  <c r="L34" i="11"/>
  <c r="N34" i="11"/>
  <c r="O34" i="11"/>
  <c r="P34" i="11"/>
  <c r="Q34" i="11"/>
  <c r="T34" i="11"/>
  <c r="U34" i="11"/>
  <c r="W34" i="11"/>
  <c r="C34" i="11"/>
  <c r="T33" i="10"/>
  <c r="D29" i="10"/>
  <c r="E29" i="10"/>
  <c r="F29" i="10"/>
  <c r="G29" i="10"/>
  <c r="H29" i="10"/>
  <c r="I29" i="10"/>
  <c r="J29" i="10"/>
  <c r="K29" i="10"/>
  <c r="L29" i="10"/>
  <c r="M29" i="10"/>
  <c r="N29" i="10"/>
  <c r="O29" i="10"/>
  <c r="P29" i="10"/>
  <c r="Q29" i="10"/>
  <c r="R29" i="10"/>
  <c r="S29" i="10"/>
  <c r="D30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30" i="10"/>
  <c r="R30" i="10"/>
  <c r="S30" i="10"/>
  <c r="D31" i="10"/>
  <c r="E31" i="10"/>
  <c r="F31" i="10"/>
  <c r="G31" i="10"/>
  <c r="H31" i="10"/>
  <c r="L31" i="10"/>
  <c r="M31" i="10"/>
  <c r="N31" i="10"/>
  <c r="O31" i="10"/>
  <c r="Q31" i="10"/>
  <c r="R31" i="10"/>
  <c r="S31" i="10"/>
  <c r="D33" i="10"/>
  <c r="E33" i="10"/>
  <c r="F33" i="10"/>
  <c r="G33" i="10"/>
  <c r="H33" i="10"/>
  <c r="L33" i="10"/>
  <c r="M33" i="10"/>
  <c r="N33" i="10"/>
  <c r="O33" i="10"/>
  <c r="Q33" i="10"/>
  <c r="R33" i="10"/>
  <c r="S33" i="10"/>
  <c r="C33" i="10"/>
  <c r="C31" i="10"/>
  <c r="T25" i="10"/>
  <c r="C30" i="10"/>
  <c r="C29" i="10"/>
  <c r="D29" i="9"/>
  <c r="E29" i="9"/>
  <c r="F29" i="9"/>
  <c r="G29" i="9"/>
  <c r="H29" i="9"/>
  <c r="J29" i="9"/>
  <c r="K29" i="9"/>
  <c r="L29" i="9"/>
  <c r="M29" i="9"/>
  <c r="N29" i="9"/>
  <c r="D30" i="9"/>
  <c r="E30" i="9"/>
  <c r="F30" i="9"/>
  <c r="G30" i="9"/>
  <c r="H30" i="9"/>
  <c r="J30" i="9"/>
  <c r="K30" i="9"/>
  <c r="L30" i="9"/>
  <c r="M30" i="9"/>
  <c r="N30" i="9"/>
  <c r="O25" i="9"/>
  <c r="O24" i="9"/>
  <c r="C30" i="9"/>
  <c r="C29" i="9"/>
  <c r="EE31" i="8"/>
  <c r="DO30" i="7"/>
  <c r="DN54" i="7"/>
  <c r="DM54" i="7"/>
  <c r="DK54" i="7"/>
  <c r="DJ54" i="7"/>
  <c r="DI54" i="7"/>
  <c r="DH54" i="7"/>
  <c r="DG54" i="7"/>
  <c r="DF54" i="7"/>
  <c r="DE54" i="7"/>
  <c r="DD54" i="7"/>
  <c r="DC54" i="7"/>
  <c r="DB54" i="7"/>
  <c r="DA54" i="7"/>
  <c r="CY54" i="7"/>
  <c r="CX54" i="7"/>
  <c r="CW54" i="7"/>
  <c r="CV54" i="7"/>
  <c r="CU54" i="7"/>
  <c r="CT54" i="7"/>
  <c r="CS54" i="7"/>
  <c r="CR54" i="7"/>
  <c r="CQ54" i="7"/>
  <c r="CP54" i="7"/>
  <c r="CO54" i="7"/>
  <c r="CM54" i="7"/>
  <c r="CL54" i="7"/>
  <c r="CK54" i="7"/>
  <c r="CJ54" i="7"/>
  <c r="CI54" i="7"/>
  <c r="CH54" i="7"/>
  <c r="CG54" i="7"/>
  <c r="CF54" i="7"/>
  <c r="CE54" i="7"/>
  <c r="CD54" i="7"/>
  <c r="CC54" i="7"/>
  <c r="CA54" i="7"/>
  <c r="BZ54" i="7"/>
  <c r="BY54" i="7"/>
  <c r="BW54" i="7"/>
  <c r="BV54" i="7"/>
  <c r="BU54" i="7"/>
  <c r="BT54" i="7"/>
  <c r="BS54" i="7"/>
  <c r="BR54" i="7"/>
  <c r="BQ54" i="7"/>
  <c r="BP54" i="7"/>
  <c r="BO54" i="7"/>
  <c r="BN54" i="7"/>
  <c r="BM54" i="7"/>
  <c r="BL54" i="7"/>
  <c r="BK54" i="7"/>
  <c r="BJ54" i="7"/>
  <c r="BI54" i="7"/>
  <c r="BH54" i="7"/>
  <c r="BG54" i="7"/>
  <c r="BF54" i="7"/>
  <c r="BE54" i="7"/>
  <c r="BD54" i="7"/>
  <c r="BC54" i="7"/>
  <c r="BB54" i="7"/>
  <c r="BA54" i="7"/>
  <c r="AZ54" i="7"/>
  <c r="AY54" i="7"/>
  <c r="AX54" i="7"/>
  <c r="AW54" i="7"/>
  <c r="AV54" i="7"/>
  <c r="AU54" i="7"/>
  <c r="AT54" i="7"/>
  <c r="AS54" i="7"/>
  <c r="AR54" i="7"/>
  <c r="AQ54" i="7"/>
  <c r="AP54" i="7"/>
  <c r="AO54" i="7"/>
  <c r="AN54" i="7"/>
  <c r="AM54" i="7"/>
  <c r="AL54" i="7"/>
  <c r="AK54" i="7"/>
  <c r="AJ54" i="7"/>
  <c r="AI54" i="7"/>
  <c r="AH54" i="7"/>
  <c r="AG54" i="7"/>
  <c r="AF54" i="7"/>
  <c r="AE54" i="7"/>
  <c r="AD54" i="7"/>
  <c r="AC54" i="7"/>
  <c r="AB54" i="7"/>
  <c r="AA54" i="7"/>
  <c r="Z54" i="7"/>
  <c r="Y54" i="7"/>
  <c r="X54" i="7"/>
  <c r="W54" i="7"/>
  <c r="V54" i="7"/>
  <c r="T54" i="7"/>
  <c r="S54" i="7"/>
  <c r="R54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C54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T29" i="7"/>
  <c r="V29" i="7"/>
  <c r="W29" i="7"/>
  <c r="X29" i="7"/>
  <c r="Y29" i="7"/>
  <c r="Z29" i="7"/>
  <c r="AA29" i="7"/>
  <c r="AB29" i="7"/>
  <c r="AC29" i="7"/>
  <c r="AD29" i="7"/>
  <c r="AE29" i="7"/>
  <c r="AF29" i="7"/>
  <c r="AG29" i="7"/>
  <c r="AH29" i="7"/>
  <c r="AI29" i="7"/>
  <c r="AJ29" i="7"/>
  <c r="AK29" i="7"/>
  <c r="AL29" i="7"/>
  <c r="AM29" i="7"/>
  <c r="AN29" i="7"/>
  <c r="AO29" i="7"/>
  <c r="AP29" i="7"/>
  <c r="AQ29" i="7"/>
  <c r="AR29" i="7"/>
  <c r="AS29" i="7"/>
  <c r="AT29" i="7"/>
  <c r="AU29" i="7"/>
  <c r="AV29" i="7"/>
  <c r="AW29" i="7"/>
  <c r="AX29" i="7"/>
  <c r="AY29" i="7"/>
  <c r="AZ29" i="7"/>
  <c r="BA29" i="7"/>
  <c r="BB29" i="7"/>
  <c r="BC29" i="7"/>
  <c r="BD29" i="7"/>
  <c r="BE29" i="7"/>
  <c r="BF29" i="7"/>
  <c r="BG29" i="7"/>
  <c r="BH29" i="7"/>
  <c r="BI29" i="7"/>
  <c r="BJ29" i="7"/>
  <c r="BK29" i="7"/>
  <c r="BL29" i="7"/>
  <c r="BM29" i="7"/>
  <c r="BN29" i="7"/>
  <c r="BO29" i="7"/>
  <c r="BP29" i="7"/>
  <c r="BQ29" i="7"/>
  <c r="BR29" i="7"/>
  <c r="BS29" i="7"/>
  <c r="BU29" i="7"/>
  <c r="BV29" i="7"/>
  <c r="BW29" i="7"/>
  <c r="BY29" i="7"/>
  <c r="BZ29" i="7"/>
  <c r="CA29" i="7"/>
  <c r="CC29" i="7"/>
  <c r="CD29" i="7"/>
  <c r="CE29" i="7"/>
  <c r="CF29" i="7"/>
  <c r="CG29" i="7"/>
  <c r="CH29" i="7"/>
  <c r="CI29" i="7"/>
  <c r="CJ29" i="7"/>
  <c r="CK29" i="7"/>
  <c r="CL29" i="7"/>
  <c r="CM29" i="7"/>
  <c r="CO29" i="7"/>
  <c r="CP29" i="7"/>
  <c r="CQ29" i="7"/>
  <c r="CR29" i="7"/>
  <c r="CS29" i="7"/>
  <c r="CT29" i="7"/>
  <c r="CU29" i="7"/>
  <c r="CV29" i="7"/>
  <c r="CW29" i="7"/>
  <c r="CX29" i="7"/>
  <c r="CY29" i="7"/>
  <c r="DA29" i="7"/>
  <c r="DB29" i="7"/>
  <c r="DC29" i="7"/>
  <c r="DD29" i="7"/>
  <c r="DE29" i="7"/>
  <c r="DF29" i="7"/>
  <c r="DG29" i="7"/>
  <c r="DH29" i="7"/>
  <c r="DI29" i="7"/>
  <c r="DJ29" i="7"/>
  <c r="DK29" i="7"/>
  <c r="DM29" i="7"/>
  <c r="DN29" i="7"/>
  <c r="E30" i="7"/>
  <c r="F30" i="7"/>
  <c r="G30" i="7"/>
  <c r="H30" i="7"/>
  <c r="I30" i="7"/>
  <c r="J30" i="7"/>
  <c r="K30" i="7"/>
  <c r="L30" i="7"/>
  <c r="M30" i="7"/>
  <c r="N30" i="7"/>
  <c r="O30" i="7"/>
  <c r="P30" i="7"/>
  <c r="Q30" i="7"/>
  <c r="R30" i="7"/>
  <c r="S30" i="7"/>
  <c r="T30" i="7"/>
  <c r="V30" i="7"/>
  <c r="W30" i="7"/>
  <c r="X30" i="7"/>
  <c r="Y30" i="7"/>
  <c r="Z30" i="7"/>
  <c r="AA30" i="7"/>
  <c r="AB30" i="7"/>
  <c r="AC30" i="7"/>
  <c r="AD30" i="7"/>
  <c r="AE30" i="7"/>
  <c r="AF30" i="7"/>
  <c r="AG30" i="7"/>
  <c r="AH30" i="7"/>
  <c r="AI30" i="7"/>
  <c r="AJ30" i="7"/>
  <c r="AK30" i="7"/>
  <c r="AL30" i="7"/>
  <c r="AM30" i="7"/>
  <c r="AN30" i="7"/>
  <c r="AO30" i="7"/>
  <c r="AP30" i="7"/>
  <c r="AQ30" i="7"/>
  <c r="AR30" i="7"/>
  <c r="AS30" i="7"/>
  <c r="AT30" i="7"/>
  <c r="AU30" i="7"/>
  <c r="AV30" i="7"/>
  <c r="AW30" i="7"/>
  <c r="AX30" i="7"/>
  <c r="AY30" i="7"/>
  <c r="AZ30" i="7"/>
  <c r="BA30" i="7"/>
  <c r="BB30" i="7"/>
  <c r="BC30" i="7"/>
  <c r="BD30" i="7"/>
  <c r="BE30" i="7"/>
  <c r="BF30" i="7"/>
  <c r="BG30" i="7"/>
  <c r="BH30" i="7"/>
  <c r="BI30" i="7"/>
  <c r="BJ30" i="7"/>
  <c r="BK30" i="7"/>
  <c r="BL30" i="7"/>
  <c r="BM30" i="7"/>
  <c r="BN30" i="7"/>
  <c r="BO30" i="7"/>
  <c r="BP30" i="7"/>
  <c r="BQ30" i="7"/>
  <c r="BR30" i="7"/>
  <c r="BS30" i="7"/>
  <c r="BU30" i="7"/>
  <c r="BV30" i="7"/>
  <c r="BW30" i="7"/>
  <c r="BY30" i="7"/>
  <c r="BZ30" i="7"/>
  <c r="CA30" i="7"/>
  <c r="CC30" i="7"/>
  <c r="CD30" i="7"/>
  <c r="CE30" i="7"/>
  <c r="CF30" i="7"/>
  <c r="CG30" i="7"/>
  <c r="CH30" i="7"/>
  <c r="CI30" i="7"/>
  <c r="CJ30" i="7"/>
  <c r="CK30" i="7"/>
  <c r="CL30" i="7"/>
  <c r="CM30" i="7"/>
  <c r="CO30" i="7"/>
  <c r="CP30" i="7"/>
  <c r="CQ30" i="7"/>
  <c r="CR30" i="7"/>
  <c r="CS30" i="7"/>
  <c r="CT30" i="7"/>
  <c r="CU30" i="7"/>
  <c r="CV30" i="7"/>
  <c r="CW30" i="7"/>
  <c r="CX30" i="7"/>
  <c r="CY30" i="7"/>
  <c r="DA30" i="7"/>
  <c r="DB30" i="7"/>
  <c r="DC30" i="7"/>
  <c r="DD30" i="7"/>
  <c r="DE30" i="7"/>
  <c r="DF30" i="7"/>
  <c r="DG30" i="7"/>
  <c r="DH30" i="7"/>
  <c r="DI30" i="7"/>
  <c r="DJ30" i="7"/>
  <c r="DK30" i="7"/>
  <c r="DM30" i="7"/>
  <c r="DN30" i="7"/>
  <c r="E31" i="7"/>
  <c r="F31" i="7"/>
  <c r="G31" i="7"/>
  <c r="H31" i="7"/>
  <c r="I31" i="7"/>
  <c r="J31" i="7"/>
  <c r="K31" i="7"/>
  <c r="L31" i="7"/>
  <c r="M31" i="7"/>
  <c r="N31" i="7"/>
  <c r="O31" i="7"/>
  <c r="P31" i="7"/>
  <c r="Q31" i="7"/>
  <c r="R31" i="7"/>
  <c r="S31" i="7"/>
  <c r="T31" i="7"/>
  <c r="V31" i="7"/>
  <c r="W31" i="7"/>
  <c r="X31" i="7"/>
  <c r="Y31" i="7"/>
  <c r="Z31" i="7"/>
  <c r="AA31" i="7"/>
  <c r="AB31" i="7"/>
  <c r="AC31" i="7"/>
  <c r="AD31" i="7"/>
  <c r="AE31" i="7"/>
  <c r="AF31" i="7"/>
  <c r="AG31" i="7"/>
  <c r="AH31" i="7"/>
  <c r="AI31" i="7"/>
  <c r="AJ31" i="7"/>
  <c r="AK31" i="7"/>
  <c r="AL31" i="7"/>
  <c r="AM31" i="7"/>
  <c r="AN31" i="7"/>
  <c r="AO31" i="7"/>
  <c r="AP31" i="7"/>
  <c r="AQ31" i="7"/>
  <c r="AR31" i="7"/>
  <c r="AS31" i="7"/>
  <c r="AT31" i="7"/>
  <c r="AU31" i="7"/>
  <c r="AV31" i="7"/>
  <c r="AW31" i="7"/>
  <c r="AX31" i="7"/>
  <c r="AY31" i="7"/>
  <c r="AZ31" i="7"/>
  <c r="BA31" i="7"/>
  <c r="BB31" i="7"/>
  <c r="BC31" i="7"/>
  <c r="BD31" i="7"/>
  <c r="BE31" i="7"/>
  <c r="BF31" i="7"/>
  <c r="BG31" i="7"/>
  <c r="BH31" i="7"/>
  <c r="BI31" i="7"/>
  <c r="BJ31" i="7"/>
  <c r="BK31" i="7"/>
  <c r="BL31" i="7"/>
  <c r="BM31" i="7"/>
  <c r="BN31" i="7"/>
  <c r="BO31" i="7"/>
  <c r="BP31" i="7"/>
  <c r="BQ31" i="7"/>
  <c r="BR31" i="7"/>
  <c r="BS31" i="7"/>
  <c r="BU31" i="7"/>
  <c r="BV31" i="7"/>
  <c r="BW31" i="7"/>
  <c r="BY31" i="7"/>
  <c r="BZ31" i="7"/>
  <c r="CA31" i="7"/>
  <c r="CC31" i="7"/>
  <c r="CD31" i="7"/>
  <c r="CE31" i="7"/>
  <c r="CF31" i="7"/>
  <c r="CG31" i="7"/>
  <c r="CH31" i="7"/>
  <c r="CI31" i="7"/>
  <c r="CJ31" i="7"/>
  <c r="CK31" i="7"/>
  <c r="CL31" i="7"/>
  <c r="CM31" i="7"/>
  <c r="CO31" i="7"/>
  <c r="CP31" i="7"/>
  <c r="CQ31" i="7"/>
  <c r="CR31" i="7"/>
  <c r="CS31" i="7"/>
  <c r="CT31" i="7"/>
  <c r="CU31" i="7"/>
  <c r="CV31" i="7"/>
  <c r="CW31" i="7"/>
  <c r="CX31" i="7"/>
  <c r="CY31" i="7"/>
  <c r="DA31" i="7"/>
  <c r="DB31" i="7"/>
  <c r="DC31" i="7"/>
  <c r="DD31" i="7"/>
  <c r="DE31" i="7"/>
  <c r="DF31" i="7"/>
  <c r="DG31" i="7"/>
  <c r="DH31" i="7"/>
  <c r="DI31" i="7"/>
  <c r="DJ31" i="7"/>
  <c r="DK31" i="7"/>
  <c r="DM31" i="7"/>
  <c r="DN31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T33" i="7"/>
  <c r="V33" i="7"/>
  <c r="W33" i="7"/>
  <c r="X33" i="7"/>
  <c r="Y33" i="7"/>
  <c r="Z33" i="7"/>
  <c r="AA33" i="7"/>
  <c r="AB33" i="7"/>
  <c r="AC33" i="7"/>
  <c r="AD33" i="7"/>
  <c r="AE33" i="7"/>
  <c r="AF33" i="7"/>
  <c r="AG33" i="7"/>
  <c r="AH33" i="7"/>
  <c r="AI33" i="7"/>
  <c r="AJ33" i="7"/>
  <c r="AK33" i="7"/>
  <c r="AL33" i="7"/>
  <c r="AM33" i="7"/>
  <c r="AN33" i="7"/>
  <c r="AO33" i="7"/>
  <c r="AP33" i="7"/>
  <c r="AQ33" i="7"/>
  <c r="AR33" i="7"/>
  <c r="AS33" i="7"/>
  <c r="AT33" i="7"/>
  <c r="AU33" i="7"/>
  <c r="AV33" i="7"/>
  <c r="AW33" i="7"/>
  <c r="AX33" i="7"/>
  <c r="AY33" i="7"/>
  <c r="AZ33" i="7"/>
  <c r="BA33" i="7"/>
  <c r="BB33" i="7"/>
  <c r="BC33" i="7"/>
  <c r="BD33" i="7"/>
  <c r="BE33" i="7"/>
  <c r="BF33" i="7"/>
  <c r="BG33" i="7"/>
  <c r="BH33" i="7"/>
  <c r="BI33" i="7"/>
  <c r="BJ33" i="7"/>
  <c r="BK33" i="7"/>
  <c r="BL33" i="7"/>
  <c r="BM33" i="7"/>
  <c r="BN33" i="7"/>
  <c r="BO33" i="7"/>
  <c r="BP33" i="7"/>
  <c r="BQ33" i="7"/>
  <c r="BR33" i="7"/>
  <c r="BS33" i="7"/>
  <c r="BU33" i="7"/>
  <c r="BV33" i="7"/>
  <c r="BW33" i="7"/>
  <c r="BY33" i="7"/>
  <c r="BZ33" i="7"/>
  <c r="CA33" i="7"/>
  <c r="CC33" i="7"/>
  <c r="CD33" i="7"/>
  <c r="CE33" i="7"/>
  <c r="CF33" i="7"/>
  <c r="CG33" i="7"/>
  <c r="CH33" i="7"/>
  <c r="CI33" i="7"/>
  <c r="CJ33" i="7"/>
  <c r="CK33" i="7"/>
  <c r="CL33" i="7"/>
  <c r="CM33" i="7"/>
  <c r="CO33" i="7"/>
  <c r="CP33" i="7"/>
  <c r="CQ33" i="7"/>
  <c r="CR33" i="7"/>
  <c r="CS33" i="7"/>
  <c r="CT33" i="7"/>
  <c r="CU33" i="7"/>
  <c r="CV33" i="7"/>
  <c r="CW33" i="7"/>
  <c r="CX33" i="7"/>
  <c r="CY33" i="7"/>
  <c r="DA33" i="7"/>
  <c r="DB33" i="7"/>
  <c r="DC33" i="7"/>
  <c r="DD33" i="7"/>
  <c r="DE33" i="7"/>
  <c r="DF33" i="7"/>
  <c r="DG33" i="7"/>
  <c r="DH33" i="7"/>
  <c r="DI33" i="7"/>
  <c r="DJ33" i="7"/>
  <c r="DK33" i="7"/>
  <c r="DM33" i="7"/>
  <c r="DN33" i="7"/>
  <c r="C33" i="7"/>
  <c r="C31" i="7"/>
  <c r="C30" i="7"/>
  <c r="C29" i="7"/>
  <c r="Y27" i="6"/>
  <c r="Y26" i="6"/>
  <c r="D31" i="6"/>
  <c r="E31" i="6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X31" i="6"/>
  <c r="D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T32" i="6"/>
  <c r="U32" i="6"/>
  <c r="V32" i="6"/>
  <c r="W32" i="6"/>
  <c r="X32" i="6"/>
  <c r="C32" i="6"/>
  <c r="C31" i="6"/>
  <c r="D29" i="4"/>
  <c r="E29" i="4"/>
  <c r="F29" i="4"/>
  <c r="G29" i="4"/>
  <c r="I29" i="4"/>
  <c r="J29" i="4"/>
  <c r="K29" i="4"/>
  <c r="L29" i="4"/>
  <c r="M29" i="4"/>
  <c r="N29" i="4"/>
  <c r="P29" i="4"/>
  <c r="Q29" i="4"/>
  <c r="R29" i="4"/>
  <c r="S29" i="4"/>
  <c r="T29" i="4"/>
  <c r="U29" i="4"/>
  <c r="V29" i="4"/>
  <c r="W29" i="4"/>
  <c r="X29" i="4"/>
  <c r="Y29" i="4"/>
  <c r="Z29" i="4"/>
  <c r="AA29" i="4"/>
  <c r="AC29" i="4"/>
  <c r="AD29" i="4"/>
  <c r="AE29" i="4"/>
  <c r="AF29" i="4"/>
  <c r="AG29" i="4"/>
  <c r="AH29" i="4"/>
  <c r="AI29" i="4"/>
  <c r="AJ29" i="4"/>
  <c r="AK29" i="4"/>
  <c r="AL29" i="4"/>
  <c r="AM29" i="4"/>
  <c r="AO29" i="4"/>
  <c r="AP29" i="4"/>
  <c r="AQ29" i="4"/>
  <c r="AR29" i="4"/>
  <c r="AS29" i="4"/>
  <c r="D30" i="4"/>
  <c r="E30" i="4"/>
  <c r="F30" i="4"/>
  <c r="G30" i="4"/>
  <c r="I30" i="4"/>
  <c r="J30" i="4"/>
  <c r="K30" i="4"/>
  <c r="L30" i="4"/>
  <c r="M30" i="4"/>
  <c r="N30" i="4"/>
  <c r="P30" i="4"/>
  <c r="Q30" i="4"/>
  <c r="R30" i="4"/>
  <c r="S30" i="4"/>
  <c r="T30" i="4"/>
  <c r="U30" i="4"/>
  <c r="V30" i="4"/>
  <c r="W30" i="4"/>
  <c r="X30" i="4"/>
  <c r="Y30" i="4"/>
  <c r="Z30" i="4"/>
  <c r="AA30" i="4"/>
  <c r="AC30" i="4"/>
  <c r="AD30" i="4"/>
  <c r="AE30" i="4"/>
  <c r="AF30" i="4"/>
  <c r="AG30" i="4"/>
  <c r="AH30" i="4"/>
  <c r="AI30" i="4"/>
  <c r="AJ30" i="4"/>
  <c r="AK30" i="4"/>
  <c r="AL30" i="4"/>
  <c r="AM30" i="4"/>
  <c r="AO30" i="4"/>
  <c r="AP30" i="4"/>
  <c r="AQ30" i="4"/>
  <c r="AR30" i="4"/>
  <c r="AS30" i="4"/>
  <c r="D31" i="4"/>
  <c r="F31" i="4"/>
  <c r="G31" i="4"/>
  <c r="I31" i="4"/>
  <c r="J31" i="4"/>
  <c r="K31" i="4"/>
  <c r="L31" i="4"/>
  <c r="M31" i="4"/>
  <c r="N31" i="4"/>
  <c r="S31" i="4"/>
  <c r="V31" i="4"/>
  <c r="W31" i="4"/>
  <c r="X31" i="4"/>
  <c r="Y31" i="4"/>
  <c r="AC31" i="4"/>
  <c r="AH31" i="4"/>
  <c r="AI31" i="4"/>
  <c r="AJ31" i="4"/>
  <c r="AK31" i="4"/>
  <c r="AL31" i="4"/>
  <c r="AM31" i="4"/>
  <c r="AQ31" i="4"/>
  <c r="AR31" i="4"/>
  <c r="C33" i="4"/>
  <c r="C30" i="4"/>
  <c r="C31" i="4"/>
  <c r="C29" i="4"/>
  <c r="BH24" i="1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X30" i="3"/>
  <c r="Y30" i="3"/>
  <c r="Z30" i="3"/>
  <c r="AA30" i="3"/>
  <c r="AB30" i="3"/>
  <c r="AC30" i="3"/>
  <c r="AD30" i="3"/>
  <c r="AE30" i="3"/>
  <c r="AF30" i="3"/>
  <c r="AG30" i="3"/>
  <c r="AI30" i="3"/>
  <c r="AJ30" i="3"/>
  <c r="AK30" i="3"/>
  <c r="AL30" i="3"/>
  <c r="AM30" i="3"/>
  <c r="AN30" i="3"/>
  <c r="AO30" i="3"/>
  <c r="AP30" i="3"/>
  <c r="AQ30" i="3"/>
  <c r="AR30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X31" i="3"/>
  <c r="Y31" i="3"/>
  <c r="Z31" i="3"/>
  <c r="AA31" i="3"/>
  <c r="AB31" i="3"/>
  <c r="AC31" i="3"/>
  <c r="AD31" i="3"/>
  <c r="AE31" i="3"/>
  <c r="AF31" i="3"/>
  <c r="AG31" i="3"/>
  <c r="AI31" i="3"/>
  <c r="AJ31" i="3"/>
  <c r="AK31" i="3"/>
  <c r="AL31" i="3"/>
  <c r="AM31" i="3"/>
  <c r="AN31" i="3"/>
  <c r="AO31" i="3"/>
  <c r="AP31" i="3"/>
  <c r="AQ31" i="3"/>
  <c r="AR31" i="3"/>
  <c r="F32" i="3"/>
  <c r="G32" i="3"/>
  <c r="J32" i="3"/>
  <c r="K32" i="3"/>
  <c r="L32" i="3"/>
  <c r="M32" i="3"/>
  <c r="O32" i="3"/>
  <c r="P32" i="3"/>
  <c r="R32" i="3"/>
  <c r="S32" i="3"/>
  <c r="T32" i="3"/>
  <c r="U32" i="3"/>
  <c r="V32" i="3"/>
  <c r="X32" i="3"/>
  <c r="Y32" i="3"/>
  <c r="Z32" i="3"/>
  <c r="AA32" i="3"/>
  <c r="AB32" i="3"/>
  <c r="AC32" i="3"/>
  <c r="AD32" i="3"/>
  <c r="AE32" i="3"/>
  <c r="AF32" i="3"/>
  <c r="AG32" i="3"/>
  <c r="AI32" i="3"/>
  <c r="AJ32" i="3"/>
  <c r="AK32" i="3"/>
  <c r="AL32" i="3"/>
  <c r="AM32" i="3"/>
  <c r="AN32" i="3"/>
  <c r="AO32" i="3"/>
  <c r="AP32" i="3"/>
  <c r="AQ32" i="3"/>
  <c r="AR32" i="3"/>
  <c r="F34" i="3"/>
  <c r="G34" i="3"/>
  <c r="J34" i="3"/>
  <c r="K34" i="3"/>
  <c r="L34" i="3"/>
  <c r="M34" i="3"/>
  <c r="O34" i="3"/>
  <c r="R34" i="3"/>
  <c r="S34" i="3"/>
  <c r="T34" i="3"/>
  <c r="V34" i="3"/>
  <c r="X34" i="3"/>
  <c r="Y34" i="3"/>
  <c r="Z34" i="3"/>
  <c r="AA34" i="3"/>
  <c r="AB34" i="3"/>
  <c r="AC34" i="3"/>
  <c r="AD34" i="3"/>
  <c r="AE34" i="3"/>
  <c r="AF34" i="3"/>
  <c r="AG34" i="3"/>
  <c r="AI34" i="3"/>
  <c r="AJ34" i="3"/>
  <c r="AK34" i="3"/>
  <c r="AL34" i="3"/>
  <c r="AM34" i="3"/>
  <c r="AN34" i="3"/>
  <c r="AO34" i="3"/>
  <c r="AP34" i="3"/>
  <c r="AQ34" i="3"/>
  <c r="AR34" i="3"/>
  <c r="C34" i="3"/>
  <c r="C32" i="3"/>
  <c r="C31" i="3"/>
  <c r="C30" i="3"/>
  <c r="D53" i="3"/>
  <c r="E53" i="3"/>
  <c r="F53" i="3"/>
  <c r="G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X53" i="3"/>
  <c r="Y53" i="3"/>
  <c r="Z53" i="3"/>
  <c r="AA53" i="3"/>
  <c r="AB53" i="3"/>
  <c r="AC53" i="3"/>
  <c r="AD53" i="3"/>
  <c r="AE53" i="3"/>
  <c r="AF53" i="3"/>
  <c r="AG53" i="3"/>
  <c r="AI53" i="3"/>
  <c r="AJ53" i="3"/>
  <c r="AK53" i="3"/>
  <c r="AL53" i="3"/>
  <c r="AM53" i="3"/>
  <c r="AN53" i="3"/>
  <c r="AO53" i="3"/>
  <c r="AP53" i="3"/>
  <c r="AQ53" i="3"/>
  <c r="AR53" i="3"/>
  <c r="C53" i="3"/>
  <c r="C53" i="2"/>
  <c r="D53" i="2"/>
  <c r="E53" i="2"/>
  <c r="G53" i="2"/>
  <c r="H53" i="2"/>
  <c r="I53" i="2"/>
  <c r="J53" i="2"/>
  <c r="L53" i="2"/>
  <c r="M53" i="2"/>
  <c r="O53" i="2"/>
  <c r="Q53" i="2"/>
  <c r="R53" i="2"/>
  <c r="S53" i="2"/>
  <c r="T53" i="2"/>
  <c r="U53" i="2"/>
  <c r="W53" i="2"/>
  <c r="X53" i="2"/>
  <c r="Y53" i="2"/>
  <c r="Z53" i="2"/>
  <c r="AA53" i="2"/>
  <c r="AB53" i="2"/>
  <c r="AD53" i="2"/>
  <c r="AE53" i="2"/>
  <c r="AF53" i="2"/>
  <c r="AG53" i="2"/>
  <c r="AI53" i="2"/>
  <c r="AJ53" i="2"/>
  <c r="AK53" i="2"/>
  <c r="AL53" i="2"/>
  <c r="AN53" i="2"/>
  <c r="AO53" i="2"/>
  <c r="AP53" i="2"/>
  <c r="AQ53" i="2"/>
  <c r="AR53" i="2"/>
  <c r="AS53" i="2"/>
  <c r="AT53" i="2"/>
  <c r="AU53" i="2"/>
  <c r="AV53" i="2"/>
  <c r="AW53" i="2"/>
  <c r="AX53" i="2"/>
  <c r="AY53" i="2"/>
  <c r="AZ53" i="2"/>
  <c r="BA53" i="2"/>
  <c r="BB53" i="2"/>
  <c r="BC53" i="2"/>
  <c r="BD53" i="2"/>
  <c r="BF53" i="2"/>
  <c r="BG53" i="2"/>
  <c r="BH53" i="2"/>
  <c r="BI53" i="2"/>
  <c r="BJ53" i="2"/>
  <c r="BL53" i="2"/>
  <c r="BM53" i="2"/>
  <c r="BN53" i="2"/>
  <c r="BO53" i="2"/>
  <c r="BP53" i="2"/>
  <c r="BQ53" i="2"/>
  <c r="BR53" i="2"/>
  <c r="BS53" i="2"/>
  <c r="BT53" i="2"/>
  <c r="BU53" i="2"/>
  <c r="BV53" i="2"/>
  <c r="BW53" i="2"/>
  <c r="BX53" i="2"/>
  <c r="BY53" i="2"/>
  <c r="BZ53" i="2"/>
  <c r="CA53" i="2"/>
  <c r="CB53" i="2"/>
  <c r="CC53" i="2"/>
  <c r="CD53" i="2"/>
  <c r="CE53" i="2"/>
  <c r="CG53" i="2"/>
  <c r="C30" i="2"/>
  <c r="C31" i="2"/>
  <c r="J30" i="2"/>
  <c r="J31" i="2"/>
  <c r="S30" i="2"/>
  <c r="S31" i="2"/>
  <c r="W30" i="2"/>
  <c r="W31" i="2"/>
  <c r="AA30" i="2"/>
  <c r="AA31" i="2"/>
  <c r="AO30" i="2"/>
  <c r="AO31" i="2"/>
  <c r="AW30" i="2"/>
  <c r="AW31" i="2"/>
  <c r="BC30" i="2"/>
  <c r="BC31" i="2"/>
  <c r="BG30" i="2"/>
  <c r="BS30" i="2"/>
  <c r="BS31" i="2"/>
  <c r="CA30" i="2"/>
  <c r="CA31" i="2"/>
  <c r="CE30" i="2"/>
  <c r="CE31" i="2"/>
  <c r="CG31" i="2"/>
  <c r="CG51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Q29" i="2"/>
  <c r="R29" i="2"/>
  <c r="S29" i="2"/>
  <c r="T29" i="2"/>
  <c r="U29" i="2"/>
  <c r="W29" i="2"/>
  <c r="X29" i="2"/>
  <c r="Y29" i="2"/>
  <c r="Z29" i="2"/>
  <c r="AA29" i="2"/>
  <c r="AB29" i="2"/>
  <c r="AD29" i="2"/>
  <c r="AE29" i="2"/>
  <c r="AF29" i="2"/>
  <c r="AG29" i="2"/>
  <c r="AI29" i="2"/>
  <c r="AJ29" i="2"/>
  <c r="AK29" i="2"/>
  <c r="AL29" i="2"/>
  <c r="AN29" i="2"/>
  <c r="AO29" i="2"/>
  <c r="AP29" i="2"/>
  <c r="AQ29" i="2"/>
  <c r="AR29" i="2"/>
  <c r="AS29" i="2"/>
  <c r="AT29" i="2"/>
  <c r="AU29" i="2"/>
  <c r="AV29" i="2"/>
  <c r="AW29" i="2"/>
  <c r="AX29" i="2"/>
  <c r="AY29" i="2"/>
  <c r="AZ29" i="2"/>
  <c r="BA29" i="2"/>
  <c r="BB29" i="2"/>
  <c r="BC29" i="2"/>
  <c r="BD29" i="2"/>
  <c r="BE29" i="2"/>
  <c r="BF29" i="2"/>
  <c r="BG29" i="2"/>
  <c r="BH29" i="2"/>
  <c r="BI29" i="2"/>
  <c r="BJ29" i="2"/>
  <c r="BK29" i="2"/>
  <c r="BL29" i="2"/>
  <c r="BM29" i="2"/>
  <c r="BN29" i="2"/>
  <c r="BO29" i="2"/>
  <c r="BP29" i="2"/>
  <c r="BQ29" i="2"/>
  <c r="BR29" i="2"/>
  <c r="BS29" i="2"/>
  <c r="BT29" i="2"/>
  <c r="BU29" i="2"/>
  <c r="BV29" i="2"/>
  <c r="BW29" i="2"/>
  <c r="BX29" i="2"/>
  <c r="BY29" i="2"/>
  <c r="BZ29" i="2"/>
  <c r="CA29" i="2"/>
  <c r="CB29" i="2"/>
  <c r="CC29" i="2"/>
  <c r="CD29" i="2"/>
  <c r="CE29" i="2"/>
  <c r="CG29" i="2"/>
  <c r="CG52" i="2"/>
  <c r="CG30" i="2"/>
  <c r="D33" i="2"/>
  <c r="E33" i="2"/>
  <c r="G33" i="2"/>
  <c r="H33" i="2"/>
  <c r="I33" i="2"/>
  <c r="J33" i="2"/>
  <c r="L33" i="2"/>
  <c r="M33" i="2"/>
  <c r="O33" i="2"/>
  <c r="Q33" i="2"/>
  <c r="R33" i="2"/>
  <c r="S33" i="2"/>
  <c r="T33" i="2"/>
  <c r="U33" i="2"/>
  <c r="W33" i="2"/>
  <c r="X33" i="2"/>
  <c r="Y33" i="2"/>
  <c r="Z33" i="2"/>
  <c r="AA33" i="2"/>
  <c r="AB33" i="2"/>
  <c r="AD33" i="2"/>
  <c r="AE33" i="2"/>
  <c r="AF33" i="2"/>
  <c r="AG33" i="2"/>
  <c r="AI33" i="2"/>
  <c r="AJ33" i="2"/>
  <c r="AK33" i="2"/>
  <c r="AL33" i="2"/>
  <c r="AN33" i="2"/>
  <c r="AO33" i="2"/>
  <c r="AP33" i="2"/>
  <c r="AQ33" i="2"/>
  <c r="AR33" i="2"/>
  <c r="AS33" i="2"/>
  <c r="AT33" i="2"/>
  <c r="AU33" i="2"/>
  <c r="AV33" i="2"/>
  <c r="AW33" i="2"/>
  <c r="AX33" i="2"/>
  <c r="AY33" i="2"/>
  <c r="AZ33" i="2"/>
  <c r="BA33" i="2"/>
  <c r="BB33" i="2"/>
  <c r="BC33" i="2"/>
  <c r="BD33" i="2"/>
  <c r="BF33" i="2"/>
  <c r="BH33" i="2"/>
  <c r="BI33" i="2"/>
  <c r="BJ33" i="2"/>
  <c r="BL33" i="2"/>
  <c r="BM33" i="2"/>
  <c r="BN33" i="2"/>
  <c r="BO33" i="2"/>
  <c r="BP33" i="2"/>
  <c r="BQ33" i="2"/>
  <c r="BR33" i="2"/>
  <c r="BS33" i="2"/>
  <c r="BU33" i="2"/>
  <c r="BV33" i="2"/>
  <c r="BW33" i="2"/>
  <c r="BX33" i="2"/>
  <c r="BY33" i="2"/>
  <c r="BZ33" i="2"/>
  <c r="CA33" i="2"/>
  <c r="CB33" i="2"/>
  <c r="CC33" i="2"/>
  <c r="CD33" i="2"/>
  <c r="CE33" i="2"/>
  <c r="C33" i="2"/>
  <c r="CG33" i="2"/>
  <c r="CE18" i="2"/>
  <c r="CD18" i="2"/>
  <c r="CC18" i="2"/>
  <c r="CB18" i="2"/>
  <c r="CA18" i="2"/>
  <c r="BZ18" i="2"/>
  <c r="BY18" i="2"/>
  <c r="BX18" i="2"/>
  <c r="BW18" i="2"/>
  <c r="BV18" i="2"/>
  <c r="BU18" i="2"/>
  <c r="BT18" i="2"/>
  <c r="BS18" i="2"/>
  <c r="BR18" i="2"/>
  <c r="BQ18" i="2"/>
  <c r="BP18" i="2"/>
  <c r="BO18" i="2"/>
  <c r="BN18" i="2"/>
  <c r="BM18" i="2"/>
  <c r="BL18" i="2"/>
  <c r="BK18" i="2"/>
  <c r="BJ18" i="2"/>
  <c r="BI18" i="2"/>
  <c r="BH18" i="2"/>
  <c r="BG18" i="2"/>
  <c r="BF18" i="2"/>
  <c r="BE18" i="2"/>
  <c r="BD18" i="2"/>
  <c r="BC18" i="2"/>
  <c r="BB18" i="2"/>
  <c r="BA18" i="2"/>
  <c r="AZ18" i="2"/>
  <c r="AY18" i="2"/>
  <c r="AX18" i="2"/>
  <c r="AW18" i="2"/>
  <c r="AV18" i="2"/>
  <c r="AU18" i="2"/>
  <c r="AT18" i="2"/>
  <c r="AS18" i="2"/>
  <c r="AR18" i="2"/>
  <c r="AQ18" i="2"/>
  <c r="AP18" i="2"/>
  <c r="AO18" i="2"/>
  <c r="AN18" i="2"/>
  <c r="AL18" i="2"/>
  <c r="AK18" i="2"/>
  <c r="AJ18" i="2"/>
  <c r="AI18" i="2"/>
  <c r="AG18" i="2"/>
  <c r="AF18" i="2"/>
  <c r="AE18" i="2"/>
  <c r="AD18" i="2"/>
  <c r="AB18" i="2"/>
  <c r="AA18" i="2"/>
  <c r="Z18" i="2"/>
  <c r="Y18" i="2"/>
  <c r="X18" i="2"/>
  <c r="W18" i="2"/>
  <c r="U18" i="2"/>
  <c r="T18" i="2"/>
  <c r="S18" i="2"/>
  <c r="R18" i="2"/>
  <c r="Q18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CE10" i="2"/>
  <c r="CD10" i="2"/>
  <c r="CC10" i="2"/>
  <c r="CB10" i="2"/>
  <c r="CA10" i="2"/>
  <c r="BZ10" i="2"/>
  <c r="BY10" i="2"/>
  <c r="BX10" i="2"/>
  <c r="BW10" i="2"/>
  <c r="BV10" i="2"/>
  <c r="BU10" i="2"/>
  <c r="BT10" i="2"/>
  <c r="BS10" i="2"/>
  <c r="BR10" i="2"/>
  <c r="BQ10" i="2"/>
  <c r="BP10" i="2"/>
  <c r="BO10" i="2"/>
  <c r="BN10" i="2"/>
  <c r="BM10" i="2"/>
  <c r="BL10" i="2"/>
  <c r="BK10" i="2"/>
  <c r="BJ10" i="2"/>
  <c r="BI10" i="2"/>
  <c r="BH10" i="2"/>
  <c r="BG10" i="2"/>
  <c r="BF10" i="2"/>
  <c r="BE10" i="2"/>
  <c r="BD10" i="2"/>
  <c r="BC10" i="2"/>
  <c r="BB10" i="2"/>
  <c r="BA10" i="2"/>
  <c r="AZ10" i="2"/>
  <c r="AY10" i="2"/>
  <c r="AX10" i="2"/>
  <c r="AW10" i="2"/>
  <c r="AV10" i="2"/>
  <c r="AU10" i="2"/>
  <c r="AT10" i="2"/>
  <c r="AS10" i="2"/>
  <c r="AR10" i="2"/>
  <c r="AQ10" i="2"/>
  <c r="AP10" i="2"/>
  <c r="AO10" i="2"/>
  <c r="AN10" i="2"/>
  <c r="AL10" i="2"/>
  <c r="AK10" i="2"/>
  <c r="AJ10" i="2"/>
  <c r="AI10" i="2"/>
  <c r="AG10" i="2"/>
  <c r="AF10" i="2"/>
  <c r="AE10" i="2"/>
  <c r="AD10" i="2"/>
  <c r="AB10" i="2"/>
  <c r="AA10" i="2"/>
  <c r="Z10" i="2"/>
  <c r="Y10" i="2"/>
  <c r="X10" i="2"/>
  <c r="W10" i="2"/>
  <c r="U10" i="2"/>
  <c r="T10" i="2"/>
  <c r="S10" i="2"/>
  <c r="R10" i="2"/>
  <c r="Q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F18" i="1"/>
  <c r="BE18" i="1"/>
  <c r="BD18" i="1"/>
  <c r="BC18" i="1"/>
  <c r="BB18" i="1"/>
  <c r="AZ18" i="1"/>
  <c r="AY18" i="1"/>
  <c r="AX18" i="1"/>
  <c r="AW18" i="1"/>
  <c r="AV18" i="1"/>
  <c r="AU18" i="1"/>
  <c r="AT18" i="1"/>
  <c r="AS18" i="1"/>
  <c r="AR18" i="1"/>
  <c r="AQ18" i="1"/>
  <c r="AO18" i="1"/>
  <c r="AN18" i="1"/>
  <c r="AM18" i="1"/>
  <c r="AL18" i="1"/>
  <c r="AK18" i="1"/>
  <c r="AI18" i="1"/>
  <c r="AH18" i="1"/>
  <c r="AG18" i="1"/>
  <c r="AF18" i="1"/>
  <c r="AE18" i="1"/>
  <c r="AD18" i="1"/>
  <c r="AB18" i="1"/>
  <c r="AA18" i="1"/>
  <c r="Z18" i="1"/>
  <c r="Y18" i="1"/>
  <c r="X18" i="1"/>
  <c r="W18" i="1"/>
  <c r="V18" i="1"/>
  <c r="T18" i="1"/>
  <c r="S18" i="1"/>
  <c r="R18" i="1"/>
  <c r="Q18" i="1"/>
  <c r="P18" i="1"/>
  <c r="O18" i="1"/>
  <c r="N18" i="1"/>
  <c r="L18" i="1"/>
  <c r="K18" i="1"/>
  <c r="J18" i="1"/>
  <c r="I18" i="1"/>
  <c r="H18" i="1"/>
  <c r="G18" i="1"/>
  <c r="F18" i="1"/>
  <c r="E18" i="1"/>
  <c r="D18" i="1"/>
  <c r="C18" i="1"/>
  <c r="BF10" i="1"/>
  <c r="BE10" i="1"/>
  <c r="BD10" i="1"/>
  <c r="BC10" i="1"/>
  <c r="BB10" i="1"/>
  <c r="AZ10" i="1"/>
  <c r="AY10" i="1"/>
  <c r="AX10" i="1"/>
  <c r="AW10" i="1"/>
  <c r="AV10" i="1"/>
  <c r="AU10" i="1"/>
  <c r="AT10" i="1"/>
  <c r="AS10" i="1"/>
  <c r="AR10" i="1"/>
  <c r="AQ10" i="1"/>
  <c r="AO10" i="1"/>
  <c r="AN10" i="1"/>
  <c r="AM10" i="1"/>
  <c r="AL10" i="1"/>
  <c r="AK10" i="1"/>
  <c r="AI10" i="1"/>
  <c r="AH10" i="1"/>
  <c r="AG10" i="1"/>
  <c r="AF10" i="1"/>
  <c r="AE10" i="1"/>
  <c r="AD10" i="1"/>
  <c r="AB10" i="1"/>
  <c r="AA10" i="1"/>
  <c r="Z10" i="1"/>
  <c r="Y10" i="1"/>
  <c r="X10" i="1"/>
  <c r="W10" i="1"/>
  <c r="V10" i="1"/>
  <c r="T10" i="1"/>
  <c r="S10" i="1"/>
  <c r="R10" i="1"/>
  <c r="Q10" i="1"/>
  <c r="P10" i="1"/>
  <c r="O10" i="1"/>
  <c r="N10" i="1"/>
  <c r="L10" i="1"/>
  <c r="K10" i="1"/>
  <c r="J10" i="1"/>
  <c r="I10" i="1"/>
  <c r="H10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<sst xmlns="http://schemas.openxmlformats.org/spreadsheetml/2006/main" count="910" uniqueCount="328">
  <si>
    <t>profiles</t>
  </si>
  <si>
    <t>L1-a-1</t>
  </si>
  <si>
    <t>L1-a-2</t>
  </si>
  <si>
    <t>L1-a-3</t>
  </si>
  <si>
    <t>L1-a-4</t>
  </si>
  <si>
    <t>L1-a-5</t>
  </si>
  <si>
    <t>L1-a-6</t>
  </si>
  <si>
    <t>L1-a-7</t>
  </si>
  <si>
    <t>L1-a-8</t>
  </si>
  <si>
    <t>L1-a-9</t>
  </si>
  <si>
    <t>L1-a-10</t>
  </si>
  <si>
    <t>L1-b-1</t>
  </si>
  <si>
    <t>L1-b-2</t>
  </si>
  <si>
    <t>L1-b-3</t>
  </si>
  <si>
    <t>L1-b-4</t>
  </si>
  <si>
    <t>L1-b-5</t>
  </si>
  <si>
    <t>L1-b-6</t>
  </si>
  <si>
    <t>L1-b-6bis</t>
  </si>
  <si>
    <t>L2-1</t>
  </si>
  <si>
    <t>L2-2</t>
  </si>
  <si>
    <t>L2-3</t>
  </si>
  <si>
    <t>L2-4</t>
  </si>
  <si>
    <t>L2-5</t>
  </si>
  <si>
    <t>L2-6</t>
  </si>
  <si>
    <t>L2-7</t>
  </si>
  <si>
    <t>L2-bis-1</t>
  </si>
  <si>
    <t>L2-bis-2</t>
  </si>
  <si>
    <t>L2-bis-3</t>
  </si>
  <si>
    <t>L2-bis-4</t>
  </si>
  <si>
    <t>L2-bis-5</t>
  </si>
  <si>
    <t>L2-bis-6</t>
  </si>
  <si>
    <t>L2-ter-1</t>
  </si>
  <si>
    <t>L2-ter-2</t>
  </si>
  <si>
    <t>L2-ter-3</t>
  </si>
  <si>
    <t>L2-ter-4</t>
  </si>
  <si>
    <t>L2-ter-5</t>
  </si>
  <si>
    <t>T1-1</t>
  </si>
  <si>
    <t>T1-2</t>
  </si>
  <si>
    <t>T1-3</t>
  </si>
  <si>
    <t>T1-4</t>
  </si>
  <si>
    <t>T1-5</t>
  </si>
  <si>
    <t>T1-6</t>
  </si>
  <si>
    <t>T1-7</t>
  </si>
  <si>
    <t>T1-8</t>
  </si>
  <si>
    <t>T1-9</t>
  </si>
  <si>
    <t>T1-10</t>
  </si>
  <si>
    <t>T2-5</t>
  </si>
  <si>
    <t>T2-4</t>
  </si>
  <si>
    <t>T2-3</t>
  </si>
  <si>
    <t>T2-2</t>
  </si>
  <si>
    <t>T2-1</t>
  </si>
  <si>
    <t>P1-1</t>
  </si>
  <si>
    <t>P1-2</t>
  </si>
  <si>
    <t>P1-3</t>
  </si>
  <si>
    <t>P1-4</t>
  </si>
  <si>
    <t>P1-5</t>
  </si>
  <si>
    <t>P1-6</t>
  </si>
  <si>
    <t>P1-7</t>
  </si>
  <si>
    <t>P1-8</t>
  </si>
  <si>
    <t>P1-9</t>
  </si>
  <si>
    <t>P1-10</t>
  </si>
  <si>
    <t>P1-11</t>
  </si>
  <si>
    <t>P1-12</t>
  </si>
  <si>
    <t>MnO</t>
  </si>
  <si>
    <t>FeO</t>
  </si>
  <si>
    <t>Nb2O5</t>
  </si>
  <si>
    <t>WO3</t>
  </si>
  <si>
    <t>∑</t>
  </si>
  <si>
    <t>Mn</t>
  </si>
  <si>
    <t>Fe</t>
  </si>
  <si>
    <t>Nb</t>
  </si>
  <si>
    <t>W</t>
  </si>
  <si>
    <t>O</t>
  </si>
  <si>
    <t>Frb#</t>
  </si>
  <si>
    <t>O/[O]</t>
  </si>
  <si>
    <t>Fbr#</t>
  </si>
  <si>
    <t>Fe+Mn</t>
  </si>
  <si>
    <t>W+Nb</t>
  </si>
  <si>
    <t>1-W+Nb</t>
  </si>
  <si>
    <t>structural formula basis ∑cat=2</t>
  </si>
  <si>
    <t>structural formula basis O=4</t>
  </si>
  <si>
    <t>4-O</t>
  </si>
  <si>
    <t>Wfm 1</t>
  </si>
  <si>
    <t>Wfm C(L1/L2)</t>
  </si>
  <si>
    <t>Wfm D (L3/L4)</t>
  </si>
  <si>
    <t>Wfm I</t>
  </si>
  <si>
    <t>T1-11</t>
  </si>
  <si>
    <t>T1-12</t>
  </si>
  <si>
    <t>T1-12bis</t>
  </si>
  <si>
    <t>L1-1</t>
  </si>
  <si>
    <t>L1-2</t>
  </si>
  <si>
    <t>L1-3</t>
  </si>
  <si>
    <t>L1-4</t>
  </si>
  <si>
    <t>L1-5</t>
  </si>
  <si>
    <t>L3-1</t>
  </si>
  <si>
    <t>L3-2</t>
  </si>
  <si>
    <t>L3-3</t>
  </si>
  <si>
    <t>L3-4</t>
  </si>
  <si>
    <t>L4-1</t>
  </si>
  <si>
    <t>L4-2</t>
  </si>
  <si>
    <t>L4-3</t>
  </si>
  <si>
    <t>L4-4</t>
  </si>
  <si>
    <t>L5-1</t>
  </si>
  <si>
    <t>L5-2</t>
  </si>
  <si>
    <t>L5-3</t>
  </si>
  <si>
    <t>L5-4</t>
  </si>
  <si>
    <t>L5-5</t>
  </si>
  <si>
    <t>L5-6</t>
  </si>
  <si>
    <t>L5-7</t>
  </si>
  <si>
    <t>L5-8</t>
  </si>
  <si>
    <t>L5-9</t>
  </si>
  <si>
    <t>L5-10</t>
  </si>
  <si>
    <t>L5-11</t>
  </si>
  <si>
    <t>L5-12</t>
  </si>
  <si>
    <t>L5-13</t>
  </si>
  <si>
    <t>L5-14</t>
  </si>
  <si>
    <t>L5-15</t>
  </si>
  <si>
    <t>L5-16</t>
  </si>
  <si>
    <t>L5-17</t>
  </si>
  <si>
    <t>L5-18</t>
  </si>
  <si>
    <t>L5-19</t>
  </si>
  <si>
    <t>L5-20</t>
  </si>
  <si>
    <t>L5-21</t>
  </si>
  <si>
    <t>L5-22</t>
  </si>
  <si>
    <t>L5-23</t>
  </si>
  <si>
    <t>L5-24</t>
  </si>
  <si>
    <t>L5-25</t>
  </si>
  <si>
    <t>L5-26</t>
  </si>
  <si>
    <t>L5-27</t>
  </si>
  <si>
    <t>L5-28</t>
  </si>
  <si>
    <t>L5-29</t>
  </si>
  <si>
    <t>L5-30</t>
  </si>
  <si>
    <t>L5-31</t>
  </si>
  <si>
    <t>L5-32</t>
  </si>
  <si>
    <t>L5-33</t>
  </si>
  <si>
    <t>L5-34</t>
  </si>
  <si>
    <t>L5-35</t>
  </si>
  <si>
    <t>L5-36</t>
  </si>
  <si>
    <t>L5-37</t>
  </si>
  <si>
    <t>L5-38</t>
  </si>
  <si>
    <t>L5-39</t>
  </si>
  <si>
    <t>L5-40</t>
  </si>
  <si>
    <t>L5-41</t>
  </si>
  <si>
    <t>L5-42</t>
  </si>
  <si>
    <t>L5-43</t>
  </si>
  <si>
    <t>L5-44</t>
  </si>
  <si>
    <t>detection level Nb 0.03 Sc 0.05</t>
  </si>
  <si>
    <t>II-5-2b?</t>
  </si>
  <si>
    <t>Profil 1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</si>
  <si>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</si>
  <si>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</si>
  <si>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</si>
  <si>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</si>
  <si>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</si>
  <si>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</si>
  <si>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</si>
  <si>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</si>
  <si>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</si>
  <si>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</si>
  <si>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</si>
  <si>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</si>
  <si>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</si>
  <si>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</si>
  <si>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</si>
  <si>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</si>
  <si>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</si>
  <si>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</si>
  <si>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</si>
  <si>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</si>
  <si>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P2-1</t>
  </si>
  <si>
    <t>P2-2</t>
  </si>
  <si>
    <t>P2-3</t>
  </si>
  <si>
    <t>P2-4</t>
  </si>
  <si>
    <t>P2-5</t>
  </si>
  <si>
    <t>P2-6</t>
  </si>
  <si>
    <t>P2-7</t>
  </si>
  <si>
    <t>P2-8</t>
  </si>
  <si>
    <t>P2-9</t>
  </si>
  <si>
    <t>P2-10</t>
  </si>
  <si>
    <t>average</t>
  </si>
  <si>
    <t>PAN-II-5-2a</t>
  </si>
  <si>
    <t>PAN-III-7-c4</t>
  </si>
  <si>
    <t>PAN-III-7-5-c5</t>
  </si>
  <si>
    <t>Wfm A</t>
  </si>
  <si>
    <t>Wfm B</t>
  </si>
  <si>
    <t>3bis</t>
  </si>
  <si>
    <t>2bis</t>
  </si>
  <si>
    <t>5bis</t>
  </si>
  <si>
    <t>PAN-IV-1b</t>
  </si>
  <si>
    <t>7bis</t>
  </si>
  <si>
    <t>27/01/'16</t>
  </si>
  <si>
    <t>PAN-II-5-1</t>
  </si>
  <si>
    <t>P1-13</t>
  </si>
  <si>
    <t>P1-14</t>
  </si>
  <si>
    <t>P1-15</t>
  </si>
  <si>
    <t>P1-16</t>
  </si>
  <si>
    <t>P2-11</t>
  </si>
  <si>
    <t>P2-12</t>
  </si>
  <si>
    <t>P2-13</t>
  </si>
  <si>
    <t>P2-14</t>
  </si>
  <si>
    <t>P2-15</t>
  </si>
  <si>
    <t>P2-16</t>
  </si>
  <si>
    <t>P2-17</t>
  </si>
  <si>
    <t>P2-18</t>
  </si>
  <si>
    <t>P2-19</t>
  </si>
  <si>
    <t>P2-20</t>
  </si>
  <si>
    <t>P2-21</t>
  </si>
  <si>
    <t>P2-22</t>
  </si>
  <si>
    <t>P2-23</t>
  </si>
  <si>
    <t>P2-24</t>
  </si>
  <si>
    <t>P2-25</t>
  </si>
  <si>
    <t>P2-26</t>
  </si>
  <si>
    <t>P2-27</t>
  </si>
  <si>
    <t>P2-28</t>
  </si>
  <si>
    <t>P2-29</t>
  </si>
  <si>
    <t>P2-30</t>
  </si>
  <si>
    <t>P2-31</t>
  </si>
  <si>
    <t>P2-32</t>
  </si>
  <si>
    <t>P2-33</t>
  </si>
  <si>
    <t>P2-34</t>
  </si>
  <si>
    <t>P2-35</t>
  </si>
  <si>
    <t>P2-36</t>
  </si>
  <si>
    <t>P2-37</t>
  </si>
  <si>
    <t>P2-38</t>
  </si>
  <si>
    <t>P2-39</t>
  </si>
  <si>
    <t>P2-40</t>
  </si>
  <si>
    <t>P2-41</t>
  </si>
  <si>
    <t>P2-42</t>
  </si>
  <si>
    <t>P2-43</t>
  </si>
  <si>
    <t>P2-44</t>
  </si>
  <si>
    <t>P2-45</t>
  </si>
  <si>
    <t>P2-46</t>
  </si>
  <si>
    <t>P2-47</t>
  </si>
  <si>
    <t>P2-48</t>
  </si>
  <si>
    <t>P2-49</t>
  </si>
  <si>
    <t>P2-50</t>
  </si>
  <si>
    <t>P2-54</t>
  </si>
  <si>
    <t>P2-55</t>
  </si>
  <si>
    <t>P2-56</t>
  </si>
  <si>
    <t>P2-58</t>
  </si>
  <si>
    <t>P2-59</t>
  </si>
  <si>
    <t>P2-60</t>
  </si>
  <si>
    <t>P3-1</t>
  </si>
  <si>
    <t>P3-2</t>
  </si>
  <si>
    <t>P3-3</t>
  </si>
  <si>
    <t>P3-4</t>
  </si>
  <si>
    <t>P3-5</t>
  </si>
  <si>
    <t>P3-6</t>
  </si>
  <si>
    <t>P3-7</t>
  </si>
  <si>
    <t>P3-8</t>
  </si>
  <si>
    <t>P3-9</t>
  </si>
  <si>
    <t>P3-10</t>
  </si>
  <si>
    <t>P3-11</t>
  </si>
  <si>
    <t>P4-1</t>
  </si>
  <si>
    <t>P4-2</t>
  </si>
  <si>
    <t>P4-3</t>
  </si>
  <si>
    <t>P4-4</t>
  </si>
  <si>
    <t>P4-5</t>
  </si>
  <si>
    <t>P4-6</t>
  </si>
  <si>
    <t>P4-7</t>
  </si>
  <si>
    <t>P4-8</t>
  </si>
  <si>
    <t>P4-9</t>
  </si>
  <si>
    <t>P4-10</t>
  </si>
  <si>
    <t>P4-11</t>
  </si>
  <si>
    <t>P5-1</t>
  </si>
  <si>
    <t>P5-2</t>
  </si>
  <si>
    <t>P5-3</t>
  </si>
  <si>
    <t>P5-4</t>
  </si>
  <si>
    <t>P5-5</t>
  </si>
  <si>
    <t>P5-6</t>
  </si>
  <si>
    <t>P5-7</t>
  </si>
  <si>
    <t>P5-8</t>
  </si>
  <si>
    <t>P5-9</t>
  </si>
  <si>
    <t>P5-10</t>
  </si>
  <si>
    <t>P5-11</t>
  </si>
  <si>
    <t>PAN-XI-181-2-m</t>
  </si>
  <si>
    <t>Crystal A</t>
  </si>
  <si>
    <t>Crystal B</t>
  </si>
  <si>
    <t>Crystal C</t>
  </si>
  <si>
    <t>Profile 1</t>
  </si>
  <si>
    <t>Profile P2</t>
  </si>
  <si>
    <t>Profile P3</t>
  </si>
  <si>
    <t>Profile P4</t>
  </si>
  <si>
    <t>Profile P5</t>
  </si>
  <si>
    <t>Profile P6 (pas: 160µm)</t>
  </si>
  <si>
    <t>Profile P7 (pas: 160µm)</t>
  </si>
  <si>
    <t>PAN-XIV-181-2</t>
  </si>
  <si>
    <t>P1-7bis</t>
  </si>
  <si>
    <t>P1-b-1</t>
  </si>
  <si>
    <t>P1-b-2</t>
  </si>
  <si>
    <t>P1-b-3</t>
  </si>
  <si>
    <t>P1-b-4</t>
  </si>
  <si>
    <t>P1-b-4bis</t>
  </si>
  <si>
    <t>P1-b-5</t>
  </si>
  <si>
    <t>P1-b-6</t>
  </si>
  <si>
    <t>P1-b-7</t>
  </si>
  <si>
    <t>P1-b-8</t>
  </si>
  <si>
    <t>P1-b-9</t>
  </si>
  <si>
    <t>P1-b-10</t>
  </si>
  <si>
    <t>P1-b-10bis</t>
  </si>
  <si>
    <t>P1-b-11</t>
  </si>
  <si>
    <t>P1-c-3</t>
  </si>
  <si>
    <t>P1-c-5</t>
  </si>
  <si>
    <t>P1-c-6</t>
  </si>
  <si>
    <t>P1-c-2bis</t>
  </si>
  <si>
    <t>P1-c-4bis</t>
  </si>
  <si>
    <t>13b-2</t>
  </si>
  <si>
    <t>13b-3</t>
  </si>
  <si>
    <t>13b-4</t>
  </si>
  <si>
    <t>P1b</t>
  </si>
  <si>
    <t>P1c</t>
  </si>
  <si>
    <t>∑+</t>
  </si>
  <si>
    <t>4f+∑+</t>
  </si>
  <si>
    <t>biased analyses</t>
  </si>
  <si>
    <t>PAN-VI-8b-2a</t>
  </si>
  <si>
    <t>Profile P1</t>
  </si>
  <si>
    <t>PAN-VI-17-a1</t>
  </si>
  <si>
    <t>PAN-8a</t>
  </si>
  <si>
    <t>6/7</t>
  </si>
  <si>
    <t>Nb+∑-</t>
  </si>
  <si>
    <t>PAN-IV-13b</t>
  </si>
  <si>
    <t>1-W-Nb</t>
  </si>
  <si>
    <t>PAN-VIII-1</t>
  </si>
  <si>
    <t>PAN-V-16-d1</t>
  </si>
  <si>
    <t>*</t>
  </si>
  <si>
    <t>PAN-V-5</t>
  </si>
  <si>
    <t>Fe3+</t>
  </si>
  <si>
    <t>PAN-IV-7(p)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</si>
</sst>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scheme val="minor"/>
    </font>
    <font>
      <b/>
      <sz val="12"/>
      <color rgb="FFFF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2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 indent="1"/>
    </xf>
    <xf numFmtId="164" fontId="0" fillId="0" borderId="0" xfId="0" applyNumberFormat="1"/>
    <xf numFmtId="0" fontId="1" fillId="0" borderId="0" xfId="0" applyFont="1"/>
    <xf numFmtId="2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/>
    <xf numFmtId="14" fontId="0" fillId="0" borderId="0" xfId="0" applyNumberFormat="1" applyAlignment="1">
      <alignment horizontal="left"/>
    </xf>
  </cellXfs>
  <cellStyles count="321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" xfId="145" builtinId="8" hidden="1"/>
    <cellStyle name="Lien hypertexte" xfId="147" builtinId="8" hidden="1"/>
    <cellStyle name="Lien hypertexte" xfId="149" builtinId="8" hidden="1"/>
    <cellStyle name="Lien hypertexte" xfId="151" builtinId="8" hidden="1"/>
    <cellStyle name="Lien hypertexte" xfId="153" builtinId="8" hidden="1"/>
    <cellStyle name="Lien hypertexte" xfId="155" builtinId="8" hidden="1"/>
    <cellStyle name="Lien hypertexte" xfId="157" builtinId="8" hidden="1"/>
    <cellStyle name="Lien hypertexte" xfId="159" builtinId="8" hidden="1"/>
    <cellStyle name="Lien hypertexte" xfId="161" builtinId="8" hidden="1"/>
    <cellStyle name="Lien hypertexte" xfId="163" builtinId="8" hidden="1"/>
    <cellStyle name="Lien hypertexte" xfId="165" builtinId="8" hidden="1"/>
    <cellStyle name="Lien hypertexte" xfId="167" builtinId="8" hidden="1"/>
    <cellStyle name="Lien hypertexte" xfId="169" builtinId="8" hidden="1"/>
    <cellStyle name="Lien hypertexte" xfId="171" builtinId="8" hidden="1"/>
    <cellStyle name="Lien hypertexte" xfId="173" builtinId="8" hidden="1"/>
    <cellStyle name="Lien hypertexte" xfId="175" builtinId="8" hidden="1"/>
    <cellStyle name="Lien hypertexte" xfId="177" builtinId="8" hidden="1"/>
    <cellStyle name="Lien hypertexte" xfId="179" builtinId="8" hidden="1"/>
    <cellStyle name="Lien hypertexte" xfId="181" builtinId="8" hidden="1"/>
    <cellStyle name="Lien hypertexte" xfId="183" builtinId="8" hidden="1"/>
    <cellStyle name="Lien hypertexte" xfId="185" builtinId="8" hidden="1"/>
    <cellStyle name="Lien hypertexte" xfId="187" builtinId="8" hidden="1"/>
    <cellStyle name="Lien hypertexte" xfId="189" builtinId="8" hidden="1"/>
    <cellStyle name="Lien hypertexte" xfId="191" builtinId="8" hidden="1"/>
    <cellStyle name="Lien hypertexte" xfId="193" builtinId="8" hidden="1"/>
    <cellStyle name="Lien hypertexte" xfId="195" builtinId="8" hidden="1"/>
    <cellStyle name="Lien hypertexte" xfId="197" builtinId="8" hidden="1"/>
    <cellStyle name="Lien hypertexte" xfId="199" builtinId="8" hidden="1"/>
    <cellStyle name="Lien hypertexte" xfId="201" builtinId="8" hidden="1"/>
    <cellStyle name="Lien hypertexte" xfId="203" builtinId="8" hidden="1"/>
    <cellStyle name="Lien hypertexte" xfId="205" builtinId="8" hidden="1"/>
    <cellStyle name="Lien hypertexte" xfId="207" builtinId="8" hidden="1"/>
    <cellStyle name="Lien hypertexte" xfId="209" builtinId="8" hidden="1"/>
    <cellStyle name="Lien hypertexte" xfId="211" builtinId="8" hidden="1"/>
    <cellStyle name="Lien hypertexte" xfId="213" builtinId="8" hidden="1"/>
    <cellStyle name="Lien hypertexte" xfId="215" builtinId="8" hidden="1"/>
    <cellStyle name="Lien hypertexte" xfId="217" builtinId="8" hidden="1"/>
    <cellStyle name="Lien hypertexte" xfId="219" builtinId="8" hidden="1"/>
    <cellStyle name="Lien hypertexte" xfId="221" builtinId="8" hidden="1"/>
    <cellStyle name="Lien hypertexte" xfId="223" builtinId="8" hidden="1"/>
    <cellStyle name="Lien hypertexte" xfId="225" builtinId="8" hidden="1"/>
    <cellStyle name="Lien hypertexte" xfId="227" builtinId="8" hidden="1"/>
    <cellStyle name="Lien hypertexte" xfId="229" builtinId="8" hidden="1"/>
    <cellStyle name="Lien hypertexte" xfId="231" builtinId="8" hidden="1"/>
    <cellStyle name="Lien hypertexte" xfId="233" builtinId="8" hidden="1"/>
    <cellStyle name="Lien hypertexte" xfId="235" builtinId="8" hidden="1"/>
    <cellStyle name="Lien hypertexte" xfId="237" builtinId="8" hidden="1"/>
    <cellStyle name="Lien hypertexte" xfId="239" builtinId="8" hidden="1"/>
    <cellStyle name="Lien hypertexte" xfId="241" builtinId="8" hidden="1"/>
    <cellStyle name="Lien hypertexte" xfId="243" builtinId="8" hidden="1"/>
    <cellStyle name="Lien hypertexte" xfId="245" builtinId="8" hidden="1"/>
    <cellStyle name="Lien hypertexte" xfId="247" builtinId="8" hidden="1"/>
    <cellStyle name="Lien hypertexte" xfId="249" builtinId="8" hidden="1"/>
    <cellStyle name="Lien hypertexte" xfId="251" builtinId="8" hidden="1"/>
    <cellStyle name="Lien hypertexte" xfId="253" builtinId="8" hidden="1"/>
    <cellStyle name="Lien hypertexte" xfId="255" builtinId="8" hidden="1"/>
    <cellStyle name="Lien hypertexte" xfId="257" builtinId="8" hidden="1"/>
    <cellStyle name="Lien hypertexte" xfId="259" builtinId="8" hidden="1"/>
    <cellStyle name="Lien hypertexte" xfId="261" builtinId="8" hidden="1"/>
    <cellStyle name="Lien hypertexte" xfId="263" builtinId="8" hidden="1"/>
    <cellStyle name="Lien hypertexte" xfId="265" builtinId="8" hidden="1"/>
    <cellStyle name="Lien hypertexte" xfId="267" builtinId="8" hidden="1"/>
    <cellStyle name="Lien hypertexte" xfId="269" builtinId="8" hidden="1"/>
    <cellStyle name="Lien hypertexte" xfId="271" builtinId="8" hidden="1"/>
    <cellStyle name="Lien hypertexte" xfId="273" builtinId="8" hidden="1"/>
    <cellStyle name="Lien hypertexte" xfId="275" builtinId="8" hidden="1"/>
    <cellStyle name="Lien hypertexte" xfId="277" builtinId="8" hidden="1"/>
    <cellStyle name="Lien hypertexte" xfId="279" builtinId="8" hidden="1"/>
    <cellStyle name="Lien hypertexte" xfId="281" builtinId="8" hidden="1"/>
    <cellStyle name="Lien hypertexte" xfId="283" builtinId="8" hidden="1"/>
    <cellStyle name="Lien hypertexte" xfId="285" builtinId="8" hidden="1"/>
    <cellStyle name="Lien hypertexte" xfId="287" builtinId="8" hidden="1"/>
    <cellStyle name="Lien hypertexte" xfId="289" builtinId="8" hidden="1"/>
    <cellStyle name="Lien hypertexte" xfId="291" builtinId="8" hidden="1"/>
    <cellStyle name="Lien hypertexte" xfId="293" builtinId="8" hidden="1"/>
    <cellStyle name="Lien hypertexte" xfId="295" builtinId="8" hidden="1"/>
    <cellStyle name="Lien hypertexte" xfId="297" builtinId="8" hidden="1"/>
    <cellStyle name="Lien hypertexte" xfId="299" builtinId="8" hidden="1"/>
    <cellStyle name="Lien hypertexte" xfId="301" builtinId="8" hidden="1"/>
    <cellStyle name="Lien hypertexte" xfId="303" builtinId="8" hidden="1"/>
    <cellStyle name="Lien hypertexte" xfId="305" builtinId="8" hidden="1"/>
    <cellStyle name="Lien hypertexte" xfId="307" builtinId="8" hidden="1"/>
    <cellStyle name="Lien hypertexte" xfId="309" builtinId="8" hidden="1"/>
    <cellStyle name="Lien hypertexte" xfId="311" builtinId="8" hidden="1"/>
    <cellStyle name="Lien hypertexte" xfId="313" builtinId="8" hidden="1"/>
    <cellStyle name="Lien hypertexte" xfId="315" builtinId="8" hidden="1"/>
    <cellStyle name="Lien hypertexte" xfId="317" builtinId="8" hidden="1"/>
    <cellStyle name="Lien hypertexte" xfId="319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Lien hypertexte visité" xfId="146" builtinId="9" hidden="1"/>
    <cellStyle name="Lien hypertexte visité" xfId="148" builtinId="9" hidden="1"/>
    <cellStyle name="Lien hypertexte visité" xfId="150" builtinId="9" hidden="1"/>
    <cellStyle name="Lien hypertexte visité" xfId="152" builtinId="9" hidden="1"/>
    <cellStyle name="Lien hypertexte visité" xfId="154" builtinId="9" hidden="1"/>
    <cellStyle name="Lien hypertexte visité" xfId="156" builtinId="9" hidden="1"/>
    <cellStyle name="Lien hypertexte visité" xfId="158" builtinId="9" hidden="1"/>
    <cellStyle name="Lien hypertexte visité" xfId="160" builtinId="9" hidden="1"/>
    <cellStyle name="Lien hypertexte visité" xfId="162" builtinId="9" hidden="1"/>
    <cellStyle name="Lien hypertexte visité" xfId="164" builtinId="9" hidden="1"/>
    <cellStyle name="Lien hypertexte visité" xfId="166" builtinId="9" hidden="1"/>
    <cellStyle name="Lien hypertexte visité" xfId="168" builtinId="9" hidden="1"/>
    <cellStyle name="Lien hypertexte visité" xfId="170" builtinId="9" hidden="1"/>
    <cellStyle name="Lien hypertexte visité" xfId="172" builtinId="9" hidden="1"/>
    <cellStyle name="Lien hypertexte visité" xfId="174" builtinId="9" hidden="1"/>
    <cellStyle name="Lien hypertexte visité" xfId="176" builtinId="9" hidden="1"/>
    <cellStyle name="Lien hypertexte visité" xfId="178" builtinId="9" hidden="1"/>
    <cellStyle name="Lien hypertexte visité" xfId="180" builtinId="9" hidden="1"/>
    <cellStyle name="Lien hypertexte visité" xfId="182" builtinId="9" hidden="1"/>
    <cellStyle name="Lien hypertexte visité" xfId="184" builtinId="9" hidden="1"/>
    <cellStyle name="Lien hypertexte visité" xfId="186" builtinId="9" hidden="1"/>
    <cellStyle name="Lien hypertexte visité" xfId="188" builtinId="9" hidden="1"/>
    <cellStyle name="Lien hypertexte visité" xfId="190" builtinId="9" hidden="1"/>
    <cellStyle name="Lien hypertexte visité" xfId="192" builtinId="9" hidden="1"/>
    <cellStyle name="Lien hypertexte visité" xfId="194" builtinId="9" hidden="1"/>
    <cellStyle name="Lien hypertexte visité" xfId="196" builtinId="9" hidden="1"/>
    <cellStyle name="Lien hypertexte visité" xfId="198" builtinId="9" hidden="1"/>
    <cellStyle name="Lien hypertexte visité" xfId="200" builtinId="9" hidden="1"/>
    <cellStyle name="Lien hypertexte visité" xfId="202" builtinId="9" hidden="1"/>
    <cellStyle name="Lien hypertexte visité" xfId="204" builtinId="9" hidden="1"/>
    <cellStyle name="Lien hypertexte visité" xfId="206" builtinId="9" hidden="1"/>
    <cellStyle name="Lien hypertexte visité" xfId="208" builtinId="9" hidden="1"/>
    <cellStyle name="Lien hypertexte visité" xfId="210" builtinId="9" hidden="1"/>
    <cellStyle name="Lien hypertexte visité" xfId="212" builtinId="9" hidden="1"/>
    <cellStyle name="Lien hypertexte visité" xfId="214" builtinId="9" hidden="1"/>
    <cellStyle name="Lien hypertexte visité" xfId="216" builtinId="9" hidden="1"/>
    <cellStyle name="Lien hypertexte visité" xfId="218" builtinId="9" hidden="1"/>
    <cellStyle name="Lien hypertexte visité" xfId="220" builtinId="9" hidden="1"/>
    <cellStyle name="Lien hypertexte visité" xfId="222" builtinId="9" hidden="1"/>
    <cellStyle name="Lien hypertexte visité" xfId="224" builtinId="9" hidden="1"/>
    <cellStyle name="Lien hypertexte visité" xfId="226" builtinId="9" hidden="1"/>
    <cellStyle name="Lien hypertexte visité" xfId="228" builtinId="9" hidden="1"/>
    <cellStyle name="Lien hypertexte visité" xfId="230" builtinId="9" hidden="1"/>
    <cellStyle name="Lien hypertexte visité" xfId="232" builtinId="9" hidden="1"/>
    <cellStyle name="Lien hypertexte visité" xfId="234" builtinId="9" hidden="1"/>
    <cellStyle name="Lien hypertexte visité" xfId="236" builtinId="9" hidden="1"/>
    <cellStyle name="Lien hypertexte visité" xfId="238" builtinId="9" hidden="1"/>
    <cellStyle name="Lien hypertexte visité" xfId="240" builtinId="9" hidden="1"/>
    <cellStyle name="Lien hypertexte visité" xfId="242" builtinId="9" hidden="1"/>
    <cellStyle name="Lien hypertexte visité" xfId="244" builtinId="9" hidden="1"/>
    <cellStyle name="Lien hypertexte visité" xfId="246" builtinId="9" hidden="1"/>
    <cellStyle name="Lien hypertexte visité" xfId="248" builtinId="9" hidden="1"/>
    <cellStyle name="Lien hypertexte visité" xfId="250" builtinId="9" hidden="1"/>
    <cellStyle name="Lien hypertexte visité" xfId="252" builtinId="9" hidden="1"/>
    <cellStyle name="Lien hypertexte visité" xfId="254" builtinId="9" hidden="1"/>
    <cellStyle name="Lien hypertexte visité" xfId="256" builtinId="9" hidden="1"/>
    <cellStyle name="Lien hypertexte visité" xfId="258" builtinId="9" hidden="1"/>
    <cellStyle name="Lien hypertexte visité" xfId="260" builtinId="9" hidden="1"/>
    <cellStyle name="Lien hypertexte visité" xfId="262" builtinId="9" hidden="1"/>
    <cellStyle name="Lien hypertexte visité" xfId="264" builtinId="9" hidden="1"/>
    <cellStyle name="Lien hypertexte visité" xfId="266" builtinId="9" hidden="1"/>
    <cellStyle name="Lien hypertexte visité" xfId="268" builtinId="9" hidden="1"/>
    <cellStyle name="Lien hypertexte visité" xfId="270" builtinId="9" hidden="1"/>
    <cellStyle name="Lien hypertexte visité" xfId="272" builtinId="9" hidden="1"/>
    <cellStyle name="Lien hypertexte visité" xfId="274" builtinId="9" hidden="1"/>
    <cellStyle name="Lien hypertexte visité" xfId="276" builtinId="9" hidden="1"/>
    <cellStyle name="Lien hypertexte visité" xfId="278" builtinId="9" hidden="1"/>
    <cellStyle name="Lien hypertexte visité" xfId="280" builtinId="9" hidden="1"/>
    <cellStyle name="Lien hypertexte visité" xfId="282" builtinId="9" hidden="1"/>
    <cellStyle name="Lien hypertexte visité" xfId="284" builtinId="9" hidden="1"/>
    <cellStyle name="Lien hypertexte visité" xfId="286" builtinId="9" hidden="1"/>
    <cellStyle name="Lien hypertexte visité" xfId="288" builtinId="9" hidden="1"/>
    <cellStyle name="Lien hypertexte visité" xfId="290" builtinId="9" hidden="1"/>
    <cellStyle name="Lien hypertexte visité" xfId="292" builtinId="9" hidden="1"/>
    <cellStyle name="Lien hypertexte visité" xfId="294" builtinId="9" hidden="1"/>
    <cellStyle name="Lien hypertexte visité" xfId="296" builtinId="9" hidden="1"/>
    <cellStyle name="Lien hypertexte visité" xfId="298" builtinId="9" hidden="1"/>
    <cellStyle name="Lien hypertexte visité" xfId="300" builtinId="9" hidden="1"/>
    <cellStyle name="Lien hypertexte visité" xfId="302" builtinId="9" hidden="1"/>
    <cellStyle name="Lien hypertexte visité" xfId="304" builtinId="9" hidden="1"/>
    <cellStyle name="Lien hypertexte visité" xfId="306" builtinId="9" hidden="1"/>
    <cellStyle name="Lien hypertexte visité" xfId="308" builtinId="9" hidden="1"/>
    <cellStyle name="Lien hypertexte visité" xfId="310" builtinId="9" hidden="1"/>
    <cellStyle name="Lien hypertexte visité" xfId="312" builtinId="9" hidden="1"/>
    <cellStyle name="Lien hypertexte visité" xfId="314" builtinId="9" hidden="1"/>
    <cellStyle name="Lien hypertexte visité" xfId="316" builtinId="9" hidden="1"/>
    <cellStyle name="Lien hypertexte visité" xfId="318" builtinId="9" hidden="1"/>
    <cellStyle name="Lien hypertexte visité" xfId="320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Relationship Id="rId1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∑2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A</c:v>
          </c:tx>
          <c:spPr>
            <a:ln w="47625">
              <a:noFill/>
            </a:ln>
          </c:spPr>
          <c:xVal>
            <c:numRef>
              <c:f>'VI-8b'!$C$21:$AO$21</c:f>
              <c:numCache>
                <c:formatCode>0.000</c:formatCode>
                <c:ptCount val="39"/>
                <c:pt idx="0">
                  <c:v>0.109001547479871</c:v>
                </c:pt>
                <c:pt idx="1">
                  <c:v>0.218581520313664</c:v>
                </c:pt>
                <c:pt idx="2">
                  <c:v>0.147950764389376</c:v>
                </c:pt>
                <c:pt idx="3">
                  <c:v>0.143059843745356</c:v>
                </c:pt>
                <c:pt idx="4">
                  <c:v>0.147462863772303</c:v>
                </c:pt>
                <c:pt idx="5">
                  <c:v>0.145940071518677</c:v>
                </c:pt>
                <c:pt idx="6">
                  <c:v>0.155365296145108</c:v>
                </c:pt>
                <c:pt idx="7">
                  <c:v>0.146740535797009</c:v>
                </c:pt>
                <c:pt idx="8">
                  <c:v>0.150860164781252</c:v>
                </c:pt>
                <c:pt idx="9">
                  <c:v>0.151796226908501</c:v>
                </c:pt>
                <c:pt idx="11">
                  <c:v>0.149750290884498</c:v>
                </c:pt>
                <c:pt idx="12">
                  <c:v>0.151652570831946</c:v>
                </c:pt>
                <c:pt idx="13">
                  <c:v>0.159358702606304</c:v>
                </c:pt>
                <c:pt idx="14">
                  <c:v>0.150305370327564</c:v>
                </c:pt>
                <c:pt idx="15">
                  <c:v>0.214871682202672</c:v>
                </c:pt>
                <c:pt idx="16">
                  <c:v>0.145212574573724</c:v>
                </c:pt>
                <c:pt idx="17">
                  <c:v>0.145341085482849</c:v>
                </c:pt>
                <c:pt idx="19">
                  <c:v>0.113008025257958</c:v>
                </c:pt>
                <c:pt idx="20">
                  <c:v>0.211485514968283</c:v>
                </c:pt>
                <c:pt idx="21">
                  <c:v>0.237890511470789</c:v>
                </c:pt>
                <c:pt idx="22">
                  <c:v>0.147733167097446</c:v>
                </c:pt>
                <c:pt idx="23">
                  <c:v>0.14156468280299</c:v>
                </c:pt>
                <c:pt idx="24">
                  <c:v>0.149451546334487</c:v>
                </c:pt>
                <c:pt idx="25">
                  <c:v>0.109974715206904</c:v>
                </c:pt>
                <c:pt idx="27">
                  <c:v>0.11609221289945</c:v>
                </c:pt>
                <c:pt idx="28">
                  <c:v>0.118640285194954</c:v>
                </c:pt>
                <c:pt idx="29">
                  <c:v>0.142289692254117</c:v>
                </c:pt>
                <c:pt idx="30">
                  <c:v>0.158919033758119</c:v>
                </c:pt>
                <c:pt idx="31">
                  <c:v>0.242469046867691</c:v>
                </c:pt>
                <c:pt idx="32">
                  <c:v>0.126401680246201</c:v>
                </c:pt>
                <c:pt idx="34">
                  <c:v>0.134990366016943</c:v>
                </c:pt>
                <c:pt idx="35">
                  <c:v>0.153976028975124</c:v>
                </c:pt>
                <c:pt idx="36">
                  <c:v>0.318074987998501</c:v>
                </c:pt>
                <c:pt idx="37">
                  <c:v>0.247851669142426</c:v>
                </c:pt>
                <c:pt idx="38">
                  <c:v>0.246533862885076</c:v>
                </c:pt>
              </c:numCache>
            </c:numRef>
          </c:xVal>
          <c:yVal>
            <c:numRef>
              <c:f>'VI-8b'!$C$22:$AO$22</c:f>
              <c:numCache>
                <c:formatCode>0.000</c:formatCode>
                <c:ptCount val="39"/>
                <c:pt idx="0">
                  <c:v>0.925235427429081</c:v>
                </c:pt>
                <c:pt idx="1">
                  <c:v>0.796472227335663</c:v>
                </c:pt>
                <c:pt idx="2">
                  <c:v>0.871699242081202</c:v>
                </c:pt>
                <c:pt idx="3">
                  <c:v>0.871605829476654</c:v>
                </c:pt>
                <c:pt idx="4">
                  <c:v>0.8698757939603</c:v>
                </c:pt>
                <c:pt idx="5">
                  <c:v>0.851629967854733</c:v>
                </c:pt>
                <c:pt idx="6">
                  <c:v>0.866635078646465</c:v>
                </c:pt>
                <c:pt idx="7">
                  <c:v>0.867241373742125</c:v>
                </c:pt>
                <c:pt idx="8">
                  <c:v>0.865458957360421</c:v>
                </c:pt>
                <c:pt idx="9">
                  <c:v>0.86665223322757</c:v>
                </c:pt>
                <c:pt idx="11">
                  <c:v>0.874768658360088</c:v>
                </c:pt>
                <c:pt idx="12">
                  <c:v>0.872995939266603</c:v>
                </c:pt>
                <c:pt idx="13">
                  <c:v>0.854583954911768</c:v>
                </c:pt>
                <c:pt idx="14">
                  <c:v>0.871760536908509</c:v>
                </c:pt>
                <c:pt idx="15">
                  <c:v>0.81433116980918</c:v>
                </c:pt>
                <c:pt idx="16">
                  <c:v>0.873115862743988</c:v>
                </c:pt>
                <c:pt idx="17">
                  <c:v>0.868435341778999</c:v>
                </c:pt>
                <c:pt idx="19">
                  <c:v>0.899487551346388</c:v>
                </c:pt>
                <c:pt idx="20">
                  <c:v>0.812665035503138</c:v>
                </c:pt>
                <c:pt idx="21">
                  <c:v>0.787325593051224</c:v>
                </c:pt>
                <c:pt idx="22">
                  <c:v>0.869865396011489</c:v>
                </c:pt>
                <c:pt idx="23">
                  <c:v>0.870143455286942</c:v>
                </c:pt>
                <c:pt idx="24">
                  <c:v>0.869406916839147</c:v>
                </c:pt>
                <c:pt idx="25">
                  <c:v>0.904800958025347</c:v>
                </c:pt>
                <c:pt idx="27">
                  <c:v>0.892306669501236</c:v>
                </c:pt>
                <c:pt idx="28">
                  <c:v>0.895695060294797</c:v>
                </c:pt>
                <c:pt idx="29">
                  <c:v>0.882568474837554</c:v>
                </c:pt>
                <c:pt idx="30">
                  <c:v>0.858809581169354</c:v>
                </c:pt>
                <c:pt idx="31">
                  <c:v>0.772310417598818</c:v>
                </c:pt>
                <c:pt idx="32">
                  <c:v>0.893624859355294</c:v>
                </c:pt>
                <c:pt idx="34">
                  <c:v>0.877207082310564</c:v>
                </c:pt>
                <c:pt idx="35">
                  <c:v>0.855358466205106</c:v>
                </c:pt>
                <c:pt idx="36">
                  <c:v>0.697946199663132</c:v>
                </c:pt>
                <c:pt idx="37">
                  <c:v>0.763351354114126</c:v>
                </c:pt>
                <c:pt idx="38">
                  <c:v>0.773986443972513</c:v>
                </c:pt>
              </c:numCache>
            </c:numRef>
          </c:yVal>
          <c:smooth val="0"/>
        </c:ser>
        <c:ser>
          <c:idx val="1"/>
          <c:order val="1"/>
          <c:tx>
            <c:v>B</c:v>
          </c:tx>
          <c:spPr>
            <a:ln w="47625">
              <a:noFill/>
            </a:ln>
          </c:spPr>
          <c:xVal>
            <c:numRef>
              <c:f>'VI-8b'!$AQ$21:$BF$21</c:f>
              <c:numCache>
                <c:formatCode>0.000</c:formatCode>
                <c:ptCount val="16"/>
                <c:pt idx="0">
                  <c:v>0.146235374079745</c:v>
                </c:pt>
                <c:pt idx="1">
                  <c:v>0.144964229185073</c:v>
                </c:pt>
                <c:pt idx="2">
                  <c:v>0.151518551493276</c:v>
                </c:pt>
                <c:pt idx="3">
                  <c:v>0.155432571474218</c:v>
                </c:pt>
                <c:pt idx="4">
                  <c:v>0.152109822714559</c:v>
                </c:pt>
                <c:pt idx="5">
                  <c:v>0.149851263170503</c:v>
                </c:pt>
                <c:pt idx="6">
                  <c:v>0.146137406279945</c:v>
                </c:pt>
                <c:pt idx="7">
                  <c:v>0.148031302197567</c:v>
                </c:pt>
                <c:pt idx="8">
                  <c:v>0.143415496871369</c:v>
                </c:pt>
                <c:pt idx="9">
                  <c:v>0.269588845316621</c:v>
                </c:pt>
                <c:pt idx="11">
                  <c:v>0.150996511295913</c:v>
                </c:pt>
                <c:pt idx="12">
                  <c:v>0.148098668509455</c:v>
                </c:pt>
                <c:pt idx="13">
                  <c:v>0.149945150332235</c:v>
                </c:pt>
                <c:pt idx="14">
                  <c:v>0.144309946632098</c:v>
                </c:pt>
                <c:pt idx="15">
                  <c:v>0.27203560496431</c:v>
                </c:pt>
              </c:numCache>
            </c:numRef>
          </c:xVal>
          <c:yVal>
            <c:numRef>
              <c:f>'VI-8b'!$AQ$22:$BF$22</c:f>
              <c:numCache>
                <c:formatCode>0.000</c:formatCode>
                <c:ptCount val="16"/>
                <c:pt idx="0">
                  <c:v>0.862629040734542</c:v>
                </c:pt>
                <c:pt idx="1">
                  <c:v>0.857261215641749</c:v>
                </c:pt>
                <c:pt idx="2">
                  <c:v>0.853208301687199</c:v>
                </c:pt>
                <c:pt idx="3">
                  <c:v>0.866122983437173</c:v>
                </c:pt>
                <c:pt idx="4">
                  <c:v>0.858429289874929</c:v>
                </c:pt>
                <c:pt idx="5">
                  <c:v>0.86389808568711</c:v>
                </c:pt>
                <c:pt idx="6">
                  <c:v>0.863118035103491</c:v>
                </c:pt>
                <c:pt idx="7">
                  <c:v>0.854025413216134</c:v>
                </c:pt>
                <c:pt idx="8">
                  <c:v>0.868962922410783</c:v>
                </c:pt>
                <c:pt idx="9">
                  <c:v>0.750716393356263</c:v>
                </c:pt>
                <c:pt idx="11">
                  <c:v>0.861234135233464</c:v>
                </c:pt>
                <c:pt idx="12">
                  <c:v>0.865558227515049</c:v>
                </c:pt>
                <c:pt idx="13">
                  <c:v>0.862692890856869</c:v>
                </c:pt>
                <c:pt idx="14">
                  <c:v>0.871470133927652</c:v>
                </c:pt>
                <c:pt idx="15">
                  <c:v>0.746876367171889</c:v>
                </c:pt>
              </c:numCache>
            </c:numRef>
          </c:yVal>
          <c:smooth val="0"/>
        </c:ser>
        <c:ser>
          <c:idx val="2"/>
          <c:order val="2"/>
          <c:tx>
            <c:v>C</c:v>
          </c:tx>
          <c:spPr>
            <a:ln w="47625">
              <a:noFill/>
            </a:ln>
          </c:spPr>
          <c:xVal>
            <c:numRef>
              <c:f>'VI-8b'!$BJ$21:$BW$21</c:f>
              <c:numCache>
                <c:formatCode>0.000</c:formatCode>
                <c:ptCount val="14"/>
                <c:pt idx="0">
                  <c:v>0.141155267729632</c:v>
                </c:pt>
                <c:pt idx="1">
                  <c:v>0.236470680725885</c:v>
                </c:pt>
                <c:pt idx="2">
                  <c:v>0.154816111663602</c:v>
                </c:pt>
                <c:pt idx="3">
                  <c:v>0.151799907552945</c:v>
                </c:pt>
                <c:pt idx="4">
                  <c:v>0.154049167093005</c:v>
                </c:pt>
                <c:pt idx="5">
                  <c:v>0.264260653734489</c:v>
                </c:pt>
                <c:pt idx="6">
                  <c:v>0.173496865966309</c:v>
                </c:pt>
                <c:pt idx="7">
                  <c:v>0.270507395105106</c:v>
                </c:pt>
                <c:pt idx="8">
                  <c:v>0.200369801326093</c:v>
                </c:pt>
                <c:pt idx="9">
                  <c:v>0.268123121537802</c:v>
                </c:pt>
                <c:pt idx="10">
                  <c:v>0.146928951031735</c:v>
                </c:pt>
                <c:pt idx="11">
                  <c:v>0.149161470007512</c:v>
                </c:pt>
                <c:pt idx="12">
                  <c:v>0.145104517878473</c:v>
                </c:pt>
                <c:pt idx="13">
                  <c:v>0.145987927295524</c:v>
                </c:pt>
              </c:numCache>
            </c:numRef>
          </c:xVal>
          <c:yVal>
            <c:numRef>
              <c:f>'VI-8b'!$BJ$22:$BW$22</c:f>
              <c:numCache>
                <c:formatCode>0.000</c:formatCode>
                <c:ptCount val="14"/>
                <c:pt idx="0">
                  <c:v>0.836482521318882</c:v>
                </c:pt>
                <c:pt idx="1">
                  <c:v>0.743428643432242</c:v>
                </c:pt>
                <c:pt idx="2">
                  <c:v>0.816690189526325</c:v>
                </c:pt>
                <c:pt idx="3">
                  <c:v>0.810277757249765</c:v>
                </c:pt>
                <c:pt idx="4">
                  <c:v>0.829376470805852</c:v>
                </c:pt>
                <c:pt idx="5">
                  <c:v>0.720672712577084</c:v>
                </c:pt>
                <c:pt idx="6">
                  <c:v>0.805892281599174</c:v>
                </c:pt>
                <c:pt idx="7">
                  <c:v>0.714535086158511</c:v>
                </c:pt>
                <c:pt idx="8">
                  <c:v>0.76968916849847</c:v>
                </c:pt>
                <c:pt idx="9">
                  <c:v>0.715629527994942</c:v>
                </c:pt>
                <c:pt idx="10">
                  <c:v>0.828896342435876</c:v>
                </c:pt>
                <c:pt idx="11">
                  <c:v>0.82651786682284</c:v>
                </c:pt>
                <c:pt idx="12">
                  <c:v>0.838643442006344</c:v>
                </c:pt>
                <c:pt idx="13">
                  <c:v>0.831437195445493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8258536"/>
        <c:axId val="2087950312"/>
      </c:scatterChart>
      <c:valAx>
        <c:axId val="2088258536"/>
        <c:scaling>
          <c:orientation val="minMax"/>
          <c:max val="0.6"/>
        </c:scaling>
        <c:delete val="0"/>
        <c:axPos val="b"/>
        <c:numFmt formatCode="0.000" sourceLinked="1"/>
        <c:majorTickMark val="out"/>
        <c:minorTickMark val="none"/>
        <c:tickLblPos val="nextTo"/>
        <c:crossAx val="2087950312"/>
        <c:crosses val="autoZero"/>
        <c:crossBetween val="midCat"/>
      </c:valAx>
      <c:valAx>
        <c:axId val="2087950312"/>
        <c:scaling>
          <c:orientation val="minMax"/>
          <c:max val="1.2"/>
          <c:min val="0.4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208825853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A</c:v>
          </c:tx>
          <c:spPr>
            <a:ln w="47625">
              <a:noFill/>
            </a:ln>
          </c:spPr>
          <c:xVal>
            <c:numRef>
              <c:f>'PAN-181-2'!$C$37:$W$37</c:f>
              <c:numCache>
                <c:formatCode>0.000</c:formatCode>
                <c:ptCount val="21"/>
                <c:pt idx="0">
                  <c:v>7.991594764563068</c:v>
                </c:pt>
                <c:pt idx="1">
                  <c:v>8.0</c:v>
                </c:pt>
                <c:pt idx="2">
                  <c:v>7.995469405162435</c:v>
                </c:pt>
                <c:pt idx="3">
                  <c:v>7.995509269269739</c:v>
                </c:pt>
                <c:pt idx="4">
                  <c:v>8.0</c:v>
                </c:pt>
                <c:pt idx="5">
                  <c:v>7.993812338280316</c:v>
                </c:pt>
                <c:pt idx="6">
                  <c:v>8.0</c:v>
                </c:pt>
                <c:pt idx="7">
                  <c:v>7.992952645640987</c:v>
                </c:pt>
                <c:pt idx="8">
                  <c:v>8.0</c:v>
                </c:pt>
                <c:pt idx="9">
                  <c:v>8.0</c:v>
                </c:pt>
                <c:pt idx="10">
                  <c:v>8.0</c:v>
                </c:pt>
                <c:pt idx="11">
                  <c:v>7.987364835983613</c:v>
                </c:pt>
                <c:pt idx="12">
                  <c:v>7.999350907261213</c:v>
                </c:pt>
                <c:pt idx="13">
                  <c:v>7.98486119005271</c:v>
                </c:pt>
                <c:pt idx="15">
                  <c:v>7.988294388350723</c:v>
                </c:pt>
                <c:pt idx="16">
                  <c:v>7.988305971276253</c:v>
                </c:pt>
                <c:pt idx="17">
                  <c:v>7.993809039524494</c:v>
                </c:pt>
                <c:pt idx="18">
                  <c:v>7.989249047780625</c:v>
                </c:pt>
                <c:pt idx="19">
                  <c:v>8.0</c:v>
                </c:pt>
                <c:pt idx="20">
                  <c:v>7.998710072856918</c:v>
                </c:pt>
              </c:numCache>
            </c:numRef>
          </c:xVal>
          <c:yVal>
            <c:numRef>
              <c:f>'PAN-181-2'!$C$40:$W$40</c:f>
              <c:numCache>
                <c:formatCode>0.000</c:formatCode>
                <c:ptCount val="21"/>
                <c:pt idx="0">
                  <c:v>7.917624107960988</c:v>
                </c:pt>
                <c:pt idx="1">
                  <c:v>7.944074458455605</c:v>
                </c:pt>
                <c:pt idx="2">
                  <c:v>7.940482473318854</c:v>
                </c:pt>
                <c:pt idx="3">
                  <c:v>7.93002410565194</c:v>
                </c:pt>
                <c:pt idx="4">
                  <c:v>7.940011517855595</c:v>
                </c:pt>
                <c:pt idx="5">
                  <c:v>7.9333272086716</c:v>
                </c:pt>
                <c:pt idx="6">
                  <c:v>7.950707643430752</c:v>
                </c:pt>
                <c:pt idx="7">
                  <c:v>7.917288657923571</c:v>
                </c:pt>
                <c:pt idx="8">
                  <c:v>7.936701506696104</c:v>
                </c:pt>
                <c:pt idx="9">
                  <c:v>7.944565210878199</c:v>
                </c:pt>
                <c:pt idx="10">
                  <c:v>7.933231279408157</c:v>
                </c:pt>
                <c:pt idx="11">
                  <c:v>7.95432871172996</c:v>
                </c:pt>
                <c:pt idx="12">
                  <c:v>7.953720992458531</c:v>
                </c:pt>
                <c:pt idx="13">
                  <c:v>7.935169051502672</c:v>
                </c:pt>
                <c:pt idx="15">
                  <c:v>7.934713407065961</c:v>
                </c:pt>
                <c:pt idx="16">
                  <c:v>7.944023263167132</c:v>
                </c:pt>
                <c:pt idx="17">
                  <c:v>7.929748044960358</c:v>
                </c:pt>
                <c:pt idx="18">
                  <c:v>7.923426521470216</c:v>
                </c:pt>
                <c:pt idx="19">
                  <c:v>7.955904639582661</c:v>
                </c:pt>
                <c:pt idx="20">
                  <c:v>7.94354986332376</c:v>
                </c:pt>
              </c:numCache>
            </c:numRef>
          </c:yVal>
          <c:smooth val="0"/>
        </c:ser>
        <c:ser>
          <c:idx val="1"/>
          <c:order val="1"/>
          <c:tx>
            <c:v>B-P3</c:v>
          </c:tx>
          <c:spPr>
            <a:ln w="47625">
              <a:noFill/>
            </a:ln>
          </c:spPr>
          <c:xVal>
            <c:numRef>
              <c:f>'PAN-181-2'!$Y$37:$AU$37</c:f>
              <c:numCache>
                <c:formatCode>0.000</c:formatCode>
                <c:ptCount val="23"/>
                <c:pt idx="0">
                  <c:v>7.982175542378925</c:v>
                </c:pt>
                <c:pt idx="1">
                  <c:v>7.97916331616614</c:v>
                </c:pt>
                <c:pt idx="2">
                  <c:v>7.984611109862213</c:v>
                </c:pt>
                <c:pt idx="3">
                  <c:v>7.975916499596883</c:v>
                </c:pt>
                <c:pt idx="4">
                  <c:v>7.980113026992413</c:v>
                </c:pt>
                <c:pt idx="5">
                  <c:v>7.98564702694898</c:v>
                </c:pt>
                <c:pt idx="6">
                  <c:v>7.978021396298721</c:v>
                </c:pt>
                <c:pt idx="7">
                  <c:v>7.99509727611223</c:v>
                </c:pt>
                <c:pt idx="8">
                  <c:v>7.995148817263441</c:v>
                </c:pt>
                <c:pt idx="9">
                  <c:v>7.996705741546449</c:v>
                </c:pt>
                <c:pt idx="10">
                  <c:v>7.996110216373598</c:v>
                </c:pt>
                <c:pt idx="11">
                  <c:v>7.994137415091219</c:v>
                </c:pt>
                <c:pt idx="12">
                  <c:v>7.996448749328083</c:v>
                </c:pt>
                <c:pt idx="13">
                  <c:v>7.992518918596251</c:v>
                </c:pt>
                <c:pt idx="14">
                  <c:v>7.996441738183403</c:v>
                </c:pt>
                <c:pt idx="15">
                  <c:v>7.99643277102368</c:v>
                </c:pt>
                <c:pt idx="16">
                  <c:v>7.998047755227852</c:v>
                </c:pt>
                <c:pt idx="17">
                  <c:v>7.993256658015227</c:v>
                </c:pt>
                <c:pt idx="18">
                  <c:v>7.993222712159816</c:v>
                </c:pt>
                <c:pt idx="19">
                  <c:v>7.99967275982093</c:v>
                </c:pt>
                <c:pt idx="20">
                  <c:v>7.99191061606045</c:v>
                </c:pt>
                <c:pt idx="21">
                  <c:v>7.995475818920277</c:v>
                </c:pt>
                <c:pt idx="22">
                  <c:v>7.98834810913468</c:v>
                </c:pt>
              </c:numCache>
            </c:numRef>
          </c:xVal>
          <c:yVal>
            <c:numRef>
              <c:f>'PAN-181-2'!$Y$40:$AU$40</c:f>
              <c:numCache>
                <c:formatCode>0.000</c:formatCode>
                <c:ptCount val="23"/>
                <c:pt idx="0">
                  <c:v>7.910415961530743</c:v>
                </c:pt>
                <c:pt idx="1">
                  <c:v>7.899626852521921</c:v>
                </c:pt>
                <c:pt idx="2">
                  <c:v>7.92242255024312</c:v>
                </c:pt>
                <c:pt idx="3">
                  <c:v>7.908068827465183</c:v>
                </c:pt>
                <c:pt idx="4">
                  <c:v>7.907565425082087</c:v>
                </c:pt>
                <c:pt idx="5">
                  <c:v>7.930348618078037</c:v>
                </c:pt>
                <c:pt idx="6">
                  <c:v>7.924361423795647</c:v>
                </c:pt>
                <c:pt idx="7">
                  <c:v>7.917235203447964</c:v>
                </c:pt>
                <c:pt idx="8">
                  <c:v>7.932392254491066</c:v>
                </c:pt>
                <c:pt idx="9">
                  <c:v>7.909870201936665</c:v>
                </c:pt>
                <c:pt idx="10">
                  <c:v>7.937582422124366</c:v>
                </c:pt>
                <c:pt idx="11">
                  <c:v>7.922375542610963</c:v>
                </c:pt>
                <c:pt idx="12">
                  <c:v>7.912324527889062</c:v>
                </c:pt>
                <c:pt idx="13">
                  <c:v>7.939804102713654</c:v>
                </c:pt>
                <c:pt idx="14">
                  <c:v>7.916291896670827</c:v>
                </c:pt>
                <c:pt idx="15">
                  <c:v>7.939342683371223</c:v>
                </c:pt>
                <c:pt idx="16">
                  <c:v>7.927907818477715</c:v>
                </c:pt>
                <c:pt idx="17">
                  <c:v>7.88950177646493</c:v>
                </c:pt>
                <c:pt idx="18">
                  <c:v>7.937190860928588</c:v>
                </c:pt>
                <c:pt idx="19">
                  <c:v>7.927632796926365</c:v>
                </c:pt>
                <c:pt idx="20">
                  <c:v>7.943770716750983</c:v>
                </c:pt>
                <c:pt idx="21">
                  <c:v>7.94428633330147</c:v>
                </c:pt>
                <c:pt idx="22">
                  <c:v>7.937329079646658</c:v>
                </c:pt>
              </c:numCache>
            </c:numRef>
          </c:yVal>
          <c:smooth val="0"/>
        </c:ser>
        <c:ser>
          <c:idx val="2"/>
          <c:order val="2"/>
          <c:tx>
            <c:v>C</c:v>
          </c:tx>
          <c:spPr>
            <a:ln w="47625">
              <a:noFill/>
            </a:ln>
          </c:spPr>
          <c:xVal>
            <c:numRef>
              <c:f>'PAN-181-2'!$AW$37:$BG$37</c:f>
              <c:numCache>
                <c:formatCode>0.000</c:formatCode>
                <c:ptCount val="11"/>
                <c:pt idx="0">
                  <c:v>7.991540799078567</c:v>
                </c:pt>
                <c:pt idx="1">
                  <c:v>7.993528702210377</c:v>
                </c:pt>
                <c:pt idx="2">
                  <c:v>7.990301780651233</c:v>
                </c:pt>
                <c:pt idx="3">
                  <c:v>7.990906261980543</c:v>
                </c:pt>
                <c:pt idx="4">
                  <c:v>7.995113629476152</c:v>
                </c:pt>
                <c:pt idx="6">
                  <c:v>7.993568632276059</c:v>
                </c:pt>
                <c:pt idx="7">
                  <c:v>7.980189160576433</c:v>
                </c:pt>
                <c:pt idx="8">
                  <c:v>7.994506697479075</c:v>
                </c:pt>
                <c:pt idx="9">
                  <c:v>7.984525288726068</c:v>
                </c:pt>
                <c:pt idx="10">
                  <c:v>7.994800055735824</c:v>
                </c:pt>
              </c:numCache>
            </c:numRef>
          </c:xVal>
          <c:yVal>
            <c:numRef>
              <c:f>'PAN-181-2'!$AW$40:$BG$40</c:f>
              <c:numCache>
                <c:formatCode>0.000</c:formatCode>
                <c:ptCount val="11"/>
                <c:pt idx="0">
                  <c:v>7.931441812015611</c:v>
                </c:pt>
                <c:pt idx="1">
                  <c:v>7.926733750640634</c:v>
                </c:pt>
                <c:pt idx="2">
                  <c:v>7.926957558709306</c:v>
                </c:pt>
                <c:pt idx="3">
                  <c:v>7.933892526278505</c:v>
                </c:pt>
                <c:pt idx="4">
                  <c:v>7.932542324286305</c:v>
                </c:pt>
                <c:pt idx="6">
                  <c:v>7.924911218114316</c:v>
                </c:pt>
                <c:pt idx="7">
                  <c:v>7.911159925907281</c:v>
                </c:pt>
                <c:pt idx="8">
                  <c:v>7.917769394304512</c:v>
                </c:pt>
                <c:pt idx="9">
                  <c:v>7.936809224440455</c:v>
                </c:pt>
                <c:pt idx="10">
                  <c:v>7.936559224572972</c:v>
                </c:pt>
              </c:numCache>
            </c:numRef>
          </c:yVal>
          <c:smooth val="0"/>
        </c:ser>
        <c:ser>
          <c:idx val="3"/>
          <c:order val="3"/>
          <c:tx>
            <c:v>B-P6</c:v>
          </c:tx>
          <c:spPr>
            <a:ln w="47625">
              <a:noFill/>
            </a:ln>
          </c:spPr>
          <c:xVal>
            <c:numRef>
              <c:f>'PAN-181-2'!$BI$37:$DK$37</c:f>
              <c:numCache>
                <c:formatCode>0.000</c:formatCode>
                <c:ptCount val="55"/>
                <c:pt idx="0">
                  <c:v>7.986469038674023</c:v>
                </c:pt>
                <c:pt idx="1">
                  <c:v>7.979721483740155</c:v>
                </c:pt>
                <c:pt idx="2">
                  <c:v>7.976301515634326</c:v>
                </c:pt>
                <c:pt idx="3">
                  <c:v>7.978873721644342</c:v>
                </c:pt>
                <c:pt idx="4">
                  <c:v>7.973731201652268</c:v>
                </c:pt>
                <c:pt idx="5">
                  <c:v>7.98149248258236</c:v>
                </c:pt>
                <c:pt idx="6">
                  <c:v>7.980962520201522</c:v>
                </c:pt>
                <c:pt idx="7">
                  <c:v>7.980243104318766</c:v>
                </c:pt>
                <c:pt idx="8">
                  <c:v>7.982807748117684</c:v>
                </c:pt>
                <c:pt idx="9">
                  <c:v>7.979524375115836</c:v>
                </c:pt>
                <c:pt idx="10">
                  <c:v>7.993183887519763</c:v>
                </c:pt>
                <c:pt idx="11">
                  <c:v>7.98616998464809</c:v>
                </c:pt>
                <c:pt idx="12">
                  <c:v>7.985127552772011</c:v>
                </c:pt>
                <c:pt idx="13">
                  <c:v>7.981178712125306</c:v>
                </c:pt>
                <c:pt idx="14">
                  <c:v>7.98826118823117</c:v>
                </c:pt>
                <c:pt idx="15">
                  <c:v>7.981525049913292</c:v>
                </c:pt>
                <c:pt idx="16">
                  <c:v>7.984555644141647</c:v>
                </c:pt>
                <c:pt idx="17">
                  <c:v>7.98053655401932</c:v>
                </c:pt>
                <c:pt idx="18">
                  <c:v>7.995814898116211</c:v>
                </c:pt>
                <c:pt idx="19">
                  <c:v>7.986396187505928</c:v>
                </c:pt>
                <c:pt idx="20">
                  <c:v>7.993157790472195</c:v>
                </c:pt>
                <c:pt idx="21">
                  <c:v>7.984058786086097</c:v>
                </c:pt>
                <c:pt idx="22">
                  <c:v>7.981756365184686</c:v>
                </c:pt>
                <c:pt idx="23">
                  <c:v>7.990872350688684</c:v>
                </c:pt>
                <c:pt idx="24">
                  <c:v>7.98546003371387</c:v>
                </c:pt>
                <c:pt idx="25">
                  <c:v>7.984513100573201</c:v>
                </c:pt>
                <c:pt idx="26">
                  <c:v>7.987648879648194</c:v>
                </c:pt>
                <c:pt idx="27">
                  <c:v>7.985780009672775</c:v>
                </c:pt>
                <c:pt idx="28">
                  <c:v>7.985374171926874</c:v>
                </c:pt>
                <c:pt idx="29">
                  <c:v>7.97925225043032</c:v>
                </c:pt>
                <c:pt idx="31">
                  <c:v>7.980458958981259</c:v>
                </c:pt>
                <c:pt idx="32">
                  <c:v>7.989166413644428</c:v>
                </c:pt>
                <c:pt idx="33">
                  <c:v>7.990304683810862</c:v>
                </c:pt>
                <c:pt idx="34">
                  <c:v>7.97841358064653</c:v>
                </c:pt>
                <c:pt idx="36">
                  <c:v>7.984943007437696</c:v>
                </c:pt>
                <c:pt idx="37">
                  <c:v>7.993491929971645</c:v>
                </c:pt>
                <c:pt idx="38">
                  <c:v>7.98667505542486</c:v>
                </c:pt>
                <c:pt idx="39">
                  <c:v>7.98625732933588</c:v>
                </c:pt>
                <c:pt idx="40">
                  <c:v>7.985222565354805</c:v>
                </c:pt>
                <c:pt idx="41">
                  <c:v>7.988291543837072</c:v>
                </c:pt>
                <c:pt idx="42">
                  <c:v>7.982660587463511</c:v>
                </c:pt>
                <c:pt idx="43">
                  <c:v>7.985414627256796</c:v>
                </c:pt>
                <c:pt idx="44">
                  <c:v>7.992530803268256</c:v>
                </c:pt>
                <c:pt idx="45">
                  <c:v>7.992170933551735</c:v>
                </c:pt>
                <c:pt idx="46">
                  <c:v>7.990367711090353</c:v>
                </c:pt>
                <c:pt idx="47">
                  <c:v>7.975205764456385</c:v>
                </c:pt>
                <c:pt idx="48">
                  <c:v>7.98866060594547</c:v>
                </c:pt>
                <c:pt idx="49">
                  <c:v>7.98612910823511</c:v>
                </c:pt>
                <c:pt idx="50">
                  <c:v>7.988009271127648</c:v>
                </c:pt>
                <c:pt idx="51">
                  <c:v>8.0</c:v>
                </c:pt>
                <c:pt idx="52">
                  <c:v>8.0</c:v>
                </c:pt>
                <c:pt idx="53">
                  <c:v>7.986418150149078</c:v>
                </c:pt>
                <c:pt idx="54">
                  <c:v>7.991211088036954</c:v>
                </c:pt>
              </c:numCache>
            </c:numRef>
          </c:xVal>
          <c:yVal>
            <c:numRef>
              <c:f>'PAN-181-2'!$BI$40:$DK$40</c:f>
              <c:numCache>
                <c:formatCode>0.000</c:formatCode>
                <c:ptCount val="55"/>
                <c:pt idx="0">
                  <c:v>7.926590219798156</c:v>
                </c:pt>
                <c:pt idx="1">
                  <c:v>7.913777055007978</c:v>
                </c:pt>
                <c:pt idx="2">
                  <c:v>7.905097901860014</c:v>
                </c:pt>
                <c:pt idx="3">
                  <c:v>7.919854231849535</c:v>
                </c:pt>
                <c:pt idx="4">
                  <c:v>7.900754016448188</c:v>
                </c:pt>
                <c:pt idx="5">
                  <c:v>7.925344844615367</c:v>
                </c:pt>
                <c:pt idx="6">
                  <c:v>7.908368708428158</c:v>
                </c:pt>
                <c:pt idx="7">
                  <c:v>7.917436101213884</c:v>
                </c:pt>
                <c:pt idx="8">
                  <c:v>7.919699337712732</c:v>
                </c:pt>
                <c:pt idx="9">
                  <c:v>7.923511086319012</c:v>
                </c:pt>
                <c:pt idx="10">
                  <c:v>7.918282303925394</c:v>
                </c:pt>
                <c:pt idx="11">
                  <c:v>7.934979931746886</c:v>
                </c:pt>
                <c:pt idx="12">
                  <c:v>7.919935118963863</c:v>
                </c:pt>
                <c:pt idx="13">
                  <c:v>7.924952392230036</c:v>
                </c:pt>
                <c:pt idx="14">
                  <c:v>7.909898412138775</c:v>
                </c:pt>
                <c:pt idx="15">
                  <c:v>7.897118354284753</c:v>
                </c:pt>
                <c:pt idx="16">
                  <c:v>7.901061853366392</c:v>
                </c:pt>
                <c:pt idx="17">
                  <c:v>7.916036694408624</c:v>
                </c:pt>
                <c:pt idx="18">
                  <c:v>7.919989401755466</c:v>
                </c:pt>
                <c:pt idx="19">
                  <c:v>7.917638837567457</c:v>
                </c:pt>
                <c:pt idx="20">
                  <c:v>7.889770376815852</c:v>
                </c:pt>
                <c:pt idx="21">
                  <c:v>7.921038626645775</c:v>
                </c:pt>
                <c:pt idx="22">
                  <c:v>7.913880969528272</c:v>
                </c:pt>
                <c:pt idx="23">
                  <c:v>7.925847688539826</c:v>
                </c:pt>
                <c:pt idx="24">
                  <c:v>7.913712951148991</c:v>
                </c:pt>
                <c:pt idx="25">
                  <c:v>7.921175212187544</c:v>
                </c:pt>
                <c:pt idx="26">
                  <c:v>7.918085291204441</c:v>
                </c:pt>
                <c:pt idx="27">
                  <c:v>7.927711971401956</c:v>
                </c:pt>
                <c:pt idx="28">
                  <c:v>7.916064450897011</c:v>
                </c:pt>
                <c:pt idx="29">
                  <c:v>7.926712518839866</c:v>
                </c:pt>
                <c:pt idx="31">
                  <c:v>7.916519781992776</c:v>
                </c:pt>
                <c:pt idx="32">
                  <c:v>7.92689518624736</c:v>
                </c:pt>
                <c:pt idx="33">
                  <c:v>7.897633492225162</c:v>
                </c:pt>
                <c:pt idx="34">
                  <c:v>7.94454532139609</c:v>
                </c:pt>
                <c:pt idx="36">
                  <c:v>7.922959971263892</c:v>
                </c:pt>
                <c:pt idx="37">
                  <c:v>7.915035932500798</c:v>
                </c:pt>
                <c:pt idx="38">
                  <c:v>7.919600737118278</c:v>
                </c:pt>
                <c:pt idx="39">
                  <c:v>7.904428321846765</c:v>
                </c:pt>
                <c:pt idx="40">
                  <c:v>7.912800177967211</c:v>
                </c:pt>
                <c:pt idx="41">
                  <c:v>7.907341803292636</c:v>
                </c:pt>
                <c:pt idx="42">
                  <c:v>7.924755498423986</c:v>
                </c:pt>
                <c:pt idx="43">
                  <c:v>7.916524777787014</c:v>
                </c:pt>
                <c:pt idx="44">
                  <c:v>7.912802642624883</c:v>
                </c:pt>
                <c:pt idx="45">
                  <c:v>7.938011738106342</c:v>
                </c:pt>
                <c:pt idx="46">
                  <c:v>7.929159043695747</c:v>
                </c:pt>
                <c:pt idx="47">
                  <c:v>7.905909865137998</c:v>
                </c:pt>
                <c:pt idx="48">
                  <c:v>7.907347882769073</c:v>
                </c:pt>
                <c:pt idx="49">
                  <c:v>7.927879332031663</c:v>
                </c:pt>
                <c:pt idx="50">
                  <c:v>7.914091496213696</c:v>
                </c:pt>
                <c:pt idx="51">
                  <c:v>7.94283140403226</c:v>
                </c:pt>
                <c:pt idx="52">
                  <c:v>7.918355493405052</c:v>
                </c:pt>
                <c:pt idx="53">
                  <c:v>7.916947208233365</c:v>
                </c:pt>
                <c:pt idx="54">
                  <c:v>7.923941091308396</c:v>
                </c:pt>
              </c:numCache>
            </c:numRef>
          </c:yVal>
          <c:smooth val="0"/>
        </c:ser>
        <c:ser>
          <c:idx val="4"/>
          <c:order val="4"/>
          <c:tx>
            <c:v>B-P7</c:v>
          </c:tx>
          <c:spPr>
            <a:ln w="47625">
              <a:noFill/>
            </a:ln>
          </c:spPr>
          <c:xVal>
            <c:numRef>
              <c:f>'PAN-181-2'!$DM$37:$ED$37</c:f>
              <c:numCache>
                <c:formatCode>0.000</c:formatCode>
                <c:ptCount val="18"/>
                <c:pt idx="0">
                  <c:v>7.988385345912146</c:v>
                </c:pt>
                <c:pt idx="1">
                  <c:v>7.997066033521987</c:v>
                </c:pt>
                <c:pt idx="3">
                  <c:v>7.99902449588078</c:v>
                </c:pt>
                <c:pt idx="4">
                  <c:v>7.987469726554543</c:v>
                </c:pt>
                <c:pt idx="5">
                  <c:v>7.998047785898918</c:v>
                </c:pt>
                <c:pt idx="6">
                  <c:v>7.98240715238515</c:v>
                </c:pt>
                <c:pt idx="7">
                  <c:v>7.980542786138894</c:v>
                </c:pt>
                <c:pt idx="8">
                  <c:v>7.971542303736832</c:v>
                </c:pt>
                <c:pt idx="10">
                  <c:v>7.984077634667215</c:v>
                </c:pt>
                <c:pt idx="11">
                  <c:v>7.983432550690783</c:v>
                </c:pt>
                <c:pt idx="13">
                  <c:v>7.981275397087576</c:v>
                </c:pt>
                <c:pt idx="14">
                  <c:v>7.980037704550647</c:v>
                </c:pt>
                <c:pt idx="15">
                  <c:v>7.991870838227177</c:v>
                </c:pt>
                <c:pt idx="16">
                  <c:v>7.97950929129919</c:v>
                </c:pt>
                <c:pt idx="17">
                  <c:v>7.985748530377888</c:v>
                </c:pt>
              </c:numCache>
            </c:numRef>
          </c:xVal>
          <c:yVal>
            <c:numRef>
              <c:f>'PAN-181-2'!$DM$40:$ED$40</c:f>
              <c:numCache>
                <c:formatCode>0.000</c:formatCode>
                <c:ptCount val="18"/>
                <c:pt idx="0">
                  <c:v>7.924746276696679</c:v>
                </c:pt>
                <c:pt idx="1">
                  <c:v>7.92027485121145</c:v>
                </c:pt>
                <c:pt idx="3">
                  <c:v>7.94996559344107</c:v>
                </c:pt>
                <c:pt idx="4">
                  <c:v>7.94513292600751</c:v>
                </c:pt>
                <c:pt idx="5">
                  <c:v>7.925956812557631</c:v>
                </c:pt>
                <c:pt idx="6">
                  <c:v>7.923511345425808</c:v>
                </c:pt>
                <c:pt idx="7">
                  <c:v>7.897835683050263</c:v>
                </c:pt>
                <c:pt idx="8">
                  <c:v>7.92498946710719</c:v>
                </c:pt>
                <c:pt idx="10">
                  <c:v>7.905760684142844</c:v>
                </c:pt>
                <c:pt idx="11">
                  <c:v>7.914058884140128</c:v>
                </c:pt>
                <c:pt idx="13">
                  <c:v>7.92166130228024</c:v>
                </c:pt>
                <c:pt idx="14">
                  <c:v>7.94666989049218</c:v>
                </c:pt>
                <c:pt idx="15">
                  <c:v>7.925400979303564</c:v>
                </c:pt>
                <c:pt idx="16">
                  <c:v>7.902233235925651</c:v>
                </c:pt>
                <c:pt idx="17">
                  <c:v>7.934526137501972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7460136"/>
        <c:axId val="2077466936"/>
      </c:scatterChart>
      <c:valAx>
        <c:axId val="2077460136"/>
        <c:scaling>
          <c:orientation val="minMax"/>
          <c:max val="8.0"/>
          <c:min val="7.96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4f+∑+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2077466936"/>
        <c:crosses val="autoZero"/>
        <c:crossBetween val="midCat"/>
      </c:valAx>
      <c:valAx>
        <c:axId val="2077466936"/>
        <c:scaling>
          <c:orientation val="minMax"/>
          <c:max val="8.0"/>
          <c:min val="7.8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Nb+∑-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2077460136"/>
        <c:crosses val="autoZero"/>
        <c:crossBetween val="midCat"/>
        <c:majorUnit val="0.0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∑2</a:t>
            </a:r>
          </a:p>
          <a:p>
            <a:pPr>
              <a:defRPr/>
            </a:pPr>
            <a:endParaRPr lang="fr-FR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P1</c:v>
          </c:tx>
          <c:spPr>
            <a:ln w="47625">
              <a:noFill/>
            </a:ln>
          </c:spPr>
          <c:xVal>
            <c:numRef>
              <c:f>'VIII-1'!$C$41:$H$41</c:f>
              <c:numCache>
                <c:formatCode>0.000</c:formatCode>
                <c:ptCount val="6"/>
                <c:pt idx="0">
                  <c:v>0.136430519590761</c:v>
                </c:pt>
                <c:pt idx="1">
                  <c:v>0.139221654992953</c:v>
                </c:pt>
                <c:pt idx="2">
                  <c:v>0.143267778298783</c:v>
                </c:pt>
                <c:pt idx="3">
                  <c:v>0.146444512360075</c:v>
                </c:pt>
                <c:pt idx="4">
                  <c:v>0.155103440185934</c:v>
                </c:pt>
                <c:pt idx="5">
                  <c:v>0.207927697440387</c:v>
                </c:pt>
              </c:numCache>
            </c:numRef>
          </c:xVal>
          <c:yVal>
            <c:numRef>
              <c:f>'VIII-1'!$C$42:$H$42</c:f>
              <c:numCache>
                <c:formatCode>0.000</c:formatCode>
                <c:ptCount val="6"/>
                <c:pt idx="0">
                  <c:v>0.858426260749373</c:v>
                </c:pt>
                <c:pt idx="1">
                  <c:v>0.846664926747235</c:v>
                </c:pt>
                <c:pt idx="2">
                  <c:v>0.863059018071404</c:v>
                </c:pt>
                <c:pt idx="3">
                  <c:v>0.845981848557672</c:v>
                </c:pt>
                <c:pt idx="4">
                  <c:v>0.846898006215205</c:v>
                </c:pt>
                <c:pt idx="5">
                  <c:v>0.787656424260919</c:v>
                </c:pt>
              </c:numCache>
            </c:numRef>
          </c:yVal>
          <c:smooth val="0"/>
        </c:ser>
        <c:ser>
          <c:idx val="1"/>
          <c:order val="1"/>
          <c:tx>
            <c:v>P2</c:v>
          </c:tx>
          <c:spPr>
            <a:ln w="47625">
              <a:noFill/>
            </a:ln>
          </c:spPr>
          <c:xVal>
            <c:numRef>
              <c:f>'VIII-1'!$J$41:$N$41</c:f>
              <c:numCache>
                <c:formatCode>0.000</c:formatCode>
                <c:ptCount val="5"/>
                <c:pt idx="0">
                  <c:v>0.140739543350004</c:v>
                </c:pt>
                <c:pt idx="1">
                  <c:v>0.156024955516262</c:v>
                </c:pt>
                <c:pt idx="2">
                  <c:v>0.148436237126958</c:v>
                </c:pt>
                <c:pt idx="3">
                  <c:v>0.144088797085595</c:v>
                </c:pt>
                <c:pt idx="4">
                  <c:v>0.263413947170788</c:v>
                </c:pt>
              </c:numCache>
            </c:numRef>
          </c:xVal>
          <c:yVal>
            <c:numRef>
              <c:f>'VIII-1'!$J$42:$N$42</c:f>
              <c:numCache>
                <c:formatCode>0.000</c:formatCode>
                <c:ptCount val="5"/>
                <c:pt idx="0">
                  <c:v>0.860468352051925</c:v>
                </c:pt>
                <c:pt idx="1">
                  <c:v>0.841216881439089</c:v>
                </c:pt>
                <c:pt idx="2">
                  <c:v>0.858845847302613</c:v>
                </c:pt>
                <c:pt idx="3">
                  <c:v>0.853775326252231</c:v>
                </c:pt>
                <c:pt idx="4">
                  <c:v>0.763102488555032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2428200"/>
        <c:axId val="2102580440"/>
      </c:scatterChart>
      <c:valAx>
        <c:axId val="2102428200"/>
        <c:scaling>
          <c:orientation val="minMax"/>
          <c:max val="0.6"/>
        </c:scaling>
        <c:delete val="0"/>
        <c:axPos val="b"/>
        <c:numFmt formatCode="0.000" sourceLinked="1"/>
        <c:majorTickMark val="out"/>
        <c:minorTickMark val="none"/>
        <c:tickLblPos val="nextTo"/>
        <c:crossAx val="2102580440"/>
        <c:crosses val="autoZero"/>
        <c:crossBetween val="midCat"/>
      </c:valAx>
      <c:valAx>
        <c:axId val="2102580440"/>
        <c:scaling>
          <c:orientation val="minMax"/>
          <c:max val="1.2"/>
          <c:min val="0.4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210242820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∑2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V-16</c:v>
          </c:tx>
          <c:spPr>
            <a:ln w="47625">
              <a:noFill/>
            </a:ln>
          </c:spPr>
          <c:xVal>
            <c:numRef>
              <c:f>'V-16d'!$C$21:$S$21</c:f>
              <c:numCache>
                <c:formatCode>0.000</c:formatCode>
                <c:ptCount val="17"/>
                <c:pt idx="0">
                  <c:v>0.223180995847224</c:v>
                </c:pt>
                <c:pt idx="1">
                  <c:v>0.143030656273427</c:v>
                </c:pt>
                <c:pt idx="2">
                  <c:v>0.140553558516838</c:v>
                </c:pt>
                <c:pt idx="3">
                  <c:v>0.149106378760939</c:v>
                </c:pt>
                <c:pt idx="4">
                  <c:v>0.143609035710995</c:v>
                </c:pt>
                <c:pt idx="5">
                  <c:v>0.148066561777693</c:v>
                </c:pt>
                <c:pt idx="6">
                  <c:v>0.150058454266052</c:v>
                </c:pt>
                <c:pt idx="7">
                  <c:v>0.141964141746165</c:v>
                </c:pt>
                <c:pt idx="8">
                  <c:v>0.140511594951151</c:v>
                </c:pt>
                <c:pt idx="9">
                  <c:v>0.147730286451704</c:v>
                </c:pt>
                <c:pt idx="10">
                  <c:v>0.142616593333939</c:v>
                </c:pt>
                <c:pt idx="11">
                  <c:v>0.139604613330893</c:v>
                </c:pt>
                <c:pt idx="12">
                  <c:v>0.144948703338571</c:v>
                </c:pt>
                <c:pt idx="13">
                  <c:v>0.148541528932695</c:v>
                </c:pt>
                <c:pt idx="14">
                  <c:v>0.139915618817805</c:v>
                </c:pt>
                <c:pt idx="15">
                  <c:v>0.137024562007934</c:v>
                </c:pt>
                <c:pt idx="16">
                  <c:v>0.385989400669606</c:v>
                </c:pt>
              </c:numCache>
            </c:numRef>
          </c:xVal>
          <c:yVal>
            <c:numRef>
              <c:f>'V-16d'!$C$22:$S$22</c:f>
              <c:numCache>
                <c:formatCode>0.000</c:formatCode>
                <c:ptCount val="17"/>
                <c:pt idx="0">
                  <c:v>0.788011214176147</c:v>
                </c:pt>
                <c:pt idx="1">
                  <c:v>0.862104890844767</c:v>
                </c:pt>
                <c:pt idx="2">
                  <c:v>0.861198287957915</c:v>
                </c:pt>
                <c:pt idx="3">
                  <c:v>0.859856866442355</c:v>
                </c:pt>
                <c:pt idx="4">
                  <c:v>0.865591022803352</c:v>
                </c:pt>
                <c:pt idx="5">
                  <c:v>0.855018263663186</c:v>
                </c:pt>
                <c:pt idx="6">
                  <c:v>0.845713221004666</c:v>
                </c:pt>
                <c:pt idx="7">
                  <c:v>0.854445779263596</c:v>
                </c:pt>
                <c:pt idx="8">
                  <c:v>0.855602312680504</c:v>
                </c:pt>
                <c:pt idx="9">
                  <c:v>0.868731976451887</c:v>
                </c:pt>
                <c:pt idx="10">
                  <c:v>0.857633367899206</c:v>
                </c:pt>
                <c:pt idx="11">
                  <c:v>0.866872667851255</c:v>
                </c:pt>
                <c:pt idx="12">
                  <c:v>0.862642517523138</c:v>
                </c:pt>
                <c:pt idx="13">
                  <c:v>0.850503671287055</c:v>
                </c:pt>
                <c:pt idx="14">
                  <c:v>0.866278208167415</c:v>
                </c:pt>
                <c:pt idx="15">
                  <c:v>0.869427086264125</c:v>
                </c:pt>
                <c:pt idx="16">
                  <c:v>0.622827510322017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4850072"/>
        <c:axId val="2020287240"/>
      </c:scatterChart>
      <c:valAx>
        <c:axId val="2064850072"/>
        <c:scaling>
          <c:orientation val="minMax"/>
          <c:max val="0.6"/>
        </c:scaling>
        <c:delete val="0"/>
        <c:axPos val="b"/>
        <c:numFmt formatCode="0.000" sourceLinked="1"/>
        <c:majorTickMark val="out"/>
        <c:minorTickMark val="none"/>
        <c:tickLblPos val="nextTo"/>
        <c:crossAx val="2020287240"/>
        <c:crosses val="autoZero"/>
        <c:crossBetween val="midCat"/>
      </c:valAx>
      <c:valAx>
        <c:axId val="2020287240"/>
        <c:scaling>
          <c:orientation val="minMax"/>
          <c:max val="1.2"/>
          <c:min val="0.4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206485007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∑2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P1</c:v>
          </c:tx>
          <c:spPr>
            <a:ln w="47625">
              <a:noFill/>
            </a:ln>
          </c:spPr>
          <c:xVal>
            <c:numRef>
              <c:f>'IV-13b'!$C$22:$L$22</c:f>
              <c:numCache>
                <c:formatCode>0.000</c:formatCode>
                <c:ptCount val="10"/>
                <c:pt idx="0">
                  <c:v>0.171400753443631</c:v>
                </c:pt>
                <c:pt idx="1">
                  <c:v>0.147069927115946</c:v>
                </c:pt>
                <c:pt idx="2">
                  <c:v>0.152446239884713</c:v>
                </c:pt>
                <c:pt idx="3">
                  <c:v>0.159957057361794</c:v>
                </c:pt>
                <c:pt idx="4">
                  <c:v>0.165755947920677</c:v>
                </c:pt>
                <c:pt idx="5">
                  <c:v>0.172964684692436</c:v>
                </c:pt>
                <c:pt idx="6">
                  <c:v>0.162828573117666</c:v>
                </c:pt>
                <c:pt idx="7">
                  <c:v>0.167478784015422</c:v>
                </c:pt>
                <c:pt idx="8">
                  <c:v>0.159849240057893</c:v>
                </c:pt>
                <c:pt idx="9">
                  <c:v>0.226748073503953</c:v>
                </c:pt>
              </c:numCache>
            </c:numRef>
          </c:xVal>
          <c:yVal>
            <c:numRef>
              <c:f>'IV-13b'!$C$23:$L$23</c:f>
              <c:numCache>
                <c:formatCode>0.000</c:formatCode>
                <c:ptCount val="10"/>
                <c:pt idx="0">
                  <c:v>0.832946479302633</c:v>
                </c:pt>
                <c:pt idx="1">
                  <c:v>0.85571732836807</c:v>
                </c:pt>
                <c:pt idx="2">
                  <c:v>0.85268828969494</c:v>
                </c:pt>
                <c:pt idx="3">
                  <c:v>0.855073529499758</c:v>
                </c:pt>
                <c:pt idx="4">
                  <c:v>0.838536910313084</c:v>
                </c:pt>
                <c:pt idx="5">
                  <c:v>0.842269720579885</c:v>
                </c:pt>
                <c:pt idx="6">
                  <c:v>0.848321451286998</c:v>
                </c:pt>
                <c:pt idx="7">
                  <c:v>0.840376341074606</c:v>
                </c:pt>
                <c:pt idx="8">
                  <c:v>0.845968196617267</c:v>
                </c:pt>
                <c:pt idx="9">
                  <c:v>0.780994987463765</c:v>
                </c:pt>
              </c:numCache>
            </c:numRef>
          </c:yVal>
          <c:smooth val="0"/>
        </c:ser>
        <c:ser>
          <c:idx val="1"/>
          <c:order val="1"/>
          <c:tx>
            <c:v>P2</c:v>
          </c:tx>
          <c:spPr>
            <a:ln w="47625">
              <a:noFill/>
            </a:ln>
          </c:spPr>
          <c:xVal>
            <c:numRef>
              <c:f>'IV-13b'!$N$22:$U$22</c:f>
              <c:numCache>
                <c:formatCode>0.000</c:formatCode>
                <c:ptCount val="8"/>
                <c:pt idx="0">
                  <c:v>0.152050481506096</c:v>
                </c:pt>
                <c:pt idx="1">
                  <c:v>0.150630085634051</c:v>
                </c:pt>
                <c:pt idx="2">
                  <c:v>0.15745279415943</c:v>
                </c:pt>
                <c:pt idx="3">
                  <c:v>0.146202544901004</c:v>
                </c:pt>
                <c:pt idx="4">
                  <c:v>0.141916434375725</c:v>
                </c:pt>
                <c:pt idx="5">
                  <c:v>0.137283185699423</c:v>
                </c:pt>
                <c:pt idx="6">
                  <c:v>0.149523665896347</c:v>
                </c:pt>
                <c:pt idx="7">
                  <c:v>0.13872352386311</c:v>
                </c:pt>
              </c:numCache>
            </c:numRef>
          </c:xVal>
          <c:yVal>
            <c:numRef>
              <c:f>'IV-13b'!$N$23:$U$23</c:f>
              <c:numCache>
                <c:formatCode>0.000</c:formatCode>
                <c:ptCount val="8"/>
                <c:pt idx="0">
                  <c:v>0.850641965994787</c:v>
                </c:pt>
                <c:pt idx="1">
                  <c:v>0.852322475019632</c:v>
                </c:pt>
                <c:pt idx="2">
                  <c:v>0.854061977409377</c:v>
                </c:pt>
                <c:pt idx="3">
                  <c:v>0.861358065694428</c:v>
                </c:pt>
                <c:pt idx="4">
                  <c:v>0.856390942489317</c:v>
                </c:pt>
                <c:pt idx="5">
                  <c:v>0.861101224288093</c:v>
                </c:pt>
                <c:pt idx="6">
                  <c:v>0.861402487986842</c:v>
                </c:pt>
                <c:pt idx="7">
                  <c:v>0.873197722115771</c:v>
                </c:pt>
              </c:numCache>
            </c:numRef>
          </c:yVal>
          <c:smooth val="0"/>
        </c:ser>
        <c:ser>
          <c:idx val="2"/>
          <c:order val="2"/>
          <c:tx>
            <c:v>P1b</c:v>
          </c:tx>
          <c:spPr>
            <a:ln w="47625">
              <a:noFill/>
            </a:ln>
          </c:spPr>
          <c:xVal>
            <c:numRef>
              <c:f>'IV-13b'!$W$22:$AI$22</c:f>
              <c:numCache>
                <c:formatCode>0.000</c:formatCode>
                <c:ptCount val="13"/>
                <c:pt idx="0">
                  <c:v>0.155507284517363</c:v>
                </c:pt>
                <c:pt idx="1">
                  <c:v>0.148764464608369</c:v>
                </c:pt>
                <c:pt idx="2">
                  <c:v>0.157333986971793</c:v>
                </c:pt>
                <c:pt idx="3">
                  <c:v>0.158250856847017</c:v>
                </c:pt>
                <c:pt idx="4">
                  <c:v>0.167642835957569</c:v>
                </c:pt>
                <c:pt idx="5">
                  <c:v>0.152351144919978</c:v>
                </c:pt>
                <c:pt idx="6">
                  <c:v>0.162827733430836</c:v>
                </c:pt>
                <c:pt idx="7">
                  <c:v>0.15887954376647</c:v>
                </c:pt>
                <c:pt idx="8">
                  <c:v>0.167821769922928</c:v>
                </c:pt>
                <c:pt idx="9">
                  <c:v>0.157449591412787</c:v>
                </c:pt>
                <c:pt idx="10">
                  <c:v>0.154931456437712</c:v>
                </c:pt>
                <c:pt idx="11">
                  <c:v>0.160389788822485</c:v>
                </c:pt>
                <c:pt idx="12">
                  <c:v>0.170160724551031</c:v>
                </c:pt>
              </c:numCache>
            </c:numRef>
          </c:xVal>
          <c:yVal>
            <c:numRef>
              <c:f>'IV-13b'!$W$23:$AI$23</c:f>
              <c:numCache>
                <c:formatCode>0.000</c:formatCode>
                <c:ptCount val="13"/>
                <c:pt idx="0">
                  <c:v>0.852250610043802</c:v>
                </c:pt>
                <c:pt idx="1">
                  <c:v>0.864100766274512</c:v>
                </c:pt>
                <c:pt idx="2">
                  <c:v>0.853932980003912</c:v>
                </c:pt>
                <c:pt idx="3">
                  <c:v>0.824856316267686</c:v>
                </c:pt>
                <c:pt idx="4">
                  <c:v>0.837451338442149</c:v>
                </c:pt>
                <c:pt idx="5">
                  <c:v>0.856742282862287</c:v>
                </c:pt>
                <c:pt idx="6">
                  <c:v>0.844062915849904</c:v>
                </c:pt>
                <c:pt idx="7">
                  <c:v>0.850607457638018</c:v>
                </c:pt>
                <c:pt idx="8">
                  <c:v>0.838709417073637</c:v>
                </c:pt>
                <c:pt idx="9">
                  <c:v>0.857743145531154</c:v>
                </c:pt>
                <c:pt idx="10">
                  <c:v>0.849170151560378</c:v>
                </c:pt>
                <c:pt idx="11">
                  <c:v>0.838835714696797</c:v>
                </c:pt>
                <c:pt idx="12">
                  <c:v>0.842849624660214</c:v>
                </c:pt>
              </c:numCache>
            </c:numRef>
          </c:yVal>
          <c:smooth val="0"/>
        </c:ser>
        <c:ser>
          <c:idx val="3"/>
          <c:order val="3"/>
          <c:tx>
            <c:v>P1c</c:v>
          </c:tx>
          <c:spPr>
            <a:ln w="47625">
              <a:noFill/>
            </a:ln>
          </c:spPr>
          <c:xVal>
            <c:numRef>
              <c:f>'IV-13b'!$AK$22:$AO$22</c:f>
              <c:numCache>
                <c:formatCode>0.000</c:formatCode>
                <c:ptCount val="5"/>
                <c:pt idx="0">
                  <c:v>0.204728955232659</c:v>
                </c:pt>
                <c:pt idx="1">
                  <c:v>0.164032337935654</c:v>
                </c:pt>
                <c:pt idx="2">
                  <c:v>0.164556177096042</c:v>
                </c:pt>
                <c:pt idx="3">
                  <c:v>0.164017367263044</c:v>
                </c:pt>
                <c:pt idx="4">
                  <c:v>0.212423759347405</c:v>
                </c:pt>
              </c:numCache>
            </c:numRef>
          </c:xVal>
          <c:yVal>
            <c:numRef>
              <c:f>'IV-13b'!$AK$23:$AO$23</c:f>
              <c:numCache>
                <c:formatCode>0.000</c:formatCode>
                <c:ptCount val="5"/>
                <c:pt idx="0">
                  <c:v>0.802435434763217</c:v>
                </c:pt>
                <c:pt idx="1">
                  <c:v>0.84103836999732</c:v>
                </c:pt>
                <c:pt idx="2">
                  <c:v>0.83860990337939</c:v>
                </c:pt>
                <c:pt idx="3">
                  <c:v>0.83914434572101</c:v>
                </c:pt>
                <c:pt idx="4">
                  <c:v>0.789996198243136</c:v>
                </c:pt>
              </c:numCache>
            </c:numRef>
          </c:yVal>
          <c:smooth val="0"/>
        </c:ser>
        <c:ser>
          <c:idx val="4"/>
          <c:order val="4"/>
          <c:tx>
            <c:v>13</c:v>
          </c:tx>
          <c:spPr>
            <a:ln w="47625">
              <a:noFill/>
            </a:ln>
          </c:spPr>
          <c:xVal>
            <c:numRef>
              <c:f>'IV-13b'!$AQ$22:$AS$22</c:f>
              <c:numCache>
                <c:formatCode>0.000</c:formatCode>
                <c:ptCount val="3"/>
                <c:pt idx="0">
                  <c:v>0.230682244717353</c:v>
                </c:pt>
                <c:pt idx="1">
                  <c:v>0.194322035101944</c:v>
                </c:pt>
                <c:pt idx="2">
                  <c:v>0.165779165749186</c:v>
                </c:pt>
              </c:numCache>
            </c:numRef>
          </c:xVal>
          <c:yVal>
            <c:numRef>
              <c:f>'IV-13b'!$AQ$23:$AS$23</c:f>
              <c:numCache>
                <c:formatCode>0.000</c:formatCode>
                <c:ptCount val="3"/>
                <c:pt idx="0">
                  <c:v>0.777988791688372</c:v>
                </c:pt>
                <c:pt idx="1">
                  <c:v>0.811645375316931</c:v>
                </c:pt>
                <c:pt idx="2">
                  <c:v>0.839194388294548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8060808"/>
        <c:axId val="2088728056"/>
      </c:scatterChart>
      <c:valAx>
        <c:axId val="2088060808"/>
        <c:scaling>
          <c:orientation val="minMax"/>
          <c:max val="0.6"/>
        </c:scaling>
        <c:delete val="0"/>
        <c:axPos val="b"/>
        <c:numFmt formatCode="0.000" sourceLinked="1"/>
        <c:majorTickMark val="out"/>
        <c:minorTickMark val="none"/>
        <c:tickLblPos val="nextTo"/>
        <c:crossAx val="2088728056"/>
        <c:crosses val="autoZero"/>
        <c:crossBetween val="midCat"/>
      </c:valAx>
      <c:valAx>
        <c:axId val="2088728056"/>
        <c:scaling>
          <c:orientation val="minMax"/>
          <c:max val="1.2"/>
          <c:min val="0.4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208806080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∑2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WfmA</c:v>
          </c:tx>
          <c:spPr>
            <a:ln w="47625">
              <a:noFill/>
            </a:ln>
          </c:spPr>
          <c:xVal>
            <c:numRef>
              <c:f>'V-5'!$C$21:$W$21</c:f>
              <c:numCache>
                <c:formatCode>0.000</c:formatCode>
                <c:ptCount val="21"/>
                <c:pt idx="0">
                  <c:v>0.147841390856669</c:v>
                </c:pt>
                <c:pt idx="1">
                  <c:v>0.148644439276033</c:v>
                </c:pt>
                <c:pt idx="2">
                  <c:v>0.149482808282291</c:v>
                </c:pt>
                <c:pt idx="3">
                  <c:v>0.15160648338029</c:v>
                </c:pt>
                <c:pt idx="4">
                  <c:v>0.153860615683505</c:v>
                </c:pt>
                <c:pt idx="5">
                  <c:v>0.154409418881471</c:v>
                </c:pt>
                <c:pt idx="6">
                  <c:v>0.156540402369469</c:v>
                </c:pt>
                <c:pt idx="7">
                  <c:v>0.142502113086918</c:v>
                </c:pt>
                <c:pt idx="8">
                  <c:v>0.137504169326967</c:v>
                </c:pt>
                <c:pt idx="9">
                  <c:v>0.151724423509134</c:v>
                </c:pt>
                <c:pt idx="11">
                  <c:v>0.144937143229827</c:v>
                </c:pt>
                <c:pt idx="12">
                  <c:v>0.142849321176736</c:v>
                </c:pt>
                <c:pt idx="13">
                  <c:v>0.144733576252741</c:v>
                </c:pt>
                <c:pt idx="14">
                  <c:v>0.152011665327531</c:v>
                </c:pt>
                <c:pt idx="15">
                  <c:v>0.156051114408946</c:v>
                </c:pt>
                <c:pt idx="16">
                  <c:v>0.147994976734562</c:v>
                </c:pt>
                <c:pt idx="17">
                  <c:v>0.152222002239908</c:v>
                </c:pt>
                <c:pt idx="18">
                  <c:v>0.162571668850225</c:v>
                </c:pt>
                <c:pt idx="19">
                  <c:v>0.152809699532445</c:v>
                </c:pt>
                <c:pt idx="20">
                  <c:v>0.155441292326448</c:v>
                </c:pt>
              </c:numCache>
            </c:numRef>
          </c:xVal>
          <c:yVal>
            <c:numRef>
              <c:f>'V-5'!$C$22:$W$22</c:f>
              <c:numCache>
                <c:formatCode>0.000</c:formatCode>
                <c:ptCount val="21"/>
                <c:pt idx="0">
                  <c:v>0.850726019955955</c:v>
                </c:pt>
                <c:pt idx="1">
                  <c:v>0.852638793145711</c:v>
                </c:pt>
                <c:pt idx="2">
                  <c:v>0.85341569275348</c:v>
                </c:pt>
                <c:pt idx="3">
                  <c:v>0.847473108586154</c:v>
                </c:pt>
                <c:pt idx="4">
                  <c:v>0.849903192934727</c:v>
                </c:pt>
                <c:pt idx="5">
                  <c:v>0.849053536993548</c:v>
                </c:pt>
                <c:pt idx="6">
                  <c:v>0.851468901894056</c:v>
                </c:pt>
                <c:pt idx="7">
                  <c:v>0.86519139037476</c:v>
                </c:pt>
                <c:pt idx="8">
                  <c:v>0.874934252837158</c:v>
                </c:pt>
                <c:pt idx="9">
                  <c:v>0.855999009950051</c:v>
                </c:pt>
                <c:pt idx="11">
                  <c:v>0.857766596256072</c:v>
                </c:pt>
                <c:pt idx="12">
                  <c:v>0.860691443736643</c:v>
                </c:pt>
                <c:pt idx="13">
                  <c:v>0.856113687089513</c:v>
                </c:pt>
                <c:pt idx="14">
                  <c:v>0.849563729908311</c:v>
                </c:pt>
                <c:pt idx="15">
                  <c:v>0.855090327849845</c:v>
                </c:pt>
                <c:pt idx="16">
                  <c:v>0.851453527899309</c:v>
                </c:pt>
                <c:pt idx="17">
                  <c:v>0.847799852330154</c:v>
                </c:pt>
                <c:pt idx="18">
                  <c:v>0.853192067222643</c:v>
                </c:pt>
                <c:pt idx="19">
                  <c:v>0.857432024541782</c:v>
                </c:pt>
                <c:pt idx="20">
                  <c:v>0.843731045688215</c:v>
                </c:pt>
              </c:numCache>
            </c:numRef>
          </c:yVal>
          <c:smooth val="0"/>
        </c:ser>
        <c:ser>
          <c:idx val="1"/>
          <c:order val="1"/>
          <c:tx>
            <c:v>WfmB</c:v>
          </c:tx>
          <c:spPr>
            <a:ln w="47625">
              <a:noFill/>
            </a:ln>
          </c:spPr>
          <c:xVal>
            <c:numRef>
              <c:f>'V-5'!$Y$21:$AH$21</c:f>
              <c:numCache>
                <c:formatCode>0.000</c:formatCode>
                <c:ptCount val="10"/>
                <c:pt idx="0">
                  <c:v>0.154393889738407</c:v>
                </c:pt>
                <c:pt idx="1">
                  <c:v>0.143390773593475</c:v>
                </c:pt>
                <c:pt idx="2">
                  <c:v>0.143204362594067</c:v>
                </c:pt>
                <c:pt idx="3">
                  <c:v>0.142916354382602</c:v>
                </c:pt>
                <c:pt idx="4">
                  <c:v>0.142244347308642</c:v>
                </c:pt>
                <c:pt idx="5">
                  <c:v>0.147387672251543</c:v>
                </c:pt>
                <c:pt idx="6">
                  <c:v>0.142143500269582</c:v>
                </c:pt>
                <c:pt idx="7">
                  <c:v>0.1354860892432</c:v>
                </c:pt>
                <c:pt idx="8">
                  <c:v>0.140992560082873</c:v>
                </c:pt>
                <c:pt idx="9">
                  <c:v>0.144832694637545</c:v>
                </c:pt>
              </c:numCache>
            </c:numRef>
          </c:xVal>
          <c:yVal>
            <c:numRef>
              <c:f>'V-5'!$Y$22:$AH$22</c:f>
              <c:numCache>
                <c:formatCode>0.000</c:formatCode>
                <c:ptCount val="10"/>
                <c:pt idx="0">
                  <c:v>0.853929901041768</c:v>
                </c:pt>
                <c:pt idx="1">
                  <c:v>0.866109278641544</c:v>
                </c:pt>
                <c:pt idx="2">
                  <c:v>0.859865074008394</c:v>
                </c:pt>
                <c:pt idx="3">
                  <c:v>0.86507757568889</c:v>
                </c:pt>
                <c:pt idx="4">
                  <c:v>0.86308461654761</c:v>
                </c:pt>
                <c:pt idx="5">
                  <c:v>0.860788608514792</c:v>
                </c:pt>
                <c:pt idx="6">
                  <c:v>0.861643414370235</c:v>
                </c:pt>
                <c:pt idx="7">
                  <c:v>0.862025148501053</c:v>
                </c:pt>
                <c:pt idx="8">
                  <c:v>0.867133900854457</c:v>
                </c:pt>
                <c:pt idx="9">
                  <c:v>0.864941827124776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0576024"/>
        <c:axId val="2087801256"/>
      </c:scatterChart>
      <c:valAx>
        <c:axId val="2020576024"/>
        <c:scaling>
          <c:orientation val="minMax"/>
          <c:max val="0.6"/>
          <c:min val="0.0"/>
        </c:scaling>
        <c:delete val="0"/>
        <c:axPos val="b"/>
        <c:numFmt formatCode="0.000" sourceLinked="1"/>
        <c:majorTickMark val="out"/>
        <c:minorTickMark val="none"/>
        <c:tickLblPos val="nextTo"/>
        <c:crossAx val="2087801256"/>
        <c:crosses val="autoZero"/>
        <c:crossBetween val="midCat"/>
      </c:valAx>
      <c:valAx>
        <c:axId val="2087801256"/>
        <c:scaling>
          <c:orientation val="minMax"/>
          <c:max val="1.2"/>
          <c:min val="0.4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202057602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V-2/base O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nnnnnn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'epma-V-5-2'!#REF!</c:f>
            </c:numRef>
          </c:xVal>
          <c:yVal>
            <c:numRef>
              <c:f>'epma-V-5-2'!#REF!</c:f>
              <c:numCache>
                <c:formatCode>General</c:formatCode>
                <c:ptCount val="1"/>
                <c:pt idx="0">
                  <c:v>1.0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7938872"/>
        <c:axId val="2088550232"/>
      </c:scatterChart>
      <c:valAx>
        <c:axId val="2087938872"/>
        <c:scaling>
          <c:orientation val="minMax"/>
          <c:max val="0.05"/>
          <c:min val="0.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Nb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88550232"/>
        <c:crosses val="autoZero"/>
        <c:crossBetween val="midCat"/>
      </c:valAx>
      <c:valAx>
        <c:axId val="2088550232"/>
        <c:scaling>
          <c:orientation val="minMax"/>
          <c:max val="1.05"/>
          <c:min val="0.9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879388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∑2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P1</c:v>
          </c:tx>
          <c:spPr>
            <a:ln w="47625">
              <a:noFill/>
            </a:ln>
          </c:spPr>
          <c:xVal>
            <c:numRef>
              <c:f>'VI-17-a1'!$C$20:$G$20</c:f>
              <c:numCache>
                <c:formatCode>0.000</c:formatCode>
                <c:ptCount val="5"/>
                <c:pt idx="0">
                  <c:v>0.177284514203715</c:v>
                </c:pt>
                <c:pt idx="1">
                  <c:v>0.223068080290928</c:v>
                </c:pt>
                <c:pt idx="2">
                  <c:v>0.220713985752732</c:v>
                </c:pt>
                <c:pt idx="3">
                  <c:v>0.220910235439203</c:v>
                </c:pt>
                <c:pt idx="4">
                  <c:v>0.185958520117995</c:v>
                </c:pt>
              </c:numCache>
            </c:numRef>
          </c:xVal>
          <c:yVal>
            <c:numRef>
              <c:f>'VI-17-a1'!$C$21:$G$21</c:f>
              <c:numCache>
                <c:formatCode>0.000</c:formatCode>
                <c:ptCount val="5"/>
                <c:pt idx="0">
                  <c:v>0.835978574183561</c:v>
                </c:pt>
                <c:pt idx="1">
                  <c:v>0.7848768006286</c:v>
                </c:pt>
                <c:pt idx="2">
                  <c:v>0.777550259331134</c:v>
                </c:pt>
                <c:pt idx="3">
                  <c:v>0.782142585172154</c:v>
                </c:pt>
                <c:pt idx="4">
                  <c:v>0.817268721866262</c:v>
                </c:pt>
              </c:numCache>
            </c:numRef>
          </c:yVal>
          <c:smooth val="0"/>
        </c:ser>
        <c:ser>
          <c:idx val="1"/>
          <c:order val="1"/>
          <c:tx>
            <c:v>P2</c:v>
          </c:tx>
          <c:spPr>
            <a:ln w="47625">
              <a:noFill/>
            </a:ln>
          </c:spPr>
          <c:xVal>
            <c:numRef>
              <c:f>'VI-17-a1'!$I$20:$N$20</c:f>
              <c:numCache>
                <c:formatCode>0.000</c:formatCode>
                <c:ptCount val="6"/>
                <c:pt idx="0">
                  <c:v>0.194032188492954</c:v>
                </c:pt>
                <c:pt idx="1">
                  <c:v>0.235828448443459</c:v>
                </c:pt>
                <c:pt idx="2">
                  <c:v>0.19800742005812</c:v>
                </c:pt>
                <c:pt idx="3">
                  <c:v>0.181606016111728</c:v>
                </c:pt>
                <c:pt idx="4">
                  <c:v>0.230649059755316</c:v>
                </c:pt>
                <c:pt idx="5">
                  <c:v>0.195497616265249</c:v>
                </c:pt>
              </c:numCache>
            </c:numRef>
          </c:xVal>
          <c:yVal>
            <c:numRef>
              <c:f>'VI-17-a1'!$I$21:$N$21</c:f>
              <c:numCache>
                <c:formatCode>0.000</c:formatCode>
                <c:ptCount val="6"/>
                <c:pt idx="0">
                  <c:v>0.816366067820832</c:v>
                </c:pt>
                <c:pt idx="1">
                  <c:v>0.771716462353768</c:v>
                </c:pt>
                <c:pt idx="2">
                  <c:v>0.820371918789819</c:v>
                </c:pt>
                <c:pt idx="3">
                  <c:v>0.822575470205737</c:v>
                </c:pt>
                <c:pt idx="4">
                  <c:v>0.772115422400387</c:v>
                </c:pt>
                <c:pt idx="5">
                  <c:v>0.8070001460869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8669032"/>
        <c:axId val="2088041464"/>
      </c:scatterChart>
      <c:valAx>
        <c:axId val="2088669032"/>
        <c:scaling>
          <c:orientation val="minMax"/>
          <c:max val="0.6"/>
        </c:scaling>
        <c:delete val="0"/>
        <c:axPos val="b"/>
        <c:numFmt formatCode="0.000" sourceLinked="1"/>
        <c:majorTickMark val="out"/>
        <c:minorTickMark val="none"/>
        <c:tickLblPos val="nextTo"/>
        <c:crossAx val="2088041464"/>
        <c:crosses val="autoZero"/>
        <c:crossBetween val="midCat"/>
      </c:valAx>
      <c:valAx>
        <c:axId val="2088041464"/>
        <c:scaling>
          <c:orientation val="minMax"/>
          <c:max val="1.2"/>
          <c:min val="0.4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208866903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∑2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P1</c:v>
          </c:tx>
          <c:spPr>
            <a:ln w="47625">
              <a:noFill/>
            </a:ln>
          </c:spPr>
          <c:xVal>
            <c:numRef>
              <c:f>'8a'!$C$23:$X$23</c:f>
              <c:numCache>
                <c:formatCode>0.000</c:formatCode>
                <c:ptCount val="22"/>
                <c:pt idx="0">
                  <c:v>0.188693546313518</c:v>
                </c:pt>
                <c:pt idx="2">
                  <c:v>0.188607249770745</c:v>
                </c:pt>
                <c:pt idx="4">
                  <c:v>0.172111304753202</c:v>
                </c:pt>
                <c:pt idx="5">
                  <c:v>0.184916138571725</c:v>
                </c:pt>
                <c:pt idx="6">
                  <c:v>0.179451211124136</c:v>
                </c:pt>
                <c:pt idx="7">
                  <c:v>0.184330708205283</c:v>
                </c:pt>
                <c:pt idx="8">
                  <c:v>0.198621384887255</c:v>
                </c:pt>
                <c:pt idx="9">
                  <c:v>0.188566941638559</c:v>
                </c:pt>
                <c:pt idx="10">
                  <c:v>0.184532015663806</c:v>
                </c:pt>
                <c:pt idx="11">
                  <c:v>0.185714087125368</c:v>
                </c:pt>
                <c:pt idx="12">
                  <c:v>0.184179892209867</c:v>
                </c:pt>
                <c:pt idx="13">
                  <c:v>0.182284255622823</c:v>
                </c:pt>
                <c:pt idx="14">
                  <c:v>0.184870929458171</c:v>
                </c:pt>
                <c:pt idx="15">
                  <c:v>0.186957912006969</c:v>
                </c:pt>
                <c:pt idx="16">
                  <c:v>0.184032537875449</c:v>
                </c:pt>
                <c:pt idx="17">
                  <c:v>0.190555087957786</c:v>
                </c:pt>
                <c:pt idx="18">
                  <c:v>0.188389917218767</c:v>
                </c:pt>
                <c:pt idx="19">
                  <c:v>0.18296182742549</c:v>
                </c:pt>
                <c:pt idx="20">
                  <c:v>0.178280010989624</c:v>
                </c:pt>
                <c:pt idx="21">
                  <c:v>0.183696172272308</c:v>
                </c:pt>
              </c:numCache>
            </c:numRef>
          </c:xVal>
          <c:yVal>
            <c:numRef>
              <c:f>'8a'!$C$24:$X$24</c:f>
              <c:numCache>
                <c:formatCode>0.000</c:formatCode>
                <c:ptCount val="22"/>
                <c:pt idx="0">
                  <c:v>0.834770937023756</c:v>
                </c:pt>
                <c:pt idx="2">
                  <c:v>0.818449221723941</c:v>
                </c:pt>
                <c:pt idx="4">
                  <c:v>0.839547603121303</c:v>
                </c:pt>
                <c:pt idx="5">
                  <c:v>0.823509644966332</c:v>
                </c:pt>
                <c:pt idx="6">
                  <c:v>0.82724655507</c:v>
                </c:pt>
                <c:pt idx="7">
                  <c:v>0.819816626513109</c:v>
                </c:pt>
                <c:pt idx="8">
                  <c:v>0.801230705490711</c:v>
                </c:pt>
                <c:pt idx="9">
                  <c:v>0.819670400652322</c:v>
                </c:pt>
                <c:pt idx="10">
                  <c:v>0.827712975266175</c:v>
                </c:pt>
                <c:pt idx="11">
                  <c:v>0.811329728589364</c:v>
                </c:pt>
                <c:pt idx="12">
                  <c:v>0.831622923888453</c:v>
                </c:pt>
                <c:pt idx="13">
                  <c:v>0.826941553946516</c:v>
                </c:pt>
                <c:pt idx="14">
                  <c:v>0.820307782292286</c:v>
                </c:pt>
                <c:pt idx="15">
                  <c:v>0.82872212087245</c:v>
                </c:pt>
                <c:pt idx="16">
                  <c:v>0.819861085110279</c:v>
                </c:pt>
                <c:pt idx="17">
                  <c:v>0.822772045208936</c:v>
                </c:pt>
                <c:pt idx="18">
                  <c:v>0.820670407171117</c:v>
                </c:pt>
                <c:pt idx="19">
                  <c:v>0.823348368412949</c:v>
                </c:pt>
                <c:pt idx="20">
                  <c:v>0.825881796211187</c:v>
                </c:pt>
                <c:pt idx="21">
                  <c:v>0.824637738336023</c:v>
                </c:pt>
              </c:numCache>
            </c:numRef>
          </c:yVal>
          <c:smooth val="0"/>
        </c:ser>
        <c:ser>
          <c:idx val="1"/>
          <c:order val="1"/>
          <c:tx>
            <c:v>P2</c:v>
          </c:tx>
          <c:spPr>
            <a:ln w="47625">
              <a:noFill/>
            </a:ln>
          </c:spPr>
          <c:xVal>
            <c:numRef>
              <c:f>'8a'!$Z$23:$AG$23</c:f>
              <c:numCache>
                <c:formatCode>0.000</c:formatCode>
                <c:ptCount val="8"/>
                <c:pt idx="0">
                  <c:v>0.253705005441941</c:v>
                </c:pt>
                <c:pt idx="1">
                  <c:v>0.187447778965775</c:v>
                </c:pt>
                <c:pt idx="2">
                  <c:v>0.186790074226756</c:v>
                </c:pt>
                <c:pt idx="3">
                  <c:v>0.182048596745198</c:v>
                </c:pt>
                <c:pt idx="4">
                  <c:v>0.177792582626875</c:v>
                </c:pt>
                <c:pt idx="5">
                  <c:v>0.183488458852054</c:v>
                </c:pt>
                <c:pt idx="7">
                  <c:v>0.183089888735669</c:v>
                </c:pt>
              </c:numCache>
            </c:numRef>
          </c:xVal>
          <c:yVal>
            <c:numRef>
              <c:f>'8a'!$Z$24:$AG$24</c:f>
              <c:numCache>
                <c:formatCode>0.000</c:formatCode>
                <c:ptCount val="8"/>
                <c:pt idx="0">
                  <c:v>0.741157406740402</c:v>
                </c:pt>
                <c:pt idx="1">
                  <c:v>0.812561039290474</c:v>
                </c:pt>
                <c:pt idx="2">
                  <c:v>0.817959660506027</c:v>
                </c:pt>
                <c:pt idx="3">
                  <c:v>0.816464171264574</c:v>
                </c:pt>
                <c:pt idx="4">
                  <c:v>0.8153179594495</c:v>
                </c:pt>
                <c:pt idx="5">
                  <c:v>0.806306888387835</c:v>
                </c:pt>
                <c:pt idx="7">
                  <c:v>0.814604335322719</c:v>
                </c:pt>
              </c:numCache>
            </c:numRef>
          </c:yVal>
          <c:smooth val="0"/>
        </c:ser>
        <c:ser>
          <c:idx val="2"/>
          <c:order val="2"/>
          <c:tx>
            <c:v>P3</c:v>
          </c:tx>
          <c:spPr>
            <a:ln w="47625">
              <a:noFill/>
            </a:ln>
          </c:spPr>
          <c:xVal>
            <c:numRef>
              <c:f>'8a'!$AI$23:$AL$23</c:f>
              <c:numCache>
                <c:formatCode>0.000</c:formatCode>
                <c:ptCount val="4"/>
                <c:pt idx="0">
                  <c:v>0.194081060800855</c:v>
                </c:pt>
                <c:pt idx="1">
                  <c:v>0.176559625939582</c:v>
                </c:pt>
                <c:pt idx="2">
                  <c:v>0.188103366703608</c:v>
                </c:pt>
                <c:pt idx="3">
                  <c:v>0.183767575730692</c:v>
                </c:pt>
              </c:numCache>
            </c:numRef>
          </c:xVal>
          <c:yVal>
            <c:numRef>
              <c:f>'8a'!$AI$24:$AL$24</c:f>
              <c:numCache>
                <c:formatCode>0.000</c:formatCode>
                <c:ptCount val="4"/>
                <c:pt idx="0">
                  <c:v>0.815098800359454</c:v>
                </c:pt>
                <c:pt idx="1">
                  <c:v>0.818367261657266</c:v>
                </c:pt>
                <c:pt idx="2">
                  <c:v>0.817341651929846</c:v>
                </c:pt>
                <c:pt idx="3">
                  <c:v>0.824586049572331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3822952"/>
        <c:axId val="2123433176"/>
      </c:scatterChart>
      <c:valAx>
        <c:axId val="2123822952"/>
        <c:scaling>
          <c:orientation val="minMax"/>
          <c:max val="0.6"/>
        </c:scaling>
        <c:delete val="0"/>
        <c:axPos val="b"/>
        <c:numFmt formatCode="0.000" sourceLinked="1"/>
        <c:majorTickMark val="out"/>
        <c:minorTickMark val="none"/>
        <c:tickLblPos val="nextTo"/>
        <c:crossAx val="2123433176"/>
        <c:crosses val="autoZero"/>
        <c:crossBetween val="midCat"/>
      </c:valAx>
      <c:valAx>
        <c:axId val="2123433176"/>
        <c:scaling>
          <c:orientation val="minMax"/>
          <c:max val="1.2"/>
          <c:min val="0.4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212382295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∑2</a:t>
            </a:r>
          </a:p>
          <a:p>
            <a:pPr>
              <a:defRPr/>
            </a:pPr>
            <a:endParaRPr lang="fr-FR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P1</c:v>
          </c:tx>
          <c:spPr>
            <a:ln w="47625">
              <a:noFill/>
            </a:ln>
          </c:spPr>
          <c:xVal>
            <c:numRef>
              <c:f>'8a'!$C$40:$X$40</c:f>
              <c:numCache>
                <c:formatCode>General</c:formatCode>
                <c:ptCount val="22"/>
                <c:pt idx="0" formatCode="0.000">
                  <c:v>7.904461645844797</c:v>
                </c:pt>
                <c:pt idx="2" formatCode="0.000">
                  <c:v>7.971448956843737</c:v>
                </c:pt>
                <c:pt idx="4" formatCode="0.000">
                  <c:v>7.952714052953349</c:v>
                </c:pt>
                <c:pt idx="5" formatCode="0.000">
                  <c:v>7.96007657011662</c:v>
                </c:pt>
                <c:pt idx="6" formatCode="0.000">
                  <c:v>7.969326690763644</c:v>
                </c:pt>
                <c:pt idx="7" formatCode="0.000">
                  <c:v>7.97688371086315</c:v>
                </c:pt>
                <c:pt idx="8" formatCode="0.000">
                  <c:v>7.995998599864455</c:v>
                </c:pt>
                <c:pt idx="9" formatCode="0.000">
                  <c:v>7.96218849087167</c:v>
                </c:pt>
                <c:pt idx="10" formatCode="0.000">
                  <c:v>7.94744768451997</c:v>
                </c:pt>
                <c:pt idx="11" formatCode="0.000">
                  <c:v>8.006301341514035</c:v>
                </c:pt>
                <c:pt idx="12" formatCode="0.000">
                  <c:v>7.933527930590412</c:v>
                </c:pt>
                <c:pt idx="13" formatCode="0.000">
                  <c:v>7.960824082203592</c:v>
                </c:pt>
                <c:pt idx="14" formatCode="0.000">
                  <c:v>7.974716576134058</c:v>
                </c:pt>
                <c:pt idx="15" formatCode="0.000">
                  <c:v>7.93307753824525</c:v>
                </c:pt>
                <c:pt idx="16" formatCode="0.000">
                  <c:v>7.981157527496349</c:v>
                </c:pt>
                <c:pt idx="17" formatCode="0.000">
                  <c:v>7.942794727569102</c:v>
                </c:pt>
                <c:pt idx="18" formatCode="0.000">
                  <c:v>7.956571580061364</c:v>
                </c:pt>
                <c:pt idx="19" formatCode="0.000">
                  <c:v>7.973149237320765</c:v>
                </c:pt>
                <c:pt idx="20" formatCode="0.000">
                  <c:v>7.980415312815813</c:v>
                </c:pt>
                <c:pt idx="21" formatCode="0.000">
                  <c:v>7.964046891302085</c:v>
                </c:pt>
              </c:numCache>
            </c:numRef>
          </c:xVal>
          <c:yVal>
            <c:numRef>
              <c:f>'8a'!$C$41:$X$41</c:f>
              <c:numCache>
                <c:formatCode>General</c:formatCode>
                <c:ptCount val="22"/>
                <c:pt idx="0" formatCode="0.000">
                  <c:v>7.905314926050218</c:v>
                </c:pt>
                <c:pt idx="2" formatCode="0.000">
                  <c:v>7.971738947471905</c:v>
                </c:pt>
                <c:pt idx="4" formatCode="0.000">
                  <c:v>7.953198044094628</c:v>
                </c:pt>
                <c:pt idx="5" formatCode="0.000">
                  <c:v>7.967591698001758</c:v>
                </c:pt>
                <c:pt idx="6" formatCode="0.000">
                  <c:v>7.972740034292464</c:v>
                </c:pt>
                <c:pt idx="7" formatCode="0.000">
                  <c:v>7.980592811525043</c:v>
                </c:pt>
                <c:pt idx="8" formatCode="0.000">
                  <c:v>8.00179890053804</c:v>
                </c:pt>
                <c:pt idx="9" formatCode="0.000">
                  <c:v>7.966461959386447</c:v>
                </c:pt>
                <c:pt idx="10" formatCode="0.000">
                  <c:v>7.95014470290071</c:v>
                </c:pt>
                <c:pt idx="11" formatCode="0.000">
                  <c:v>8.005523395627035</c:v>
                </c:pt>
                <c:pt idx="12" formatCode="0.000">
                  <c:v>7.93672074277182</c:v>
                </c:pt>
                <c:pt idx="13" formatCode="0.000">
                  <c:v>7.961706328292919</c:v>
                </c:pt>
                <c:pt idx="14" formatCode="0.000">
                  <c:v>7.978131231302002</c:v>
                </c:pt>
                <c:pt idx="15" formatCode="0.000">
                  <c:v>7.936519996782958</c:v>
                </c:pt>
                <c:pt idx="16" formatCode="0.000">
                  <c:v>7.984547345005315</c:v>
                </c:pt>
                <c:pt idx="17" formatCode="0.000">
                  <c:v>7.945940932561406</c:v>
                </c:pt>
                <c:pt idx="18" formatCode="0.000">
                  <c:v>7.963000090021793</c:v>
                </c:pt>
                <c:pt idx="19" formatCode="0.000">
                  <c:v>7.974050179368834</c:v>
                </c:pt>
                <c:pt idx="20" formatCode="0.000">
                  <c:v>7.981691695257664</c:v>
                </c:pt>
                <c:pt idx="21" formatCode="0.000">
                  <c:v>7.966707471751258</c:v>
                </c:pt>
              </c:numCache>
            </c:numRef>
          </c:yVal>
          <c:smooth val="0"/>
        </c:ser>
        <c:ser>
          <c:idx val="1"/>
          <c:order val="1"/>
          <c:tx>
            <c:v>P2</c:v>
          </c:tx>
          <c:spPr>
            <a:ln w="47625">
              <a:noFill/>
            </a:ln>
          </c:spPr>
          <c:xVal>
            <c:numRef>
              <c:f>'8a'!$Z$40:$AG$40</c:f>
              <c:numCache>
                <c:formatCode>0.000</c:formatCode>
                <c:ptCount val="8"/>
                <c:pt idx="0">
                  <c:v>8.01761511681905</c:v>
                </c:pt>
                <c:pt idx="1">
                  <c:v>7.994779076293019</c:v>
                </c:pt>
                <c:pt idx="2">
                  <c:v>7.975136227607237</c:v>
                </c:pt>
                <c:pt idx="3">
                  <c:v>8.000420045643393</c:v>
                </c:pt>
                <c:pt idx="4">
                  <c:v>8.02135427935679</c:v>
                </c:pt>
                <c:pt idx="5">
                  <c:v>8.038857731106013</c:v>
                </c:pt>
                <c:pt idx="7">
                  <c:v>8.008241837871988</c:v>
                </c:pt>
              </c:numCache>
            </c:numRef>
          </c:xVal>
          <c:yVal>
            <c:numRef>
              <c:f>'8a'!$Z$41:$AG$41</c:f>
              <c:numCache>
                <c:formatCode>0.000</c:formatCode>
                <c:ptCount val="8"/>
                <c:pt idx="0">
                  <c:v>8.002935234451575</c:v>
                </c:pt>
                <c:pt idx="1">
                  <c:v>7.999690371319915</c:v>
                </c:pt>
                <c:pt idx="2">
                  <c:v>7.982276518678805</c:v>
                </c:pt>
                <c:pt idx="3">
                  <c:v>8.005126745352987</c:v>
                </c:pt>
                <c:pt idx="4">
                  <c:v>8.006203552337705</c:v>
                </c:pt>
                <c:pt idx="5">
                  <c:v>8.00196087993443</c:v>
                </c:pt>
                <c:pt idx="7">
                  <c:v>8.000981265894458</c:v>
                </c:pt>
              </c:numCache>
            </c:numRef>
          </c:yVal>
          <c:smooth val="0"/>
        </c:ser>
        <c:ser>
          <c:idx val="2"/>
          <c:order val="2"/>
          <c:tx>
            <c:v>P3</c:v>
          </c:tx>
          <c:spPr>
            <a:ln w="47625">
              <a:noFill/>
            </a:ln>
          </c:spPr>
          <c:xVal>
            <c:numRef>
              <c:f>'8a'!$AI$40:$AL$40</c:f>
              <c:numCache>
                <c:formatCode>0.000</c:formatCode>
                <c:ptCount val="4"/>
                <c:pt idx="0">
                  <c:v>7.960679632200018</c:v>
                </c:pt>
                <c:pt idx="1">
                  <c:v>8.019965161825452</c:v>
                </c:pt>
                <c:pt idx="2">
                  <c:v>7.978219925466186</c:v>
                </c:pt>
                <c:pt idx="3">
                  <c:v>7.95977353302359</c:v>
                </c:pt>
              </c:numCache>
            </c:numRef>
          </c:xVal>
          <c:yVal>
            <c:numRef>
              <c:f>'8a'!$AI$41:$AL$41</c:f>
              <c:numCache>
                <c:formatCode>0.000</c:formatCode>
                <c:ptCount val="4"/>
                <c:pt idx="0">
                  <c:v>7.961663448275146</c:v>
                </c:pt>
                <c:pt idx="1">
                  <c:v>8.000327287787153</c:v>
                </c:pt>
                <c:pt idx="2">
                  <c:v>7.980245710044152</c:v>
                </c:pt>
                <c:pt idx="3">
                  <c:v>7.966690383121086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3843832"/>
        <c:axId val="2070816936"/>
      </c:scatterChart>
      <c:valAx>
        <c:axId val="2123843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4f+∑+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2070816936"/>
        <c:crosses val="autoZero"/>
        <c:crossBetween val="midCat"/>
      </c:valAx>
      <c:valAx>
        <c:axId val="2070816936"/>
        <c:scaling>
          <c:orientation val="minMax"/>
          <c:max val="8.06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Nb+∑-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212384383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4O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13/12/16</c:v>
          </c:tx>
          <c:spPr>
            <a:ln w="47625">
              <a:noFill/>
            </a:ln>
          </c:spPr>
          <c:xVal>
            <c:numRef>
              <c:f>'VI-8b'!$BJ$41:$BW$41</c:f>
              <c:numCache>
                <c:formatCode>0.000</c:formatCode>
                <c:ptCount val="14"/>
                <c:pt idx="0">
                  <c:v>0.13959452878771</c:v>
                </c:pt>
                <c:pt idx="1">
                  <c:v>0.234094133516127</c:v>
                </c:pt>
                <c:pt idx="2">
                  <c:v>0.152671454866657</c:v>
                </c:pt>
                <c:pt idx="3">
                  <c:v>0.148998761947903</c:v>
                </c:pt>
                <c:pt idx="4">
                  <c:v>0.152771165650764</c:v>
                </c:pt>
                <c:pt idx="5">
                  <c:v>0.262321187978779</c:v>
                </c:pt>
                <c:pt idx="6">
                  <c:v>0.171741135531268</c:v>
                </c:pt>
                <c:pt idx="7">
                  <c:v>0.268454450701329</c:v>
                </c:pt>
                <c:pt idx="8">
                  <c:v>0.197383483574175</c:v>
                </c:pt>
                <c:pt idx="9">
                  <c:v>0.265942452658762</c:v>
                </c:pt>
                <c:pt idx="10">
                  <c:v>0.145130278235152</c:v>
                </c:pt>
                <c:pt idx="11">
                  <c:v>0.147363051746462</c:v>
                </c:pt>
                <c:pt idx="12">
                  <c:v>0.143931994381592</c:v>
                </c:pt>
                <c:pt idx="13">
                  <c:v>0.144374093189121</c:v>
                </c:pt>
              </c:numCache>
            </c:numRef>
          </c:xVal>
          <c:yVal>
            <c:numRef>
              <c:f>'VI-8b'!$BJ$42:$BW$42</c:f>
              <c:numCache>
                <c:formatCode>0.000</c:formatCode>
                <c:ptCount val="14"/>
                <c:pt idx="0">
                  <c:v>0.82723362210132</c:v>
                </c:pt>
                <c:pt idx="1">
                  <c:v>0.735957132533811</c:v>
                </c:pt>
                <c:pt idx="2">
                  <c:v>0.805376637292356</c:v>
                </c:pt>
                <c:pt idx="3">
                  <c:v>0.795325798350895</c:v>
                </c:pt>
                <c:pt idx="4">
                  <c:v>0.822495912177384</c:v>
                </c:pt>
                <c:pt idx="5">
                  <c:v>0.715383540589633</c:v>
                </c:pt>
                <c:pt idx="6">
                  <c:v>0.797736920415627</c:v>
                </c:pt>
                <c:pt idx="7">
                  <c:v>0.709112310911049</c:v>
                </c:pt>
                <c:pt idx="8">
                  <c:v>0.758217697188252</c:v>
                </c:pt>
                <c:pt idx="9">
                  <c:v>0.709809250237209</c:v>
                </c:pt>
                <c:pt idx="10">
                  <c:v>0.818749170677979</c:v>
                </c:pt>
                <c:pt idx="11">
                  <c:v>0.816552660495074</c:v>
                </c:pt>
                <c:pt idx="12">
                  <c:v>0.831866746451758</c:v>
                </c:pt>
                <c:pt idx="13">
                  <c:v>0.82224601280321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8356008"/>
        <c:axId val="2088175880"/>
      </c:scatterChart>
      <c:valAx>
        <c:axId val="2088356008"/>
        <c:scaling>
          <c:orientation val="minMax"/>
          <c:max val="0.6"/>
        </c:scaling>
        <c:delete val="0"/>
        <c:axPos val="b"/>
        <c:numFmt formatCode="0.000" sourceLinked="1"/>
        <c:majorTickMark val="out"/>
        <c:minorTickMark val="none"/>
        <c:tickLblPos val="nextTo"/>
        <c:crossAx val="2088175880"/>
        <c:crosses val="autoZero"/>
        <c:crossBetween val="midCat"/>
      </c:valAx>
      <c:valAx>
        <c:axId val="2088175880"/>
        <c:scaling>
          <c:orientation val="minMax"/>
          <c:max val="1.2"/>
          <c:min val="0.4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208835600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∑2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wfm1</c:v>
          </c:tx>
          <c:spPr>
            <a:ln w="47625">
              <a:noFill/>
            </a:ln>
          </c:spPr>
          <c:xVal>
            <c:numRef>
              <c:f>'IV-7'!$C$21:$O$21</c:f>
              <c:numCache>
                <c:formatCode>0.000</c:formatCode>
                <c:ptCount val="13"/>
                <c:pt idx="0">
                  <c:v>0.141323743476623</c:v>
                </c:pt>
                <c:pt idx="1">
                  <c:v>0.149968058663592</c:v>
                </c:pt>
                <c:pt idx="2">
                  <c:v>0.150555025283882</c:v>
                </c:pt>
                <c:pt idx="3">
                  <c:v>0.139249751044985</c:v>
                </c:pt>
                <c:pt idx="4">
                  <c:v>0.148220236727531</c:v>
                </c:pt>
                <c:pt idx="5">
                  <c:v>0.142056715339335</c:v>
                </c:pt>
                <c:pt idx="6">
                  <c:v>0.145966993455925</c:v>
                </c:pt>
                <c:pt idx="7">
                  <c:v>0.148524245775959</c:v>
                </c:pt>
                <c:pt idx="8">
                  <c:v>0.146652482146697</c:v>
                </c:pt>
                <c:pt idx="9">
                  <c:v>0.143207621215476</c:v>
                </c:pt>
                <c:pt idx="10">
                  <c:v>0.139904546891873</c:v>
                </c:pt>
                <c:pt idx="11">
                  <c:v>0.180022568566499</c:v>
                </c:pt>
                <c:pt idx="12">
                  <c:v>0.144384254146189</c:v>
                </c:pt>
              </c:numCache>
            </c:numRef>
          </c:xVal>
          <c:yVal>
            <c:numRef>
              <c:f>'IV-7'!$C$22:$O$22</c:f>
              <c:numCache>
                <c:formatCode>0.000</c:formatCode>
                <c:ptCount val="13"/>
                <c:pt idx="0">
                  <c:v>0.86380855108008</c:v>
                </c:pt>
                <c:pt idx="1">
                  <c:v>0.865125478934761</c:v>
                </c:pt>
                <c:pt idx="2">
                  <c:v>0.859036860568832</c:v>
                </c:pt>
                <c:pt idx="3">
                  <c:v>0.858996235296375</c:v>
                </c:pt>
                <c:pt idx="4">
                  <c:v>0.862502343540844</c:v>
                </c:pt>
                <c:pt idx="5">
                  <c:v>0.864497017727681</c:v>
                </c:pt>
                <c:pt idx="6">
                  <c:v>0.863728981432992</c:v>
                </c:pt>
                <c:pt idx="7">
                  <c:v>0.862496994803281</c:v>
                </c:pt>
                <c:pt idx="8">
                  <c:v>0.851522216820265</c:v>
                </c:pt>
                <c:pt idx="9">
                  <c:v>0.864574580243187</c:v>
                </c:pt>
                <c:pt idx="10">
                  <c:v>0.872402370923422</c:v>
                </c:pt>
                <c:pt idx="11">
                  <c:v>0.809886221319766</c:v>
                </c:pt>
                <c:pt idx="12">
                  <c:v>0.869517868298296</c:v>
                </c:pt>
              </c:numCache>
            </c:numRef>
          </c:yVal>
          <c:smooth val="0"/>
        </c:ser>
        <c:ser>
          <c:idx val="1"/>
          <c:order val="1"/>
          <c:tx>
            <c:v>wfmC</c:v>
          </c:tx>
          <c:spPr>
            <a:ln w="47625">
              <a:noFill/>
            </a:ln>
          </c:spPr>
          <c:xVal>
            <c:numRef>
              <c:f>'IV-7'!$Q$21:$AB$21</c:f>
              <c:numCache>
                <c:formatCode>0.000</c:formatCode>
                <c:ptCount val="12"/>
                <c:pt idx="0">
                  <c:v>0.152602056364775</c:v>
                </c:pt>
                <c:pt idx="1">
                  <c:v>0.182386971238193</c:v>
                </c:pt>
                <c:pt idx="2">
                  <c:v>0.143997586299594</c:v>
                </c:pt>
                <c:pt idx="3">
                  <c:v>0.14254554688186</c:v>
                </c:pt>
                <c:pt idx="4">
                  <c:v>0.140157196884164</c:v>
                </c:pt>
                <c:pt idx="6">
                  <c:v>0.144460868190418</c:v>
                </c:pt>
                <c:pt idx="7">
                  <c:v>0.139186258005738</c:v>
                </c:pt>
                <c:pt idx="8">
                  <c:v>0.137874914091352</c:v>
                </c:pt>
                <c:pt idx="9">
                  <c:v>0.141470355777302</c:v>
                </c:pt>
                <c:pt idx="10">
                  <c:v>0.145050621213483</c:v>
                </c:pt>
                <c:pt idx="11">
                  <c:v>0.140330243588457</c:v>
                </c:pt>
              </c:numCache>
            </c:numRef>
          </c:xVal>
          <c:yVal>
            <c:numRef>
              <c:f>'IV-7'!$Q$22:$AB$22</c:f>
              <c:numCache>
                <c:formatCode>0.000</c:formatCode>
                <c:ptCount val="12"/>
                <c:pt idx="0">
                  <c:v>0.855216685501828</c:v>
                </c:pt>
                <c:pt idx="1">
                  <c:v>0.829233325747734</c:v>
                </c:pt>
                <c:pt idx="2">
                  <c:v>0.860148344307414</c:v>
                </c:pt>
                <c:pt idx="3">
                  <c:v>0.869536828935341</c:v>
                </c:pt>
                <c:pt idx="4">
                  <c:v>0.869248838556426</c:v>
                </c:pt>
                <c:pt idx="6">
                  <c:v>0.870318505554446</c:v>
                </c:pt>
                <c:pt idx="7">
                  <c:v>0.863935842921775</c:v>
                </c:pt>
                <c:pt idx="8">
                  <c:v>0.875957626112865</c:v>
                </c:pt>
                <c:pt idx="9">
                  <c:v>0.869020116697041</c:v>
                </c:pt>
                <c:pt idx="10">
                  <c:v>0.870169036035643</c:v>
                </c:pt>
                <c:pt idx="11">
                  <c:v>0.87053390978871</c:v>
                </c:pt>
              </c:numCache>
            </c:numRef>
          </c:yVal>
          <c:smooth val="0"/>
        </c:ser>
        <c:ser>
          <c:idx val="2"/>
          <c:order val="2"/>
          <c:tx>
            <c:v>D</c:v>
          </c:tx>
          <c:spPr>
            <a:ln w="47625">
              <a:noFill/>
            </a:ln>
          </c:spPr>
          <c:xVal>
            <c:numRef>
              <c:f>'IV-7'!$AD$21:$AL$21</c:f>
              <c:numCache>
                <c:formatCode>0.000</c:formatCode>
                <c:ptCount val="9"/>
                <c:pt idx="0">
                  <c:v>0.144700715006891</c:v>
                </c:pt>
                <c:pt idx="1">
                  <c:v>0.144692968595161</c:v>
                </c:pt>
                <c:pt idx="2">
                  <c:v>0.136309530330132</c:v>
                </c:pt>
                <c:pt idx="3">
                  <c:v>0.144008711695402</c:v>
                </c:pt>
                <c:pt idx="5">
                  <c:v>0.142780614342801</c:v>
                </c:pt>
                <c:pt idx="6">
                  <c:v>0.146274215347488</c:v>
                </c:pt>
                <c:pt idx="7">
                  <c:v>0.148363680424389</c:v>
                </c:pt>
                <c:pt idx="8">
                  <c:v>0.145842378908268</c:v>
                </c:pt>
              </c:numCache>
            </c:numRef>
          </c:xVal>
          <c:yVal>
            <c:numRef>
              <c:f>'IV-7'!$AD$22:$AL$22</c:f>
              <c:numCache>
                <c:formatCode>0.000</c:formatCode>
                <c:ptCount val="9"/>
                <c:pt idx="0">
                  <c:v>0.875753729788937</c:v>
                </c:pt>
                <c:pt idx="1">
                  <c:v>0.85838755229068</c:v>
                </c:pt>
                <c:pt idx="2">
                  <c:v>0.872162596670756</c:v>
                </c:pt>
                <c:pt idx="3">
                  <c:v>0.866240600940953</c:v>
                </c:pt>
                <c:pt idx="5">
                  <c:v>0.864002535197004</c:v>
                </c:pt>
                <c:pt idx="6">
                  <c:v>0.87042375371691</c:v>
                </c:pt>
                <c:pt idx="7">
                  <c:v>0.865491354224328</c:v>
                </c:pt>
                <c:pt idx="8">
                  <c:v>0.865678374411586</c:v>
                </c:pt>
              </c:numCache>
            </c:numRef>
          </c:yVal>
          <c:smooth val="0"/>
        </c:ser>
        <c:ser>
          <c:idx val="3"/>
          <c:order val="3"/>
          <c:tx>
            <c:v>wfm I</c:v>
          </c:tx>
          <c:spPr>
            <a:ln w="47625">
              <a:noFill/>
            </a:ln>
          </c:spPr>
          <c:xVal>
            <c:numRef>
              <c:f>'IV-7'!$AN$21:$CE$21</c:f>
              <c:numCache>
                <c:formatCode>0.000</c:formatCode>
                <c:ptCount val="44"/>
                <c:pt idx="0">
                  <c:v>0.150905711617349</c:v>
                </c:pt>
                <c:pt idx="1">
                  <c:v>0.140885205819485</c:v>
                </c:pt>
                <c:pt idx="2">
                  <c:v>0.142445889523594</c:v>
                </c:pt>
                <c:pt idx="3">
                  <c:v>0.144407092602898</c:v>
                </c:pt>
                <c:pt idx="4">
                  <c:v>0.139480113671608</c:v>
                </c:pt>
                <c:pt idx="5">
                  <c:v>0.143198343448112</c:v>
                </c:pt>
                <c:pt idx="6">
                  <c:v>0.144845206356743</c:v>
                </c:pt>
                <c:pt idx="7">
                  <c:v>0.176832102832646</c:v>
                </c:pt>
                <c:pt idx="8">
                  <c:v>0.154953702905357</c:v>
                </c:pt>
                <c:pt idx="9">
                  <c:v>0.148960834474076</c:v>
                </c:pt>
                <c:pt idx="10">
                  <c:v>0.147218048150911</c:v>
                </c:pt>
                <c:pt idx="11">
                  <c:v>0.151112225191842</c:v>
                </c:pt>
                <c:pt idx="12">
                  <c:v>0.150720608898385</c:v>
                </c:pt>
                <c:pt idx="13">
                  <c:v>0.140274862846551</c:v>
                </c:pt>
                <c:pt idx="14">
                  <c:v>0.144705629539005</c:v>
                </c:pt>
                <c:pt idx="15">
                  <c:v>0.143350772589488</c:v>
                </c:pt>
                <c:pt idx="16">
                  <c:v>0.143177501996615</c:v>
                </c:pt>
                <c:pt idx="17">
                  <c:v>0.143474284356146</c:v>
                </c:pt>
                <c:pt idx="18">
                  <c:v>0.138569808020514</c:v>
                </c:pt>
                <c:pt idx="19">
                  <c:v>0.135900379438742</c:v>
                </c:pt>
                <c:pt idx="20">
                  <c:v>0.143957572849846</c:v>
                </c:pt>
                <c:pt idx="21">
                  <c:v>0.150524733231776</c:v>
                </c:pt>
                <c:pt idx="22">
                  <c:v>0.14720112407316</c:v>
                </c:pt>
                <c:pt idx="23">
                  <c:v>0.153543034653565</c:v>
                </c:pt>
                <c:pt idx="24">
                  <c:v>0.149463547940752</c:v>
                </c:pt>
                <c:pt idx="25">
                  <c:v>0.147234206803123</c:v>
                </c:pt>
                <c:pt idx="26">
                  <c:v>0.151877019494973</c:v>
                </c:pt>
                <c:pt idx="27">
                  <c:v>0.145818387043487</c:v>
                </c:pt>
                <c:pt idx="28">
                  <c:v>0.135366073253339</c:v>
                </c:pt>
                <c:pt idx="29">
                  <c:v>0.144248028171963</c:v>
                </c:pt>
                <c:pt idx="30">
                  <c:v>0.179258074576493</c:v>
                </c:pt>
                <c:pt idx="31">
                  <c:v>0.140212735861816</c:v>
                </c:pt>
                <c:pt idx="32">
                  <c:v>0.137228566271888</c:v>
                </c:pt>
                <c:pt idx="33">
                  <c:v>0.145328517621134</c:v>
                </c:pt>
                <c:pt idx="34">
                  <c:v>0.149122214488503</c:v>
                </c:pt>
                <c:pt idx="35">
                  <c:v>0.137601176257553</c:v>
                </c:pt>
                <c:pt idx="36">
                  <c:v>0.148184736564939</c:v>
                </c:pt>
                <c:pt idx="37">
                  <c:v>0.145103551402219</c:v>
                </c:pt>
                <c:pt idx="38">
                  <c:v>0.150097402174565</c:v>
                </c:pt>
                <c:pt idx="39">
                  <c:v>0.145767135784293</c:v>
                </c:pt>
                <c:pt idx="40">
                  <c:v>0.146707546987732</c:v>
                </c:pt>
                <c:pt idx="41">
                  <c:v>0.139370512440282</c:v>
                </c:pt>
                <c:pt idx="42">
                  <c:v>0.146920055926798</c:v>
                </c:pt>
                <c:pt idx="43">
                  <c:v>0.146732427468955</c:v>
                </c:pt>
              </c:numCache>
            </c:numRef>
          </c:xVal>
          <c:yVal>
            <c:numRef>
              <c:f>'IV-7'!$AN$22:$CE$22</c:f>
              <c:numCache>
                <c:formatCode>0.000</c:formatCode>
                <c:ptCount val="44"/>
                <c:pt idx="0">
                  <c:v>0.865263892027776</c:v>
                </c:pt>
                <c:pt idx="1">
                  <c:v>0.864478784490656</c:v>
                </c:pt>
                <c:pt idx="2">
                  <c:v>0.870746185402592</c:v>
                </c:pt>
                <c:pt idx="3">
                  <c:v>0.861112590548483</c:v>
                </c:pt>
                <c:pt idx="4">
                  <c:v>0.867022372113254</c:v>
                </c:pt>
                <c:pt idx="5">
                  <c:v>0.866366517019734</c:v>
                </c:pt>
                <c:pt idx="6">
                  <c:v>0.865250470703457</c:v>
                </c:pt>
                <c:pt idx="7">
                  <c:v>0.83576485242842</c:v>
                </c:pt>
                <c:pt idx="8">
                  <c:v>0.857189978092821</c:v>
                </c:pt>
                <c:pt idx="9">
                  <c:v>0.861945233693607</c:v>
                </c:pt>
                <c:pt idx="10">
                  <c:v>0.862477349111703</c:v>
                </c:pt>
                <c:pt idx="11">
                  <c:v>0.867621875566693</c:v>
                </c:pt>
                <c:pt idx="12">
                  <c:v>0.861700751296732</c:v>
                </c:pt>
                <c:pt idx="13">
                  <c:v>0.868947373106008</c:v>
                </c:pt>
                <c:pt idx="14">
                  <c:v>0.863404651908159</c:v>
                </c:pt>
                <c:pt idx="15">
                  <c:v>0.864034364210169</c:v>
                </c:pt>
                <c:pt idx="16">
                  <c:v>0.865080147899659</c:v>
                </c:pt>
                <c:pt idx="17">
                  <c:v>0.852335081979154</c:v>
                </c:pt>
                <c:pt idx="18">
                  <c:v>0.866990384078738</c:v>
                </c:pt>
                <c:pt idx="19">
                  <c:v>0.858136237787319</c:v>
                </c:pt>
                <c:pt idx="20">
                  <c:v>0.857284471512182</c:v>
                </c:pt>
                <c:pt idx="21">
                  <c:v>0.85842688363683</c:v>
                </c:pt>
                <c:pt idx="22">
                  <c:v>0.857974247896537</c:v>
                </c:pt>
                <c:pt idx="23">
                  <c:v>0.845118034280237</c:v>
                </c:pt>
                <c:pt idx="24">
                  <c:v>0.866654109803526</c:v>
                </c:pt>
                <c:pt idx="25">
                  <c:v>0.858248345374911</c:v>
                </c:pt>
                <c:pt idx="26">
                  <c:v>0.86045299682386</c:v>
                </c:pt>
                <c:pt idx="27">
                  <c:v>0.864489816942105</c:v>
                </c:pt>
                <c:pt idx="28">
                  <c:v>0.875023964354212</c:v>
                </c:pt>
                <c:pt idx="29">
                  <c:v>0.874721236144603</c:v>
                </c:pt>
                <c:pt idx="30">
                  <c:v>0.830185888394806</c:v>
                </c:pt>
                <c:pt idx="31">
                  <c:v>0.868023710476042</c:v>
                </c:pt>
                <c:pt idx="32">
                  <c:v>0.859188912840687</c:v>
                </c:pt>
                <c:pt idx="33">
                  <c:v>0.861585607563292</c:v>
                </c:pt>
                <c:pt idx="34">
                  <c:v>0.866567727981542</c:v>
                </c:pt>
                <c:pt idx="35">
                  <c:v>0.863843851102956</c:v>
                </c:pt>
                <c:pt idx="36">
                  <c:v>0.857742532630792</c:v>
                </c:pt>
                <c:pt idx="37">
                  <c:v>0.865638561141752</c:v>
                </c:pt>
                <c:pt idx="38">
                  <c:v>0.863157295814789</c:v>
                </c:pt>
                <c:pt idx="39">
                  <c:v>0.860935133384178</c:v>
                </c:pt>
                <c:pt idx="40">
                  <c:v>0.857234930688042</c:v>
                </c:pt>
                <c:pt idx="41">
                  <c:v>0.872985611421967</c:v>
                </c:pt>
                <c:pt idx="42">
                  <c:v>0.862904821610621</c:v>
                </c:pt>
                <c:pt idx="43">
                  <c:v>0.859608131486206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332968"/>
        <c:axId val="2076855144"/>
      </c:scatterChart>
      <c:valAx>
        <c:axId val="2103332968"/>
        <c:scaling>
          <c:orientation val="minMax"/>
          <c:max val="0.6"/>
        </c:scaling>
        <c:delete val="0"/>
        <c:axPos val="b"/>
        <c:numFmt formatCode="0.000" sourceLinked="1"/>
        <c:majorTickMark val="out"/>
        <c:minorTickMark val="none"/>
        <c:tickLblPos val="nextTo"/>
        <c:crossAx val="2076855144"/>
        <c:crosses val="autoZero"/>
        <c:crossBetween val="midCat"/>
      </c:valAx>
      <c:valAx>
        <c:axId val="2076855144"/>
        <c:scaling>
          <c:orientation val="minMax"/>
          <c:max val="1.2"/>
          <c:min val="0.4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210333296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∑2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6</c:v>
          </c:tx>
          <c:spPr>
            <a:ln w="47625">
              <a:noFill/>
            </a:ln>
          </c:spPr>
          <c:xVal>
            <c:numRef>
              <c:f>'II-5-1'!$C$44</c:f>
              <c:numCache>
                <c:formatCode>0.000</c:formatCode>
                <c:ptCount val="1"/>
                <c:pt idx="0">
                  <c:v>0.151465719708927</c:v>
                </c:pt>
              </c:numCache>
            </c:numRef>
          </c:xVal>
          <c:yVal>
            <c:numRef>
              <c:f>'II-5-1'!$C$45</c:f>
              <c:numCache>
                <c:formatCode>0.000</c:formatCode>
                <c:ptCount val="1"/>
                <c:pt idx="0">
                  <c:v>0.901155838502054</c:v>
                </c:pt>
              </c:numCache>
            </c:numRef>
          </c:yVal>
          <c:smooth val="0"/>
        </c:ser>
        <c:ser>
          <c:idx val="1"/>
          <c:order val="1"/>
          <c:tx>
            <c:v>P1</c:v>
          </c:tx>
          <c:spPr>
            <a:ln w="47625">
              <a:noFill/>
            </a:ln>
          </c:spPr>
          <c:xVal>
            <c:numRef>
              <c:f>'II-5-1'!$E$44:$T$44</c:f>
              <c:numCache>
                <c:formatCode>0.000</c:formatCode>
                <c:ptCount val="16"/>
                <c:pt idx="0">
                  <c:v>0.0650935217846904</c:v>
                </c:pt>
                <c:pt idx="1">
                  <c:v>0.0777005717630113</c:v>
                </c:pt>
                <c:pt idx="2">
                  <c:v>0.147075578167886</c:v>
                </c:pt>
                <c:pt idx="3">
                  <c:v>0.150005655283962</c:v>
                </c:pt>
                <c:pt idx="4">
                  <c:v>0.152439080662264</c:v>
                </c:pt>
                <c:pt idx="5">
                  <c:v>0.151043293329933</c:v>
                </c:pt>
                <c:pt idx="6">
                  <c:v>0.144714233481492</c:v>
                </c:pt>
                <c:pt idx="7">
                  <c:v>0.150567920762098</c:v>
                </c:pt>
                <c:pt idx="8">
                  <c:v>0.155027041441263</c:v>
                </c:pt>
                <c:pt idx="9">
                  <c:v>0.140220219008908</c:v>
                </c:pt>
                <c:pt idx="10">
                  <c:v>0.147151525834865</c:v>
                </c:pt>
                <c:pt idx="11">
                  <c:v>0.152752754664073</c:v>
                </c:pt>
                <c:pt idx="12">
                  <c:v>0.146672378319483</c:v>
                </c:pt>
                <c:pt idx="13">
                  <c:v>0.14161471010157</c:v>
                </c:pt>
                <c:pt idx="14">
                  <c:v>0.144369347319715</c:v>
                </c:pt>
                <c:pt idx="15">
                  <c:v>0.246313222004539</c:v>
                </c:pt>
              </c:numCache>
            </c:numRef>
          </c:xVal>
          <c:yVal>
            <c:numRef>
              <c:f>'II-5-1'!$E$45:$T$45</c:f>
              <c:numCache>
                <c:formatCode>0.000</c:formatCode>
                <c:ptCount val="16"/>
                <c:pt idx="0">
                  <c:v>0.985386368235367</c:v>
                </c:pt>
                <c:pt idx="1">
                  <c:v>0.988202711473988</c:v>
                </c:pt>
                <c:pt idx="2">
                  <c:v>0.906886365485084</c:v>
                </c:pt>
                <c:pt idx="3">
                  <c:v>0.916600604146856</c:v>
                </c:pt>
                <c:pt idx="4">
                  <c:v>0.920254244099012</c:v>
                </c:pt>
                <c:pt idx="5">
                  <c:v>0.910946277586084</c:v>
                </c:pt>
                <c:pt idx="6">
                  <c:v>0.918246989087475</c:v>
                </c:pt>
                <c:pt idx="7">
                  <c:v>0.907387399156379</c:v>
                </c:pt>
                <c:pt idx="8">
                  <c:v>0.911187141223733</c:v>
                </c:pt>
                <c:pt idx="9">
                  <c:v>0.919251144483797</c:v>
                </c:pt>
                <c:pt idx="10">
                  <c:v>0.90914659980354</c:v>
                </c:pt>
                <c:pt idx="11">
                  <c:v>0.914291297383858</c:v>
                </c:pt>
                <c:pt idx="12">
                  <c:v>0.920472068453891</c:v>
                </c:pt>
                <c:pt idx="13">
                  <c:v>0.923789084916788</c:v>
                </c:pt>
                <c:pt idx="14">
                  <c:v>0.904041137285799</c:v>
                </c:pt>
                <c:pt idx="15">
                  <c:v>0.79577711511779</c:v>
                </c:pt>
              </c:numCache>
            </c:numRef>
          </c:yVal>
          <c:smooth val="0"/>
        </c:ser>
        <c:ser>
          <c:idx val="2"/>
          <c:order val="2"/>
          <c:tx>
            <c:v>P2</c:v>
          </c:tx>
          <c:spPr>
            <a:ln w="47625">
              <a:noFill/>
            </a:ln>
          </c:spPr>
          <c:xVal>
            <c:numRef>
              <c:f>'II-5-1'!$V$44:$CA$44</c:f>
              <c:numCache>
                <c:formatCode>0.000</c:formatCode>
                <c:ptCount val="58"/>
                <c:pt idx="0">
                  <c:v>0.146524026501837</c:v>
                </c:pt>
                <c:pt idx="1">
                  <c:v>0.144438192978905</c:v>
                </c:pt>
                <c:pt idx="2">
                  <c:v>0.147356390727634</c:v>
                </c:pt>
                <c:pt idx="3">
                  <c:v>0.134502766338404</c:v>
                </c:pt>
                <c:pt idx="4">
                  <c:v>0.147575186657806</c:v>
                </c:pt>
                <c:pt idx="5">
                  <c:v>0.1424878606587</c:v>
                </c:pt>
                <c:pt idx="6">
                  <c:v>0.154290606530839</c:v>
                </c:pt>
                <c:pt idx="7">
                  <c:v>0.145899272965685</c:v>
                </c:pt>
                <c:pt idx="8">
                  <c:v>0.158072470418245</c:v>
                </c:pt>
                <c:pt idx="9">
                  <c:v>0.210492801654317</c:v>
                </c:pt>
                <c:pt idx="10">
                  <c:v>0.17113517586892</c:v>
                </c:pt>
                <c:pt idx="11">
                  <c:v>0.191834684230229</c:v>
                </c:pt>
                <c:pt idx="12">
                  <c:v>0.142771598444533</c:v>
                </c:pt>
                <c:pt idx="13">
                  <c:v>0.140063952342818</c:v>
                </c:pt>
                <c:pt idx="14">
                  <c:v>0.139749229789589</c:v>
                </c:pt>
                <c:pt idx="15">
                  <c:v>0.15017147056901</c:v>
                </c:pt>
                <c:pt idx="16">
                  <c:v>0.145548452048836</c:v>
                </c:pt>
                <c:pt idx="17">
                  <c:v>0.144773714670302</c:v>
                </c:pt>
                <c:pt idx="18">
                  <c:v>0.147246908447624</c:v>
                </c:pt>
                <c:pt idx="19">
                  <c:v>0.147440683068018</c:v>
                </c:pt>
                <c:pt idx="20">
                  <c:v>0.145900358364234</c:v>
                </c:pt>
                <c:pt idx="21">
                  <c:v>0.150552535204959</c:v>
                </c:pt>
                <c:pt idx="22">
                  <c:v>0.151533576833896</c:v>
                </c:pt>
                <c:pt idx="23">
                  <c:v>0.15022464164204</c:v>
                </c:pt>
                <c:pt idx="24">
                  <c:v>0.153402009743221</c:v>
                </c:pt>
                <c:pt idx="25">
                  <c:v>0.150444268311108</c:v>
                </c:pt>
                <c:pt idx="26">
                  <c:v>0.147966238728267</c:v>
                </c:pt>
                <c:pt idx="27">
                  <c:v>0.150061301769452</c:v>
                </c:pt>
                <c:pt idx="28">
                  <c:v>0.143779005441986</c:v>
                </c:pt>
                <c:pt idx="29">
                  <c:v>0.150005655283962</c:v>
                </c:pt>
                <c:pt idx="30">
                  <c:v>0.144476590009844</c:v>
                </c:pt>
                <c:pt idx="31">
                  <c:v>0.141599198286212</c:v>
                </c:pt>
                <c:pt idx="32">
                  <c:v>0.149843611292998</c:v>
                </c:pt>
                <c:pt idx="33">
                  <c:v>0.149163456385268</c:v>
                </c:pt>
                <c:pt idx="34">
                  <c:v>0.149730617816391</c:v>
                </c:pt>
                <c:pt idx="35">
                  <c:v>0.151336154780888</c:v>
                </c:pt>
                <c:pt idx="36">
                  <c:v>0.150864940678636</c:v>
                </c:pt>
                <c:pt idx="37">
                  <c:v>0.154226348828309</c:v>
                </c:pt>
                <c:pt idx="38">
                  <c:v>0.151727579382168</c:v>
                </c:pt>
                <c:pt idx="39">
                  <c:v>0.146044898506432</c:v>
                </c:pt>
                <c:pt idx="40">
                  <c:v>0.144685704307814</c:v>
                </c:pt>
                <c:pt idx="41">
                  <c:v>0.152967411716301</c:v>
                </c:pt>
                <c:pt idx="42">
                  <c:v>0.15317871715262</c:v>
                </c:pt>
                <c:pt idx="43">
                  <c:v>0.148998192739789</c:v>
                </c:pt>
                <c:pt idx="44">
                  <c:v>0.150523902432471</c:v>
                </c:pt>
                <c:pt idx="45">
                  <c:v>0.150844586679653</c:v>
                </c:pt>
                <c:pt idx="46">
                  <c:v>0.151358412522358</c:v>
                </c:pt>
                <c:pt idx="47">
                  <c:v>0.149163456385268</c:v>
                </c:pt>
                <c:pt idx="48">
                  <c:v>0.151925570765904</c:v>
                </c:pt>
                <c:pt idx="49">
                  <c:v>0.152172963666069</c:v>
                </c:pt>
                <c:pt idx="51">
                  <c:v>0.14512839879617</c:v>
                </c:pt>
                <c:pt idx="52">
                  <c:v>0.156402690801151</c:v>
                </c:pt>
                <c:pt idx="53">
                  <c:v>0.151683238693669</c:v>
                </c:pt>
                <c:pt idx="55">
                  <c:v>0.149050787952823</c:v>
                </c:pt>
                <c:pt idx="56">
                  <c:v>0.152606158930231</c:v>
                </c:pt>
                <c:pt idx="57">
                  <c:v>0.149170372988087</c:v>
                </c:pt>
              </c:numCache>
            </c:numRef>
          </c:xVal>
          <c:yVal>
            <c:numRef>
              <c:f>'II-5-1'!$V$45:$CA$45</c:f>
              <c:numCache>
                <c:formatCode>0.000</c:formatCode>
                <c:ptCount val="58"/>
                <c:pt idx="0">
                  <c:v>0.905971424031442</c:v>
                </c:pt>
                <c:pt idx="1">
                  <c:v>0.896821124174809</c:v>
                </c:pt>
                <c:pt idx="2">
                  <c:v>0.910806013319769</c:v>
                </c:pt>
                <c:pt idx="3">
                  <c:v>0.914745625671929</c:v>
                </c:pt>
                <c:pt idx="4">
                  <c:v>0.912314022445936</c:v>
                </c:pt>
                <c:pt idx="5">
                  <c:v>0.910581242011015</c:v>
                </c:pt>
                <c:pt idx="6">
                  <c:v>0.895966601903084</c:v>
                </c:pt>
                <c:pt idx="7">
                  <c:v>0.909205237245742</c:v>
                </c:pt>
                <c:pt idx="8">
                  <c:v>0.896892407945906</c:v>
                </c:pt>
                <c:pt idx="9">
                  <c:v>0.85294810975544</c:v>
                </c:pt>
                <c:pt idx="10">
                  <c:v>0.897897088191645</c:v>
                </c:pt>
                <c:pt idx="11">
                  <c:v>0.85746463414838</c:v>
                </c:pt>
                <c:pt idx="12">
                  <c:v>0.92633260540908</c:v>
                </c:pt>
                <c:pt idx="13">
                  <c:v>0.930214903385712</c:v>
                </c:pt>
                <c:pt idx="14">
                  <c:v>0.937060334085518</c:v>
                </c:pt>
                <c:pt idx="15">
                  <c:v>0.924981711086107</c:v>
                </c:pt>
                <c:pt idx="16">
                  <c:v>0.938715658999824</c:v>
                </c:pt>
                <c:pt idx="17">
                  <c:v>0.921035063027622</c:v>
                </c:pt>
                <c:pt idx="18">
                  <c:v>0.9176033410414</c:v>
                </c:pt>
                <c:pt idx="19">
                  <c:v>0.922669312516055</c:v>
                </c:pt>
                <c:pt idx="20">
                  <c:v>0.920480890306185</c:v>
                </c:pt>
                <c:pt idx="21">
                  <c:v>0.919153128945532</c:v>
                </c:pt>
                <c:pt idx="22">
                  <c:v>0.928793481127735</c:v>
                </c:pt>
                <c:pt idx="23">
                  <c:v>0.925746205335893</c:v>
                </c:pt>
                <c:pt idx="24">
                  <c:v>0.924953586566177</c:v>
                </c:pt>
                <c:pt idx="25">
                  <c:v>0.925424154191749</c:v>
                </c:pt>
                <c:pt idx="26">
                  <c:v>0.909769140394568</c:v>
                </c:pt>
                <c:pt idx="27">
                  <c:v>0.924593039754405</c:v>
                </c:pt>
                <c:pt idx="28">
                  <c:v>0.930522241512391</c:v>
                </c:pt>
                <c:pt idx="29">
                  <c:v>0.94165955140482</c:v>
                </c:pt>
                <c:pt idx="30">
                  <c:v>0.938170952864985</c:v>
                </c:pt>
                <c:pt idx="31">
                  <c:v>0.926257973199341</c:v>
                </c:pt>
                <c:pt idx="32">
                  <c:v>0.920480890306185</c:v>
                </c:pt>
                <c:pt idx="33">
                  <c:v>0.935682058500529</c:v>
                </c:pt>
                <c:pt idx="34">
                  <c:v>0.93512410855509</c:v>
                </c:pt>
                <c:pt idx="35">
                  <c:v>0.930489040128078</c:v>
                </c:pt>
                <c:pt idx="36">
                  <c:v>0.929544609100704</c:v>
                </c:pt>
                <c:pt idx="37">
                  <c:v>0.927684594236184</c:v>
                </c:pt>
                <c:pt idx="38">
                  <c:v>0.912351041318632</c:v>
                </c:pt>
                <c:pt idx="39">
                  <c:v>0.925208929768589</c:v>
                </c:pt>
                <c:pt idx="40">
                  <c:v>0.938173721613204</c:v>
                </c:pt>
                <c:pt idx="41">
                  <c:v>0.923112192532272</c:v>
                </c:pt>
                <c:pt idx="42">
                  <c:v>0.925831440031497</c:v>
                </c:pt>
                <c:pt idx="43">
                  <c:v>0.923206596981967</c:v>
                </c:pt>
                <c:pt idx="44">
                  <c:v>0.922469949661809</c:v>
                </c:pt>
                <c:pt idx="45">
                  <c:v>0.918157234947533</c:v>
                </c:pt>
                <c:pt idx="46">
                  <c:v>0.917381028781653</c:v>
                </c:pt>
                <c:pt idx="47">
                  <c:v>0.929544609100704</c:v>
                </c:pt>
                <c:pt idx="48">
                  <c:v>0.912742206942063</c:v>
                </c:pt>
                <c:pt idx="49">
                  <c:v>0.929046166536922</c:v>
                </c:pt>
                <c:pt idx="51">
                  <c:v>0.932147838764367</c:v>
                </c:pt>
                <c:pt idx="52">
                  <c:v>0.93138826978998</c:v>
                </c:pt>
                <c:pt idx="53">
                  <c:v>0.907936000969654</c:v>
                </c:pt>
                <c:pt idx="55">
                  <c:v>0.924430470495472</c:v>
                </c:pt>
                <c:pt idx="56">
                  <c:v>0.911214186373065</c:v>
                </c:pt>
                <c:pt idx="57">
                  <c:v>0.907273107111947</c:v>
                </c:pt>
              </c:numCache>
            </c:numRef>
          </c:yVal>
          <c:smooth val="0"/>
        </c:ser>
        <c:ser>
          <c:idx val="3"/>
          <c:order val="3"/>
          <c:tx>
            <c:v>P3</c:v>
          </c:tx>
          <c:spPr>
            <a:ln w="47625">
              <a:noFill/>
            </a:ln>
          </c:spPr>
          <c:xVal>
            <c:numRef>
              <c:f>'II-5-1'!$CC$44:$CM$44</c:f>
              <c:numCache>
                <c:formatCode>0.000</c:formatCode>
                <c:ptCount val="11"/>
                <c:pt idx="0">
                  <c:v>0.236213535924883</c:v>
                </c:pt>
                <c:pt idx="1">
                  <c:v>0.222132563666158</c:v>
                </c:pt>
                <c:pt idx="2">
                  <c:v>0.254019884561729</c:v>
                </c:pt>
                <c:pt idx="3">
                  <c:v>0.148576469755325</c:v>
                </c:pt>
                <c:pt idx="4">
                  <c:v>0.138713068489953</c:v>
                </c:pt>
                <c:pt idx="5">
                  <c:v>0.149452602830527</c:v>
                </c:pt>
                <c:pt idx="6">
                  <c:v>0.144507104330517</c:v>
                </c:pt>
                <c:pt idx="7">
                  <c:v>0.139596871606735</c:v>
                </c:pt>
                <c:pt idx="8">
                  <c:v>0.143395511220282</c:v>
                </c:pt>
                <c:pt idx="9">
                  <c:v>0.13970489463021</c:v>
                </c:pt>
                <c:pt idx="10">
                  <c:v>0.153107659023419</c:v>
                </c:pt>
              </c:numCache>
            </c:numRef>
          </c:xVal>
          <c:yVal>
            <c:numRef>
              <c:f>'II-5-1'!$CC$45:$CM$45</c:f>
              <c:numCache>
                <c:formatCode>0.000</c:formatCode>
                <c:ptCount val="11"/>
                <c:pt idx="0">
                  <c:v>0.811952931334617</c:v>
                </c:pt>
                <c:pt idx="1">
                  <c:v>0.815789678712567</c:v>
                </c:pt>
                <c:pt idx="2">
                  <c:v>0.801948215592488</c:v>
                </c:pt>
                <c:pt idx="3">
                  <c:v>0.891055287356745</c:v>
                </c:pt>
                <c:pt idx="4">
                  <c:v>0.884332832130169</c:v>
                </c:pt>
                <c:pt idx="5">
                  <c:v>0.879408706679369</c:v>
                </c:pt>
                <c:pt idx="6">
                  <c:v>0.897795766499287</c:v>
                </c:pt>
                <c:pt idx="7">
                  <c:v>0.893988934194201</c:v>
                </c:pt>
                <c:pt idx="8">
                  <c:v>0.895608687896365</c:v>
                </c:pt>
                <c:pt idx="9">
                  <c:v>0.884846233968611</c:v>
                </c:pt>
                <c:pt idx="10">
                  <c:v>0.887899756554067</c:v>
                </c:pt>
              </c:numCache>
            </c:numRef>
          </c:yVal>
          <c:smooth val="0"/>
        </c:ser>
        <c:ser>
          <c:idx val="4"/>
          <c:order val="4"/>
          <c:tx>
            <c:v>P4</c:v>
          </c:tx>
          <c:spPr>
            <a:ln w="47625">
              <a:noFill/>
            </a:ln>
          </c:spPr>
          <c:xVal>
            <c:numRef>
              <c:f>'II-5-1'!$CO$44:$CY$44</c:f>
              <c:numCache>
                <c:formatCode>0.000</c:formatCode>
                <c:ptCount val="11"/>
                <c:pt idx="0">
                  <c:v>0.0343626326649355</c:v>
                </c:pt>
                <c:pt idx="1">
                  <c:v>0.192469930530384</c:v>
                </c:pt>
                <c:pt idx="2">
                  <c:v>0.247042921842998</c:v>
                </c:pt>
                <c:pt idx="3">
                  <c:v>0.164582016521214</c:v>
                </c:pt>
                <c:pt idx="4">
                  <c:v>0.192494049569298</c:v>
                </c:pt>
                <c:pt idx="5">
                  <c:v>0.192850171009118</c:v>
                </c:pt>
                <c:pt idx="6">
                  <c:v>0.159774124237206</c:v>
                </c:pt>
                <c:pt idx="7">
                  <c:v>0.15248618172814</c:v>
                </c:pt>
                <c:pt idx="8">
                  <c:v>0.145341328493245</c:v>
                </c:pt>
                <c:pt idx="9">
                  <c:v>0.152120156327928</c:v>
                </c:pt>
                <c:pt idx="10">
                  <c:v>0.148286735291643</c:v>
                </c:pt>
              </c:numCache>
            </c:numRef>
          </c:xVal>
          <c:yVal>
            <c:numRef>
              <c:f>'II-5-1'!$CO$45:$CY$45</c:f>
              <c:numCache>
                <c:formatCode>0.000</c:formatCode>
                <c:ptCount val="11"/>
                <c:pt idx="0">
                  <c:v>1.054590688893842</c:v>
                </c:pt>
                <c:pt idx="1">
                  <c:v>0.867549631636565</c:v>
                </c:pt>
                <c:pt idx="2">
                  <c:v>0.800958647381084</c:v>
                </c:pt>
                <c:pt idx="3">
                  <c:v>0.894354349447261</c:v>
                </c:pt>
                <c:pt idx="4">
                  <c:v>0.866070629164908</c:v>
                </c:pt>
                <c:pt idx="5">
                  <c:v>0.870276255319985</c:v>
                </c:pt>
                <c:pt idx="6">
                  <c:v>0.905021124828958</c:v>
                </c:pt>
                <c:pt idx="7">
                  <c:v>0.913293712807284</c:v>
                </c:pt>
                <c:pt idx="8">
                  <c:v>0.914640437605788</c:v>
                </c:pt>
                <c:pt idx="9">
                  <c:v>0.911651639174973</c:v>
                </c:pt>
                <c:pt idx="10">
                  <c:v>0.91505512787538</c:v>
                </c:pt>
              </c:numCache>
            </c:numRef>
          </c:yVal>
          <c:smooth val="0"/>
        </c:ser>
        <c:ser>
          <c:idx val="5"/>
          <c:order val="5"/>
          <c:tx>
            <c:v>P5</c:v>
          </c:tx>
          <c:spPr>
            <a:ln w="47625">
              <a:noFill/>
            </a:ln>
          </c:spPr>
          <c:xVal>
            <c:numRef>
              <c:f>'II-5-1'!$DA$44:$DK$44</c:f>
              <c:numCache>
                <c:formatCode>0.000</c:formatCode>
                <c:ptCount val="11"/>
                <c:pt idx="0">
                  <c:v>0.155040633151016</c:v>
                </c:pt>
                <c:pt idx="1">
                  <c:v>0.153001586494966</c:v>
                </c:pt>
                <c:pt idx="2">
                  <c:v>0.153945763752837</c:v>
                </c:pt>
                <c:pt idx="3">
                  <c:v>0.155177759036047</c:v>
                </c:pt>
                <c:pt idx="4">
                  <c:v>0.149352510195642</c:v>
                </c:pt>
                <c:pt idx="5">
                  <c:v>0.1493096543821</c:v>
                </c:pt>
                <c:pt idx="6">
                  <c:v>0.151925570765904</c:v>
                </c:pt>
                <c:pt idx="7">
                  <c:v>0.146800328875831</c:v>
                </c:pt>
                <c:pt idx="8">
                  <c:v>0.154168014614847</c:v>
                </c:pt>
                <c:pt idx="9">
                  <c:v>0.150533504008183</c:v>
                </c:pt>
                <c:pt idx="10">
                  <c:v>0.0600546799946583</c:v>
                </c:pt>
              </c:numCache>
            </c:numRef>
          </c:xVal>
          <c:yVal>
            <c:numRef>
              <c:f>'II-5-1'!$DA$45:$DK$45</c:f>
              <c:numCache>
                <c:formatCode>0.000</c:formatCode>
                <c:ptCount val="11"/>
                <c:pt idx="0">
                  <c:v>0.90428394628949</c:v>
                </c:pt>
                <c:pt idx="1">
                  <c:v>0.90475988520859</c:v>
                </c:pt>
                <c:pt idx="2">
                  <c:v>0.919136335731206</c:v>
                </c:pt>
                <c:pt idx="3">
                  <c:v>0.908256960631373</c:v>
                </c:pt>
                <c:pt idx="4">
                  <c:v>0.914755491411116</c:v>
                </c:pt>
                <c:pt idx="5">
                  <c:v>0.917481042848538</c:v>
                </c:pt>
                <c:pt idx="6">
                  <c:v>0.915499736268172</c:v>
                </c:pt>
                <c:pt idx="7">
                  <c:v>0.917917411621965</c:v>
                </c:pt>
                <c:pt idx="8">
                  <c:v>0.918808771459502</c:v>
                </c:pt>
                <c:pt idx="9">
                  <c:v>0.899583181268791</c:v>
                </c:pt>
                <c:pt idx="10">
                  <c:v>1.013647773382301</c:v>
                </c:pt>
              </c:numCache>
            </c:numRef>
          </c:yVal>
          <c:smooth val="0"/>
        </c:ser>
        <c:ser>
          <c:idx val="6"/>
          <c:order val="6"/>
          <c:tx>
            <c:v>déc-13</c:v>
          </c:tx>
          <c:spPr>
            <a:ln w="47625">
              <a:noFill/>
            </a:ln>
          </c:spPr>
          <c:xVal>
            <c:numRef>
              <c:f>'II-5-1'!$DM$44:$DN$44</c:f>
              <c:numCache>
                <c:formatCode>0.000</c:formatCode>
                <c:ptCount val="2"/>
                <c:pt idx="0">
                  <c:v>0.0707549481586817</c:v>
                </c:pt>
                <c:pt idx="1">
                  <c:v>0.0655599330469184</c:v>
                </c:pt>
              </c:numCache>
            </c:numRef>
          </c:xVal>
          <c:yVal>
            <c:numRef>
              <c:f>'II-5-1'!$DM$45:$DN$45</c:f>
              <c:numCache>
                <c:formatCode>0.000</c:formatCode>
                <c:ptCount val="2"/>
                <c:pt idx="0">
                  <c:v>0.99914452874127</c:v>
                </c:pt>
                <c:pt idx="1">
                  <c:v>1.010975243225221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8266584"/>
        <c:axId val="2077882248"/>
      </c:scatterChart>
      <c:valAx>
        <c:axId val="2068266584"/>
        <c:scaling>
          <c:orientation val="minMax"/>
          <c:max val="0.6"/>
        </c:scaling>
        <c:delete val="0"/>
        <c:axPos val="b"/>
        <c:numFmt formatCode="0.000" sourceLinked="1"/>
        <c:majorTickMark val="out"/>
        <c:minorTickMark val="none"/>
        <c:tickLblPos val="nextTo"/>
        <c:crossAx val="2077882248"/>
        <c:crosses val="autoZero"/>
        <c:crossBetween val="midCat"/>
      </c:valAx>
      <c:valAx>
        <c:axId val="2077882248"/>
        <c:scaling>
          <c:orientation val="minMax"/>
          <c:max val="1.2"/>
          <c:min val="0.4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206826658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A</c:v>
          </c:tx>
          <c:spPr>
            <a:ln w="47625">
              <a:noFill/>
            </a:ln>
          </c:spPr>
          <c:xVal>
            <c:numRef>
              <c:f>'II-5-2a'!$C$22:$V$22</c:f>
              <c:numCache>
                <c:formatCode>0.000</c:formatCode>
                <c:ptCount val="20"/>
                <c:pt idx="0">
                  <c:v>0.100755981593223</c:v>
                </c:pt>
                <c:pt idx="1">
                  <c:v>0.158897770290064</c:v>
                </c:pt>
                <c:pt idx="2">
                  <c:v>0.162686107258268</c:v>
                </c:pt>
                <c:pt idx="3">
                  <c:v>0.168412474090234</c:v>
                </c:pt>
                <c:pt idx="4">
                  <c:v>0.206636074786016</c:v>
                </c:pt>
                <c:pt idx="5">
                  <c:v>0.146573826048069</c:v>
                </c:pt>
                <c:pt idx="6">
                  <c:v>0.148228033936033</c:v>
                </c:pt>
                <c:pt idx="7">
                  <c:v>0.154262338847699</c:v>
                </c:pt>
                <c:pt idx="8">
                  <c:v>0.152571525288347</c:v>
                </c:pt>
                <c:pt idx="9">
                  <c:v>0.150686500862846</c:v>
                </c:pt>
                <c:pt idx="10">
                  <c:v>0.153074166411457</c:v>
                </c:pt>
                <c:pt idx="11">
                  <c:v>0.147964105949236</c:v>
                </c:pt>
                <c:pt idx="12">
                  <c:v>0.155455881937341</c:v>
                </c:pt>
                <c:pt idx="13">
                  <c:v>0.152082720402684</c:v>
                </c:pt>
                <c:pt idx="14">
                  <c:v>0.201473094771269</c:v>
                </c:pt>
                <c:pt idx="15">
                  <c:v>0.253145245445875</c:v>
                </c:pt>
                <c:pt idx="16">
                  <c:v>0.141447690781207</c:v>
                </c:pt>
                <c:pt idx="17">
                  <c:v>0.168692183110528</c:v>
                </c:pt>
                <c:pt idx="18">
                  <c:v>0.170507025868517</c:v>
                </c:pt>
                <c:pt idx="19">
                  <c:v>0.164288346015844</c:v>
                </c:pt>
              </c:numCache>
            </c:numRef>
          </c:xVal>
          <c:yVal>
            <c:numRef>
              <c:f>'II-5-2a'!$C$23:$V$23</c:f>
              <c:numCache>
                <c:formatCode>0.000</c:formatCode>
                <c:ptCount val="20"/>
                <c:pt idx="0">
                  <c:v>0.900200641027711</c:v>
                </c:pt>
                <c:pt idx="1">
                  <c:v>0.83691396979284</c:v>
                </c:pt>
                <c:pt idx="2">
                  <c:v>0.830261662692246</c:v>
                </c:pt>
                <c:pt idx="3">
                  <c:v>0.834904561596103</c:v>
                </c:pt>
                <c:pt idx="4">
                  <c:v>0.803388586828422</c:v>
                </c:pt>
                <c:pt idx="5">
                  <c:v>0.844325579141368</c:v>
                </c:pt>
                <c:pt idx="6">
                  <c:v>0.850982938061694</c:v>
                </c:pt>
                <c:pt idx="7">
                  <c:v>0.858324001526772</c:v>
                </c:pt>
                <c:pt idx="8">
                  <c:v>0.85923120807593</c:v>
                </c:pt>
                <c:pt idx="9">
                  <c:v>0.854682828974253</c:v>
                </c:pt>
                <c:pt idx="10">
                  <c:v>0.850795189463571</c:v>
                </c:pt>
                <c:pt idx="11">
                  <c:v>0.850553993023925</c:v>
                </c:pt>
                <c:pt idx="12">
                  <c:v>0.847828352106183</c:v>
                </c:pt>
                <c:pt idx="13">
                  <c:v>0.848889375016631</c:v>
                </c:pt>
                <c:pt idx="14">
                  <c:v>0.794999704565524</c:v>
                </c:pt>
                <c:pt idx="15">
                  <c:v>0.760122826174531</c:v>
                </c:pt>
                <c:pt idx="16">
                  <c:v>0.878217603338293</c:v>
                </c:pt>
                <c:pt idx="17">
                  <c:v>0.838525106733532</c:v>
                </c:pt>
                <c:pt idx="18">
                  <c:v>0.829430527529915</c:v>
                </c:pt>
                <c:pt idx="19">
                  <c:v>0.846889199103101</c:v>
                </c:pt>
              </c:numCache>
            </c:numRef>
          </c:yVal>
          <c:smooth val="0"/>
        </c:ser>
        <c:ser>
          <c:idx val="1"/>
          <c:order val="1"/>
          <c:tx>
            <c:v>B</c:v>
          </c:tx>
          <c:spPr>
            <a:ln w="47625">
              <a:noFill/>
            </a:ln>
          </c:spPr>
          <c:xVal>
            <c:numRef>
              <c:f>'II-5-2a'!$X$22:$AR$22</c:f>
              <c:numCache>
                <c:formatCode>0.000</c:formatCode>
                <c:ptCount val="21"/>
                <c:pt idx="0">
                  <c:v>0.055843074499252</c:v>
                </c:pt>
                <c:pt idx="1">
                  <c:v>0.159296659721181</c:v>
                </c:pt>
                <c:pt idx="2">
                  <c:v>0.163659017912638</c:v>
                </c:pt>
                <c:pt idx="3">
                  <c:v>0.156124780896671</c:v>
                </c:pt>
                <c:pt idx="4">
                  <c:v>0.16121500242288</c:v>
                </c:pt>
                <c:pt idx="5">
                  <c:v>0.150381039240654</c:v>
                </c:pt>
                <c:pt idx="6">
                  <c:v>0.16035495654801</c:v>
                </c:pt>
                <c:pt idx="7">
                  <c:v>0.150690704321673</c:v>
                </c:pt>
                <c:pt idx="8">
                  <c:v>0.148228201112411</c:v>
                </c:pt>
                <c:pt idx="9">
                  <c:v>0.0541318888330857</c:v>
                </c:pt>
                <c:pt idx="11">
                  <c:v>0.144623567796719</c:v>
                </c:pt>
                <c:pt idx="12">
                  <c:v>0.541822573817027</c:v>
                </c:pt>
                <c:pt idx="13">
                  <c:v>0.0519744096177433</c:v>
                </c:pt>
                <c:pt idx="14">
                  <c:v>0.0511554533358689</c:v>
                </c:pt>
                <c:pt idx="15">
                  <c:v>0.135879476946846</c:v>
                </c:pt>
                <c:pt idx="16">
                  <c:v>0.287791597057036</c:v>
                </c:pt>
                <c:pt idx="17">
                  <c:v>0.164468023586114</c:v>
                </c:pt>
                <c:pt idx="18">
                  <c:v>0.158169876523005</c:v>
                </c:pt>
                <c:pt idx="19">
                  <c:v>0.111438090640339</c:v>
                </c:pt>
                <c:pt idx="20">
                  <c:v>0.111424028769753</c:v>
                </c:pt>
              </c:numCache>
            </c:numRef>
          </c:xVal>
          <c:yVal>
            <c:numRef>
              <c:f>'II-5-2a'!$X$23:$AR$23</c:f>
              <c:numCache>
                <c:formatCode>0.000</c:formatCode>
                <c:ptCount val="21"/>
                <c:pt idx="0">
                  <c:v>0.982866763664229</c:v>
                </c:pt>
                <c:pt idx="1">
                  <c:v>0.874417031395301</c:v>
                </c:pt>
                <c:pt idx="2">
                  <c:v>0.866185214402983</c:v>
                </c:pt>
                <c:pt idx="3">
                  <c:v>0.864209083127233</c:v>
                </c:pt>
                <c:pt idx="4">
                  <c:v>0.861343863704983</c:v>
                </c:pt>
                <c:pt idx="5">
                  <c:v>0.860635756874119</c:v>
                </c:pt>
                <c:pt idx="6">
                  <c:v>0.881869508023429</c:v>
                </c:pt>
                <c:pt idx="7">
                  <c:v>0.879066233591108</c:v>
                </c:pt>
                <c:pt idx="8">
                  <c:v>0.88857825146616</c:v>
                </c:pt>
                <c:pt idx="9">
                  <c:v>0.977375534687879</c:v>
                </c:pt>
                <c:pt idx="11">
                  <c:v>0.888122336428506</c:v>
                </c:pt>
                <c:pt idx="12">
                  <c:v>0.500652831090354</c:v>
                </c:pt>
                <c:pt idx="13">
                  <c:v>0.997584269525063</c:v>
                </c:pt>
                <c:pt idx="14">
                  <c:v>0.993108154200335</c:v>
                </c:pt>
                <c:pt idx="15">
                  <c:v>0.910712554184291</c:v>
                </c:pt>
                <c:pt idx="16">
                  <c:v>0.748735976722232</c:v>
                </c:pt>
                <c:pt idx="17">
                  <c:v>0.865238044269584</c:v>
                </c:pt>
                <c:pt idx="18">
                  <c:v>0.871473539053209</c:v>
                </c:pt>
                <c:pt idx="19">
                  <c:v>0.920658563234949</c:v>
                </c:pt>
                <c:pt idx="20">
                  <c:v>0.930358599793128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6566328"/>
        <c:axId val="2103042568"/>
      </c:scatterChart>
      <c:valAx>
        <c:axId val="2076566328"/>
        <c:scaling>
          <c:orientation val="minMax"/>
        </c:scaling>
        <c:delete val="0"/>
        <c:axPos val="b"/>
        <c:numFmt formatCode="0.000" sourceLinked="1"/>
        <c:majorTickMark val="out"/>
        <c:minorTickMark val="none"/>
        <c:tickLblPos val="nextTo"/>
        <c:crossAx val="2103042568"/>
        <c:crosses val="autoZero"/>
        <c:crossBetween val="midCat"/>
      </c:valAx>
      <c:valAx>
        <c:axId val="2103042568"/>
        <c:scaling>
          <c:orientation val="minMax"/>
          <c:min val="0.4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207656632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∑2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P1</c:v>
          </c:tx>
          <c:spPr>
            <a:ln w="47625">
              <a:noFill/>
            </a:ln>
          </c:spPr>
          <c:xVal>
            <c:numRef>
              <c:f>'III-7-c4'!$C$21:$G$21</c:f>
              <c:numCache>
                <c:formatCode>0.000</c:formatCode>
                <c:ptCount val="5"/>
                <c:pt idx="0">
                  <c:v>0.174620733393509</c:v>
                </c:pt>
                <c:pt idx="1">
                  <c:v>0.165268636697678</c:v>
                </c:pt>
                <c:pt idx="2">
                  <c:v>0.168323079987382</c:v>
                </c:pt>
                <c:pt idx="3">
                  <c:v>0.170553470944338</c:v>
                </c:pt>
                <c:pt idx="4">
                  <c:v>0.2357988447808</c:v>
                </c:pt>
              </c:numCache>
            </c:numRef>
          </c:xVal>
          <c:yVal>
            <c:numRef>
              <c:f>'III-7-c4'!$C$22:$G$22</c:f>
              <c:numCache>
                <c:formatCode>0.000</c:formatCode>
                <c:ptCount val="5"/>
                <c:pt idx="0">
                  <c:v>0.826645248713417</c:v>
                </c:pt>
                <c:pt idx="1">
                  <c:v>0.840197907867123</c:v>
                </c:pt>
                <c:pt idx="2">
                  <c:v>0.825213906017196</c:v>
                </c:pt>
                <c:pt idx="3">
                  <c:v>0.843205628823852</c:v>
                </c:pt>
                <c:pt idx="4">
                  <c:v>0.768934760327891</c:v>
                </c:pt>
              </c:numCache>
            </c:numRef>
          </c:yVal>
          <c:smooth val="0"/>
        </c:ser>
        <c:ser>
          <c:idx val="1"/>
          <c:order val="1"/>
          <c:tx>
            <c:v>P2</c:v>
          </c:tx>
          <c:spPr>
            <a:ln w="47625">
              <a:noFill/>
            </a:ln>
          </c:spPr>
          <c:xVal>
            <c:numRef>
              <c:f>'III-7-c4'!$I$21:$N$21</c:f>
              <c:numCache>
                <c:formatCode>0.000</c:formatCode>
                <c:ptCount val="6"/>
                <c:pt idx="0">
                  <c:v>0.19643357029201</c:v>
                </c:pt>
                <c:pt idx="1">
                  <c:v>0.160984774503859</c:v>
                </c:pt>
                <c:pt idx="2">
                  <c:v>0.173072918171722</c:v>
                </c:pt>
                <c:pt idx="3">
                  <c:v>0.180109510073765</c:v>
                </c:pt>
                <c:pt idx="4">
                  <c:v>0.166560248605333</c:v>
                </c:pt>
                <c:pt idx="5">
                  <c:v>0.16554900062856</c:v>
                </c:pt>
              </c:numCache>
            </c:numRef>
          </c:xVal>
          <c:yVal>
            <c:numRef>
              <c:f>'III-7-c4'!$I$22:$N$22</c:f>
              <c:numCache>
                <c:formatCode>0.000</c:formatCode>
                <c:ptCount val="6"/>
                <c:pt idx="0">
                  <c:v>0.807327220033253</c:v>
                </c:pt>
                <c:pt idx="1">
                  <c:v>0.841375485070662</c:v>
                </c:pt>
                <c:pt idx="2">
                  <c:v>0.827216197956404</c:v>
                </c:pt>
                <c:pt idx="3">
                  <c:v>0.821097895194308</c:v>
                </c:pt>
                <c:pt idx="4">
                  <c:v>0.83490631180616</c:v>
                </c:pt>
                <c:pt idx="5">
                  <c:v>0.83764458337951</c:v>
                </c:pt>
              </c:numCache>
            </c:numRef>
          </c:yVal>
          <c:smooth val="0"/>
        </c:ser>
        <c:ser>
          <c:idx val="2"/>
          <c:order val="2"/>
          <c:tx>
            <c:v>P3</c:v>
          </c:tx>
          <c:spPr>
            <a:ln w="47625">
              <a:noFill/>
            </a:ln>
          </c:spPr>
          <c:xVal>
            <c:numRef>
              <c:f>'III-7-c4'!$P$21:$AA$21</c:f>
              <c:numCache>
                <c:formatCode>0.000</c:formatCode>
                <c:ptCount val="12"/>
                <c:pt idx="0">
                  <c:v>0.155833437077964</c:v>
                </c:pt>
                <c:pt idx="1">
                  <c:v>0.159906224032238</c:v>
                </c:pt>
                <c:pt idx="2">
                  <c:v>0.160901866095948</c:v>
                </c:pt>
                <c:pt idx="3">
                  <c:v>0.163827545427313</c:v>
                </c:pt>
                <c:pt idx="4">
                  <c:v>0.158532188438394</c:v>
                </c:pt>
                <c:pt idx="5">
                  <c:v>0.169129860939214</c:v>
                </c:pt>
                <c:pt idx="6">
                  <c:v>0.187022033953789</c:v>
                </c:pt>
                <c:pt idx="7">
                  <c:v>0.142704928627647</c:v>
                </c:pt>
                <c:pt idx="8">
                  <c:v>0.165477974463409</c:v>
                </c:pt>
                <c:pt idx="9">
                  <c:v>0.163189631544409</c:v>
                </c:pt>
                <c:pt idx="10">
                  <c:v>0.16778319399265</c:v>
                </c:pt>
                <c:pt idx="11">
                  <c:v>0.170030537184649</c:v>
                </c:pt>
              </c:numCache>
            </c:numRef>
          </c:xVal>
          <c:yVal>
            <c:numRef>
              <c:f>'III-7-c4'!$P$22:$AA$22</c:f>
              <c:numCache>
                <c:formatCode>0.000</c:formatCode>
                <c:ptCount val="12"/>
                <c:pt idx="0">
                  <c:v>0.841267709348963</c:v>
                </c:pt>
                <c:pt idx="1">
                  <c:v>0.833035611724516</c:v>
                </c:pt>
                <c:pt idx="2">
                  <c:v>0.837745093511697</c:v>
                </c:pt>
                <c:pt idx="3">
                  <c:v>0.839047218129492</c:v>
                </c:pt>
                <c:pt idx="4">
                  <c:v>0.839481074533073</c:v>
                </c:pt>
                <c:pt idx="5">
                  <c:v>0.827607141561093</c:v>
                </c:pt>
                <c:pt idx="6">
                  <c:v>0.813405324053582</c:v>
                </c:pt>
                <c:pt idx="7">
                  <c:v>0.858933919499098</c:v>
                </c:pt>
                <c:pt idx="8">
                  <c:v>0.835442396665748</c:v>
                </c:pt>
                <c:pt idx="9">
                  <c:v>0.836322487056789</c:v>
                </c:pt>
                <c:pt idx="10">
                  <c:v>0.82314021993815</c:v>
                </c:pt>
                <c:pt idx="11">
                  <c:v>0.82876650002899</c:v>
                </c:pt>
              </c:numCache>
            </c:numRef>
          </c:yVal>
          <c:smooth val="0"/>
        </c:ser>
        <c:ser>
          <c:idx val="3"/>
          <c:order val="3"/>
          <c:tx>
            <c:v>P4-P5</c:v>
          </c:tx>
          <c:spPr>
            <a:ln w="47625">
              <a:noFill/>
            </a:ln>
          </c:spPr>
          <c:xVal>
            <c:numRef>
              <c:f>'III-7-c4'!$AC$21:$AM$21</c:f>
              <c:numCache>
                <c:formatCode>0.000</c:formatCode>
                <c:ptCount val="11"/>
                <c:pt idx="0">
                  <c:v>0.16603234976737</c:v>
                </c:pt>
                <c:pt idx="1">
                  <c:v>0.173624126580123</c:v>
                </c:pt>
                <c:pt idx="2">
                  <c:v>0.218832435690754</c:v>
                </c:pt>
                <c:pt idx="3">
                  <c:v>0.167343782753095</c:v>
                </c:pt>
                <c:pt idx="4">
                  <c:v>0.168033351347987</c:v>
                </c:pt>
                <c:pt idx="5">
                  <c:v>0.163866246798278</c:v>
                </c:pt>
                <c:pt idx="6">
                  <c:v>0.169885707674662</c:v>
                </c:pt>
                <c:pt idx="7">
                  <c:v>0.164600674286634</c:v>
                </c:pt>
                <c:pt idx="8">
                  <c:v>0.163122705848301</c:v>
                </c:pt>
                <c:pt idx="9">
                  <c:v>0.168953992004357</c:v>
                </c:pt>
                <c:pt idx="10">
                  <c:v>0.167542077086299</c:v>
                </c:pt>
              </c:numCache>
            </c:numRef>
          </c:xVal>
          <c:yVal>
            <c:numRef>
              <c:f>'III-7-c4'!$AC$22:$AM$22</c:f>
              <c:numCache>
                <c:formatCode>0.000</c:formatCode>
                <c:ptCount val="11"/>
                <c:pt idx="0">
                  <c:v>0.839244898452125</c:v>
                </c:pt>
                <c:pt idx="1">
                  <c:v>0.817342040080362</c:v>
                </c:pt>
                <c:pt idx="2">
                  <c:v>0.77565094020273</c:v>
                </c:pt>
                <c:pt idx="3">
                  <c:v>0.826932680273157</c:v>
                </c:pt>
                <c:pt idx="4">
                  <c:v>0.830871399203594</c:v>
                </c:pt>
                <c:pt idx="5">
                  <c:v>0.839339827476955</c:v>
                </c:pt>
                <c:pt idx="6">
                  <c:v>0.830188783784786</c:v>
                </c:pt>
                <c:pt idx="7">
                  <c:v>0.835175533440482</c:v>
                </c:pt>
                <c:pt idx="8">
                  <c:v>0.84047255407768</c:v>
                </c:pt>
                <c:pt idx="9">
                  <c:v>0.832129013424097</c:v>
                </c:pt>
                <c:pt idx="10">
                  <c:v>0.834948295074792</c:v>
                </c:pt>
              </c:numCache>
            </c:numRef>
          </c:yVal>
          <c:smooth val="0"/>
        </c:ser>
        <c:ser>
          <c:idx val="4"/>
          <c:order val="4"/>
          <c:tx>
            <c:v>P6</c:v>
          </c:tx>
          <c:spPr>
            <a:ln w="47625">
              <a:noFill/>
            </a:ln>
          </c:spPr>
          <c:xVal>
            <c:numRef>
              <c:f>'III-7-c4'!$AO$21:$AS$21</c:f>
              <c:numCache>
                <c:formatCode>0.000</c:formatCode>
                <c:ptCount val="5"/>
                <c:pt idx="0">
                  <c:v>0.169188017247525</c:v>
                </c:pt>
                <c:pt idx="1">
                  <c:v>0.167935988827435</c:v>
                </c:pt>
                <c:pt idx="2">
                  <c:v>0.169565337927331</c:v>
                </c:pt>
                <c:pt idx="3">
                  <c:v>0.171753006905312</c:v>
                </c:pt>
                <c:pt idx="4">
                  <c:v>0.167712454043192</c:v>
                </c:pt>
              </c:numCache>
            </c:numRef>
          </c:xVal>
          <c:yVal>
            <c:numRef>
              <c:f>'III-7-c4'!$AO$22:$AS$22</c:f>
              <c:numCache>
                <c:formatCode>0.000</c:formatCode>
                <c:ptCount val="5"/>
                <c:pt idx="0">
                  <c:v>0.828405797076192</c:v>
                </c:pt>
                <c:pt idx="1">
                  <c:v>0.824951896081241</c:v>
                </c:pt>
                <c:pt idx="2">
                  <c:v>0.843773978906935</c:v>
                </c:pt>
                <c:pt idx="3">
                  <c:v>0.839470556988181</c:v>
                </c:pt>
                <c:pt idx="4">
                  <c:v>0.831455566508365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7038024"/>
        <c:axId val="2124261896"/>
      </c:scatterChart>
      <c:valAx>
        <c:axId val="2087038024"/>
        <c:scaling>
          <c:orientation val="minMax"/>
          <c:max val="0.6"/>
        </c:scaling>
        <c:delete val="0"/>
        <c:axPos val="b"/>
        <c:numFmt formatCode="0.000" sourceLinked="1"/>
        <c:majorTickMark val="out"/>
        <c:minorTickMark val="none"/>
        <c:tickLblPos val="nextTo"/>
        <c:crossAx val="2124261896"/>
        <c:crosses val="autoZero"/>
        <c:crossBetween val="midCat"/>
      </c:valAx>
      <c:valAx>
        <c:axId val="2124261896"/>
        <c:scaling>
          <c:orientation val="minMax"/>
          <c:max val="1.2"/>
          <c:min val="0.4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208703802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∑2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wfmA</c:v>
          </c:tx>
          <c:spPr>
            <a:ln w="47625">
              <a:noFill/>
            </a:ln>
          </c:spPr>
          <c:xVal>
            <c:numRef>
              <c:f>'III-7-c5'!$B$20:$AQ$20</c:f>
              <c:numCache>
                <c:formatCode>0.000</c:formatCode>
                <c:ptCount val="42"/>
                <c:pt idx="0">
                  <c:v>0.193380004607479</c:v>
                </c:pt>
                <c:pt idx="1">
                  <c:v>0.169701346494944</c:v>
                </c:pt>
                <c:pt idx="2">
                  <c:v>0.170077729867915</c:v>
                </c:pt>
                <c:pt idx="3">
                  <c:v>0.171744260536502</c:v>
                </c:pt>
                <c:pt idx="4">
                  <c:v>0.172228462161534</c:v>
                </c:pt>
                <c:pt idx="5">
                  <c:v>0.174703267629787</c:v>
                </c:pt>
                <c:pt idx="6">
                  <c:v>0.166951231132614</c:v>
                </c:pt>
                <c:pt idx="7">
                  <c:v>0.167442886195285</c:v>
                </c:pt>
                <c:pt idx="8">
                  <c:v>0.18300752650174</c:v>
                </c:pt>
                <c:pt idx="9">
                  <c:v>0.179221809215681</c:v>
                </c:pt>
                <c:pt idx="10">
                  <c:v>0.164685464507561</c:v>
                </c:pt>
                <c:pt idx="11">
                  <c:v>0.167317057891184</c:v>
                </c:pt>
                <c:pt idx="12">
                  <c:v>0.165731557991243</c:v>
                </c:pt>
                <c:pt idx="13">
                  <c:v>0.167513473414499</c:v>
                </c:pt>
                <c:pt idx="14">
                  <c:v>0.160500163578092</c:v>
                </c:pt>
                <c:pt idx="15">
                  <c:v>0.168793780516116</c:v>
                </c:pt>
                <c:pt idx="16">
                  <c:v>0.173680932990531</c:v>
                </c:pt>
                <c:pt idx="17">
                  <c:v>0.181328233705376</c:v>
                </c:pt>
                <c:pt idx="18">
                  <c:v>0.173549569579394</c:v>
                </c:pt>
                <c:pt idx="19">
                  <c:v>0.181767679431032</c:v>
                </c:pt>
                <c:pt idx="20">
                  <c:v>0.181303554219899</c:v>
                </c:pt>
                <c:pt idx="21">
                  <c:v>0.179578927557653</c:v>
                </c:pt>
                <c:pt idx="23">
                  <c:v>0.187298417173806</c:v>
                </c:pt>
                <c:pt idx="24">
                  <c:v>0.175528714580961</c:v>
                </c:pt>
                <c:pt idx="25">
                  <c:v>0.151664200871605</c:v>
                </c:pt>
                <c:pt idx="26">
                  <c:v>0.178086942330039</c:v>
                </c:pt>
                <c:pt idx="27">
                  <c:v>0.182622919426191</c:v>
                </c:pt>
                <c:pt idx="28">
                  <c:v>0.19083289658457</c:v>
                </c:pt>
                <c:pt idx="29">
                  <c:v>0.155238438321502</c:v>
                </c:pt>
                <c:pt idx="30">
                  <c:v>0.234983185793509</c:v>
                </c:pt>
                <c:pt idx="31">
                  <c:v>0.182482871446064</c:v>
                </c:pt>
                <c:pt idx="32">
                  <c:v>0.228551298211968</c:v>
                </c:pt>
                <c:pt idx="33">
                  <c:v>0.185245820035637</c:v>
                </c:pt>
                <c:pt idx="34">
                  <c:v>0.174064418427593</c:v>
                </c:pt>
                <c:pt idx="35">
                  <c:v>0.169925016560546</c:v>
                </c:pt>
                <c:pt idx="36">
                  <c:v>0.162231701393643</c:v>
                </c:pt>
                <c:pt idx="38">
                  <c:v>0.239256860470238</c:v>
                </c:pt>
                <c:pt idx="39">
                  <c:v>0.175894429337937</c:v>
                </c:pt>
                <c:pt idx="40">
                  <c:v>0.289287782737315</c:v>
                </c:pt>
                <c:pt idx="41">
                  <c:v>0.251134660525772</c:v>
                </c:pt>
              </c:numCache>
            </c:numRef>
          </c:xVal>
          <c:yVal>
            <c:numRef>
              <c:f>'III-7-c5'!$B$21:$AQ$21</c:f>
              <c:numCache>
                <c:formatCode>0.000</c:formatCode>
                <c:ptCount val="42"/>
                <c:pt idx="0">
                  <c:v>0.797036841019182</c:v>
                </c:pt>
                <c:pt idx="1">
                  <c:v>0.816798812900266</c:v>
                </c:pt>
                <c:pt idx="2">
                  <c:v>0.822726546832443</c:v>
                </c:pt>
                <c:pt idx="3">
                  <c:v>0.819622620043526</c:v>
                </c:pt>
                <c:pt idx="4">
                  <c:v>0.811083713000431</c:v>
                </c:pt>
                <c:pt idx="5">
                  <c:v>0.825387067783242</c:v>
                </c:pt>
                <c:pt idx="6">
                  <c:v>0.832003805963397</c:v>
                </c:pt>
                <c:pt idx="7">
                  <c:v>0.823071469590973</c:v>
                </c:pt>
                <c:pt idx="8">
                  <c:v>0.822396585192253</c:v>
                </c:pt>
                <c:pt idx="9">
                  <c:v>0.818471244355681</c:v>
                </c:pt>
                <c:pt idx="10">
                  <c:v>0.825813524603602</c:v>
                </c:pt>
                <c:pt idx="11">
                  <c:v>0.823557850438348</c:v>
                </c:pt>
                <c:pt idx="12">
                  <c:v>0.826032454429807</c:v>
                </c:pt>
                <c:pt idx="13">
                  <c:v>0.815175164618107</c:v>
                </c:pt>
                <c:pt idx="14">
                  <c:v>0.827034839764385</c:v>
                </c:pt>
                <c:pt idx="15">
                  <c:v>0.824253208211255</c:v>
                </c:pt>
                <c:pt idx="16">
                  <c:v>0.820563862198417</c:v>
                </c:pt>
                <c:pt idx="17">
                  <c:v>0.821215399111652</c:v>
                </c:pt>
                <c:pt idx="18">
                  <c:v>0.83516763958574</c:v>
                </c:pt>
                <c:pt idx="19">
                  <c:v>0.812255957702217</c:v>
                </c:pt>
                <c:pt idx="20">
                  <c:v>0.818160247090596</c:v>
                </c:pt>
                <c:pt idx="21">
                  <c:v>0.804004974492846</c:v>
                </c:pt>
                <c:pt idx="23">
                  <c:v>0.801927993417209</c:v>
                </c:pt>
                <c:pt idx="24">
                  <c:v>0.812408337992407</c:v>
                </c:pt>
                <c:pt idx="25">
                  <c:v>0.840208351683013</c:v>
                </c:pt>
                <c:pt idx="26">
                  <c:v>0.818676485536582</c:v>
                </c:pt>
                <c:pt idx="27">
                  <c:v>0.814155003431441</c:v>
                </c:pt>
                <c:pt idx="28">
                  <c:v>0.804171886211064</c:v>
                </c:pt>
                <c:pt idx="29">
                  <c:v>0.838308077956001</c:v>
                </c:pt>
                <c:pt idx="30">
                  <c:v>0.754626021138785</c:v>
                </c:pt>
                <c:pt idx="31">
                  <c:v>0.82892402481133</c:v>
                </c:pt>
                <c:pt idx="32">
                  <c:v>0.757670178137706</c:v>
                </c:pt>
                <c:pt idx="33">
                  <c:v>0.800855523214043</c:v>
                </c:pt>
                <c:pt idx="34">
                  <c:v>0.815863219100819</c:v>
                </c:pt>
                <c:pt idx="35">
                  <c:v>0.823302219785425</c:v>
                </c:pt>
                <c:pt idx="36">
                  <c:v>0.8374776253815</c:v>
                </c:pt>
                <c:pt idx="38">
                  <c:v>0.761141862584184</c:v>
                </c:pt>
                <c:pt idx="39">
                  <c:v>0.818538651786818</c:v>
                </c:pt>
                <c:pt idx="40">
                  <c:v>0.704748672018354</c:v>
                </c:pt>
                <c:pt idx="41">
                  <c:v>0.735101555057252</c:v>
                </c:pt>
              </c:numCache>
            </c:numRef>
          </c:yVal>
          <c:smooth val="0"/>
        </c:ser>
        <c:ser>
          <c:idx val="1"/>
          <c:order val="1"/>
          <c:tx>
            <c:v>WfmB</c:v>
          </c:tx>
          <c:spPr>
            <a:ln w="47625">
              <a:noFill/>
            </a:ln>
          </c:spPr>
          <c:xVal>
            <c:numRef>
              <c:f>'III-7-c5'!$AS$20</c:f>
              <c:numCache>
                <c:formatCode>0.000</c:formatCode>
                <c:ptCount val="1"/>
                <c:pt idx="0">
                  <c:v>0.174942716256859</c:v>
                </c:pt>
              </c:numCache>
            </c:numRef>
          </c:xVal>
          <c:yVal>
            <c:numRef>
              <c:f>'III-7-c5'!$AS$21</c:f>
              <c:numCache>
                <c:formatCode>0.000</c:formatCode>
                <c:ptCount val="1"/>
                <c:pt idx="0">
                  <c:v>0.821417745482064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066488"/>
        <c:axId val="2068122104"/>
      </c:scatterChart>
      <c:valAx>
        <c:axId val="2103066488"/>
        <c:scaling>
          <c:orientation val="minMax"/>
          <c:max val="0.6"/>
        </c:scaling>
        <c:delete val="0"/>
        <c:axPos val="b"/>
        <c:numFmt formatCode="0.000" sourceLinked="1"/>
        <c:majorTickMark val="out"/>
        <c:minorTickMark val="none"/>
        <c:tickLblPos val="nextTo"/>
        <c:crossAx val="2068122104"/>
        <c:crosses val="autoZero"/>
        <c:crossBetween val="midCat"/>
      </c:valAx>
      <c:valAx>
        <c:axId val="2068122104"/>
        <c:scaling>
          <c:orientation val="minMax"/>
          <c:max val="1.2"/>
          <c:min val="0.4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210306648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∑2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wfmA</c:v>
          </c:tx>
          <c:spPr>
            <a:ln w="47625">
              <a:noFill/>
            </a:ln>
          </c:spPr>
          <c:xVal>
            <c:numRef>
              <c:f>'IV-1b'!$C$23:$X$23</c:f>
              <c:numCache>
                <c:formatCode>0.000</c:formatCode>
                <c:ptCount val="22"/>
                <c:pt idx="0">
                  <c:v>0.140067185631433</c:v>
                </c:pt>
                <c:pt idx="1">
                  <c:v>0.135729357174194</c:v>
                </c:pt>
                <c:pt idx="2">
                  <c:v>0.137809219360771</c:v>
                </c:pt>
                <c:pt idx="3">
                  <c:v>0.143965355808945</c:v>
                </c:pt>
                <c:pt idx="4">
                  <c:v>0.137912299794541</c:v>
                </c:pt>
                <c:pt idx="5">
                  <c:v>0.145262515729086</c:v>
                </c:pt>
                <c:pt idx="6">
                  <c:v>0.142868864725666</c:v>
                </c:pt>
                <c:pt idx="7">
                  <c:v>0.148272586050389</c:v>
                </c:pt>
                <c:pt idx="8">
                  <c:v>0.141368186658727</c:v>
                </c:pt>
                <c:pt idx="9">
                  <c:v>0.142692496801814</c:v>
                </c:pt>
                <c:pt idx="10">
                  <c:v>0.142737443704456</c:v>
                </c:pt>
                <c:pt idx="11">
                  <c:v>0.145718274824461</c:v>
                </c:pt>
                <c:pt idx="12">
                  <c:v>0.135386385511889</c:v>
                </c:pt>
                <c:pt idx="13">
                  <c:v>0.140343125715921</c:v>
                </c:pt>
                <c:pt idx="14">
                  <c:v>0.1474638491104</c:v>
                </c:pt>
                <c:pt idx="15">
                  <c:v>0.137642712228729</c:v>
                </c:pt>
                <c:pt idx="16">
                  <c:v>0.140508021751577</c:v>
                </c:pt>
                <c:pt idx="17">
                  <c:v>0.140419445986678</c:v>
                </c:pt>
                <c:pt idx="18">
                  <c:v>0.141862980656143</c:v>
                </c:pt>
                <c:pt idx="19">
                  <c:v>0.133730850091986</c:v>
                </c:pt>
                <c:pt idx="20">
                  <c:v>0.140235037033222</c:v>
                </c:pt>
                <c:pt idx="21">
                  <c:v>0.177187797043524</c:v>
                </c:pt>
              </c:numCache>
            </c:numRef>
          </c:xVal>
          <c:yVal>
            <c:numRef>
              <c:f>'IV-1b'!$C$24:$X$24</c:f>
              <c:numCache>
                <c:formatCode>0.000</c:formatCode>
                <c:ptCount val="22"/>
                <c:pt idx="0">
                  <c:v>0.850549263035896</c:v>
                </c:pt>
                <c:pt idx="1">
                  <c:v>0.860493959704502</c:v>
                </c:pt>
                <c:pt idx="2">
                  <c:v>0.854042457879157</c:v>
                </c:pt>
                <c:pt idx="3">
                  <c:v>0.859605770647097</c:v>
                </c:pt>
                <c:pt idx="4">
                  <c:v>0.854294993295777</c:v>
                </c:pt>
                <c:pt idx="5">
                  <c:v>0.853056051912413</c:v>
                </c:pt>
                <c:pt idx="6">
                  <c:v>0.859825976090393</c:v>
                </c:pt>
                <c:pt idx="7">
                  <c:v>0.842464166057851</c:v>
                </c:pt>
                <c:pt idx="8">
                  <c:v>0.848838913628164</c:v>
                </c:pt>
                <c:pt idx="9">
                  <c:v>0.859182230162897</c:v>
                </c:pt>
                <c:pt idx="10">
                  <c:v>0.857441591155151</c:v>
                </c:pt>
                <c:pt idx="11">
                  <c:v>0.848663325442184</c:v>
                </c:pt>
                <c:pt idx="12">
                  <c:v>0.865173051940802</c:v>
                </c:pt>
                <c:pt idx="13">
                  <c:v>0.86494489549677</c:v>
                </c:pt>
                <c:pt idx="14">
                  <c:v>0.852961104477287</c:v>
                </c:pt>
                <c:pt idx="15">
                  <c:v>0.86507112709939</c:v>
                </c:pt>
                <c:pt idx="16">
                  <c:v>0.858085184201947</c:v>
                </c:pt>
                <c:pt idx="17">
                  <c:v>0.861433806666133</c:v>
                </c:pt>
                <c:pt idx="18">
                  <c:v>0.851089693567179</c:v>
                </c:pt>
                <c:pt idx="19">
                  <c:v>0.867740421049757</c:v>
                </c:pt>
                <c:pt idx="20">
                  <c:v>0.874997691188254</c:v>
                </c:pt>
                <c:pt idx="21">
                  <c:v>0.828805296997996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013944"/>
        <c:axId val="2102662728"/>
      </c:scatterChart>
      <c:valAx>
        <c:axId val="2103013944"/>
        <c:scaling>
          <c:orientation val="minMax"/>
          <c:max val="0.6"/>
        </c:scaling>
        <c:delete val="0"/>
        <c:axPos val="b"/>
        <c:numFmt formatCode="0.000" sourceLinked="1"/>
        <c:majorTickMark val="out"/>
        <c:minorTickMark val="none"/>
        <c:tickLblPos val="nextTo"/>
        <c:crossAx val="2102662728"/>
        <c:crosses val="autoZero"/>
        <c:crossBetween val="midCat"/>
      </c:valAx>
      <c:valAx>
        <c:axId val="2102662728"/>
        <c:scaling>
          <c:orientation val="minMax"/>
          <c:max val="1.2"/>
          <c:min val="0.4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210301394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∑2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A</c:v>
          </c:tx>
          <c:spPr>
            <a:ln w="47625">
              <a:noFill/>
            </a:ln>
          </c:spPr>
          <c:xVal>
            <c:numRef>
              <c:f>'PAN-181-2'!$C$22:$W$22</c:f>
              <c:numCache>
                <c:formatCode>0.000</c:formatCode>
                <c:ptCount val="21"/>
                <c:pt idx="0">
                  <c:v>0.0672438488918477</c:v>
                </c:pt>
                <c:pt idx="1">
                  <c:v>0.150256213678153</c:v>
                </c:pt>
                <c:pt idx="2">
                  <c:v>0.161443336090202</c:v>
                </c:pt>
                <c:pt idx="3">
                  <c:v>0.14971626309433</c:v>
                </c:pt>
                <c:pt idx="4">
                  <c:v>0.158788034766437</c:v>
                </c:pt>
                <c:pt idx="5">
                  <c:v>0.153104753611862</c:v>
                </c:pt>
                <c:pt idx="6">
                  <c:v>0.156144105951474</c:v>
                </c:pt>
                <c:pt idx="7">
                  <c:v>0.146805942901953</c:v>
                </c:pt>
                <c:pt idx="8">
                  <c:v>0.151591679939114</c:v>
                </c:pt>
                <c:pt idx="9">
                  <c:v>0.153906876013294</c:v>
                </c:pt>
                <c:pt idx="10">
                  <c:v>0.154234131667483</c:v>
                </c:pt>
                <c:pt idx="11">
                  <c:v>0.151763370468646</c:v>
                </c:pt>
                <c:pt idx="12">
                  <c:v>0.141601344946825</c:v>
                </c:pt>
                <c:pt idx="13">
                  <c:v>0.0463002911374173</c:v>
                </c:pt>
                <c:pt idx="15">
                  <c:v>0.0472890924549003</c:v>
                </c:pt>
                <c:pt idx="16">
                  <c:v>0.0714127775548489</c:v>
                </c:pt>
                <c:pt idx="17">
                  <c:v>0.0727359773598706</c:v>
                </c:pt>
                <c:pt idx="18">
                  <c:v>0.0275469749065087</c:v>
                </c:pt>
                <c:pt idx="19">
                  <c:v>0.14325290766328</c:v>
                </c:pt>
                <c:pt idx="20">
                  <c:v>0.143427310849509</c:v>
                </c:pt>
              </c:numCache>
            </c:numRef>
          </c:xVal>
          <c:yVal>
            <c:numRef>
              <c:f>'PAN-181-2'!$C$23:$W$23</c:f>
              <c:numCache>
                <c:formatCode>0.000</c:formatCode>
                <c:ptCount val="21"/>
                <c:pt idx="0">
                  <c:v>0.972376440790305</c:v>
                </c:pt>
                <c:pt idx="1">
                  <c:v>0.877690420633026</c:v>
                </c:pt>
                <c:pt idx="2">
                  <c:v>0.867325664466386</c:v>
                </c:pt>
                <c:pt idx="3">
                  <c:v>0.883707984085553</c:v>
                </c:pt>
                <c:pt idx="4">
                  <c:v>0.870852111908652</c:v>
                </c:pt>
                <c:pt idx="5">
                  <c:v>0.878244509908147</c:v>
                </c:pt>
                <c:pt idx="6">
                  <c:v>0.868267117195754</c:v>
                </c:pt>
                <c:pt idx="7">
                  <c:v>0.892642801366859</c:v>
                </c:pt>
                <c:pt idx="8">
                  <c:v>0.880241628691159</c:v>
                </c:pt>
                <c:pt idx="9">
                  <c:v>0.873835929955364</c:v>
                </c:pt>
                <c:pt idx="10">
                  <c:v>0.878517213759035</c:v>
                </c:pt>
                <c:pt idx="11">
                  <c:v>0.868302965396112</c:v>
                </c:pt>
                <c:pt idx="12">
                  <c:v>0.881703179455635</c:v>
                </c:pt>
                <c:pt idx="13">
                  <c:v>0.982235917298852</c:v>
                </c:pt>
                <c:pt idx="15">
                  <c:v>0.982351521319966</c:v>
                </c:pt>
                <c:pt idx="16">
                  <c:v>0.953278291661098</c:v>
                </c:pt>
                <c:pt idx="17">
                  <c:v>0.960566894851866</c:v>
                </c:pt>
                <c:pt idx="18">
                  <c:v>1.008104151057256</c:v>
                </c:pt>
                <c:pt idx="19">
                  <c:v>0.878748826612717</c:v>
                </c:pt>
                <c:pt idx="20">
                  <c:v>0.884141679934047</c:v>
                </c:pt>
              </c:numCache>
            </c:numRef>
          </c:yVal>
          <c:smooth val="0"/>
        </c:ser>
        <c:ser>
          <c:idx val="1"/>
          <c:order val="1"/>
          <c:tx>
            <c:v>B</c:v>
          </c:tx>
          <c:spPr>
            <a:ln w="47625">
              <a:noFill/>
            </a:ln>
          </c:spPr>
          <c:xVal>
            <c:numRef>
              <c:f>'PAN-181-2'!$Y$22:$AU$22</c:f>
              <c:numCache>
                <c:formatCode>0.000</c:formatCode>
                <c:ptCount val="23"/>
                <c:pt idx="0">
                  <c:v>0.148523044221915</c:v>
                </c:pt>
                <c:pt idx="1">
                  <c:v>0.154500903187807</c:v>
                </c:pt>
                <c:pt idx="2">
                  <c:v>0.292772808535797</c:v>
                </c:pt>
                <c:pt idx="3">
                  <c:v>0.15190353794714</c:v>
                </c:pt>
                <c:pt idx="4">
                  <c:v>0.152424307959539</c:v>
                </c:pt>
                <c:pt idx="5">
                  <c:v>0.150047586487424</c:v>
                </c:pt>
                <c:pt idx="6">
                  <c:v>0.150312395672367</c:v>
                </c:pt>
                <c:pt idx="7">
                  <c:v>0.154213110390258</c:v>
                </c:pt>
                <c:pt idx="8">
                  <c:v>0.151498056452005</c:v>
                </c:pt>
                <c:pt idx="9">
                  <c:v>0.160443110879556</c:v>
                </c:pt>
                <c:pt idx="10">
                  <c:v>0.152391207742206</c:v>
                </c:pt>
                <c:pt idx="11">
                  <c:v>0.151467777031658</c:v>
                </c:pt>
                <c:pt idx="12">
                  <c:v>0.155598147090811</c:v>
                </c:pt>
                <c:pt idx="13">
                  <c:v>0.155666047052077</c:v>
                </c:pt>
                <c:pt idx="14">
                  <c:v>0.161922739700843</c:v>
                </c:pt>
                <c:pt idx="15">
                  <c:v>0.160685555875052</c:v>
                </c:pt>
                <c:pt idx="16">
                  <c:v>0.166173159883221</c:v>
                </c:pt>
                <c:pt idx="17">
                  <c:v>0.153678546130579</c:v>
                </c:pt>
                <c:pt idx="18">
                  <c:v>0.150631789537704</c:v>
                </c:pt>
                <c:pt idx="19">
                  <c:v>0.168786371972683</c:v>
                </c:pt>
                <c:pt idx="20">
                  <c:v>0.149932892624338</c:v>
                </c:pt>
                <c:pt idx="21">
                  <c:v>0.134436738529424</c:v>
                </c:pt>
                <c:pt idx="22">
                  <c:v>0.140121503947759</c:v>
                </c:pt>
              </c:numCache>
            </c:numRef>
          </c:xVal>
          <c:yVal>
            <c:numRef>
              <c:f>'PAN-181-2'!$Y$23:$AU$23</c:f>
              <c:numCache>
                <c:formatCode>0.000</c:formatCode>
                <c:ptCount val="23"/>
                <c:pt idx="0">
                  <c:v>0.8917612693627</c:v>
                </c:pt>
                <c:pt idx="1">
                  <c:v>0.873551693014051</c:v>
                </c:pt>
                <c:pt idx="2">
                  <c:v>0.741912449620059</c:v>
                </c:pt>
                <c:pt idx="3">
                  <c:v>0.888496942732361</c:v>
                </c:pt>
                <c:pt idx="4">
                  <c:v>0.888486226339116</c:v>
                </c:pt>
                <c:pt idx="5">
                  <c:v>0.880779463072816</c:v>
                </c:pt>
                <c:pt idx="6">
                  <c:v>0.881311842867816</c:v>
                </c:pt>
                <c:pt idx="7">
                  <c:v>0.886325506661945</c:v>
                </c:pt>
                <c:pt idx="8">
                  <c:v>0.881312113507838</c:v>
                </c:pt>
                <c:pt idx="9">
                  <c:v>0.883998449822251</c:v>
                </c:pt>
                <c:pt idx="10">
                  <c:v>0.877387045343353</c:v>
                </c:pt>
                <c:pt idx="11">
                  <c:v>0.885376844954268</c:v>
                </c:pt>
                <c:pt idx="12">
                  <c:v>0.886737722301459</c:v>
                </c:pt>
                <c:pt idx="13">
                  <c:v>0.872290311632402</c:v>
                </c:pt>
                <c:pt idx="14">
                  <c:v>0.879339808059539</c:v>
                </c:pt>
                <c:pt idx="15">
                  <c:v>0.86914714781418</c:v>
                </c:pt>
                <c:pt idx="16">
                  <c:v>0.86879541810981</c:v>
                </c:pt>
                <c:pt idx="17">
                  <c:v>0.900150781104893</c:v>
                </c:pt>
                <c:pt idx="18">
                  <c:v>0.878373859513212</c:v>
                </c:pt>
                <c:pt idx="19">
                  <c:v>0.867245119355379</c:v>
                </c:pt>
                <c:pt idx="20">
                  <c:v>0.876373642317681</c:v>
                </c:pt>
                <c:pt idx="21">
                  <c:v>0.892440967821573</c:v>
                </c:pt>
                <c:pt idx="22">
                  <c:v>0.887920391976491</c:v>
                </c:pt>
              </c:numCache>
            </c:numRef>
          </c:yVal>
          <c:smooth val="0"/>
        </c:ser>
        <c:ser>
          <c:idx val="2"/>
          <c:order val="2"/>
          <c:tx>
            <c:v>C</c:v>
          </c:tx>
          <c:spPr>
            <a:ln w="47625">
              <a:noFill/>
            </a:ln>
          </c:spPr>
          <c:xVal>
            <c:numRef>
              <c:f>'PAN-181-2'!$AW$22:$BG$22</c:f>
              <c:numCache>
                <c:formatCode>0.000</c:formatCode>
                <c:ptCount val="11"/>
                <c:pt idx="0">
                  <c:v>0.152407619122691</c:v>
                </c:pt>
                <c:pt idx="1">
                  <c:v>0.153211137904478</c:v>
                </c:pt>
                <c:pt idx="2">
                  <c:v>0.148153172550461</c:v>
                </c:pt>
                <c:pt idx="3">
                  <c:v>0.1559817054418</c:v>
                </c:pt>
                <c:pt idx="4">
                  <c:v>0.142130001202929</c:v>
                </c:pt>
                <c:pt idx="6">
                  <c:v>0.156616224772494</c:v>
                </c:pt>
                <c:pt idx="7">
                  <c:v>0.14938702003753</c:v>
                </c:pt>
                <c:pt idx="8">
                  <c:v>0.155740072490883</c:v>
                </c:pt>
                <c:pt idx="9">
                  <c:v>0.1477479709862</c:v>
                </c:pt>
                <c:pt idx="10">
                  <c:v>0.15388902729683</c:v>
                </c:pt>
              </c:numCache>
            </c:numRef>
          </c:xVal>
          <c:yVal>
            <c:numRef>
              <c:f>'PAN-181-2'!$AW$23:$BG$23</c:f>
              <c:numCache>
                <c:formatCode>0.000</c:formatCode>
                <c:ptCount val="11"/>
                <c:pt idx="0">
                  <c:v>0.879566792916309</c:v>
                </c:pt>
                <c:pt idx="1">
                  <c:v>0.882266542406122</c:v>
                </c:pt>
                <c:pt idx="2">
                  <c:v>0.885775806217835</c:v>
                </c:pt>
                <c:pt idx="3">
                  <c:v>0.874763639641176</c:v>
                </c:pt>
                <c:pt idx="4">
                  <c:v>0.890414383665763</c:v>
                </c:pt>
                <c:pt idx="6">
                  <c:v>0.878962560261894</c:v>
                </c:pt>
                <c:pt idx="7">
                  <c:v>0.889869064054366</c:v>
                </c:pt>
                <c:pt idx="8">
                  <c:v>0.883783472142773</c:v>
                </c:pt>
                <c:pt idx="9">
                  <c:v>0.879598808461702</c:v>
                </c:pt>
                <c:pt idx="10">
                  <c:v>0.876978654503479</c:v>
                </c:pt>
              </c:numCache>
            </c:numRef>
          </c:yVal>
          <c:smooth val="0"/>
        </c:ser>
        <c:ser>
          <c:idx val="3"/>
          <c:order val="3"/>
          <c:tx>
            <c:v>B-P6</c:v>
          </c:tx>
          <c:spPr>
            <a:ln w="47625">
              <a:noFill/>
            </a:ln>
          </c:spPr>
          <c:xVal>
            <c:numRef>
              <c:f>'PAN-181-2'!$BI$22:$DK$22</c:f>
              <c:numCache>
                <c:formatCode>0.000</c:formatCode>
                <c:ptCount val="55"/>
                <c:pt idx="0">
                  <c:v>0.295835378353975</c:v>
                </c:pt>
                <c:pt idx="1">
                  <c:v>0.147514881240916</c:v>
                </c:pt>
                <c:pt idx="2">
                  <c:v>0.158681899109817</c:v>
                </c:pt>
                <c:pt idx="3">
                  <c:v>0.152251060827804</c:v>
                </c:pt>
                <c:pt idx="4">
                  <c:v>0.155481659826165</c:v>
                </c:pt>
                <c:pt idx="5">
                  <c:v>0.151549082137281</c:v>
                </c:pt>
                <c:pt idx="6">
                  <c:v>0.146784649816132</c:v>
                </c:pt>
                <c:pt idx="7">
                  <c:v>0.151718855530889</c:v>
                </c:pt>
                <c:pt idx="8">
                  <c:v>0.154146664919468</c:v>
                </c:pt>
                <c:pt idx="9">
                  <c:v>0.150047989074618</c:v>
                </c:pt>
                <c:pt idx="10">
                  <c:v>0.159728112653299</c:v>
                </c:pt>
                <c:pt idx="11">
                  <c:v>0.143669306361566</c:v>
                </c:pt>
                <c:pt idx="12">
                  <c:v>0.147624787778218</c:v>
                </c:pt>
                <c:pt idx="13">
                  <c:v>0.146522230870114</c:v>
                </c:pt>
                <c:pt idx="14">
                  <c:v>0.153849737122001</c:v>
                </c:pt>
                <c:pt idx="15">
                  <c:v>0.158908897071097</c:v>
                </c:pt>
                <c:pt idx="16">
                  <c:v>0.157796540478616</c:v>
                </c:pt>
                <c:pt idx="17">
                  <c:v>0.146470668019415</c:v>
                </c:pt>
                <c:pt idx="18">
                  <c:v>0.142093465830818</c:v>
                </c:pt>
                <c:pt idx="19">
                  <c:v>0.155560956253331</c:v>
                </c:pt>
                <c:pt idx="20">
                  <c:v>0.152625732378897</c:v>
                </c:pt>
                <c:pt idx="21">
                  <c:v>0.154201406708339</c:v>
                </c:pt>
                <c:pt idx="22">
                  <c:v>0.150954068776717</c:v>
                </c:pt>
                <c:pt idx="23">
                  <c:v>0.153806976533183</c:v>
                </c:pt>
                <c:pt idx="24">
                  <c:v>0.154088742620455</c:v>
                </c:pt>
                <c:pt idx="25">
                  <c:v>0.153320588572227</c:v>
                </c:pt>
                <c:pt idx="26">
                  <c:v>0.151156340130938</c:v>
                </c:pt>
                <c:pt idx="27">
                  <c:v>0.151936576906874</c:v>
                </c:pt>
                <c:pt idx="28">
                  <c:v>0.153899390112215</c:v>
                </c:pt>
                <c:pt idx="29">
                  <c:v>0.148570036971247</c:v>
                </c:pt>
                <c:pt idx="31">
                  <c:v>0.145953070908741</c:v>
                </c:pt>
                <c:pt idx="32">
                  <c:v>0.269259456867702</c:v>
                </c:pt>
                <c:pt idx="33">
                  <c:v>0.145922714846304</c:v>
                </c:pt>
                <c:pt idx="34">
                  <c:v>0.143254197293892</c:v>
                </c:pt>
                <c:pt idx="36">
                  <c:v>0.14502825206923</c:v>
                </c:pt>
                <c:pt idx="37">
                  <c:v>0.1529811547809</c:v>
                </c:pt>
                <c:pt idx="38">
                  <c:v>0.14619553482713</c:v>
                </c:pt>
                <c:pt idx="39">
                  <c:v>0.142761950122969</c:v>
                </c:pt>
                <c:pt idx="40">
                  <c:v>0.142721885353033</c:v>
                </c:pt>
                <c:pt idx="41">
                  <c:v>0.14465178566736</c:v>
                </c:pt>
                <c:pt idx="42">
                  <c:v>0.14108135022338</c:v>
                </c:pt>
                <c:pt idx="43">
                  <c:v>0.143607534837648</c:v>
                </c:pt>
                <c:pt idx="44">
                  <c:v>0.147181008265401</c:v>
                </c:pt>
                <c:pt idx="45">
                  <c:v>0.141776019173665</c:v>
                </c:pt>
                <c:pt idx="46">
                  <c:v>0.141367201160414</c:v>
                </c:pt>
                <c:pt idx="47">
                  <c:v>0.139402601974043</c:v>
                </c:pt>
                <c:pt idx="48">
                  <c:v>0.14080751819753</c:v>
                </c:pt>
                <c:pt idx="49">
                  <c:v>0.290759593890893</c:v>
                </c:pt>
                <c:pt idx="50">
                  <c:v>0.140299053622784</c:v>
                </c:pt>
                <c:pt idx="51">
                  <c:v>0.138455304562186</c:v>
                </c:pt>
                <c:pt idx="52">
                  <c:v>0.166295915941839</c:v>
                </c:pt>
                <c:pt idx="53">
                  <c:v>0.177184432532992</c:v>
                </c:pt>
                <c:pt idx="54">
                  <c:v>0.144776480842774</c:v>
                </c:pt>
              </c:numCache>
            </c:numRef>
          </c:xVal>
          <c:yVal>
            <c:numRef>
              <c:f>'PAN-181-2'!$BI$23:$DK$23</c:f>
              <c:numCache>
                <c:formatCode>0.000</c:formatCode>
                <c:ptCount val="55"/>
                <c:pt idx="0">
                  <c:v>0.738027882358767</c:v>
                </c:pt>
                <c:pt idx="1">
                  <c:v>0.890527513941639</c:v>
                </c:pt>
                <c:pt idx="2">
                  <c:v>0.88281728401411</c:v>
                </c:pt>
                <c:pt idx="3">
                  <c:v>0.882988998840242</c:v>
                </c:pt>
                <c:pt idx="4">
                  <c:v>0.887360431535218</c:v>
                </c:pt>
                <c:pt idx="5">
                  <c:v>0.88102197119362</c:v>
                </c:pt>
                <c:pt idx="6">
                  <c:v>0.893781062727175</c:v>
                </c:pt>
                <c:pt idx="7">
                  <c:v>0.884751874572002</c:v>
                </c:pt>
                <c:pt idx="8">
                  <c:v>0.881796589759143</c:v>
                </c:pt>
                <c:pt idx="9">
                  <c:v>0.882421815983419</c:v>
                </c:pt>
                <c:pt idx="10">
                  <c:v>0.879625893420056</c:v>
                </c:pt>
                <c:pt idx="11">
                  <c:v>0.885814650227609</c:v>
                </c:pt>
                <c:pt idx="12">
                  <c:v>0.888037172045277</c:v>
                </c:pt>
                <c:pt idx="13">
                  <c:v>0.886449426847151</c:v>
                </c:pt>
                <c:pt idx="14">
                  <c:v>0.888034389640288</c:v>
                </c:pt>
                <c:pt idx="15">
                  <c:v>0.888154992599142</c:v>
                </c:pt>
                <c:pt idx="16">
                  <c:v>0.888043859044014</c:v>
                </c:pt>
                <c:pt idx="17">
                  <c:v>0.89045483190489</c:v>
                </c:pt>
                <c:pt idx="18">
                  <c:v>0.897091953215989</c:v>
                </c:pt>
                <c:pt idx="19">
                  <c:v>0.88210339436586</c:v>
                </c:pt>
                <c:pt idx="20">
                  <c:v>0.900339230477232</c:v>
                </c:pt>
                <c:pt idx="21">
                  <c:v>0.881009283348244</c:v>
                </c:pt>
                <c:pt idx="22">
                  <c:v>0.887762319499143</c:v>
                </c:pt>
                <c:pt idx="23">
                  <c:v>0.880737334428965</c:v>
                </c:pt>
                <c:pt idx="24">
                  <c:v>0.884789955294697</c:v>
                </c:pt>
                <c:pt idx="25">
                  <c:v>0.881901885350164</c:v>
                </c:pt>
                <c:pt idx="26">
                  <c:v>0.886260059165838</c:v>
                </c:pt>
                <c:pt idx="27">
                  <c:v>0.880683761937166</c:v>
                </c:pt>
                <c:pt idx="28">
                  <c:v>0.884066988646206</c:v>
                </c:pt>
                <c:pt idx="29">
                  <c:v>0.883414224206169</c:v>
                </c:pt>
                <c:pt idx="31">
                  <c:v>0.890753886985495</c:v>
                </c:pt>
                <c:pt idx="32">
                  <c:v>0.764620279361485</c:v>
                </c:pt>
                <c:pt idx="33">
                  <c:v>0.902177820137106</c:v>
                </c:pt>
                <c:pt idx="34">
                  <c:v>0.879300859345301</c:v>
                </c:pt>
                <c:pt idx="36">
                  <c:v>0.88925446790694</c:v>
                </c:pt>
                <c:pt idx="37">
                  <c:v>0.888362606681802</c:v>
                </c:pt>
                <c:pt idx="38">
                  <c:v>0.89050142893308</c:v>
                </c:pt>
                <c:pt idx="39">
                  <c:v>0.9014500102552</c:v>
                </c:pt>
                <c:pt idx="40">
                  <c:v>0.897055169545218</c:v>
                </c:pt>
                <c:pt idx="41">
                  <c:v>0.898723779489474</c:v>
                </c:pt>
                <c:pt idx="42">
                  <c:v>0.892065883423102</c:v>
                </c:pt>
                <c:pt idx="43">
                  <c:v>0.894562876968138</c:v>
                </c:pt>
                <c:pt idx="44">
                  <c:v>0.894135890123648</c:v>
                </c:pt>
                <c:pt idx="45">
                  <c:v>0.887311195845936</c:v>
                </c:pt>
                <c:pt idx="46">
                  <c:v>0.891085852337118</c:v>
                </c:pt>
                <c:pt idx="47">
                  <c:v>0.901578570416844</c:v>
                </c:pt>
                <c:pt idx="48">
                  <c:v>0.902809419567194</c:v>
                </c:pt>
                <c:pt idx="49">
                  <c:v>0.742194231224391</c:v>
                </c:pt>
                <c:pt idx="50">
                  <c:v>0.899289188576134</c:v>
                </c:pt>
                <c:pt idx="51">
                  <c:v>0.890207414996122</c:v>
                </c:pt>
                <c:pt idx="52">
                  <c:v>0.874831183146019</c:v>
                </c:pt>
                <c:pt idx="53">
                  <c:v>0.860235904760724</c:v>
                </c:pt>
                <c:pt idx="54">
                  <c:v>0.890833867025948</c:v>
                </c:pt>
              </c:numCache>
            </c:numRef>
          </c:yVal>
          <c:smooth val="0"/>
        </c:ser>
        <c:ser>
          <c:idx val="4"/>
          <c:order val="4"/>
          <c:tx>
            <c:v>B-P7</c:v>
          </c:tx>
          <c:spPr>
            <a:ln w="47625">
              <a:noFill/>
            </a:ln>
          </c:spPr>
          <c:xVal>
            <c:numRef>
              <c:f>'PAN-181-2'!$DM$22:$ED$22</c:f>
              <c:numCache>
                <c:formatCode>0.000</c:formatCode>
                <c:ptCount val="18"/>
                <c:pt idx="0">
                  <c:v>0.139128107257749</c:v>
                </c:pt>
                <c:pt idx="1">
                  <c:v>0.14002876931971</c:v>
                </c:pt>
                <c:pt idx="3">
                  <c:v>0.141872583097887</c:v>
                </c:pt>
                <c:pt idx="4">
                  <c:v>0.147741562086961</c:v>
                </c:pt>
                <c:pt idx="5">
                  <c:v>0.149113307387527</c:v>
                </c:pt>
                <c:pt idx="6">
                  <c:v>0.107986476236185</c:v>
                </c:pt>
                <c:pt idx="7">
                  <c:v>0.153004612218432</c:v>
                </c:pt>
                <c:pt idx="8">
                  <c:v>0.14761935293433</c:v>
                </c:pt>
                <c:pt idx="10">
                  <c:v>0.162657514848979</c:v>
                </c:pt>
                <c:pt idx="11">
                  <c:v>0.151623135586032</c:v>
                </c:pt>
                <c:pt idx="12" formatCode="General">
                  <c:v>0.785</c:v>
                </c:pt>
                <c:pt idx="13">
                  <c:v>0.153412893107418</c:v>
                </c:pt>
                <c:pt idx="14">
                  <c:v>0.153001619099641</c:v>
                </c:pt>
                <c:pt idx="15">
                  <c:v>0.151769938047829</c:v>
                </c:pt>
                <c:pt idx="16">
                  <c:v>0.153768105138487</c:v>
                </c:pt>
                <c:pt idx="17">
                  <c:v>0.153916157269871</c:v>
                </c:pt>
              </c:numCache>
            </c:numRef>
          </c:xVal>
          <c:yVal>
            <c:numRef>
              <c:f>'PAN-181-2'!$DM$23:$ED$23</c:f>
              <c:numCache>
                <c:formatCode>0.000</c:formatCode>
                <c:ptCount val="18"/>
                <c:pt idx="0">
                  <c:v>0.89528084473908</c:v>
                </c:pt>
                <c:pt idx="1">
                  <c:v>0.899200689541661</c:v>
                </c:pt>
                <c:pt idx="3">
                  <c:v>0.882851124021857</c:v>
                </c:pt>
                <c:pt idx="4">
                  <c:v>0.876684624740811</c:v>
                </c:pt>
                <c:pt idx="5">
                  <c:v>0.887185868528338</c:v>
                </c:pt>
                <c:pt idx="6">
                  <c:v>0.92574146021328</c:v>
                </c:pt>
                <c:pt idx="7">
                  <c:v>0.89340669250682</c:v>
                </c:pt>
                <c:pt idx="8">
                  <c:v>0.882501771949825</c:v>
                </c:pt>
                <c:pt idx="10">
                  <c:v>0.880627119416528</c:v>
                </c:pt>
                <c:pt idx="11">
                  <c:v>0.886856845049676</c:v>
                </c:pt>
                <c:pt idx="12" formatCode="General">
                  <c:v>0.871</c:v>
                </c:pt>
                <c:pt idx="13">
                  <c:v>0.880284476880209</c:v>
                </c:pt>
                <c:pt idx="14">
                  <c:v>0.86881859296342</c:v>
                </c:pt>
                <c:pt idx="15">
                  <c:v>0.883387824647815</c:v>
                </c:pt>
                <c:pt idx="16">
                  <c:v>0.890046962198195</c:v>
                </c:pt>
                <c:pt idx="17">
                  <c:v>0.875089487795033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7699000"/>
        <c:axId val="2076428056"/>
      </c:scatterChart>
      <c:valAx>
        <c:axId val="2077699000"/>
        <c:scaling>
          <c:orientation val="minMax"/>
          <c:max val="0.6"/>
        </c:scaling>
        <c:delete val="0"/>
        <c:axPos val="b"/>
        <c:numFmt formatCode="0.000" sourceLinked="1"/>
        <c:majorTickMark val="out"/>
        <c:minorTickMark val="none"/>
        <c:tickLblPos val="nextTo"/>
        <c:crossAx val="2076428056"/>
        <c:crosses val="autoZero"/>
        <c:crossBetween val="midCat"/>
      </c:valAx>
      <c:valAx>
        <c:axId val="2076428056"/>
        <c:scaling>
          <c:orientation val="minMax"/>
          <c:max val="1.2"/>
          <c:min val="0.4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207769900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chart" Target="../charts/chart1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Relationship Id="rId2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800100</xdr:colOff>
      <xdr:row>53</xdr:row>
      <xdr:rowOff>139700</xdr:rowOff>
    </xdr:from>
    <xdr:to>
      <xdr:col>12</xdr:col>
      <xdr:colOff>38100</xdr:colOff>
      <xdr:row>68</xdr:row>
      <xdr:rowOff>25400</xdr:rowOff>
    </xdr:to>
    <xdr:graphicFrame macro="">
      <xdr:nvGraphicFramePr>
        <xdr:cNvPr id="15" name="Graphique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425450</xdr:colOff>
      <xdr:row>54</xdr:row>
      <xdr:rowOff>38100</xdr:rowOff>
    </xdr:from>
    <xdr:to>
      <xdr:col>23</xdr:col>
      <xdr:colOff>317500</xdr:colOff>
      <xdr:row>68</xdr:row>
      <xdr:rowOff>114300</xdr:rowOff>
    </xdr:to>
    <xdr:graphicFrame macro="">
      <xdr:nvGraphicFramePr>
        <xdr:cNvPr id="16" name="Graphique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120650</xdr:colOff>
      <xdr:row>52</xdr:row>
      <xdr:rowOff>139700</xdr:rowOff>
    </xdr:from>
    <xdr:to>
      <xdr:col>12</xdr:col>
      <xdr:colOff>355600</xdr:colOff>
      <xdr:row>67</xdr:row>
      <xdr:rowOff>25400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679450</xdr:colOff>
      <xdr:row>59</xdr:row>
      <xdr:rowOff>88900</xdr:rowOff>
    </xdr:from>
    <xdr:to>
      <xdr:col>12</xdr:col>
      <xdr:colOff>63500</xdr:colOff>
      <xdr:row>73</xdr:row>
      <xdr:rowOff>165100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527050</xdr:colOff>
      <xdr:row>52</xdr:row>
      <xdr:rowOff>38100</xdr:rowOff>
    </xdr:from>
    <xdr:to>
      <xdr:col>9</xdr:col>
      <xdr:colOff>146050</xdr:colOff>
      <xdr:row>66</xdr:row>
      <xdr:rowOff>114300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73</xdr:row>
      <xdr:rowOff>133350</xdr:rowOff>
    </xdr:from>
    <xdr:to>
      <xdr:col>2</xdr:col>
      <xdr:colOff>742950</xdr:colOff>
      <xdr:row>87</xdr:row>
      <xdr:rowOff>31750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57150</xdr:colOff>
      <xdr:row>51</xdr:row>
      <xdr:rowOff>177800</xdr:rowOff>
    </xdr:from>
    <xdr:to>
      <xdr:col>9</xdr:col>
      <xdr:colOff>273050</xdr:colOff>
      <xdr:row>66</xdr:row>
      <xdr:rowOff>63500</xdr:rowOff>
    </xdr:to>
    <xdr:graphicFrame macro="">
      <xdr:nvGraphicFramePr>
        <xdr:cNvPr id="4" name="Graphique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69850</xdr:colOff>
      <xdr:row>57</xdr:row>
      <xdr:rowOff>165100</xdr:rowOff>
    </xdr:from>
    <xdr:to>
      <xdr:col>10</xdr:col>
      <xdr:colOff>361950</xdr:colOff>
      <xdr:row>72</xdr:row>
      <xdr:rowOff>50800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107950</xdr:colOff>
      <xdr:row>58</xdr:row>
      <xdr:rowOff>19050</xdr:rowOff>
    </xdr:from>
    <xdr:to>
      <xdr:col>17</xdr:col>
      <xdr:colOff>552450</xdr:colOff>
      <xdr:row>72</xdr:row>
      <xdr:rowOff>95250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54</xdr:row>
      <xdr:rowOff>88900</xdr:rowOff>
    </xdr:from>
    <xdr:to>
      <xdr:col>12</xdr:col>
      <xdr:colOff>419100</xdr:colOff>
      <xdr:row>68</xdr:row>
      <xdr:rowOff>165100</xdr:rowOff>
    </xdr:to>
    <xdr:graphicFrame macro="">
      <xdr:nvGraphicFramePr>
        <xdr:cNvPr id="14" name="Graphique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603250</xdr:colOff>
      <xdr:row>56</xdr:row>
      <xdr:rowOff>133350</xdr:rowOff>
    </xdr:from>
    <xdr:to>
      <xdr:col>13</xdr:col>
      <xdr:colOff>241300</xdr:colOff>
      <xdr:row>71</xdr:row>
      <xdr:rowOff>19050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55</xdr:row>
      <xdr:rowOff>152400</xdr:rowOff>
    </xdr:from>
    <xdr:to>
      <xdr:col>12</xdr:col>
      <xdr:colOff>139700</xdr:colOff>
      <xdr:row>70</xdr:row>
      <xdr:rowOff>38100</xdr:rowOff>
    </xdr:to>
    <xdr:graphicFrame macro="">
      <xdr:nvGraphicFramePr>
        <xdr:cNvPr id="10" name="Graphique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53</xdr:row>
      <xdr:rowOff>12700</xdr:rowOff>
    </xdr:from>
    <xdr:to>
      <xdr:col>13</xdr:col>
      <xdr:colOff>63500</xdr:colOff>
      <xdr:row>67</xdr:row>
      <xdr:rowOff>88900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50</xdr:row>
      <xdr:rowOff>82550</xdr:rowOff>
    </xdr:from>
    <xdr:to>
      <xdr:col>10</xdr:col>
      <xdr:colOff>317500</xdr:colOff>
      <xdr:row>64</xdr:row>
      <xdr:rowOff>158750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69850</xdr:colOff>
      <xdr:row>55</xdr:row>
      <xdr:rowOff>101600</xdr:rowOff>
    </xdr:from>
    <xdr:to>
      <xdr:col>12</xdr:col>
      <xdr:colOff>393700</xdr:colOff>
      <xdr:row>69</xdr:row>
      <xdr:rowOff>177800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57</xdr:row>
      <xdr:rowOff>158750</xdr:rowOff>
    </xdr:from>
    <xdr:to>
      <xdr:col>13</xdr:col>
      <xdr:colOff>533400</xdr:colOff>
      <xdr:row>72</xdr:row>
      <xdr:rowOff>44450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107950</xdr:colOff>
      <xdr:row>58</xdr:row>
      <xdr:rowOff>120650</xdr:rowOff>
    </xdr:from>
    <xdr:to>
      <xdr:col>26</xdr:col>
      <xdr:colOff>152400</xdr:colOff>
      <xdr:row>73</xdr:row>
      <xdr:rowOff>6350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82550</xdr:colOff>
      <xdr:row>52</xdr:row>
      <xdr:rowOff>88900</xdr:rowOff>
    </xdr:from>
    <xdr:to>
      <xdr:col>13</xdr:col>
      <xdr:colOff>381000</xdr:colOff>
      <xdr:row>66</xdr:row>
      <xdr:rowOff>165100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3"/>
  <sheetViews>
    <sheetView topLeftCell="S1" workbookViewId="0">
      <pane ySplit="1160" activePane="bottomLeft"/>
      <selection activeCell="BB1" sqref="BB1"/>
      <selection pane="bottomLeft" activeCell="A7" sqref="A7:XFD7"/>
    </sheetView>
  </sheetViews>
  <sheetFormatPr baseColWidth="10" defaultRowHeight="15" x14ac:dyDescent="0"/>
  <cols>
    <col min="1" max="1" width="10.83203125" style="1"/>
    <col min="2" max="2" width="2.5" style="1" customWidth="1"/>
    <col min="3" max="12" width="10.83203125" style="1"/>
    <col min="13" max="13" width="2.1640625" style="1" customWidth="1"/>
    <col min="14" max="20" width="10.83203125" style="1"/>
    <col min="21" max="21" width="2.83203125" style="1" customWidth="1"/>
    <col min="22" max="28" width="10.83203125" style="1"/>
    <col min="29" max="29" width="3" style="1" customWidth="1"/>
    <col min="30" max="35" width="10.83203125" style="1"/>
    <col min="36" max="36" width="3.33203125" style="1" customWidth="1"/>
    <col min="37" max="41" width="10.83203125" style="1"/>
    <col min="42" max="42" width="7.83203125" style="1" customWidth="1"/>
    <col min="43" max="52" width="10.83203125" style="1"/>
    <col min="53" max="53" width="3.5" style="1" customWidth="1"/>
    <col min="54" max="58" width="10.83203125" style="1"/>
    <col min="59" max="59" width="3.6640625" style="1" customWidth="1"/>
    <col min="60" max="60" width="10.83203125" style="1"/>
    <col min="61" max="61" width="4.1640625" customWidth="1"/>
    <col min="62" max="62" width="10.6640625" bestFit="1" customWidth="1"/>
    <col min="65" max="75" width="10.83203125" style="1"/>
  </cols>
  <sheetData>
    <row r="1" spans="1:75">
      <c r="C1" s="8" t="s">
        <v>314</v>
      </c>
      <c r="H1" s="3"/>
      <c r="I1" s="3"/>
      <c r="K1" s="3"/>
      <c r="L1" s="3"/>
      <c r="M1" s="3"/>
      <c r="BJ1" s="27" t="s">
        <v>313</v>
      </c>
    </row>
    <row r="2" spans="1:75">
      <c r="C2" s="1" t="s">
        <v>0</v>
      </c>
      <c r="BJ2" s="28">
        <v>42717</v>
      </c>
    </row>
    <row r="3" spans="1:75"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N3" s="1" t="s">
        <v>11</v>
      </c>
      <c r="O3" s="1" t="s">
        <v>12</v>
      </c>
      <c r="P3" s="1" t="s">
        <v>13</v>
      </c>
      <c r="Q3" s="1" t="s">
        <v>14</v>
      </c>
      <c r="R3" s="1" t="s">
        <v>15</v>
      </c>
      <c r="S3" s="1" t="s">
        <v>16</v>
      </c>
      <c r="T3" s="1" t="s">
        <v>17</v>
      </c>
      <c r="V3" s="1" t="s">
        <v>18</v>
      </c>
      <c r="W3" s="1" t="s">
        <v>19</v>
      </c>
      <c r="X3" s="1" t="s">
        <v>20</v>
      </c>
      <c r="Y3" s="1" t="s">
        <v>21</v>
      </c>
      <c r="Z3" s="1" t="s">
        <v>22</v>
      </c>
      <c r="AA3" s="1" t="s">
        <v>23</v>
      </c>
      <c r="AB3" s="1" t="s">
        <v>24</v>
      </c>
      <c r="AD3" s="1" t="s">
        <v>25</v>
      </c>
      <c r="AE3" s="1" t="s">
        <v>26</v>
      </c>
      <c r="AF3" s="1" t="s">
        <v>27</v>
      </c>
      <c r="AG3" s="1" t="s">
        <v>28</v>
      </c>
      <c r="AH3" s="1" t="s">
        <v>29</v>
      </c>
      <c r="AI3" s="1" t="s">
        <v>30</v>
      </c>
      <c r="AK3" s="1" t="s">
        <v>31</v>
      </c>
      <c r="AL3" s="1" t="s">
        <v>32</v>
      </c>
      <c r="AM3" s="1" t="s">
        <v>33</v>
      </c>
      <c r="AN3" s="1" t="s">
        <v>34</v>
      </c>
      <c r="AO3" s="1" t="s">
        <v>35</v>
      </c>
      <c r="AQ3" s="1" t="s">
        <v>36</v>
      </c>
      <c r="AR3" s="1" t="s">
        <v>37</v>
      </c>
      <c r="AS3" s="1" t="s">
        <v>38</v>
      </c>
      <c r="AT3" s="1" t="s">
        <v>39</v>
      </c>
      <c r="AU3" s="1" t="s">
        <v>40</v>
      </c>
      <c r="AV3" s="1" t="s">
        <v>41</v>
      </c>
      <c r="AW3" s="1" t="s">
        <v>42</v>
      </c>
      <c r="AX3" s="1" t="s">
        <v>43</v>
      </c>
      <c r="AY3" s="1" t="s">
        <v>44</v>
      </c>
      <c r="AZ3" s="1" t="s">
        <v>45</v>
      </c>
      <c r="BB3" s="1" t="s">
        <v>46</v>
      </c>
      <c r="BC3" s="1" t="s">
        <v>47</v>
      </c>
      <c r="BD3" s="1" t="s">
        <v>48</v>
      </c>
      <c r="BE3" s="1" t="s">
        <v>49</v>
      </c>
      <c r="BF3" s="1" t="s">
        <v>50</v>
      </c>
      <c r="BH3" s="1" t="s">
        <v>179</v>
      </c>
      <c r="BI3" s="1"/>
      <c r="BJ3" s="1">
        <v>1</v>
      </c>
      <c r="BK3" s="1">
        <v>2</v>
      </c>
      <c r="BL3" s="1" t="s">
        <v>51</v>
      </c>
      <c r="BM3" s="1" t="s">
        <v>52</v>
      </c>
      <c r="BN3" s="1" t="s">
        <v>53</v>
      </c>
      <c r="BO3" s="1" t="s">
        <v>54</v>
      </c>
      <c r="BP3" s="1" t="s">
        <v>55</v>
      </c>
      <c r="BQ3" s="1" t="s">
        <v>56</v>
      </c>
      <c r="BR3" s="1" t="s">
        <v>57</v>
      </c>
      <c r="BS3" s="1" t="s">
        <v>58</v>
      </c>
      <c r="BT3" s="1" t="s">
        <v>59</v>
      </c>
      <c r="BU3" s="1" t="s">
        <v>60</v>
      </c>
      <c r="BV3" s="1" t="s">
        <v>61</v>
      </c>
      <c r="BW3" s="1" t="s">
        <v>62</v>
      </c>
    </row>
    <row r="4" spans="1:75">
      <c r="BI4" s="1"/>
      <c r="BJ4" s="1"/>
      <c r="BK4" s="1"/>
      <c r="BL4" s="1"/>
    </row>
    <row r="5" spans="1:75">
      <c r="A5" s="1" t="s">
        <v>63</v>
      </c>
      <c r="C5" s="1">
        <v>2.37</v>
      </c>
      <c r="D5" s="4">
        <v>5.2</v>
      </c>
      <c r="E5" s="1">
        <v>3.54</v>
      </c>
      <c r="F5" s="1">
        <v>3.41</v>
      </c>
      <c r="G5" s="1">
        <v>3.53</v>
      </c>
      <c r="H5" s="1">
        <v>2.85</v>
      </c>
      <c r="I5" s="1">
        <v>3.73</v>
      </c>
      <c r="J5" s="1">
        <v>3.39</v>
      </c>
      <c r="K5" s="1">
        <v>3.6</v>
      </c>
      <c r="L5" s="1">
        <v>3.61</v>
      </c>
      <c r="N5" s="1">
        <v>3.53</v>
      </c>
      <c r="O5" s="1">
        <v>3.65</v>
      </c>
      <c r="P5" s="1">
        <v>3.84</v>
      </c>
      <c r="Q5" s="4">
        <v>3.6</v>
      </c>
      <c r="R5" s="1">
        <v>5.08</v>
      </c>
      <c r="S5" s="1">
        <v>3.45</v>
      </c>
      <c r="T5" s="4">
        <v>3.5</v>
      </c>
      <c r="V5" s="4">
        <v>2.7</v>
      </c>
      <c r="W5" s="1">
        <v>5.09</v>
      </c>
      <c r="X5" s="1">
        <v>5.71</v>
      </c>
      <c r="Y5" s="1">
        <v>3.52</v>
      </c>
      <c r="Z5" s="1">
        <v>3.38</v>
      </c>
      <c r="AA5" s="1">
        <v>3.57</v>
      </c>
      <c r="AB5" s="1">
        <v>2.59</v>
      </c>
      <c r="AD5" s="1">
        <v>2.76</v>
      </c>
      <c r="AE5" s="1">
        <v>2.81</v>
      </c>
      <c r="AF5" s="1">
        <v>3.35</v>
      </c>
      <c r="AG5" s="1">
        <v>3.85</v>
      </c>
      <c r="AH5" s="1">
        <v>5.81</v>
      </c>
      <c r="AI5" s="1">
        <v>3.05</v>
      </c>
      <c r="AK5" s="1">
        <v>3.24</v>
      </c>
      <c r="AL5" s="1">
        <v>3.69</v>
      </c>
      <c r="AM5" s="1">
        <v>7.62</v>
      </c>
      <c r="AN5" s="1">
        <v>5.93</v>
      </c>
      <c r="AO5" s="1">
        <v>5.94</v>
      </c>
      <c r="AQ5" s="1">
        <v>3.48</v>
      </c>
      <c r="AR5" s="1">
        <v>3.45</v>
      </c>
      <c r="AS5" s="4">
        <v>3.6</v>
      </c>
      <c r="AT5" s="4">
        <v>3.7</v>
      </c>
      <c r="AU5" s="1">
        <v>3.63</v>
      </c>
      <c r="AV5" s="1">
        <v>3.6</v>
      </c>
      <c r="AW5" s="1">
        <v>3.47</v>
      </c>
      <c r="AX5" s="1">
        <v>3.53</v>
      </c>
      <c r="AY5" s="1">
        <v>3.41</v>
      </c>
      <c r="AZ5" s="1">
        <v>6.41</v>
      </c>
      <c r="BB5" s="1">
        <v>3.58</v>
      </c>
      <c r="BC5" s="1">
        <v>3.5</v>
      </c>
      <c r="BD5" s="1">
        <v>3.58</v>
      </c>
      <c r="BE5" s="1">
        <v>3.45</v>
      </c>
      <c r="BF5" s="1">
        <v>6.48</v>
      </c>
      <c r="BI5" s="1"/>
      <c r="BJ5" s="1">
        <v>3.25</v>
      </c>
      <c r="BK5" s="1">
        <v>5.47</v>
      </c>
      <c r="BL5" s="1">
        <v>3.56</v>
      </c>
      <c r="BM5" s="1">
        <v>3.48</v>
      </c>
      <c r="BN5" s="1">
        <v>3.55</v>
      </c>
      <c r="BO5" s="1">
        <v>6.12</v>
      </c>
      <c r="BP5" s="1">
        <v>3.98</v>
      </c>
      <c r="BQ5" s="1">
        <v>6.32</v>
      </c>
      <c r="BR5" s="1">
        <v>4.6100000000000003</v>
      </c>
      <c r="BS5" s="1">
        <v>6.22</v>
      </c>
      <c r="BT5" s="1">
        <v>3.36</v>
      </c>
      <c r="BU5" s="1">
        <v>3.41</v>
      </c>
      <c r="BV5" s="1">
        <v>3.31</v>
      </c>
      <c r="BW5" s="1">
        <v>3.37</v>
      </c>
    </row>
    <row r="6" spans="1:75">
      <c r="A6" s="1" t="s">
        <v>64</v>
      </c>
      <c r="C6" s="1">
        <v>20.32</v>
      </c>
      <c r="D6" s="1">
        <v>19.149999999999999</v>
      </c>
      <c r="E6" s="1">
        <v>21.19</v>
      </c>
      <c r="F6" s="1">
        <v>21.04</v>
      </c>
      <c r="G6" s="1">
        <v>21.06</v>
      </c>
      <c r="H6" s="1">
        <v>16.79</v>
      </c>
      <c r="I6" s="1">
        <v>21.01</v>
      </c>
      <c r="J6" s="1">
        <v>20.329999999999998</v>
      </c>
      <c r="K6" s="1">
        <v>20.93</v>
      </c>
      <c r="L6" s="1">
        <v>20.91</v>
      </c>
      <c r="N6" s="1">
        <v>20.94</v>
      </c>
      <c r="O6" s="4">
        <v>21.3</v>
      </c>
      <c r="P6" s="1">
        <v>20.83</v>
      </c>
      <c r="Q6" s="1">
        <v>21.09</v>
      </c>
      <c r="R6" s="1">
        <v>19.47</v>
      </c>
      <c r="S6" s="1">
        <v>21.08</v>
      </c>
      <c r="T6" s="1">
        <v>21.18</v>
      </c>
      <c r="V6" s="1">
        <v>21.76</v>
      </c>
      <c r="W6" s="1">
        <v>19.8</v>
      </c>
      <c r="X6" s="1">
        <v>19.12</v>
      </c>
      <c r="Y6" s="1">
        <v>20.95</v>
      </c>
      <c r="Z6" s="1">
        <v>21.06</v>
      </c>
      <c r="AA6" s="1">
        <v>21.08</v>
      </c>
      <c r="AB6" s="1">
        <v>21.63</v>
      </c>
      <c r="AD6" s="1">
        <v>21.51</v>
      </c>
      <c r="AE6" s="1">
        <v>21.53</v>
      </c>
      <c r="AF6" s="1">
        <v>21.01</v>
      </c>
      <c r="AG6" s="1">
        <v>21.06</v>
      </c>
      <c r="AH6" s="1">
        <v>18.739999999999998</v>
      </c>
      <c r="AI6" s="1">
        <v>21.81</v>
      </c>
      <c r="AK6" s="1">
        <v>21.33</v>
      </c>
      <c r="AL6" s="1">
        <v>20.78</v>
      </c>
      <c r="AM6" s="1">
        <v>16.940000000000001</v>
      </c>
      <c r="AN6" s="1">
        <v>18.489999999999998</v>
      </c>
      <c r="AO6" s="1">
        <v>18.89</v>
      </c>
      <c r="AQ6" s="1">
        <v>20.83</v>
      </c>
      <c r="AR6" s="1">
        <v>20.65</v>
      </c>
      <c r="AS6" s="1">
        <v>20.54</v>
      </c>
      <c r="AT6" s="1">
        <v>20.84</v>
      </c>
      <c r="AU6" s="1">
        <v>20.74</v>
      </c>
      <c r="AV6" s="1">
        <v>21.03</v>
      </c>
      <c r="AW6" s="1">
        <v>20.78</v>
      </c>
      <c r="AX6" s="1">
        <v>20.59</v>
      </c>
      <c r="AY6" s="1">
        <v>20.92</v>
      </c>
      <c r="AZ6" s="1">
        <v>18.059999999999999</v>
      </c>
      <c r="BB6" s="1">
        <v>20.67</v>
      </c>
      <c r="BC6" s="1">
        <v>20.71</v>
      </c>
      <c r="BD6" s="1">
        <v>20.84</v>
      </c>
      <c r="BE6" s="1">
        <v>21.09</v>
      </c>
      <c r="BF6" s="1">
        <v>18.03</v>
      </c>
      <c r="BI6" s="1"/>
      <c r="BJ6" s="1">
        <v>19.52</v>
      </c>
      <c r="BK6" s="1">
        <v>17.440000000000001</v>
      </c>
      <c r="BL6" s="1">
        <v>19.04</v>
      </c>
      <c r="BM6" s="1">
        <v>18.84</v>
      </c>
      <c r="BN6" s="1">
        <v>19.36</v>
      </c>
      <c r="BO6" s="1">
        <v>16.91</v>
      </c>
      <c r="BP6" s="1">
        <v>18.77</v>
      </c>
      <c r="BQ6" s="1">
        <v>16.899999999999999</v>
      </c>
      <c r="BR6" s="1">
        <v>17.93</v>
      </c>
      <c r="BS6" s="1">
        <v>16.79</v>
      </c>
      <c r="BT6" s="1">
        <v>19.18</v>
      </c>
      <c r="BU6" s="1">
        <v>19.13</v>
      </c>
      <c r="BV6" s="1">
        <v>19.350000000000001</v>
      </c>
      <c r="BW6" s="1">
        <v>19.440000000000001</v>
      </c>
    </row>
    <row r="7" spans="1:75">
      <c r="A7" s="1" t="s">
        <v>65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0.05</v>
      </c>
      <c r="J7" s="1">
        <v>0</v>
      </c>
      <c r="K7" s="1">
        <v>0</v>
      </c>
      <c r="L7" s="1">
        <v>0</v>
      </c>
      <c r="N7" s="1">
        <v>0</v>
      </c>
      <c r="O7" s="1">
        <v>0</v>
      </c>
      <c r="P7" s="1">
        <v>0.01</v>
      </c>
      <c r="Q7" s="1">
        <v>0</v>
      </c>
      <c r="R7" s="1">
        <v>0</v>
      </c>
      <c r="S7" s="1">
        <v>0</v>
      </c>
      <c r="T7" s="4">
        <v>0.1</v>
      </c>
      <c r="V7" s="1">
        <v>0.16</v>
      </c>
      <c r="W7" s="1">
        <v>0</v>
      </c>
      <c r="X7" s="1">
        <v>0</v>
      </c>
      <c r="Y7" s="1">
        <v>0</v>
      </c>
      <c r="Z7" s="1">
        <v>0</v>
      </c>
      <c r="AA7" s="1">
        <v>0.28999999999999998</v>
      </c>
      <c r="AB7" s="1">
        <v>0</v>
      </c>
      <c r="AD7" s="1">
        <v>0</v>
      </c>
      <c r="AE7" s="1">
        <v>0</v>
      </c>
      <c r="AF7" s="1">
        <v>0.02</v>
      </c>
      <c r="AG7" s="1">
        <v>0</v>
      </c>
      <c r="AH7" s="1">
        <v>0</v>
      </c>
      <c r="AI7" s="1">
        <v>0</v>
      </c>
      <c r="AK7" s="1">
        <v>0.31</v>
      </c>
      <c r="AL7" s="1">
        <v>0.09</v>
      </c>
      <c r="AM7" s="1">
        <v>0</v>
      </c>
      <c r="AN7" s="1">
        <v>0</v>
      </c>
      <c r="AO7" s="1">
        <v>0</v>
      </c>
      <c r="AQ7" s="1">
        <v>0</v>
      </c>
      <c r="AR7" s="1">
        <v>0.02</v>
      </c>
      <c r="AS7" s="1">
        <v>0.01</v>
      </c>
      <c r="AT7" s="1">
        <v>0.06</v>
      </c>
      <c r="AU7" s="1">
        <v>0</v>
      </c>
      <c r="AV7" s="1">
        <v>0</v>
      </c>
      <c r="AW7" s="1">
        <v>0</v>
      </c>
      <c r="AX7" s="1">
        <v>0.04</v>
      </c>
      <c r="AY7" s="1">
        <v>0</v>
      </c>
      <c r="AZ7" s="1">
        <v>0</v>
      </c>
      <c r="BB7" s="1">
        <v>0</v>
      </c>
      <c r="BC7" s="1">
        <v>0</v>
      </c>
      <c r="BD7" s="1">
        <v>0</v>
      </c>
      <c r="BE7" s="1">
        <v>0.04</v>
      </c>
      <c r="BF7" s="1">
        <v>0.23</v>
      </c>
      <c r="BI7" s="1"/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  <c r="BT7" s="11">
        <v>0</v>
      </c>
      <c r="BU7" s="11">
        <v>0</v>
      </c>
      <c r="BV7" s="11">
        <v>0</v>
      </c>
      <c r="BW7" s="11">
        <v>0</v>
      </c>
    </row>
    <row r="8" spans="1:75">
      <c r="A8" s="1" t="s">
        <v>66</v>
      </c>
      <c r="C8" s="1">
        <v>68.42</v>
      </c>
      <c r="D8" s="1">
        <v>76.45</v>
      </c>
      <c r="E8" s="1">
        <v>76.900000000000006</v>
      </c>
      <c r="F8" s="1">
        <v>76.73</v>
      </c>
      <c r="G8" s="1">
        <v>76.78</v>
      </c>
      <c r="H8" s="1">
        <v>63.77</v>
      </c>
      <c r="I8" s="1">
        <v>76.41</v>
      </c>
      <c r="J8" s="1">
        <v>74.59</v>
      </c>
      <c r="K8" s="1">
        <v>76.77</v>
      </c>
      <c r="L8" s="1">
        <v>76.400000000000006</v>
      </c>
      <c r="N8" s="1">
        <v>75.33</v>
      </c>
      <c r="O8" s="1">
        <v>76.81</v>
      </c>
      <c r="P8" s="1">
        <v>77.53</v>
      </c>
      <c r="Q8" s="1">
        <v>76.33</v>
      </c>
      <c r="R8" s="1">
        <v>74.930000000000007</v>
      </c>
      <c r="S8" s="1">
        <v>76.459999999999994</v>
      </c>
      <c r="T8" s="1">
        <v>77.44</v>
      </c>
      <c r="V8" s="1">
        <v>76.790000000000006</v>
      </c>
      <c r="W8" s="1">
        <v>76.72</v>
      </c>
      <c r="X8" s="1">
        <v>76.44</v>
      </c>
      <c r="Y8" s="1">
        <v>76.33</v>
      </c>
      <c r="Z8" s="1">
        <v>77.19</v>
      </c>
      <c r="AA8" s="1">
        <v>76.239999999999995</v>
      </c>
      <c r="AB8" s="1">
        <v>75.989999999999995</v>
      </c>
      <c r="AD8" s="1">
        <v>77.14</v>
      </c>
      <c r="AE8" s="1">
        <v>76.430000000000007</v>
      </c>
      <c r="AF8" s="1">
        <v>74.88</v>
      </c>
      <c r="AG8" s="1">
        <v>77.739999999999995</v>
      </c>
      <c r="AH8" s="1">
        <v>77.16</v>
      </c>
      <c r="AI8" s="1">
        <v>77.209999999999994</v>
      </c>
      <c r="AK8" s="1">
        <v>76.98</v>
      </c>
      <c r="AL8" s="1">
        <v>77.5</v>
      </c>
      <c r="AM8" s="1">
        <v>77.03</v>
      </c>
      <c r="AN8" s="1">
        <v>77.28</v>
      </c>
      <c r="AO8" s="1">
        <v>77.13</v>
      </c>
      <c r="AQ8" s="1">
        <v>77.22</v>
      </c>
      <c r="AR8" s="1">
        <v>77.53</v>
      </c>
      <c r="AS8" s="1">
        <v>77.319999999999993</v>
      </c>
      <c r="AT8" s="1">
        <v>75.88</v>
      </c>
      <c r="AU8" s="1">
        <v>77.14</v>
      </c>
      <c r="AV8" s="1">
        <v>77.489999999999995</v>
      </c>
      <c r="AW8" s="1">
        <v>76.959999999999994</v>
      </c>
      <c r="AX8" s="1">
        <v>77.599999999999994</v>
      </c>
      <c r="AY8" s="1">
        <v>76.72</v>
      </c>
      <c r="AZ8" s="1">
        <v>76.069999999999993</v>
      </c>
      <c r="BB8" s="1">
        <v>76.47</v>
      </c>
      <c r="BC8" s="1">
        <v>76.17</v>
      </c>
      <c r="BD8" s="1">
        <v>76.98</v>
      </c>
      <c r="BE8" s="1">
        <v>76.78</v>
      </c>
      <c r="BF8" s="1">
        <v>76.010000000000005</v>
      </c>
      <c r="BI8" s="1"/>
      <c r="BJ8" s="1">
        <v>77.03</v>
      </c>
      <c r="BK8" s="1">
        <v>77.180000000000007</v>
      </c>
      <c r="BL8" s="1">
        <v>77.38</v>
      </c>
      <c r="BM8" s="1">
        <v>77.91</v>
      </c>
      <c r="BN8" s="1">
        <v>76.59</v>
      </c>
      <c r="BO8" s="1">
        <v>76.84</v>
      </c>
      <c r="BP8" s="1">
        <v>76.709999999999994</v>
      </c>
      <c r="BQ8" s="1">
        <v>77.430000000000007</v>
      </c>
      <c r="BR8" s="1">
        <v>77.44</v>
      </c>
      <c r="BS8" s="1">
        <v>76.94</v>
      </c>
      <c r="BT8" s="1">
        <v>76.489999999999995</v>
      </c>
      <c r="BU8" s="1">
        <v>76.510000000000005</v>
      </c>
      <c r="BV8" s="1">
        <v>75.67</v>
      </c>
      <c r="BW8" s="1">
        <v>77.150000000000006</v>
      </c>
    </row>
    <row r="10" spans="1:75">
      <c r="A10" s="1" t="s">
        <v>67</v>
      </c>
      <c r="C10" s="1">
        <f t="shared" ref="C10:AZ10" si="0">SUM(C5:C8)</f>
        <v>91.11</v>
      </c>
      <c r="D10" s="1">
        <f t="shared" si="0"/>
        <v>100.8</v>
      </c>
      <c r="E10" s="1">
        <f t="shared" si="0"/>
        <v>101.63000000000001</v>
      </c>
      <c r="F10" s="1">
        <f t="shared" si="0"/>
        <v>101.18</v>
      </c>
      <c r="G10" s="1">
        <f t="shared" si="0"/>
        <v>101.37</v>
      </c>
      <c r="H10" s="1">
        <f t="shared" si="0"/>
        <v>83.41</v>
      </c>
      <c r="I10" s="1">
        <f t="shared" si="0"/>
        <v>101.2</v>
      </c>
      <c r="J10" s="1">
        <f t="shared" si="0"/>
        <v>98.31</v>
      </c>
      <c r="K10" s="1">
        <f t="shared" si="0"/>
        <v>101.3</v>
      </c>
      <c r="L10" s="1">
        <f t="shared" si="0"/>
        <v>100.92</v>
      </c>
      <c r="N10" s="1">
        <f t="shared" si="0"/>
        <v>99.8</v>
      </c>
      <c r="O10" s="1">
        <f t="shared" si="0"/>
        <v>101.76</v>
      </c>
      <c r="P10" s="1">
        <f t="shared" si="0"/>
        <v>102.21000000000001</v>
      </c>
      <c r="Q10" s="1">
        <f t="shared" si="0"/>
        <v>101.02</v>
      </c>
      <c r="R10" s="1">
        <f t="shared" si="0"/>
        <v>99.48</v>
      </c>
      <c r="S10" s="1">
        <f t="shared" si="0"/>
        <v>100.99</v>
      </c>
      <c r="T10" s="1">
        <f t="shared" si="0"/>
        <v>102.22</v>
      </c>
      <c r="V10" s="1">
        <f t="shared" si="0"/>
        <v>101.41000000000001</v>
      </c>
      <c r="W10" s="1">
        <f t="shared" si="0"/>
        <v>101.61</v>
      </c>
      <c r="X10" s="1">
        <f t="shared" si="0"/>
        <v>101.27</v>
      </c>
      <c r="Y10" s="1">
        <f t="shared" si="0"/>
        <v>100.8</v>
      </c>
      <c r="Z10" s="1">
        <f t="shared" si="0"/>
        <v>101.63</v>
      </c>
      <c r="AA10" s="1">
        <f t="shared" si="0"/>
        <v>101.17999999999999</v>
      </c>
      <c r="AB10" s="1">
        <f t="shared" si="0"/>
        <v>100.21</v>
      </c>
      <c r="AD10" s="1">
        <f t="shared" si="0"/>
        <v>101.41</v>
      </c>
      <c r="AE10" s="1">
        <f t="shared" si="0"/>
        <v>100.77000000000001</v>
      </c>
      <c r="AF10" s="1">
        <f t="shared" si="0"/>
        <v>99.259999999999991</v>
      </c>
      <c r="AG10" s="1">
        <f t="shared" si="0"/>
        <v>102.64999999999999</v>
      </c>
      <c r="AH10" s="1">
        <f t="shared" si="0"/>
        <v>101.71</v>
      </c>
      <c r="AI10" s="1">
        <f t="shared" si="0"/>
        <v>102.07</v>
      </c>
      <c r="AK10" s="1">
        <f t="shared" si="0"/>
        <v>101.86</v>
      </c>
      <c r="AL10" s="1">
        <f t="shared" si="0"/>
        <v>102.06</v>
      </c>
      <c r="AM10" s="1">
        <f t="shared" si="0"/>
        <v>101.59</v>
      </c>
      <c r="AN10" s="1">
        <f t="shared" si="0"/>
        <v>101.7</v>
      </c>
      <c r="AO10" s="1">
        <f t="shared" si="0"/>
        <v>101.96</v>
      </c>
      <c r="AQ10" s="1">
        <f t="shared" si="0"/>
        <v>101.53</v>
      </c>
      <c r="AR10" s="1">
        <f t="shared" si="0"/>
        <v>101.65</v>
      </c>
      <c r="AS10" s="1">
        <f t="shared" si="0"/>
        <v>101.47</v>
      </c>
      <c r="AT10" s="1">
        <f t="shared" si="0"/>
        <v>100.47999999999999</v>
      </c>
      <c r="AU10" s="1">
        <f t="shared" si="0"/>
        <v>101.50999999999999</v>
      </c>
      <c r="AV10" s="1">
        <f t="shared" si="0"/>
        <v>102.12</v>
      </c>
      <c r="AW10" s="1">
        <f t="shared" si="0"/>
        <v>101.21</v>
      </c>
      <c r="AX10" s="1">
        <f t="shared" si="0"/>
        <v>101.75999999999999</v>
      </c>
      <c r="AY10" s="1">
        <f t="shared" si="0"/>
        <v>101.05</v>
      </c>
      <c r="AZ10" s="1">
        <f t="shared" si="0"/>
        <v>100.53999999999999</v>
      </c>
      <c r="BB10" s="1">
        <f>SUM(BB5:BB8)</f>
        <v>100.72</v>
      </c>
      <c r="BC10" s="1">
        <f>SUM(BC5:BC8)</f>
        <v>100.38</v>
      </c>
      <c r="BD10" s="1">
        <f>SUM(BD5:BD8)</f>
        <v>101.4</v>
      </c>
      <c r="BE10" s="1">
        <f>SUM(BE5:BE8)</f>
        <v>101.36</v>
      </c>
      <c r="BF10" s="1">
        <f>SUM(BF5:BF8)</f>
        <v>100.75</v>
      </c>
      <c r="BI10" s="1"/>
      <c r="BJ10" s="4">
        <v>99.8</v>
      </c>
      <c r="BK10" s="1">
        <v>100.09</v>
      </c>
      <c r="BL10" s="1">
        <v>99.97999999999999</v>
      </c>
      <c r="BM10" s="1">
        <v>100.22999999999999</v>
      </c>
      <c r="BN10" s="1">
        <v>99.5</v>
      </c>
      <c r="BO10" s="1">
        <v>99.87</v>
      </c>
      <c r="BP10" s="1">
        <v>99.46</v>
      </c>
      <c r="BQ10" s="1">
        <v>100.65</v>
      </c>
      <c r="BR10" s="1">
        <v>99.97999999999999</v>
      </c>
      <c r="BS10" s="1">
        <v>99.949999999999989</v>
      </c>
      <c r="BT10" s="1">
        <v>99.03</v>
      </c>
      <c r="BU10" s="1">
        <v>99.050000000000011</v>
      </c>
      <c r="BV10" s="1">
        <v>98.33</v>
      </c>
      <c r="BW10" s="1">
        <v>99.960000000000008</v>
      </c>
    </row>
    <row r="12" spans="1:75">
      <c r="A12" s="3" t="s">
        <v>68</v>
      </c>
      <c r="C12" s="1">
        <v>1.83</v>
      </c>
      <c r="D12" s="1">
        <v>4.0199999999999996</v>
      </c>
      <c r="E12" s="1">
        <v>2.75</v>
      </c>
      <c r="F12" s="1">
        <v>2.64</v>
      </c>
      <c r="G12" s="1">
        <v>2.73</v>
      </c>
      <c r="H12" s="4">
        <v>2.2000000000000002</v>
      </c>
      <c r="I12" s="1">
        <v>2.88</v>
      </c>
      <c r="J12" s="1">
        <v>2.63</v>
      </c>
      <c r="K12" s="1">
        <v>2.79</v>
      </c>
      <c r="L12" s="4">
        <v>2.8</v>
      </c>
      <c r="N12" s="1">
        <v>2.74</v>
      </c>
      <c r="O12" s="1">
        <v>2.83</v>
      </c>
      <c r="P12" s="1">
        <v>2.97</v>
      </c>
      <c r="Q12" s="1">
        <v>2.78</v>
      </c>
      <c r="R12" s="1">
        <v>3.93</v>
      </c>
      <c r="S12" s="1">
        <v>2.68</v>
      </c>
      <c r="T12" s="1">
        <v>2.71</v>
      </c>
      <c r="V12" s="1">
        <v>2.09</v>
      </c>
      <c r="W12" s="1">
        <v>3.94</v>
      </c>
      <c r="X12" s="1">
        <v>4.42</v>
      </c>
      <c r="Y12" s="1">
        <v>2.72</v>
      </c>
      <c r="Z12" s="1">
        <v>2.62</v>
      </c>
      <c r="AA12" s="1">
        <v>2.77</v>
      </c>
      <c r="AB12" s="1">
        <v>2.0099999999999998</v>
      </c>
      <c r="AD12" s="1">
        <v>2.14</v>
      </c>
      <c r="AE12" s="1">
        <v>2.1800000000000002</v>
      </c>
      <c r="AF12" s="1">
        <v>2.59</v>
      </c>
      <c r="AG12" s="1">
        <v>2.98</v>
      </c>
      <c r="AH12" s="4">
        <v>4.5</v>
      </c>
      <c r="AI12" s="1">
        <v>2.36</v>
      </c>
      <c r="AK12" s="1">
        <v>2.5099999999999998</v>
      </c>
      <c r="AL12" s="1">
        <v>2.86</v>
      </c>
      <c r="AM12" s="4">
        <v>5.9</v>
      </c>
      <c r="AN12" s="1">
        <v>4.59</v>
      </c>
      <c r="AO12" s="4">
        <v>4.5999999999999996</v>
      </c>
      <c r="AQ12" s="4">
        <v>2.7</v>
      </c>
      <c r="AR12" s="1">
        <v>2.67</v>
      </c>
      <c r="AS12" s="1">
        <v>2.79</v>
      </c>
      <c r="AT12" s="1">
        <v>2.86</v>
      </c>
      <c r="AU12" s="1">
        <v>2.81</v>
      </c>
      <c r="AV12" s="1">
        <v>2.79</v>
      </c>
      <c r="AW12" s="1">
        <v>2.69</v>
      </c>
      <c r="AX12" s="1">
        <v>2.73</v>
      </c>
      <c r="AY12" s="1">
        <v>2.64</v>
      </c>
      <c r="AZ12" s="1">
        <v>4.96</v>
      </c>
      <c r="BB12" s="1">
        <v>2.77</v>
      </c>
      <c r="BC12" s="1">
        <v>2.71</v>
      </c>
      <c r="BD12" s="1">
        <v>2.77</v>
      </c>
      <c r="BE12" s="1">
        <v>2.67</v>
      </c>
      <c r="BF12" s="1">
        <v>5.0199999999999996</v>
      </c>
      <c r="BI12" s="1"/>
      <c r="BJ12" s="1">
        <v>2.52</v>
      </c>
      <c r="BK12" s="1">
        <v>4.24</v>
      </c>
      <c r="BL12" s="1">
        <v>2.76</v>
      </c>
      <c r="BM12" s="4">
        <v>2.7</v>
      </c>
      <c r="BN12" s="1">
        <v>2.75</v>
      </c>
      <c r="BO12" s="1">
        <v>4.74</v>
      </c>
      <c r="BP12" s="1">
        <v>3.09</v>
      </c>
      <c r="BQ12" s="1">
        <v>4.8899999999999997</v>
      </c>
      <c r="BR12" s="1">
        <v>3.57</v>
      </c>
      <c r="BS12" s="1">
        <v>4.8099999999999996</v>
      </c>
      <c r="BT12" s="4">
        <v>2.6</v>
      </c>
      <c r="BU12" s="1">
        <v>2.64</v>
      </c>
      <c r="BV12" s="1">
        <v>2.56</v>
      </c>
      <c r="BW12" s="1">
        <v>2.61</v>
      </c>
    </row>
    <row r="13" spans="1:75">
      <c r="A13" s="3" t="s">
        <v>69</v>
      </c>
      <c r="C13" s="1">
        <v>15.79</v>
      </c>
      <c r="D13" s="1">
        <v>14.89</v>
      </c>
      <c r="E13" s="1">
        <v>16.47</v>
      </c>
      <c r="F13" s="1">
        <v>16.350000000000001</v>
      </c>
      <c r="G13" s="1">
        <v>16.37</v>
      </c>
      <c r="H13" s="1">
        <v>13.05</v>
      </c>
      <c r="I13" s="1">
        <v>16.329999999999998</v>
      </c>
      <c r="J13" s="1">
        <v>15.8</v>
      </c>
      <c r="K13" s="1">
        <v>16.27</v>
      </c>
      <c r="L13" s="1">
        <v>16.25</v>
      </c>
      <c r="N13" s="1">
        <v>16.27</v>
      </c>
      <c r="O13" s="1">
        <v>16.559999999999999</v>
      </c>
      <c r="P13" s="1">
        <v>16.190000000000001</v>
      </c>
      <c r="Q13" s="1">
        <v>16.39</v>
      </c>
      <c r="R13" s="1">
        <v>15.14</v>
      </c>
      <c r="S13" s="1">
        <v>16.38</v>
      </c>
      <c r="T13" s="1">
        <v>16.46</v>
      </c>
      <c r="V13" s="1">
        <v>16.91</v>
      </c>
      <c r="W13" s="1">
        <v>15.39</v>
      </c>
      <c r="X13" s="1">
        <v>14.87</v>
      </c>
      <c r="Y13" s="1">
        <v>16.28</v>
      </c>
      <c r="Z13" s="1">
        <v>16.37</v>
      </c>
      <c r="AA13" s="1">
        <v>16.38</v>
      </c>
      <c r="AB13" s="1">
        <v>16.809999999999999</v>
      </c>
      <c r="AD13" s="1">
        <v>16.72</v>
      </c>
      <c r="AE13" s="1">
        <v>16.73</v>
      </c>
      <c r="AF13" s="1">
        <v>16.329999999999998</v>
      </c>
      <c r="AG13" s="1">
        <v>16.37</v>
      </c>
      <c r="AH13" s="1">
        <v>14.57</v>
      </c>
      <c r="AI13" s="1">
        <v>16.96</v>
      </c>
      <c r="AK13" s="1">
        <v>16.579999999999998</v>
      </c>
      <c r="AL13" s="1">
        <v>16.149999999999999</v>
      </c>
      <c r="AM13" s="1">
        <v>13.16</v>
      </c>
      <c r="AN13" s="1">
        <v>14.37</v>
      </c>
      <c r="AO13" s="1">
        <v>14.68</v>
      </c>
      <c r="AQ13" s="1">
        <v>16.190000000000001</v>
      </c>
      <c r="AR13" s="1">
        <v>16.05</v>
      </c>
      <c r="AS13" s="1">
        <v>15.97</v>
      </c>
      <c r="AT13" s="1">
        <v>16.2</v>
      </c>
      <c r="AU13" s="1">
        <v>16.12</v>
      </c>
      <c r="AV13" s="1">
        <v>16.350000000000001</v>
      </c>
      <c r="AW13" s="1">
        <v>16.149999999999999</v>
      </c>
      <c r="AX13" s="1">
        <v>16.010000000000002</v>
      </c>
      <c r="AY13" s="1">
        <v>16.260000000000002</v>
      </c>
      <c r="AZ13" s="1">
        <v>14.04</v>
      </c>
      <c r="BB13" s="1">
        <v>16.059999999999999</v>
      </c>
      <c r="BC13" s="1">
        <v>16.100000000000001</v>
      </c>
      <c r="BD13" s="1">
        <v>16.2</v>
      </c>
      <c r="BE13" s="1">
        <v>16.39</v>
      </c>
      <c r="BF13" s="1">
        <v>14.01</v>
      </c>
      <c r="BI13" s="1"/>
      <c r="BJ13" s="1">
        <v>15.18</v>
      </c>
      <c r="BK13" s="1">
        <v>13.55</v>
      </c>
      <c r="BL13" s="1">
        <v>14.8</v>
      </c>
      <c r="BM13" s="1">
        <v>14.65</v>
      </c>
      <c r="BN13" s="1">
        <v>15.05</v>
      </c>
      <c r="BO13" s="1">
        <v>13.14</v>
      </c>
      <c r="BP13" s="1">
        <v>14.59</v>
      </c>
      <c r="BQ13" s="1">
        <v>13.13</v>
      </c>
      <c r="BR13" s="1">
        <v>13.94</v>
      </c>
      <c r="BS13" s="1">
        <v>13.05</v>
      </c>
      <c r="BT13" s="1">
        <v>14.91</v>
      </c>
      <c r="BU13" s="1">
        <v>14.87</v>
      </c>
      <c r="BV13" s="1">
        <v>15.04</v>
      </c>
      <c r="BW13" s="1">
        <v>15.11</v>
      </c>
    </row>
    <row r="14" spans="1:75">
      <c r="A14" s="1" t="s">
        <v>70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0.04</v>
      </c>
      <c r="J14" s="1">
        <v>0</v>
      </c>
      <c r="K14" s="1">
        <v>0</v>
      </c>
      <c r="L14" s="1">
        <v>0</v>
      </c>
      <c r="N14" s="1">
        <v>0</v>
      </c>
      <c r="O14" s="1">
        <v>0</v>
      </c>
      <c r="P14" s="1">
        <v>0.01</v>
      </c>
      <c r="Q14" s="1">
        <v>0</v>
      </c>
      <c r="R14" s="1">
        <v>0</v>
      </c>
      <c r="S14" s="1">
        <v>0</v>
      </c>
      <c r="T14" s="1">
        <v>7.0000000000000007E-2</v>
      </c>
      <c r="V14" s="1">
        <v>0.11</v>
      </c>
      <c r="W14" s="1">
        <v>0</v>
      </c>
      <c r="X14" s="1">
        <v>0</v>
      </c>
      <c r="Y14" s="1">
        <v>0</v>
      </c>
      <c r="Z14" s="1">
        <v>0</v>
      </c>
      <c r="AA14" s="1">
        <v>0.2</v>
      </c>
      <c r="AB14" s="1">
        <v>0</v>
      </c>
      <c r="AD14" s="1">
        <v>0</v>
      </c>
      <c r="AE14" s="1">
        <v>0</v>
      </c>
      <c r="AF14" s="1">
        <v>0.01</v>
      </c>
      <c r="AG14" s="1">
        <v>0</v>
      </c>
      <c r="AH14" s="1">
        <v>0</v>
      </c>
      <c r="AI14" s="1">
        <v>0</v>
      </c>
      <c r="AK14" s="1">
        <v>0.21</v>
      </c>
      <c r="AL14" s="1">
        <v>0.06</v>
      </c>
      <c r="AM14" s="1">
        <v>0</v>
      </c>
      <c r="AN14" s="1">
        <v>0</v>
      </c>
      <c r="AO14" s="1">
        <v>0</v>
      </c>
      <c r="AQ14" s="1">
        <v>0</v>
      </c>
      <c r="AR14" s="1">
        <v>0.01</v>
      </c>
      <c r="AS14" s="1">
        <v>0.01</v>
      </c>
      <c r="AT14" s="1">
        <v>0.04</v>
      </c>
      <c r="AU14" s="1">
        <v>0</v>
      </c>
      <c r="AV14" s="1">
        <v>0</v>
      </c>
      <c r="AW14" s="1">
        <v>0</v>
      </c>
      <c r="AX14" s="1">
        <v>0.03</v>
      </c>
      <c r="AY14" s="1">
        <v>0</v>
      </c>
      <c r="AZ14" s="1">
        <v>0</v>
      </c>
      <c r="BB14" s="1">
        <v>0</v>
      </c>
      <c r="BC14" s="1">
        <v>0</v>
      </c>
      <c r="BD14" s="1">
        <v>0</v>
      </c>
      <c r="BE14" s="1">
        <v>0.03</v>
      </c>
      <c r="BF14" s="1">
        <v>0.16</v>
      </c>
      <c r="BI14" s="1"/>
      <c r="BJ14" s="1"/>
      <c r="BK14" s="1"/>
      <c r="BL14" s="1"/>
    </row>
    <row r="15" spans="1:75">
      <c r="A15" s="3" t="s">
        <v>71</v>
      </c>
      <c r="C15" s="1">
        <v>54.26</v>
      </c>
      <c r="D15" s="1">
        <v>60.62</v>
      </c>
      <c r="E15" s="1">
        <v>60.98</v>
      </c>
      <c r="F15" s="1">
        <v>60.85</v>
      </c>
      <c r="G15" s="1">
        <v>60.88</v>
      </c>
      <c r="H15" s="1">
        <v>50.57</v>
      </c>
      <c r="I15" s="1">
        <v>60.59</v>
      </c>
      <c r="J15" s="1">
        <v>59.14</v>
      </c>
      <c r="K15" s="1">
        <v>60.88</v>
      </c>
      <c r="L15" s="1">
        <v>60.59</v>
      </c>
      <c r="N15" s="1">
        <v>59.73</v>
      </c>
      <c r="O15" s="1">
        <v>60.91</v>
      </c>
      <c r="P15" s="1">
        <v>61.48</v>
      </c>
      <c r="Q15" s="1">
        <v>60.53</v>
      </c>
      <c r="R15" s="1">
        <v>59.42</v>
      </c>
      <c r="S15" s="1">
        <v>60.63</v>
      </c>
      <c r="T15" s="1">
        <v>61.4</v>
      </c>
      <c r="V15" s="1">
        <v>60.9</v>
      </c>
      <c r="W15" s="1">
        <v>60.84</v>
      </c>
      <c r="X15" s="1">
        <v>60.61</v>
      </c>
      <c r="Y15" s="1">
        <v>60.53</v>
      </c>
      <c r="Z15" s="1">
        <v>61.21</v>
      </c>
      <c r="AA15" s="1">
        <v>60.46</v>
      </c>
      <c r="AB15" s="1">
        <v>60.26</v>
      </c>
      <c r="AD15" s="1">
        <v>61.17</v>
      </c>
      <c r="AE15" s="1">
        <v>60.61</v>
      </c>
      <c r="AF15" s="1">
        <v>59.38</v>
      </c>
      <c r="AG15" s="1">
        <v>61.64</v>
      </c>
      <c r="AH15" s="1">
        <v>61.19</v>
      </c>
      <c r="AI15" s="1">
        <v>61.23</v>
      </c>
      <c r="AK15" s="1">
        <v>61.05</v>
      </c>
      <c r="AL15" s="1">
        <v>61.46</v>
      </c>
      <c r="AM15" s="1">
        <v>61.08</v>
      </c>
      <c r="AN15" s="1">
        <v>61.28</v>
      </c>
      <c r="AO15" s="1">
        <v>61.16</v>
      </c>
      <c r="AQ15" s="1">
        <v>61.24</v>
      </c>
      <c r="AR15" s="1">
        <v>61.48</v>
      </c>
      <c r="AS15" s="1">
        <v>61.31</v>
      </c>
      <c r="AT15" s="1">
        <v>60.17</v>
      </c>
      <c r="AU15" s="1">
        <v>61.17</v>
      </c>
      <c r="AV15" s="1">
        <v>61.45</v>
      </c>
      <c r="AW15" s="1">
        <v>61.03</v>
      </c>
      <c r="AX15" s="1">
        <v>61.53</v>
      </c>
      <c r="AY15" s="1">
        <v>60.84</v>
      </c>
      <c r="AZ15" s="1">
        <v>60.32</v>
      </c>
      <c r="BB15" s="1">
        <v>60.64</v>
      </c>
      <c r="BC15" s="1">
        <v>60.4</v>
      </c>
      <c r="BD15" s="1">
        <v>61.04</v>
      </c>
      <c r="BE15" s="1">
        <v>60.88</v>
      </c>
      <c r="BF15" s="1">
        <v>60.27</v>
      </c>
      <c r="BI15" s="1"/>
      <c r="BJ15" s="4">
        <v>61.08</v>
      </c>
      <c r="BK15" s="4">
        <v>61.21</v>
      </c>
      <c r="BL15" s="4">
        <v>61.36</v>
      </c>
      <c r="BM15" s="4">
        <v>61.78</v>
      </c>
      <c r="BN15" s="4">
        <v>60.73</v>
      </c>
      <c r="BO15" s="4">
        <v>60.93</v>
      </c>
      <c r="BP15" s="4">
        <v>60.83</v>
      </c>
      <c r="BQ15" s="4">
        <v>61.4</v>
      </c>
      <c r="BR15" s="4">
        <v>61.41</v>
      </c>
      <c r="BS15" s="4">
        <v>61.01</v>
      </c>
      <c r="BT15" s="4">
        <v>60.65</v>
      </c>
      <c r="BU15" s="4">
        <v>60.67</v>
      </c>
      <c r="BV15" s="4">
        <v>60</v>
      </c>
      <c r="BW15" s="4">
        <v>61.18</v>
      </c>
    </row>
    <row r="16" spans="1:75">
      <c r="A16" s="3" t="s">
        <v>72</v>
      </c>
      <c r="C16" s="1">
        <v>19.22</v>
      </c>
      <c r="D16" s="1">
        <v>21.26</v>
      </c>
      <c r="E16" s="1">
        <v>21.44</v>
      </c>
      <c r="F16" s="1">
        <v>21.34</v>
      </c>
      <c r="G16" s="1">
        <v>21.38</v>
      </c>
      <c r="H16" s="1">
        <v>17.579999999999998</v>
      </c>
      <c r="I16" s="1">
        <v>21.35</v>
      </c>
      <c r="J16" s="1">
        <v>20.73</v>
      </c>
      <c r="K16" s="1">
        <v>21.37</v>
      </c>
      <c r="L16" s="1">
        <v>21.29</v>
      </c>
      <c r="N16" s="1">
        <v>21.05</v>
      </c>
      <c r="O16" s="1">
        <v>21.47</v>
      </c>
      <c r="P16" s="1">
        <v>21.56</v>
      </c>
      <c r="Q16" s="1">
        <v>21.31</v>
      </c>
      <c r="R16" s="1">
        <v>20.99</v>
      </c>
      <c r="S16" s="1">
        <v>21.3</v>
      </c>
      <c r="T16" s="1">
        <v>21.57</v>
      </c>
      <c r="V16" s="1">
        <v>21.4</v>
      </c>
      <c r="W16" s="1">
        <v>21.44</v>
      </c>
      <c r="X16" s="1">
        <v>21.37</v>
      </c>
      <c r="Y16" s="1">
        <v>21.26</v>
      </c>
      <c r="Z16" s="1">
        <v>21.43</v>
      </c>
      <c r="AA16" s="1">
        <v>21.37</v>
      </c>
      <c r="AB16" s="1">
        <v>21.13</v>
      </c>
      <c r="AD16" s="1">
        <v>21.38</v>
      </c>
      <c r="AE16" s="1">
        <v>21.25</v>
      </c>
      <c r="AF16" s="1">
        <v>20.94</v>
      </c>
      <c r="AG16" s="1">
        <v>21.65</v>
      </c>
      <c r="AH16" s="1">
        <v>21.46</v>
      </c>
      <c r="AI16" s="1">
        <v>21.53</v>
      </c>
      <c r="AK16" s="1">
        <v>21.51</v>
      </c>
      <c r="AL16" s="1">
        <v>21.53</v>
      </c>
      <c r="AM16" s="1">
        <v>21.44</v>
      </c>
      <c r="AN16" s="1">
        <v>21.45</v>
      </c>
      <c r="AO16" s="1">
        <v>21.51</v>
      </c>
      <c r="AQ16" s="1">
        <v>21.41</v>
      </c>
      <c r="AR16" s="1">
        <v>21.43</v>
      </c>
      <c r="AS16" s="1">
        <v>21.4</v>
      </c>
      <c r="AT16" s="1">
        <v>21.2</v>
      </c>
      <c r="AU16" s="1">
        <v>21.41</v>
      </c>
      <c r="AV16" s="1">
        <v>21.54</v>
      </c>
      <c r="AW16" s="1">
        <v>21.34</v>
      </c>
      <c r="AX16" s="1">
        <v>21.46</v>
      </c>
      <c r="AY16" s="1">
        <v>21.31</v>
      </c>
      <c r="AZ16" s="1">
        <v>21.22</v>
      </c>
      <c r="BB16" s="1">
        <v>21.24</v>
      </c>
      <c r="BC16" s="1">
        <v>21.17</v>
      </c>
      <c r="BD16" s="1">
        <v>21.38</v>
      </c>
      <c r="BE16" s="1">
        <v>21.38</v>
      </c>
      <c r="BF16" s="1">
        <v>21.28</v>
      </c>
      <c r="BI16" s="1"/>
      <c r="BJ16" s="1">
        <v>21.03</v>
      </c>
      <c r="BK16" s="1">
        <v>21.1</v>
      </c>
      <c r="BL16" s="1">
        <v>21.06</v>
      </c>
      <c r="BM16" s="1">
        <v>21.11</v>
      </c>
      <c r="BN16" s="1">
        <v>20.97</v>
      </c>
      <c r="BO16" s="1">
        <v>21.05</v>
      </c>
      <c r="BP16" s="1">
        <v>20.96</v>
      </c>
      <c r="BQ16" s="1">
        <v>21.22</v>
      </c>
      <c r="BR16" s="1">
        <v>21.07</v>
      </c>
      <c r="BS16" s="1">
        <v>21.07</v>
      </c>
      <c r="BT16" s="1">
        <v>20.87</v>
      </c>
      <c r="BU16" s="1">
        <v>20.87</v>
      </c>
      <c r="BV16" s="1">
        <v>20.72</v>
      </c>
      <c r="BW16" s="1">
        <v>21.06</v>
      </c>
    </row>
    <row r="18" spans="1:75">
      <c r="A18" s="1" t="s">
        <v>67</v>
      </c>
      <c r="C18" s="4">
        <f t="shared" ref="C18:AO18" si="1">SUM(C12:C16)</f>
        <v>91.1</v>
      </c>
      <c r="D18" s="1">
        <f t="shared" si="1"/>
        <v>100.79</v>
      </c>
      <c r="E18" s="1">
        <f t="shared" si="1"/>
        <v>101.63999999999999</v>
      </c>
      <c r="F18" s="1">
        <f t="shared" si="1"/>
        <v>101.18</v>
      </c>
      <c r="G18" s="1">
        <f t="shared" si="1"/>
        <v>101.36</v>
      </c>
      <c r="H18" s="1">
        <f t="shared" si="1"/>
        <v>83.399999999999991</v>
      </c>
      <c r="I18" s="1">
        <f t="shared" si="1"/>
        <v>101.19</v>
      </c>
      <c r="J18" s="1">
        <f t="shared" si="1"/>
        <v>98.3</v>
      </c>
      <c r="K18" s="1">
        <f t="shared" si="1"/>
        <v>101.31</v>
      </c>
      <c r="L18" s="1">
        <f t="shared" si="1"/>
        <v>100.93</v>
      </c>
      <c r="N18" s="1">
        <f t="shared" si="1"/>
        <v>99.789999999999992</v>
      </c>
      <c r="O18" s="1">
        <f t="shared" si="1"/>
        <v>101.77</v>
      </c>
      <c r="P18" s="1">
        <f t="shared" si="1"/>
        <v>102.21000000000001</v>
      </c>
      <c r="Q18" s="1">
        <f t="shared" si="1"/>
        <v>101.01</v>
      </c>
      <c r="R18" s="1">
        <f t="shared" si="1"/>
        <v>99.48</v>
      </c>
      <c r="S18" s="1">
        <f t="shared" si="1"/>
        <v>100.99</v>
      </c>
      <c r="T18" s="1">
        <f t="shared" si="1"/>
        <v>102.21000000000001</v>
      </c>
      <c r="V18" s="1">
        <f t="shared" si="1"/>
        <v>101.41</v>
      </c>
      <c r="W18" s="1">
        <f t="shared" si="1"/>
        <v>101.61</v>
      </c>
      <c r="X18" s="1">
        <f t="shared" si="1"/>
        <v>101.27000000000001</v>
      </c>
      <c r="Y18" s="1">
        <f t="shared" si="1"/>
        <v>100.79</v>
      </c>
      <c r="Z18" s="1">
        <f t="shared" si="1"/>
        <v>101.63</v>
      </c>
      <c r="AA18" s="1">
        <f t="shared" si="1"/>
        <v>101.18</v>
      </c>
      <c r="AB18" s="1">
        <f t="shared" si="1"/>
        <v>100.21</v>
      </c>
      <c r="AD18" s="1">
        <f t="shared" si="1"/>
        <v>101.41</v>
      </c>
      <c r="AE18" s="1">
        <f t="shared" si="1"/>
        <v>100.77</v>
      </c>
      <c r="AF18" s="1">
        <f t="shared" si="1"/>
        <v>99.25</v>
      </c>
      <c r="AG18" s="1">
        <f t="shared" si="1"/>
        <v>102.64000000000001</v>
      </c>
      <c r="AH18" s="1">
        <f t="shared" si="1"/>
        <v>101.72</v>
      </c>
      <c r="AI18" s="1">
        <f t="shared" si="1"/>
        <v>102.08</v>
      </c>
      <c r="AK18" s="1">
        <f t="shared" si="1"/>
        <v>101.86</v>
      </c>
      <c r="AL18" s="1">
        <f t="shared" si="1"/>
        <v>102.06</v>
      </c>
      <c r="AM18" s="1">
        <f t="shared" si="1"/>
        <v>101.58</v>
      </c>
      <c r="AN18" s="1">
        <f t="shared" si="1"/>
        <v>101.69000000000001</v>
      </c>
      <c r="AO18" s="1">
        <f t="shared" si="1"/>
        <v>101.95</v>
      </c>
      <c r="AQ18" s="1">
        <f t="shared" ref="AQ18:AZ18" si="2">SUM(AQ12:AQ16)</f>
        <v>101.53999999999999</v>
      </c>
      <c r="AR18" s="1">
        <f t="shared" si="2"/>
        <v>101.63999999999999</v>
      </c>
      <c r="AS18" s="1">
        <f t="shared" si="2"/>
        <v>101.48000000000002</v>
      </c>
      <c r="AT18" s="1">
        <f t="shared" si="2"/>
        <v>100.47</v>
      </c>
      <c r="AU18" s="1">
        <f t="shared" si="2"/>
        <v>101.50999999999999</v>
      </c>
      <c r="AV18" s="1">
        <f t="shared" si="2"/>
        <v>102.13</v>
      </c>
      <c r="AW18" s="1">
        <f t="shared" si="2"/>
        <v>101.21000000000001</v>
      </c>
      <c r="AX18" s="1">
        <f t="shared" si="2"/>
        <v>101.76000000000002</v>
      </c>
      <c r="AY18" s="1">
        <f t="shared" si="2"/>
        <v>101.05000000000001</v>
      </c>
      <c r="AZ18" s="1">
        <f t="shared" si="2"/>
        <v>100.53999999999999</v>
      </c>
      <c r="BB18" s="1">
        <f>SUM(BB12:BB16)</f>
        <v>100.71</v>
      </c>
      <c r="BC18" s="1">
        <f>SUM(BC12:BC16)</f>
        <v>100.38000000000001</v>
      </c>
      <c r="BD18" s="1">
        <f>SUM(BD12:BD16)</f>
        <v>101.38999999999999</v>
      </c>
      <c r="BE18" s="1">
        <f>SUM(BE12:BE16)</f>
        <v>101.35</v>
      </c>
      <c r="BF18" s="1">
        <f>SUM(BF12:BF16)</f>
        <v>100.74000000000001</v>
      </c>
      <c r="BI18" s="1"/>
      <c r="BJ18" s="4">
        <v>99.81</v>
      </c>
      <c r="BK18" s="4">
        <v>100.1</v>
      </c>
      <c r="BL18" s="4">
        <v>99.98</v>
      </c>
      <c r="BM18" s="4">
        <v>100.24</v>
      </c>
      <c r="BN18" s="4">
        <v>99.5</v>
      </c>
      <c r="BO18" s="4">
        <v>99.86</v>
      </c>
      <c r="BP18" s="4">
        <v>99.47</v>
      </c>
      <c r="BQ18" s="4">
        <v>100.64</v>
      </c>
      <c r="BR18" s="4">
        <v>99.989999999999981</v>
      </c>
      <c r="BS18" s="4">
        <v>99.94</v>
      </c>
      <c r="BT18" s="4">
        <v>99.03</v>
      </c>
      <c r="BU18" s="4">
        <v>99.050000000000011</v>
      </c>
      <c r="BV18" s="4">
        <v>98.32</v>
      </c>
      <c r="BW18" s="4">
        <v>99.960000000000008</v>
      </c>
    </row>
    <row r="20" spans="1:75">
      <c r="A20" s="8" t="s">
        <v>79</v>
      </c>
      <c r="BI20" s="1"/>
      <c r="BJ20" s="1"/>
      <c r="BK20" s="1"/>
      <c r="BL20" s="1"/>
    </row>
    <row r="21" spans="1:75">
      <c r="A21" s="1" t="s">
        <v>68</v>
      </c>
      <c r="B21" s="4"/>
      <c r="C21" s="6">
        <v>0.10900154747987077</v>
      </c>
      <c r="D21" s="6">
        <v>0.21858152031366365</v>
      </c>
      <c r="E21" s="6">
        <v>0.14795076438937635</v>
      </c>
      <c r="F21" s="6">
        <v>0.14305984374535602</v>
      </c>
      <c r="G21" s="6">
        <v>0.14746286377230342</v>
      </c>
      <c r="H21" s="6">
        <v>0.14594007151867697</v>
      </c>
      <c r="I21" s="6">
        <v>0.15536529614510841</v>
      </c>
      <c r="J21" s="6">
        <v>0.14674053579700913</v>
      </c>
      <c r="K21" s="6">
        <v>0.1508601647812518</v>
      </c>
      <c r="L21" s="6">
        <v>0.1517962269085007</v>
      </c>
      <c r="M21" s="6"/>
      <c r="N21" s="6">
        <v>0.14975029088449829</v>
      </c>
      <c r="O21" s="6">
        <v>0.15165257083194619</v>
      </c>
      <c r="P21" s="6">
        <v>0.15935870260630433</v>
      </c>
      <c r="Q21" s="6">
        <v>0.15030537032756372</v>
      </c>
      <c r="R21" s="6">
        <v>0.21487168220267203</v>
      </c>
      <c r="S21" s="6">
        <v>0.14521257457372397</v>
      </c>
      <c r="T21" s="6">
        <v>0.14534108548284941</v>
      </c>
      <c r="U21" s="6"/>
      <c r="V21" s="6">
        <v>0.11300802525795768</v>
      </c>
      <c r="W21" s="6">
        <v>0.21148551496828299</v>
      </c>
      <c r="X21" s="6">
        <v>0.23789051147078935</v>
      </c>
      <c r="Y21" s="6">
        <v>0.14773316709744588</v>
      </c>
      <c r="Z21" s="6">
        <v>0.14156468280299003</v>
      </c>
      <c r="AA21" s="6">
        <v>0.14945154633448665</v>
      </c>
      <c r="AB21" s="6">
        <v>0.10997471520690418</v>
      </c>
      <c r="AC21" s="6"/>
      <c r="AD21" s="6">
        <v>0.11609221289945043</v>
      </c>
      <c r="AE21" s="6">
        <v>0.11864028519495359</v>
      </c>
      <c r="AF21" s="6">
        <v>0.14228969225411672</v>
      </c>
      <c r="AG21" s="6">
        <v>0.15891903375811858</v>
      </c>
      <c r="AH21" s="6">
        <v>0.24246904686769113</v>
      </c>
      <c r="AI21" s="6">
        <v>0.1264016802462006</v>
      </c>
      <c r="AJ21" s="6"/>
      <c r="AK21" s="6">
        <v>0.13499036601694347</v>
      </c>
      <c r="AL21" s="6">
        <v>0.15397602897512389</v>
      </c>
      <c r="AM21" s="6">
        <v>0.31807498799850065</v>
      </c>
      <c r="AN21" s="6">
        <v>0.24785166914242573</v>
      </c>
      <c r="AO21" s="6">
        <v>0.24653386288507614</v>
      </c>
      <c r="AP21" s="6"/>
      <c r="AQ21" s="6">
        <v>0.14623537407974518</v>
      </c>
      <c r="AR21" s="6">
        <v>0.14496422918507279</v>
      </c>
      <c r="AS21" s="6">
        <v>0.15151855149327592</v>
      </c>
      <c r="AT21" s="6">
        <v>0.15543257147421843</v>
      </c>
      <c r="AU21" s="6">
        <v>0.15210982271455864</v>
      </c>
      <c r="AV21" s="6">
        <v>0.14985126317050268</v>
      </c>
      <c r="AW21" s="6">
        <v>0.14613740627994545</v>
      </c>
      <c r="AX21" s="6">
        <v>0.14803130219756694</v>
      </c>
      <c r="AY21" s="6">
        <v>0.14341549687136934</v>
      </c>
      <c r="AZ21" s="6">
        <v>0.2695888453166207</v>
      </c>
      <c r="BA21" s="6"/>
      <c r="BB21" s="6">
        <v>0.15099651129591304</v>
      </c>
      <c r="BC21" s="6">
        <v>0.14809866850945494</v>
      </c>
      <c r="BD21" s="6">
        <v>0.14994515033223543</v>
      </c>
      <c r="BE21" s="6">
        <v>0.14430994663209851</v>
      </c>
      <c r="BF21" s="6">
        <v>0.27203560496431001</v>
      </c>
      <c r="BG21" s="6"/>
      <c r="BH21" s="6"/>
      <c r="BI21" s="6"/>
      <c r="BJ21" s="6">
        <v>0.14115526772963222</v>
      </c>
      <c r="BK21" s="6">
        <v>0.23647068072588498</v>
      </c>
      <c r="BL21" s="6">
        <v>0.15481611166360196</v>
      </c>
      <c r="BM21" s="6">
        <v>0.1517999075529454</v>
      </c>
      <c r="BN21" s="6">
        <v>0.15404916709300484</v>
      </c>
      <c r="BO21" s="6">
        <v>0.26426065373448898</v>
      </c>
      <c r="BP21" s="6">
        <v>0.17349686596630928</v>
      </c>
      <c r="BQ21" s="6">
        <v>0.27050739510510552</v>
      </c>
      <c r="BR21" s="6">
        <v>0.20036980132609331</v>
      </c>
      <c r="BS21" s="6">
        <v>0.26812312153780155</v>
      </c>
      <c r="BT21" s="6">
        <v>0.14692895103173551</v>
      </c>
      <c r="BU21" s="6">
        <v>0.1491614700075117</v>
      </c>
      <c r="BV21" s="6">
        <v>0.1451045178784727</v>
      </c>
      <c r="BW21" s="6">
        <v>0.14598792729552354</v>
      </c>
    </row>
    <row r="22" spans="1:75">
      <c r="A22" s="1" t="s">
        <v>69</v>
      </c>
      <c r="B22" s="4"/>
      <c r="C22" s="6">
        <v>0.92523542742908071</v>
      </c>
      <c r="D22" s="6">
        <v>0.79647222733566347</v>
      </c>
      <c r="E22" s="6">
        <v>0.87169924208120209</v>
      </c>
      <c r="F22" s="6">
        <v>0.87160582947665444</v>
      </c>
      <c r="G22" s="6">
        <v>0.86987579396029979</v>
      </c>
      <c r="H22" s="6">
        <v>0.85162996785473299</v>
      </c>
      <c r="I22" s="6">
        <v>0.86663507864646472</v>
      </c>
      <c r="J22" s="6">
        <v>0.86724137374212507</v>
      </c>
      <c r="K22" s="6">
        <v>0.86545895736042144</v>
      </c>
      <c r="L22" s="6">
        <v>0.86665223322757001</v>
      </c>
      <c r="M22" s="6"/>
      <c r="N22" s="6">
        <v>0.87476865836008855</v>
      </c>
      <c r="O22" s="6">
        <v>0.87299593926660335</v>
      </c>
      <c r="P22" s="6">
        <v>0.85458395491176764</v>
      </c>
      <c r="Q22" s="6">
        <v>0.87176053690850941</v>
      </c>
      <c r="R22" s="6">
        <v>0.81433116980917963</v>
      </c>
      <c r="S22" s="6">
        <v>0.87311586274398789</v>
      </c>
      <c r="T22" s="6">
        <v>0.86843534177899906</v>
      </c>
      <c r="U22" s="6"/>
      <c r="V22" s="6">
        <v>0.89948755134638836</v>
      </c>
      <c r="W22" s="6">
        <v>0.81266503550313851</v>
      </c>
      <c r="X22" s="6">
        <v>0.78732559305122451</v>
      </c>
      <c r="Y22" s="6">
        <v>0.86986539601148927</v>
      </c>
      <c r="Z22" s="6">
        <v>0.87014345528694159</v>
      </c>
      <c r="AA22" s="6">
        <v>0.86940691683914695</v>
      </c>
      <c r="AB22" s="6">
        <v>0.90480095802534743</v>
      </c>
      <c r="AC22" s="6"/>
      <c r="AD22" s="6">
        <v>0.89230666950123572</v>
      </c>
      <c r="AE22" s="6">
        <v>0.89569506029479729</v>
      </c>
      <c r="AF22" s="6">
        <v>0.88256847483755441</v>
      </c>
      <c r="AG22" s="6">
        <v>0.8588095811693538</v>
      </c>
      <c r="AH22" s="6">
        <v>0.77231041759881769</v>
      </c>
      <c r="AI22" s="6">
        <v>0.89362485935529368</v>
      </c>
      <c r="AJ22" s="6"/>
      <c r="AK22" s="6">
        <v>0.87720708231056421</v>
      </c>
      <c r="AL22" s="6">
        <v>0.85535846620510569</v>
      </c>
      <c r="AM22" s="6">
        <v>0.69794619966313232</v>
      </c>
      <c r="AN22" s="6">
        <v>0.76335135411412602</v>
      </c>
      <c r="AO22" s="6">
        <v>0.77398644397251337</v>
      </c>
      <c r="AP22" s="6"/>
      <c r="AQ22" s="6">
        <v>0.86262904073454205</v>
      </c>
      <c r="AR22" s="6">
        <v>0.85726121564174884</v>
      </c>
      <c r="AS22" s="6">
        <v>0.85320830168719919</v>
      </c>
      <c r="AT22" s="6">
        <v>0.86612298343717298</v>
      </c>
      <c r="AU22" s="6">
        <v>0.8584292898749295</v>
      </c>
      <c r="AV22" s="6">
        <v>0.86389808568710957</v>
      </c>
      <c r="AW22" s="6">
        <v>0.86311803510349072</v>
      </c>
      <c r="AX22" s="6">
        <v>0.85402541321613445</v>
      </c>
      <c r="AY22" s="6">
        <v>0.86896292241078288</v>
      </c>
      <c r="AZ22" s="6">
        <v>0.75071639335626295</v>
      </c>
      <c r="BA22" s="6"/>
      <c r="BB22" s="6">
        <v>0.86123413523346382</v>
      </c>
      <c r="BC22" s="6">
        <v>0.86555822751504952</v>
      </c>
      <c r="BD22" s="6">
        <v>0.86269289085686862</v>
      </c>
      <c r="BE22" s="6">
        <v>0.87147013392765216</v>
      </c>
      <c r="BF22" s="6">
        <v>0.7468763671718891</v>
      </c>
      <c r="BG22" s="6"/>
      <c r="BH22" s="6"/>
      <c r="BI22" s="6"/>
      <c r="BJ22" s="6">
        <v>0.83648252131888234</v>
      </c>
      <c r="BK22" s="6">
        <v>0.74342864343224246</v>
      </c>
      <c r="BL22" s="6">
        <v>0.81669018952632533</v>
      </c>
      <c r="BM22" s="6">
        <v>0.81027775724976481</v>
      </c>
      <c r="BN22" s="6">
        <v>0.82937647080585253</v>
      </c>
      <c r="BO22" s="6">
        <v>0.7206727125770841</v>
      </c>
      <c r="BP22" s="6">
        <v>0.8058922815991737</v>
      </c>
      <c r="BQ22" s="6">
        <v>0.71453508615851069</v>
      </c>
      <c r="BR22" s="6">
        <v>0.76968916849847058</v>
      </c>
      <c r="BS22" s="6">
        <v>0.71562952799494173</v>
      </c>
      <c r="BT22" s="6">
        <v>0.8288963424358764</v>
      </c>
      <c r="BU22" s="6">
        <v>0.82651786682283956</v>
      </c>
      <c r="BV22" s="6">
        <v>0.83864344200634355</v>
      </c>
      <c r="BW22" s="6">
        <v>0.83143719544549355</v>
      </c>
    </row>
    <row r="23" spans="1:75">
      <c r="A23" s="1" t="s">
        <v>70</v>
      </c>
      <c r="B23" s="4"/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6">
        <v>1.2759997918475494E-3</v>
      </c>
      <c r="J23" s="1">
        <v>0</v>
      </c>
      <c r="K23" s="1">
        <v>0</v>
      </c>
      <c r="L23" s="1">
        <v>0</v>
      </c>
      <c r="N23" s="1">
        <v>0</v>
      </c>
      <c r="O23" s="1">
        <v>0</v>
      </c>
      <c r="P23" s="6">
        <v>3.172841802805916E-4</v>
      </c>
      <c r="Q23" s="1">
        <v>0</v>
      </c>
      <c r="R23" s="1">
        <v>0</v>
      </c>
      <c r="S23" s="1">
        <v>0</v>
      </c>
      <c r="T23" s="6">
        <v>2.2199655311565349E-3</v>
      </c>
      <c r="U23" s="6"/>
      <c r="V23" s="6">
        <v>3.5171004148061825E-3</v>
      </c>
      <c r="W23" s="1">
        <v>0</v>
      </c>
      <c r="X23" s="1">
        <v>0</v>
      </c>
      <c r="Y23" s="1">
        <v>0</v>
      </c>
      <c r="Z23" s="1">
        <v>0</v>
      </c>
      <c r="AA23" s="6">
        <v>6.3808674382530885E-3</v>
      </c>
      <c r="AB23" s="1">
        <v>0</v>
      </c>
      <c r="AD23" s="1">
        <v>0</v>
      </c>
      <c r="AE23" s="1">
        <v>0</v>
      </c>
      <c r="AF23" s="6">
        <v>3.2486487621260173E-4</v>
      </c>
      <c r="AG23" s="1">
        <v>0</v>
      </c>
      <c r="AH23" s="1">
        <v>0</v>
      </c>
      <c r="AI23" s="1">
        <v>0</v>
      </c>
      <c r="AJ23" s="6"/>
      <c r="AK23" s="6">
        <v>6.6784769428953573E-3</v>
      </c>
      <c r="AL23" s="6">
        <v>1.9101497460254262E-3</v>
      </c>
      <c r="AM23" s="1">
        <v>0</v>
      </c>
      <c r="AN23" s="1">
        <v>0</v>
      </c>
      <c r="AO23" s="1">
        <v>0</v>
      </c>
      <c r="AQ23" s="1">
        <v>0</v>
      </c>
      <c r="AR23" s="6">
        <v>3.21054433858907E-4</v>
      </c>
      <c r="AS23" s="6">
        <v>3.2113725392372898E-4</v>
      </c>
      <c r="AT23" s="6">
        <v>1.2854792567464027E-3</v>
      </c>
      <c r="AU23" s="11">
        <v>0</v>
      </c>
      <c r="AV23" s="11">
        <v>0</v>
      </c>
      <c r="AW23" s="11">
        <v>0</v>
      </c>
      <c r="AX23" s="6">
        <v>9.6192508416635843E-4</v>
      </c>
      <c r="AY23" s="11">
        <v>0</v>
      </c>
      <c r="AZ23" s="11">
        <v>0</v>
      </c>
      <c r="BA23" s="6"/>
      <c r="BB23" s="11">
        <v>0</v>
      </c>
      <c r="BC23" s="11">
        <v>0</v>
      </c>
      <c r="BD23" s="11">
        <v>0</v>
      </c>
      <c r="BE23" s="6">
        <v>9.5881615368079262E-4</v>
      </c>
      <c r="BF23" s="6">
        <v>5.1270918532073289E-3</v>
      </c>
      <c r="BG23" s="6"/>
      <c r="BH23" s="6"/>
      <c r="BI23" s="6"/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  <c r="BT23" s="11">
        <v>0</v>
      </c>
      <c r="BU23" s="11">
        <v>0</v>
      </c>
      <c r="BV23" s="11">
        <v>0</v>
      </c>
      <c r="BW23" s="11">
        <v>0</v>
      </c>
    </row>
    <row r="24" spans="1:75" s="14" customFormat="1">
      <c r="A24" s="12" t="s">
        <v>71</v>
      </c>
      <c r="B24" s="18"/>
      <c r="C24" s="13">
        <v>0.9657630250910485</v>
      </c>
      <c r="D24" s="13">
        <v>0.98494625235067301</v>
      </c>
      <c r="E24" s="13">
        <v>0.98034999352942187</v>
      </c>
      <c r="F24" s="13">
        <v>0.98533432677798971</v>
      </c>
      <c r="G24" s="13">
        <v>0.98266134226739699</v>
      </c>
      <c r="H24" s="13">
        <v>1.0024299606265901</v>
      </c>
      <c r="I24" s="13">
        <v>0.97672362541657942</v>
      </c>
      <c r="J24" s="13">
        <v>0.98601809046086597</v>
      </c>
      <c r="K24" s="13">
        <v>0.9836808778583267</v>
      </c>
      <c r="L24" s="13">
        <v>0.98155153986392896</v>
      </c>
      <c r="M24" s="13"/>
      <c r="N24" s="13">
        <v>0.97548105075541314</v>
      </c>
      <c r="O24" s="13">
        <v>0.97535148990145049</v>
      </c>
      <c r="P24" s="13">
        <v>0.98574005830164735</v>
      </c>
      <c r="Q24" s="13">
        <v>0.97793409276392695</v>
      </c>
      <c r="R24" s="13">
        <v>0.97079714798814798</v>
      </c>
      <c r="S24" s="13">
        <v>0.98167156268228795</v>
      </c>
      <c r="T24" s="13">
        <v>0.98400360720699509</v>
      </c>
      <c r="U24" s="13"/>
      <c r="V24" s="13">
        <v>0.98398732298084779</v>
      </c>
      <c r="W24" s="13">
        <v>0.97584944952857866</v>
      </c>
      <c r="X24" s="13">
        <v>0.97478389547798627</v>
      </c>
      <c r="Y24" s="13">
        <v>0.98240143689106518</v>
      </c>
      <c r="Z24" s="13">
        <v>0.98829186191006846</v>
      </c>
      <c r="AA24" s="13">
        <v>0.97476066938811323</v>
      </c>
      <c r="AB24" s="13">
        <v>0.98522432676774863</v>
      </c>
      <c r="AC24" s="13"/>
      <c r="AD24" s="13">
        <v>0.99160111759931369</v>
      </c>
      <c r="AE24" s="13">
        <v>0.98566465451024921</v>
      </c>
      <c r="AF24" s="13">
        <v>0.97481696803211626</v>
      </c>
      <c r="AG24" s="13">
        <v>0.98227138507252765</v>
      </c>
      <c r="AH24" s="13">
        <v>0.98522053553349109</v>
      </c>
      <c r="AI24" s="13">
        <v>0.97997346039850564</v>
      </c>
      <c r="AJ24" s="13"/>
      <c r="AK24" s="13">
        <v>0.98112407472959673</v>
      </c>
      <c r="AL24" s="13">
        <v>0.98875535507374512</v>
      </c>
      <c r="AM24" s="13">
        <v>0.98397881233836737</v>
      </c>
      <c r="AN24" s="13">
        <v>0.98879697674344824</v>
      </c>
      <c r="AO24" s="13">
        <v>0.97947969314241057</v>
      </c>
      <c r="AP24" s="13"/>
      <c r="AQ24" s="13">
        <v>0.99113558518571276</v>
      </c>
      <c r="AR24" s="13">
        <v>0.99745350073931915</v>
      </c>
      <c r="AS24" s="13">
        <v>0.99495200956560126</v>
      </c>
      <c r="AT24" s="13">
        <v>0.97715896583186235</v>
      </c>
      <c r="AU24" s="13">
        <v>0.98946088741051197</v>
      </c>
      <c r="AV24" s="13">
        <v>0.98625065114238797</v>
      </c>
      <c r="AW24" s="13">
        <v>0.99074455861656363</v>
      </c>
      <c r="AX24" s="13">
        <v>0.99698135950213196</v>
      </c>
      <c r="AY24" s="13">
        <v>0.98762158071784789</v>
      </c>
      <c r="AZ24" s="13">
        <v>0.9796947613271163</v>
      </c>
      <c r="BA24" s="13"/>
      <c r="BB24" s="13">
        <v>0.98776935347062322</v>
      </c>
      <c r="BC24" s="13">
        <v>0.98634310397549563</v>
      </c>
      <c r="BD24" s="13">
        <v>0.98736195881089583</v>
      </c>
      <c r="BE24" s="13">
        <v>0.98326110328656835</v>
      </c>
      <c r="BF24" s="13">
        <v>0.97596093601059331</v>
      </c>
      <c r="BG24" s="13"/>
      <c r="BH24" s="13">
        <f>AVERAGE(C24:BF24)</f>
        <v>0.98359140711108173</v>
      </c>
      <c r="BI24" s="13"/>
      <c r="BJ24" s="13">
        <v>1.0223622109514854</v>
      </c>
      <c r="BK24" s="13">
        <v>1.0201006758418725</v>
      </c>
      <c r="BL24" s="13">
        <v>1.0284936988100726</v>
      </c>
      <c r="BM24" s="13">
        <v>1.0379223351972899</v>
      </c>
      <c r="BN24" s="13">
        <v>1.0165743621011427</v>
      </c>
      <c r="BO24" s="13">
        <v>1.0150666336884273</v>
      </c>
      <c r="BP24" s="13">
        <v>1.0206108524345168</v>
      </c>
      <c r="BQ24" s="13">
        <v>1.0149575187363835</v>
      </c>
      <c r="BR24" s="13">
        <v>1.0299410301754359</v>
      </c>
      <c r="BS24" s="13">
        <v>1.0162473504672567</v>
      </c>
      <c r="BT24" s="13">
        <v>1.0241747065323885</v>
      </c>
      <c r="BU24" s="13">
        <v>1.0243206631696486</v>
      </c>
      <c r="BV24" s="13">
        <v>1.0162520401151838</v>
      </c>
      <c r="BW24" s="13">
        <v>1.0225748772589827</v>
      </c>
    </row>
    <row r="25" spans="1:75">
      <c r="A25" s="1" t="s">
        <v>72</v>
      </c>
      <c r="C25" s="6">
        <v>3.9308622007149072</v>
      </c>
      <c r="D25" s="6">
        <v>3.9692048356531582</v>
      </c>
      <c r="E25" s="6">
        <v>3.9606107585423884</v>
      </c>
      <c r="F25" s="6">
        <v>3.9706453358395302</v>
      </c>
      <c r="G25" s="6">
        <v>3.9653413607177095</v>
      </c>
      <c r="H25" s="6">
        <v>4.0042723383822798</v>
      </c>
      <c r="I25" s="6">
        <v>3.9546884105010047</v>
      </c>
      <c r="J25" s="6">
        <v>3.9714263818422411</v>
      </c>
      <c r="K25" s="6">
        <v>3.967598880128115</v>
      </c>
      <c r="L25" s="6">
        <v>3.9630674981007643</v>
      </c>
      <c r="M25" s="6"/>
      <c r="N25" s="6">
        <v>3.950227193587923</v>
      </c>
      <c r="O25" s="6">
        <v>3.9504652708428978</v>
      </c>
      <c r="P25" s="6">
        <v>3.9721071461617798</v>
      </c>
      <c r="Q25" s="6">
        <v>3.9560886427841022</v>
      </c>
      <c r="R25" s="6">
        <v>3.9405054677018101</v>
      </c>
      <c r="S25" s="6">
        <v>3.9627976536179008</v>
      </c>
      <c r="T25" s="6">
        <v>3.9721177655746951</v>
      </c>
      <c r="U25" s="6"/>
      <c r="V25" s="6">
        <v>3.9731012763368407</v>
      </c>
      <c r="W25" s="6">
        <v>3.9515005676596173</v>
      </c>
      <c r="X25" s="6">
        <v>3.9492282523037923</v>
      </c>
      <c r="Y25" s="6">
        <v>3.964835989081549</v>
      </c>
      <c r="Z25" s="6">
        <v>3.97583783526458</v>
      </c>
      <c r="AA25" s="6">
        <v>3.9589318739268613</v>
      </c>
      <c r="AB25" s="6">
        <v>3.969621946588922</v>
      </c>
      <c r="AC25" s="6"/>
      <c r="AD25" s="6">
        <v>3.9824458514816814</v>
      </c>
      <c r="AE25" s="6">
        <v>3.9708866039523412</v>
      </c>
      <c r="AF25" s="6">
        <v>3.9500556637887692</v>
      </c>
      <c r="AG25" s="6">
        <v>3.9643356214023946</v>
      </c>
      <c r="AH25" s="6">
        <v>3.9703278625235763</v>
      </c>
      <c r="AI25" s="6">
        <v>3.9594761948264035</v>
      </c>
      <c r="AJ25" s="6"/>
      <c r="AK25" s="6">
        <v>3.972119687859001</v>
      </c>
      <c r="AL25" s="6">
        <v>3.9800082663648433</v>
      </c>
      <c r="AM25" s="6">
        <v>3.9687628721163692</v>
      </c>
      <c r="AN25" s="6">
        <v>3.9770341603483694</v>
      </c>
      <c r="AO25" s="6">
        <v>3.9583302173365298</v>
      </c>
      <c r="AP25" s="6"/>
      <c r="AQ25" s="6">
        <v>3.9816053006329399</v>
      </c>
      <c r="AR25" s="6">
        <v>3.9950721103988065</v>
      </c>
      <c r="AS25" s="6">
        <v>3.9905085191188276</v>
      </c>
      <c r="AT25" s="6">
        <v>3.9560768742786925</v>
      </c>
      <c r="AU25" s="6">
        <v>3.9794263371143415</v>
      </c>
      <c r="AV25" s="6">
        <v>3.9724164003843092</v>
      </c>
      <c r="AW25" s="6">
        <v>3.980671985856671</v>
      </c>
      <c r="AX25" s="6">
        <v>3.9955216890015652</v>
      </c>
      <c r="AY25" s="6">
        <v>3.9749206838378797</v>
      </c>
      <c r="AZ25" s="6">
        <v>3.9602124433036248</v>
      </c>
      <c r="BA25" s="6"/>
      <c r="BB25" s="6">
        <v>3.975525275498426</v>
      </c>
      <c r="BC25" s="6">
        <v>3.9724238757522712</v>
      </c>
      <c r="BD25" s="6">
        <v>3.9738659968908219</v>
      </c>
      <c r="BE25" s="6">
        <v>3.9677615812693583</v>
      </c>
      <c r="BF25" s="6">
        <v>3.9595562643732913</v>
      </c>
      <c r="BG25" s="6"/>
      <c r="BH25" s="13">
        <f>AVERAGE(C25:BF25)</f>
        <v>3.9678886644313511</v>
      </c>
      <c r="BI25" s="16"/>
      <c r="BJ25" s="6">
        <v>4.0447220662722509</v>
      </c>
      <c r="BK25" s="6">
        <v>4.0406084026807774</v>
      </c>
      <c r="BL25" s="6">
        <v>4.0561901188095284</v>
      </c>
      <c r="BM25" s="6">
        <v>4.0751991645681427</v>
      </c>
      <c r="BN25" s="6">
        <v>4.0334618496048371</v>
      </c>
      <c r="BO25" s="6">
        <v>4.0295739093079606</v>
      </c>
      <c r="BP25" s="6">
        <v>4.0408924846015539</v>
      </c>
      <c r="BQ25" s="6">
        <v>4.0305890909748543</v>
      </c>
      <c r="BR25" s="6">
        <v>4.0605180878935379</v>
      </c>
      <c r="BS25" s="6">
        <v>4.0327991090890292</v>
      </c>
      <c r="BT25" s="6">
        <v>4.0495740191076823</v>
      </c>
      <c r="BU25" s="6">
        <v>4.0488159885326889</v>
      </c>
      <c r="BV25" s="6">
        <v>4.0325854859975605</v>
      </c>
      <c r="BW25" s="6">
        <v>4.0447125677676397</v>
      </c>
    </row>
    <row r="27" spans="1:75">
      <c r="A27" s="1" t="s">
        <v>73</v>
      </c>
      <c r="B27" s="6"/>
      <c r="C27" s="6">
        <v>0.89460679696791279</v>
      </c>
      <c r="D27" s="6">
        <v>0.7846601514256194</v>
      </c>
      <c r="E27" s="6">
        <v>0.8549004428475474</v>
      </c>
      <c r="F27" s="6">
        <v>0.85900790031550189</v>
      </c>
      <c r="G27" s="6">
        <v>0.85505036828054715</v>
      </c>
      <c r="H27" s="6">
        <v>0.85370443602100932</v>
      </c>
      <c r="I27" s="6">
        <v>0.84797921803424614</v>
      </c>
      <c r="J27" s="6">
        <v>0.85528288580246525</v>
      </c>
      <c r="K27" s="6">
        <v>0.85156220964991147</v>
      </c>
      <c r="L27" s="6">
        <v>0.85095345238361897</v>
      </c>
      <c r="M27" s="6"/>
      <c r="N27" s="6">
        <v>0.85383355671955674</v>
      </c>
      <c r="O27" s="6">
        <v>0.8519955191099039</v>
      </c>
      <c r="P27" s="6">
        <v>0.84283262823128247</v>
      </c>
      <c r="Q27" s="6">
        <v>0.85293964971982306</v>
      </c>
      <c r="R27" s="6">
        <v>0.79122513916217008</v>
      </c>
      <c r="S27" s="6">
        <v>0.8574010414987373</v>
      </c>
      <c r="T27" s="6">
        <v>0.85663398598110296</v>
      </c>
      <c r="U27" s="6"/>
      <c r="V27" s="6">
        <v>0.88838664793286515</v>
      </c>
      <c r="W27" s="6">
        <v>0.79350153659446343</v>
      </c>
      <c r="X27" s="6">
        <v>0.76796061784290748</v>
      </c>
      <c r="Y27" s="6">
        <v>0.8548217612983886</v>
      </c>
      <c r="Z27" s="6">
        <v>0.86007359487069168</v>
      </c>
      <c r="AA27" s="6">
        <v>0.85331471275317161</v>
      </c>
      <c r="AB27" s="6">
        <v>0.89162657510638377</v>
      </c>
      <c r="AC27" s="6"/>
      <c r="AD27" s="6">
        <v>0.88487471086533653</v>
      </c>
      <c r="AE27" s="6">
        <v>0.88303642801910787</v>
      </c>
      <c r="AF27" s="6">
        <v>0.86116157647657277</v>
      </c>
      <c r="AG27" s="6">
        <v>0.84384930184021223</v>
      </c>
      <c r="AH27" s="6">
        <v>0.76106232402410479</v>
      </c>
      <c r="AI27" s="6">
        <v>0.87608000837352384</v>
      </c>
      <c r="AJ27" s="6"/>
      <c r="AK27" s="6">
        <v>0.86663633045114563</v>
      </c>
      <c r="AL27" s="6">
        <v>0.84744796723941396</v>
      </c>
      <c r="AM27" s="6">
        <v>0.6869405954707023</v>
      </c>
      <c r="AN27" s="6">
        <v>0.75489425620561712</v>
      </c>
      <c r="AO27" s="6">
        <v>0.75842336381898268</v>
      </c>
      <c r="AP27" s="6"/>
      <c r="AQ27" s="6">
        <v>0.8550495270400984</v>
      </c>
      <c r="AR27" s="6">
        <v>0.85535766435253313</v>
      </c>
      <c r="AS27" s="6">
        <v>0.84919428498039828</v>
      </c>
      <c r="AT27" s="6">
        <v>0.84784716726668818</v>
      </c>
      <c r="AU27" s="6">
        <v>0.84947656075895972</v>
      </c>
      <c r="AV27" s="6">
        <v>0.85218114976905368</v>
      </c>
      <c r="AW27" s="6">
        <v>0.85520275612323893</v>
      </c>
      <c r="AX27" s="6">
        <v>0.85227253116461388</v>
      </c>
      <c r="AY27" s="6">
        <v>0.85833805409141284</v>
      </c>
      <c r="AZ27" s="6">
        <v>0.73577628037343379</v>
      </c>
      <c r="BA27" s="6"/>
      <c r="BB27" s="6">
        <v>0.85082795920709076</v>
      </c>
      <c r="BC27" s="6">
        <v>0.85389664975369062</v>
      </c>
      <c r="BD27" s="6">
        <v>0.8519262122957969</v>
      </c>
      <c r="BE27" s="6">
        <v>0.85793189943971349</v>
      </c>
      <c r="BF27" s="6">
        <v>0.73301363375486295</v>
      </c>
      <c r="BG27" s="6"/>
      <c r="BH27" s="13">
        <f>AVERAGE(C27:BF27)</f>
        <v>0.83813908043412266</v>
      </c>
      <c r="BI27" s="1"/>
      <c r="BJ27" s="6">
        <v>0.8556159865025148</v>
      </c>
      <c r="BK27" s="6">
        <v>0.75867859595775633</v>
      </c>
      <c r="BL27" s="6">
        <v>0.84064322436820116</v>
      </c>
      <c r="BM27" s="6">
        <v>0.84221657657536986</v>
      </c>
      <c r="BN27" s="6">
        <v>0.84335453423591911</v>
      </c>
      <c r="BO27" s="6">
        <v>0.73169692207290604</v>
      </c>
      <c r="BP27" s="6">
        <v>0.82285196196263843</v>
      </c>
      <c r="BQ27" s="6">
        <v>0.7253850465838817</v>
      </c>
      <c r="BR27" s="6">
        <v>0.79344575169246634</v>
      </c>
      <c r="BS27" s="6">
        <v>0.72744864101239981</v>
      </c>
      <c r="BT27" s="6">
        <v>0.84943108975007098</v>
      </c>
      <c r="BU27" s="6">
        <v>0.84712039665400074</v>
      </c>
      <c r="BV27" s="6">
        <v>0.85249827822213475</v>
      </c>
      <c r="BW27" s="6">
        <v>0.8506402957127539</v>
      </c>
    </row>
    <row r="29" spans="1:75">
      <c r="A29" s="1" t="s">
        <v>76</v>
      </c>
      <c r="C29" s="4">
        <v>1.0342369749089515</v>
      </c>
      <c r="D29" s="4">
        <v>1.0150537476493271</v>
      </c>
      <c r="E29" s="4">
        <v>1.0196500064705785</v>
      </c>
      <c r="F29" s="4">
        <v>1.0146656732220105</v>
      </c>
      <c r="G29" s="4">
        <v>1.0173386577326031</v>
      </c>
      <c r="H29" s="4">
        <v>0.99757003937340993</v>
      </c>
      <c r="I29" s="4">
        <v>1.0220003747915731</v>
      </c>
      <c r="J29" s="4">
        <v>1.0139819095391343</v>
      </c>
      <c r="K29" s="4">
        <v>1.0163191221416732</v>
      </c>
      <c r="L29" s="4">
        <v>1.0184484601360708</v>
      </c>
      <c r="N29" s="4">
        <v>1.0245189492445868</v>
      </c>
      <c r="O29" s="4">
        <v>1.0246485100985496</v>
      </c>
      <c r="P29" s="4">
        <v>1.0139426575180719</v>
      </c>
      <c r="Q29" s="4">
        <v>1.0220659072360732</v>
      </c>
      <c r="R29" s="4">
        <v>1.0292028520118517</v>
      </c>
      <c r="S29" s="4">
        <v>1.0183284373177119</v>
      </c>
      <c r="T29" s="4">
        <v>1.0137764272618486</v>
      </c>
      <c r="V29" s="4">
        <v>1.012495576604346</v>
      </c>
      <c r="W29" s="4">
        <v>1.0241505504714215</v>
      </c>
      <c r="X29" s="4">
        <v>1.0252161045220138</v>
      </c>
      <c r="Y29" s="4">
        <v>1.017598563108935</v>
      </c>
      <c r="Z29" s="4">
        <v>1.0117081380899315</v>
      </c>
      <c r="AA29" s="4">
        <v>1.0188584631736335</v>
      </c>
      <c r="AB29" s="4">
        <v>1.0147756732322517</v>
      </c>
      <c r="AD29" s="4">
        <v>1.0083988824006862</v>
      </c>
      <c r="AE29" s="4">
        <v>1.0143353454897508</v>
      </c>
      <c r="AF29" s="4">
        <v>1.0248581670916712</v>
      </c>
      <c r="AG29" s="4">
        <v>1.0177286149274725</v>
      </c>
      <c r="AH29" s="4">
        <v>1.0147794644665089</v>
      </c>
      <c r="AI29" s="4">
        <v>1.0200265396014943</v>
      </c>
      <c r="AK29" s="4">
        <v>1.0121974483275076</v>
      </c>
      <c r="AL29" s="4">
        <v>1.0093344951802297</v>
      </c>
      <c r="AM29" s="4">
        <v>1.016021187661633</v>
      </c>
      <c r="AN29" s="4">
        <v>1.0112030232565519</v>
      </c>
      <c r="AO29" s="4">
        <v>1.0205203068575894</v>
      </c>
      <c r="AQ29" s="4">
        <v>1.0088644148142873</v>
      </c>
      <c r="AR29" s="4">
        <v>1.0022254448268217</v>
      </c>
      <c r="AS29" s="4">
        <v>1.0047268531804752</v>
      </c>
      <c r="AT29" s="4">
        <v>1.0215555549113915</v>
      </c>
      <c r="AU29" s="4">
        <v>1.010539112589488</v>
      </c>
      <c r="AV29" s="4">
        <v>1.0137493488576124</v>
      </c>
      <c r="AW29" s="4">
        <v>1.0092554413834363</v>
      </c>
      <c r="AX29" s="4">
        <v>1.0020567154137014</v>
      </c>
      <c r="AY29" s="4">
        <v>1.0123784192821521</v>
      </c>
      <c r="AZ29" s="4">
        <v>1.0203052386728837</v>
      </c>
      <c r="BB29" s="4">
        <v>1.0122306465293769</v>
      </c>
      <c r="BC29" s="4">
        <v>1.0136568960245045</v>
      </c>
      <c r="BD29" s="4">
        <v>1.0126380411891041</v>
      </c>
      <c r="BE29" s="4">
        <v>1.0157800805597508</v>
      </c>
      <c r="BF29" s="4">
        <v>1.0189119721361992</v>
      </c>
      <c r="BG29" s="4"/>
      <c r="BH29" s="4"/>
      <c r="BJ29" s="4">
        <v>0.97763778904851462</v>
      </c>
      <c r="BK29" s="4">
        <v>0.97989932415812742</v>
      </c>
      <c r="BL29" s="4">
        <v>0.97150630118992731</v>
      </c>
      <c r="BM29" s="4">
        <v>0.96207766480271018</v>
      </c>
      <c r="BN29" s="4">
        <v>0.9834256378988574</v>
      </c>
      <c r="BO29" s="4">
        <v>0.98493336631157313</v>
      </c>
      <c r="BP29" s="4">
        <v>0.97938914756548301</v>
      </c>
      <c r="BQ29" s="4">
        <v>0.98504248126361627</v>
      </c>
      <c r="BR29" s="4">
        <v>0.97005896982456385</v>
      </c>
      <c r="BS29" s="4">
        <v>0.98375264953274333</v>
      </c>
      <c r="BT29" s="4">
        <v>0.97582529346761193</v>
      </c>
      <c r="BU29" s="4">
        <v>0.97567933683035124</v>
      </c>
      <c r="BV29" s="4">
        <v>0.98374795988481623</v>
      </c>
      <c r="BW29" s="4">
        <v>0.97742512274101712</v>
      </c>
    </row>
    <row r="30" spans="1:75">
      <c r="A30" s="1" t="s">
        <v>77</v>
      </c>
      <c r="C30" s="6">
        <v>0.9657630250910485</v>
      </c>
      <c r="D30" s="6">
        <v>0.98494625235067301</v>
      </c>
      <c r="E30" s="6">
        <v>0.98034999352942187</v>
      </c>
      <c r="F30" s="6">
        <v>0.98533432677798971</v>
      </c>
      <c r="G30" s="6">
        <v>0.98266134226739699</v>
      </c>
      <c r="H30" s="6">
        <v>1.0024299606265901</v>
      </c>
      <c r="I30" s="6">
        <v>0.97799962520842698</v>
      </c>
      <c r="J30" s="6">
        <v>0.98601809046086597</v>
      </c>
      <c r="K30" s="6">
        <v>0.9836808778583267</v>
      </c>
      <c r="L30" s="6">
        <v>0.98155153986392896</v>
      </c>
      <c r="N30" s="6">
        <v>0.97548105075541314</v>
      </c>
      <c r="O30" s="6">
        <v>0.97535148990145049</v>
      </c>
      <c r="P30" s="6">
        <v>0.98605734248192789</v>
      </c>
      <c r="Q30" s="6">
        <v>0.97793409276392695</v>
      </c>
      <c r="R30" s="6">
        <v>0.97079714798814798</v>
      </c>
      <c r="S30" s="6">
        <v>0.98167156268228795</v>
      </c>
      <c r="T30" s="6">
        <v>0.98622357273815164</v>
      </c>
      <c r="V30" s="6">
        <v>0.98750442339565392</v>
      </c>
      <c r="W30" s="6">
        <v>0.97584944952857866</v>
      </c>
      <c r="X30" s="6">
        <v>0.97478389547798627</v>
      </c>
      <c r="Y30" s="6">
        <v>0.98240143689106518</v>
      </c>
      <c r="Z30" s="6">
        <v>0.98829186191006846</v>
      </c>
      <c r="AA30" s="6">
        <v>0.98114153682636629</v>
      </c>
      <c r="AB30" s="6">
        <v>0.98522432676774863</v>
      </c>
      <c r="AD30" s="6">
        <v>0.99160111759931369</v>
      </c>
      <c r="AE30" s="6">
        <v>0.98566465451024921</v>
      </c>
      <c r="AF30" s="6">
        <v>0.9751418329083289</v>
      </c>
      <c r="AG30" s="6">
        <v>0.98227138507252765</v>
      </c>
      <c r="AH30" s="6">
        <v>0.98522053553349109</v>
      </c>
      <c r="AI30" s="6">
        <v>0.97997346039850564</v>
      </c>
      <c r="AK30" s="6">
        <v>0.98780255167249209</v>
      </c>
      <c r="AL30" s="6">
        <v>0.99066550481977056</v>
      </c>
      <c r="AM30" s="6">
        <v>0.98397881233836737</v>
      </c>
      <c r="AN30" s="6">
        <v>0.98879697674344824</v>
      </c>
      <c r="AO30" s="6">
        <v>0.97947969314241057</v>
      </c>
      <c r="AQ30" s="6">
        <v>0.99113558518571276</v>
      </c>
      <c r="AR30" s="6">
        <v>0.99777455517317803</v>
      </c>
      <c r="AS30" s="6">
        <v>0.99527314681952495</v>
      </c>
      <c r="AT30" s="6">
        <v>0.97844444508860873</v>
      </c>
      <c r="AU30" s="6">
        <v>0.98946088741051197</v>
      </c>
      <c r="AV30" s="6">
        <v>0.98625065114238797</v>
      </c>
      <c r="AW30" s="6">
        <v>0.99074455861656363</v>
      </c>
      <c r="AX30" s="6">
        <v>0.99794328458629833</v>
      </c>
      <c r="AY30" s="6">
        <v>0.98762158071784789</v>
      </c>
      <c r="AZ30" s="6">
        <v>0.9796947613271163</v>
      </c>
      <c r="BB30" s="6">
        <v>0.98776935347062322</v>
      </c>
      <c r="BC30" s="6">
        <v>0.98634310397549563</v>
      </c>
      <c r="BD30" s="6">
        <v>0.98736195881089583</v>
      </c>
      <c r="BE30" s="6">
        <v>0.98421991944024911</v>
      </c>
      <c r="BF30" s="6">
        <v>0.98108802786380067</v>
      </c>
      <c r="BG30" s="6"/>
      <c r="BH30" s="6"/>
      <c r="BJ30" s="6">
        <v>1.0223622109514854</v>
      </c>
      <c r="BK30" s="6">
        <v>1.0201006758418725</v>
      </c>
      <c r="BL30" s="6">
        <v>1.0284936988100726</v>
      </c>
      <c r="BM30" s="6">
        <v>1.0379223351972899</v>
      </c>
      <c r="BN30" s="6">
        <v>1.0165743621011427</v>
      </c>
      <c r="BO30" s="6">
        <v>1.0150666336884273</v>
      </c>
      <c r="BP30" s="6">
        <v>1.0206108524345168</v>
      </c>
      <c r="BQ30" s="6">
        <v>1.0149575187363835</v>
      </c>
      <c r="BR30" s="6">
        <v>1.0299410301754359</v>
      </c>
      <c r="BS30" s="6">
        <v>1.0162473504672567</v>
      </c>
      <c r="BT30" s="6">
        <v>1.0241747065323885</v>
      </c>
      <c r="BU30" s="6">
        <v>1.0243206631696486</v>
      </c>
      <c r="BV30" s="6">
        <v>1.0162520401151838</v>
      </c>
      <c r="BW30" s="6">
        <v>1.0225748772589827</v>
      </c>
    </row>
    <row r="31" spans="1:75">
      <c r="A31" s="1" t="s">
        <v>78</v>
      </c>
      <c r="C31" s="6">
        <v>3.4236974908951501E-2</v>
      </c>
      <c r="D31" s="6">
        <v>1.5053747649326987E-2</v>
      </c>
      <c r="E31" s="6">
        <v>1.965000647057813E-2</v>
      </c>
      <c r="F31" s="6">
        <v>1.4665673222010289E-2</v>
      </c>
      <c r="G31" s="6">
        <v>1.7338657732603013E-2</v>
      </c>
      <c r="H31" s="6">
        <v>0</v>
      </c>
      <c r="I31" s="6">
        <v>2.2000374791573019E-2</v>
      </c>
      <c r="J31" s="6">
        <v>1.398190953913403E-2</v>
      </c>
      <c r="K31" s="6">
        <v>1.6319122141673303E-2</v>
      </c>
      <c r="L31" s="6">
        <v>1.8448460136071043E-2</v>
      </c>
      <c r="N31" s="6">
        <v>2.4518949244586863E-2</v>
      </c>
      <c r="O31" s="6">
        <v>2.4648510098549514E-2</v>
      </c>
      <c r="P31" s="6">
        <v>1.394265751807211E-2</v>
      </c>
      <c r="Q31" s="6">
        <v>2.2065907236073046E-2</v>
      </c>
      <c r="R31" s="6">
        <v>2.9202852011852021E-2</v>
      </c>
      <c r="S31" s="6">
        <v>1.8328437317712054E-2</v>
      </c>
      <c r="T31" s="6">
        <v>1.3776427261848356E-2</v>
      </c>
      <c r="V31" s="6">
        <v>1.2495576604346081E-2</v>
      </c>
      <c r="W31" s="6">
        <v>2.4150550471421339E-2</v>
      </c>
      <c r="X31" s="6">
        <v>2.5216104522013727E-2</v>
      </c>
      <c r="Y31" s="6">
        <v>1.7598563108934817E-2</v>
      </c>
      <c r="Z31" s="6">
        <v>1.1708138089931541E-2</v>
      </c>
      <c r="AA31" s="6">
        <v>1.885846317363371E-2</v>
      </c>
      <c r="AB31" s="6">
        <v>1.4775673232251374E-2</v>
      </c>
      <c r="AD31" s="6">
        <v>8.3988824006863139E-3</v>
      </c>
      <c r="AE31" s="6">
        <v>1.4335345489750795E-2</v>
      </c>
      <c r="AF31" s="6">
        <v>2.4858167091671102E-2</v>
      </c>
      <c r="AG31" s="6">
        <v>1.7728614927472353E-2</v>
      </c>
      <c r="AH31" s="6">
        <v>1.4779464466508907E-2</v>
      </c>
      <c r="AI31" s="6">
        <v>2.0026539601494364E-2</v>
      </c>
      <c r="AK31" s="6">
        <v>1.2197448327507909E-2</v>
      </c>
      <c r="AL31" s="6">
        <v>9.3344951802294407E-3</v>
      </c>
      <c r="AM31" s="6">
        <v>1.602118766163263E-2</v>
      </c>
      <c r="AN31" s="6">
        <v>1.1203023256551758E-2</v>
      </c>
      <c r="AO31" s="6">
        <v>2.0520306857589432E-2</v>
      </c>
      <c r="AQ31" s="6">
        <v>8.8644148142872359E-3</v>
      </c>
      <c r="AR31" s="6">
        <v>2.2254448268219651E-3</v>
      </c>
      <c r="AS31" s="6">
        <v>4.7268531804750546E-3</v>
      </c>
      <c r="AT31" s="6">
        <v>2.1555554911391273E-2</v>
      </c>
      <c r="AU31" s="6">
        <v>1.0539112589488031E-2</v>
      </c>
      <c r="AV31" s="6">
        <v>1.3749348857612032E-2</v>
      </c>
      <c r="AW31" s="6">
        <v>9.2554413834363691E-3</v>
      </c>
      <c r="AX31" s="6">
        <v>2.0567154137016708E-3</v>
      </c>
      <c r="AY31" s="6">
        <v>1.2378419282152109E-2</v>
      </c>
      <c r="AZ31" s="6">
        <v>2.0305238672883696E-2</v>
      </c>
      <c r="BB31" s="6">
        <v>1.2230646529376776E-2</v>
      </c>
      <c r="BC31" s="6">
        <v>1.3656896024504372E-2</v>
      </c>
      <c r="BD31" s="6">
        <v>1.2638041189104166E-2</v>
      </c>
      <c r="BE31" s="6">
        <v>1.5780080559750886E-2</v>
      </c>
      <c r="BF31" s="6">
        <v>1.8911972136199329E-2</v>
      </c>
      <c r="BG31" s="6"/>
      <c r="BH31" s="13">
        <f>AVERAGE(C31:BF31)</f>
        <v>1.5825187842308557E-2</v>
      </c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</row>
    <row r="32" spans="1:75">
      <c r="BJ32" s="1"/>
      <c r="BK32" s="1"/>
      <c r="BL32" s="1"/>
    </row>
    <row r="33" spans="1:75">
      <c r="A33" s="1" t="s">
        <v>81</v>
      </c>
      <c r="C33" s="6">
        <v>6.9137799285092782E-2</v>
      </c>
      <c r="D33" s="6">
        <v>3.0795164346841819E-2</v>
      </c>
      <c r="E33" s="6">
        <v>3.9389241457611579E-2</v>
      </c>
      <c r="F33" s="6">
        <v>2.9354664160469834E-2</v>
      </c>
      <c r="G33" s="6">
        <v>3.4658639282290515E-2</v>
      </c>
      <c r="H33" s="6">
        <v>0</v>
      </c>
      <c r="I33" s="6">
        <v>4.5311589498995275E-2</v>
      </c>
      <c r="J33" s="6">
        <v>2.857361815775894E-2</v>
      </c>
      <c r="K33" s="6">
        <v>3.2401119871884987E-2</v>
      </c>
      <c r="L33" s="6">
        <v>3.6932501899235692E-2</v>
      </c>
      <c r="N33" s="6">
        <v>4.9772806412077042E-2</v>
      </c>
      <c r="O33" s="6">
        <v>4.953472915710222E-2</v>
      </c>
      <c r="P33" s="6">
        <v>2.7892853838220155E-2</v>
      </c>
      <c r="Q33" s="6">
        <v>4.3911357215897784E-2</v>
      </c>
      <c r="R33" s="6">
        <v>5.9494532298189906E-2</v>
      </c>
      <c r="S33" s="6">
        <v>3.7202346382099183E-2</v>
      </c>
      <c r="T33" s="6">
        <v>2.7882234425304908E-2</v>
      </c>
      <c r="V33" s="6">
        <v>2.6898723663159263E-2</v>
      </c>
      <c r="W33" s="6">
        <v>4.8499432340382675E-2</v>
      </c>
      <c r="X33" s="6">
        <v>5.0771747696207736E-2</v>
      </c>
      <c r="Y33" s="6">
        <v>3.5164010918451005E-2</v>
      </c>
      <c r="Z33" s="6">
        <v>2.4162164735419989E-2</v>
      </c>
      <c r="AA33" s="6">
        <v>4.10681260731387E-2</v>
      </c>
      <c r="AB33" s="6">
        <v>3.0378053411078021E-2</v>
      </c>
      <c r="AD33" s="6">
        <v>1.7554148518318602E-2</v>
      </c>
      <c r="AE33" s="6">
        <v>2.9113396047658835E-2</v>
      </c>
      <c r="AF33" s="6">
        <v>4.9944336211230844E-2</v>
      </c>
      <c r="AG33" s="6">
        <v>3.5664378597605406E-2</v>
      </c>
      <c r="AH33" s="6">
        <v>2.9672137476423721E-2</v>
      </c>
      <c r="AI33" s="6">
        <v>4.052380517359655E-2</v>
      </c>
      <c r="AK33" s="6">
        <v>2.7880312140998953E-2</v>
      </c>
      <c r="AL33" s="6">
        <v>1.9991733635156717E-2</v>
      </c>
      <c r="AM33" s="6">
        <v>3.1237127883630755E-2</v>
      </c>
      <c r="AN33" s="6">
        <v>2.2965839651630571E-2</v>
      </c>
      <c r="AO33" s="6">
        <v>4.1669782663470212E-2</v>
      </c>
      <c r="AQ33" s="6">
        <v>1.8394699367060063E-2</v>
      </c>
      <c r="AR33" s="6">
        <v>4.9278896011935025E-3</v>
      </c>
      <c r="AS33" s="6">
        <v>9.4914808811723539E-3</v>
      </c>
      <c r="AT33" s="6">
        <v>4.3923125721307521E-2</v>
      </c>
      <c r="AU33" s="6">
        <v>2.0573662885658539E-2</v>
      </c>
      <c r="AV33" s="6">
        <v>2.758359961569079E-2</v>
      </c>
      <c r="AW33" s="6">
        <v>1.9328014143328964E-2</v>
      </c>
      <c r="AX33" s="6">
        <v>4.4783109984347647E-3</v>
      </c>
      <c r="AY33" s="6">
        <v>2.5079316162120335E-2</v>
      </c>
      <c r="AZ33" s="6">
        <v>3.9787556696375237E-2</v>
      </c>
      <c r="BB33" s="6">
        <v>2.4474724501573952E-2</v>
      </c>
      <c r="BC33" s="6">
        <v>2.7576124247728817E-2</v>
      </c>
      <c r="BD33" s="6">
        <v>2.6134003109178128E-2</v>
      </c>
      <c r="BE33" s="6">
        <v>3.2238418730641705E-2</v>
      </c>
      <c r="BF33" s="6">
        <v>4.0443735626708666E-2</v>
      </c>
      <c r="BG33" s="6"/>
      <c r="BH33" s="13">
        <f>AVERAGE(C33:BF33)</f>
        <v>3.2196782336296088E-2</v>
      </c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</row>
    <row r="34" spans="1:75">
      <c r="C34" s="6"/>
      <c r="D34" s="6"/>
      <c r="E34" s="6"/>
      <c r="F34" s="6"/>
      <c r="G34" s="6"/>
      <c r="H34" s="6"/>
      <c r="I34" s="6"/>
      <c r="J34" s="6"/>
      <c r="K34" s="6"/>
      <c r="L34" s="6"/>
      <c r="N34" s="6"/>
      <c r="O34" s="6"/>
      <c r="P34" s="6"/>
      <c r="Q34" s="6"/>
      <c r="R34" s="6"/>
      <c r="S34" s="6"/>
      <c r="T34" s="6"/>
      <c r="V34" s="6"/>
      <c r="W34" s="6"/>
      <c r="X34" s="6"/>
      <c r="Y34" s="6"/>
      <c r="Z34" s="6"/>
      <c r="AA34" s="6"/>
      <c r="AB34" s="6"/>
      <c r="AD34" s="6"/>
      <c r="AE34" s="6"/>
      <c r="AF34" s="6"/>
      <c r="AG34" s="6"/>
      <c r="AH34" s="6"/>
      <c r="AI34" s="6"/>
      <c r="AK34" s="6"/>
      <c r="AL34" s="6"/>
      <c r="AM34" s="6"/>
      <c r="AN34" s="6"/>
      <c r="AO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B34" s="6"/>
      <c r="BC34" s="6"/>
      <c r="BD34" s="6"/>
      <c r="BE34" s="6"/>
      <c r="BF34" s="6"/>
      <c r="BG34" s="6"/>
      <c r="BH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</row>
    <row r="35" spans="1:75">
      <c r="A35" s="1" t="s">
        <v>311</v>
      </c>
      <c r="C35" s="6">
        <f>6*C24+5*C23+2*C29</f>
        <v>7.8630521003641949</v>
      </c>
      <c r="D35" s="6">
        <f t="shared" ref="D35:BO35" si="3">6*D24+5*D23+2*D29</f>
        <v>7.9397850094026925</v>
      </c>
      <c r="E35" s="6">
        <f t="shared" si="3"/>
        <v>7.9213999741176888</v>
      </c>
      <c r="F35" s="6">
        <f t="shared" si="3"/>
        <v>7.9413373071119597</v>
      </c>
      <c r="G35" s="6">
        <f t="shared" si="3"/>
        <v>7.9306453690695884</v>
      </c>
      <c r="H35" s="6">
        <f t="shared" si="3"/>
        <v>8.0097198425063603</v>
      </c>
      <c r="I35" s="6">
        <f t="shared" si="3"/>
        <v>7.9107225010418603</v>
      </c>
      <c r="J35" s="6">
        <f t="shared" si="3"/>
        <v>7.9440723618434639</v>
      </c>
      <c r="K35" s="6">
        <f t="shared" si="3"/>
        <v>7.9347235114333063</v>
      </c>
      <c r="L35" s="6">
        <f t="shared" si="3"/>
        <v>7.9262061594557149</v>
      </c>
      <c r="M35" s="6"/>
      <c r="N35" s="6">
        <f t="shared" si="3"/>
        <v>7.9019242030216521</v>
      </c>
      <c r="O35" s="6">
        <f t="shared" si="3"/>
        <v>7.9014059596058024</v>
      </c>
      <c r="P35" s="6">
        <f t="shared" si="3"/>
        <v>7.9439120857474315</v>
      </c>
      <c r="Q35" s="6">
        <f t="shared" si="3"/>
        <v>7.9117363710557083</v>
      </c>
      <c r="R35" s="6">
        <f t="shared" si="3"/>
        <v>7.8831885919525906</v>
      </c>
      <c r="S35" s="6">
        <f t="shared" si="3"/>
        <v>7.9266862507291513</v>
      </c>
      <c r="T35" s="6">
        <f t="shared" si="3"/>
        <v>7.94267432542145</v>
      </c>
      <c r="U35" s="6"/>
      <c r="V35" s="6">
        <f t="shared" si="3"/>
        <v>7.9465005931678094</v>
      </c>
      <c r="W35" s="6">
        <f t="shared" si="3"/>
        <v>7.9033977981143151</v>
      </c>
      <c r="X35" s="6">
        <f t="shared" si="3"/>
        <v>7.8991355819119455</v>
      </c>
      <c r="Y35" s="6">
        <f t="shared" si="3"/>
        <v>7.9296057475642616</v>
      </c>
      <c r="Z35" s="6">
        <f t="shared" si="3"/>
        <v>7.9531674476402738</v>
      </c>
      <c r="AA35" s="6">
        <f t="shared" si="3"/>
        <v>7.9181852798672114</v>
      </c>
      <c r="AB35" s="6">
        <f t="shared" si="3"/>
        <v>7.9408973070709958</v>
      </c>
      <c r="AC35" s="6"/>
      <c r="AD35" s="6">
        <f t="shared" si="3"/>
        <v>7.9664044703972543</v>
      </c>
      <c r="AE35" s="6">
        <f t="shared" si="3"/>
        <v>7.9426586180409959</v>
      </c>
      <c r="AF35" s="6">
        <f t="shared" si="3"/>
        <v>7.9002424667571027</v>
      </c>
      <c r="AG35" s="6">
        <f t="shared" si="3"/>
        <v>7.929085540290111</v>
      </c>
      <c r="AH35" s="6">
        <f t="shared" si="3"/>
        <v>7.9408821421339635</v>
      </c>
      <c r="AI35" s="6">
        <f t="shared" si="3"/>
        <v>7.9198938415940221</v>
      </c>
      <c r="AJ35" s="6"/>
      <c r="AK35" s="6">
        <f t="shared" si="3"/>
        <v>7.9445317297470721</v>
      </c>
      <c r="AL35" s="6">
        <f t="shared" si="3"/>
        <v>7.9607518695330572</v>
      </c>
      <c r="AM35" s="6">
        <f t="shared" si="3"/>
        <v>7.9359152493534708</v>
      </c>
      <c r="AN35" s="6">
        <f t="shared" si="3"/>
        <v>7.9551879069737934</v>
      </c>
      <c r="AO35" s="6">
        <f t="shared" si="3"/>
        <v>7.9179187725696423</v>
      </c>
      <c r="AP35" s="6"/>
      <c r="AQ35" s="6">
        <f t="shared" si="3"/>
        <v>7.9645423407428515</v>
      </c>
      <c r="AR35" s="6">
        <f t="shared" si="3"/>
        <v>7.9907771662588534</v>
      </c>
      <c r="AS35" s="6">
        <f t="shared" si="3"/>
        <v>7.9807714500241769</v>
      </c>
      <c r="AT35" s="6">
        <f t="shared" si="3"/>
        <v>7.9124923010976893</v>
      </c>
      <c r="AU35" s="6">
        <f t="shared" si="3"/>
        <v>7.9578435496420479</v>
      </c>
      <c r="AV35" s="6">
        <f t="shared" si="3"/>
        <v>7.9450026045695523</v>
      </c>
      <c r="AW35" s="6">
        <f t="shared" si="3"/>
        <v>7.9629782344662541</v>
      </c>
      <c r="AX35" s="6">
        <f t="shared" si="3"/>
        <v>7.9908112132610256</v>
      </c>
      <c r="AY35" s="6">
        <f t="shared" si="3"/>
        <v>7.9504863228713916</v>
      </c>
      <c r="AZ35" s="6">
        <f t="shared" si="3"/>
        <v>7.9187790453084652</v>
      </c>
      <c r="BA35" s="6"/>
      <c r="BB35" s="6">
        <f t="shared" si="3"/>
        <v>7.9510774138824933</v>
      </c>
      <c r="BC35" s="6">
        <f t="shared" si="3"/>
        <v>7.945372415901983</v>
      </c>
      <c r="BD35" s="6">
        <f t="shared" si="3"/>
        <v>7.9494478352435829</v>
      </c>
      <c r="BE35" s="6">
        <f t="shared" si="3"/>
        <v>7.9359208616073156</v>
      </c>
      <c r="BF35" s="6">
        <f t="shared" si="3"/>
        <v>7.9192250196019955</v>
      </c>
      <c r="BG35" s="6"/>
      <c r="BH35" s="6"/>
      <c r="BI35" s="6"/>
      <c r="BJ35" s="6">
        <f t="shared" si="3"/>
        <v>8.0894488438059415</v>
      </c>
      <c r="BK35" s="6">
        <f t="shared" si="3"/>
        <v>8.0804027033674899</v>
      </c>
      <c r="BL35" s="6">
        <f t="shared" si="3"/>
        <v>8.1139747952402903</v>
      </c>
      <c r="BM35" s="6">
        <f t="shared" si="3"/>
        <v>8.1516893407891597</v>
      </c>
      <c r="BN35" s="6">
        <f t="shared" si="3"/>
        <v>8.0662974484045709</v>
      </c>
      <c r="BO35" s="6">
        <f t="shared" si="3"/>
        <v>8.0602665347537101</v>
      </c>
      <c r="BP35" s="6">
        <f t="shared" ref="BP35:BW35" si="4">6*BP24+5*BP23+2*BP29</f>
        <v>8.0824434097380671</v>
      </c>
      <c r="BQ35" s="6">
        <f t="shared" si="4"/>
        <v>8.0598300749455341</v>
      </c>
      <c r="BR35" s="6">
        <f t="shared" si="4"/>
        <v>8.1197641207017437</v>
      </c>
      <c r="BS35" s="6">
        <f t="shared" si="4"/>
        <v>8.0649894018690258</v>
      </c>
      <c r="BT35" s="6">
        <f t="shared" si="4"/>
        <v>8.096698826129554</v>
      </c>
      <c r="BU35" s="6">
        <f t="shared" si="4"/>
        <v>8.0972826526785955</v>
      </c>
      <c r="BV35" s="6">
        <f t="shared" si="4"/>
        <v>8.0650081604607351</v>
      </c>
      <c r="BW35" s="6">
        <f t="shared" si="4"/>
        <v>8.0902995090359298</v>
      </c>
    </row>
    <row r="36" spans="1:75">
      <c r="A36" s="1" t="s">
        <v>312</v>
      </c>
      <c r="C36" s="6">
        <f>4*C31+C35</f>
        <v>8</v>
      </c>
      <c r="D36" s="6">
        <f t="shared" ref="D36:BO36" si="5">4*D31+D35</f>
        <v>8</v>
      </c>
      <c r="E36" s="6">
        <f t="shared" si="5"/>
        <v>8.0000000000000018</v>
      </c>
      <c r="F36" s="6">
        <f t="shared" si="5"/>
        <v>8</v>
      </c>
      <c r="G36" s="6">
        <f t="shared" si="5"/>
        <v>8</v>
      </c>
      <c r="H36" s="6">
        <f t="shared" si="5"/>
        <v>8.0097198425063603</v>
      </c>
      <c r="I36" s="6">
        <f t="shared" si="5"/>
        <v>7.9987240002081528</v>
      </c>
      <c r="J36" s="6">
        <f t="shared" si="5"/>
        <v>8</v>
      </c>
      <c r="K36" s="6">
        <f t="shared" si="5"/>
        <v>8</v>
      </c>
      <c r="L36" s="6">
        <f t="shared" si="5"/>
        <v>7.9999999999999991</v>
      </c>
      <c r="M36" s="6"/>
      <c r="N36" s="6">
        <f t="shared" si="5"/>
        <v>8</v>
      </c>
      <c r="O36" s="6">
        <f t="shared" si="5"/>
        <v>8</v>
      </c>
      <c r="P36" s="6">
        <f t="shared" si="5"/>
        <v>7.9996827158197199</v>
      </c>
      <c r="Q36" s="6">
        <f t="shared" si="5"/>
        <v>8</v>
      </c>
      <c r="R36" s="6">
        <f t="shared" si="5"/>
        <v>7.9999999999999982</v>
      </c>
      <c r="S36" s="6">
        <f t="shared" si="5"/>
        <v>8</v>
      </c>
      <c r="T36" s="6">
        <f t="shared" si="5"/>
        <v>7.9977800344688434</v>
      </c>
      <c r="U36" s="6"/>
      <c r="V36" s="6">
        <f t="shared" si="5"/>
        <v>7.9964828995851942</v>
      </c>
      <c r="W36" s="6">
        <f t="shared" si="5"/>
        <v>8</v>
      </c>
      <c r="X36" s="6">
        <f t="shared" si="5"/>
        <v>8</v>
      </c>
      <c r="Y36" s="6">
        <f t="shared" si="5"/>
        <v>8</v>
      </c>
      <c r="Z36" s="6">
        <f t="shared" si="5"/>
        <v>8</v>
      </c>
      <c r="AA36" s="6">
        <f t="shared" si="5"/>
        <v>7.9936191325617463</v>
      </c>
      <c r="AB36" s="6">
        <f t="shared" si="5"/>
        <v>8.0000000000000018</v>
      </c>
      <c r="AC36" s="6"/>
      <c r="AD36" s="6">
        <f t="shared" si="5"/>
        <v>8</v>
      </c>
      <c r="AE36" s="6">
        <f t="shared" si="5"/>
        <v>7.9999999999999991</v>
      </c>
      <c r="AF36" s="6">
        <f t="shared" si="5"/>
        <v>7.9996751351237876</v>
      </c>
      <c r="AG36" s="6">
        <f t="shared" si="5"/>
        <v>8</v>
      </c>
      <c r="AH36" s="6">
        <f t="shared" si="5"/>
        <v>7.9999999999999991</v>
      </c>
      <c r="AI36" s="6">
        <f t="shared" si="5"/>
        <v>8</v>
      </c>
      <c r="AJ36" s="6"/>
      <c r="AK36" s="6">
        <f t="shared" si="5"/>
        <v>7.9933215230571033</v>
      </c>
      <c r="AL36" s="6">
        <f t="shared" si="5"/>
        <v>7.998089850253975</v>
      </c>
      <c r="AM36" s="6">
        <f t="shared" si="5"/>
        <v>8.0000000000000018</v>
      </c>
      <c r="AN36" s="6">
        <f t="shared" si="5"/>
        <v>8</v>
      </c>
      <c r="AO36" s="6">
        <f t="shared" si="5"/>
        <v>8</v>
      </c>
      <c r="AP36" s="6"/>
      <c r="AQ36" s="6">
        <f t="shared" si="5"/>
        <v>8</v>
      </c>
      <c r="AR36" s="6">
        <f t="shared" si="5"/>
        <v>7.9996789455661412</v>
      </c>
      <c r="AS36" s="6">
        <f t="shared" si="5"/>
        <v>7.9996788627460766</v>
      </c>
      <c r="AT36" s="6">
        <f t="shared" si="5"/>
        <v>7.9987145207432544</v>
      </c>
      <c r="AU36" s="6">
        <f t="shared" si="5"/>
        <v>8</v>
      </c>
      <c r="AV36" s="6">
        <f t="shared" si="5"/>
        <v>8</v>
      </c>
      <c r="AW36" s="6">
        <f t="shared" si="5"/>
        <v>8</v>
      </c>
      <c r="AX36" s="6">
        <f t="shared" si="5"/>
        <v>7.9990380749158323</v>
      </c>
      <c r="AY36" s="6">
        <f t="shared" si="5"/>
        <v>8</v>
      </c>
      <c r="AZ36" s="6">
        <f t="shared" si="5"/>
        <v>8</v>
      </c>
      <c r="BA36" s="6"/>
      <c r="BB36" s="6">
        <f t="shared" si="5"/>
        <v>8</v>
      </c>
      <c r="BC36" s="6">
        <f t="shared" si="5"/>
        <v>8</v>
      </c>
      <c r="BD36" s="6">
        <f t="shared" si="5"/>
        <v>8</v>
      </c>
      <c r="BE36" s="6">
        <f t="shared" si="5"/>
        <v>7.9990411838463196</v>
      </c>
      <c r="BF36" s="6">
        <f t="shared" si="5"/>
        <v>7.9948729081467924</v>
      </c>
      <c r="BG36" s="6"/>
      <c r="BH36" s="6"/>
      <c r="BI36" s="6"/>
      <c r="BJ36" s="6">
        <f t="shared" si="5"/>
        <v>8.0894488438059415</v>
      </c>
      <c r="BK36" s="6">
        <f t="shared" si="5"/>
        <v>8.0804027033674899</v>
      </c>
      <c r="BL36" s="6">
        <f t="shared" si="5"/>
        <v>8.1139747952402903</v>
      </c>
      <c r="BM36" s="6">
        <f t="shared" si="5"/>
        <v>8.1516893407891597</v>
      </c>
      <c r="BN36" s="6">
        <f t="shared" si="5"/>
        <v>8.0662974484045709</v>
      </c>
      <c r="BO36" s="6">
        <f t="shared" si="5"/>
        <v>8.0602665347537101</v>
      </c>
      <c r="BP36" s="6">
        <f t="shared" ref="BP36:BW36" si="6">4*BP31+BP35</f>
        <v>8.0824434097380671</v>
      </c>
      <c r="BQ36" s="6">
        <f t="shared" si="6"/>
        <v>8.0598300749455341</v>
      </c>
      <c r="BR36" s="6">
        <f t="shared" si="6"/>
        <v>8.1197641207017437</v>
      </c>
      <c r="BS36" s="6">
        <f t="shared" si="6"/>
        <v>8.0649894018690258</v>
      </c>
      <c r="BT36" s="6">
        <f t="shared" si="6"/>
        <v>8.096698826129554</v>
      </c>
      <c r="BU36" s="6">
        <f t="shared" si="6"/>
        <v>8.0972826526785955</v>
      </c>
      <c r="BV36" s="6">
        <f t="shared" si="6"/>
        <v>8.0650081604607351</v>
      </c>
      <c r="BW36" s="6">
        <f t="shared" si="6"/>
        <v>8.0902995090359298</v>
      </c>
    </row>
    <row r="37" spans="1:75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</row>
    <row r="38" spans="1:75">
      <c r="A38" s="1" t="s">
        <v>326</v>
      </c>
      <c r="C38" s="6">
        <f>4*C31</f>
        <v>0.136947899635806</v>
      </c>
      <c r="D38" s="6">
        <f t="shared" ref="D38:BF38" si="7">4*D31</f>
        <v>6.0214990597307949E-2</v>
      </c>
      <c r="E38" s="6">
        <f t="shared" si="7"/>
        <v>7.8600025882312519E-2</v>
      </c>
      <c r="F38" s="6">
        <f t="shared" si="7"/>
        <v>5.8662692888041157E-2</v>
      </c>
      <c r="G38" s="6">
        <f t="shared" si="7"/>
        <v>6.9354630930412053E-2</v>
      </c>
      <c r="H38" s="6">
        <f t="shared" si="7"/>
        <v>0</v>
      </c>
      <c r="I38" s="6">
        <f t="shared" si="7"/>
        <v>8.8001499166292074E-2</v>
      </c>
      <c r="J38" s="6">
        <f t="shared" si="7"/>
        <v>5.5927638156536119E-2</v>
      </c>
      <c r="K38" s="6">
        <f t="shared" si="7"/>
        <v>6.5276488566693214E-2</v>
      </c>
      <c r="L38" s="6">
        <f t="shared" si="7"/>
        <v>7.3793840544284173E-2</v>
      </c>
      <c r="M38" s="6"/>
      <c r="N38" s="6">
        <f t="shared" si="7"/>
        <v>9.8075796978347451E-2</v>
      </c>
      <c r="O38" s="6">
        <f t="shared" si="7"/>
        <v>9.8594040394198057E-2</v>
      </c>
      <c r="P38" s="6">
        <f t="shared" si="7"/>
        <v>5.5770630072288441E-2</v>
      </c>
      <c r="Q38" s="6">
        <f t="shared" si="7"/>
        <v>8.8263628944292183E-2</v>
      </c>
      <c r="R38" s="6">
        <f t="shared" si="7"/>
        <v>0.11681140804740808</v>
      </c>
      <c r="S38" s="6">
        <f t="shared" si="7"/>
        <v>7.3313749270848216E-2</v>
      </c>
      <c r="T38" s="6">
        <f t="shared" si="7"/>
        <v>5.5105709047393425E-2</v>
      </c>
      <c r="U38" s="6"/>
      <c r="V38" s="6">
        <f t="shared" si="7"/>
        <v>4.9982306417384326E-2</v>
      </c>
      <c r="W38" s="6">
        <f t="shared" si="7"/>
        <v>9.6602201885685357E-2</v>
      </c>
      <c r="X38" s="6">
        <f t="shared" si="7"/>
        <v>0.10086441808805491</v>
      </c>
      <c r="Y38" s="6">
        <f t="shared" si="7"/>
        <v>7.0394252435739268E-2</v>
      </c>
      <c r="Z38" s="6">
        <f t="shared" si="7"/>
        <v>4.6832552359726165E-2</v>
      </c>
      <c r="AA38" s="6">
        <f t="shared" si="7"/>
        <v>7.5433852694534842E-2</v>
      </c>
      <c r="AB38" s="6">
        <f t="shared" si="7"/>
        <v>5.9102692929005496E-2</v>
      </c>
      <c r="AC38" s="6"/>
      <c r="AD38" s="6">
        <f t="shared" si="7"/>
        <v>3.3595529602745255E-2</v>
      </c>
      <c r="AE38" s="6">
        <f t="shared" si="7"/>
        <v>5.7341381959003179E-2</v>
      </c>
      <c r="AF38" s="6">
        <f t="shared" si="7"/>
        <v>9.9432668366684407E-2</v>
      </c>
      <c r="AG38" s="6">
        <f t="shared" si="7"/>
        <v>7.091445970988941E-2</v>
      </c>
      <c r="AH38" s="6">
        <f t="shared" si="7"/>
        <v>5.9117857866035628E-2</v>
      </c>
      <c r="AI38" s="6">
        <f t="shared" si="7"/>
        <v>8.0106158405977457E-2</v>
      </c>
      <c r="AJ38" s="6"/>
      <c r="AK38" s="6">
        <f t="shared" si="7"/>
        <v>4.8789793310031637E-2</v>
      </c>
      <c r="AL38" s="6">
        <f t="shared" si="7"/>
        <v>3.7337980720917763E-2</v>
      </c>
      <c r="AM38" s="6">
        <f t="shared" si="7"/>
        <v>6.4084750646530519E-2</v>
      </c>
      <c r="AN38" s="6">
        <f t="shared" si="7"/>
        <v>4.4812093026207034E-2</v>
      </c>
      <c r="AO38" s="6">
        <f t="shared" si="7"/>
        <v>8.2081227430357728E-2</v>
      </c>
      <c r="AP38" s="6"/>
      <c r="AQ38" s="6">
        <f t="shared" si="7"/>
        <v>3.5457659257148944E-2</v>
      </c>
      <c r="AR38" s="6">
        <f t="shared" si="7"/>
        <v>8.9017793072878604E-3</v>
      </c>
      <c r="AS38" s="6">
        <f t="shared" si="7"/>
        <v>1.8907412721900219E-2</v>
      </c>
      <c r="AT38" s="6">
        <f t="shared" si="7"/>
        <v>8.622221964556509E-2</v>
      </c>
      <c r="AU38" s="6">
        <f t="shared" si="7"/>
        <v>4.2156450357952124E-2</v>
      </c>
      <c r="AV38" s="6">
        <f t="shared" si="7"/>
        <v>5.4997395430448126E-2</v>
      </c>
      <c r="AW38" s="6">
        <f t="shared" si="7"/>
        <v>3.7021765533745477E-2</v>
      </c>
      <c r="AX38" s="6">
        <f t="shared" si="7"/>
        <v>8.2268616548066831E-3</v>
      </c>
      <c r="AY38" s="6">
        <f t="shared" si="7"/>
        <v>4.9513677128608435E-2</v>
      </c>
      <c r="AZ38" s="6">
        <f t="shared" si="7"/>
        <v>8.1220954691534786E-2</v>
      </c>
      <c r="BA38" s="6"/>
      <c r="BB38" s="6">
        <f t="shared" si="7"/>
        <v>4.8922586117507105E-2</v>
      </c>
      <c r="BC38" s="6">
        <f t="shared" si="7"/>
        <v>5.462758409801749E-2</v>
      </c>
      <c r="BD38" s="6">
        <f t="shared" si="7"/>
        <v>5.0552164756416662E-2</v>
      </c>
      <c r="BE38" s="6">
        <f t="shared" si="7"/>
        <v>6.3120322239003546E-2</v>
      </c>
      <c r="BF38" s="6">
        <f t="shared" si="7"/>
        <v>7.5647888544797315E-2</v>
      </c>
      <c r="BG38" s="6"/>
      <c r="BH38" s="13">
        <f>AVERAGE(C38:BF38)</f>
        <v>6.3300751369234229E-2</v>
      </c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</row>
    <row r="40" spans="1:75">
      <c r="A40" s="9" t="s">
        <v>80</v>
      </c>
    </row>
    <row r="41" spans="1:75">
      <c r="A41" s="1" t="s">
        <v>68</v>
      </c>
      <c r="B41" s="6"/>
      <c r="C41" s="6">
        <v>0.11091871646891782</v>
      </c>
      <c r="D41" s="6">
        <v>0.22027738991978194</v>
      </c>
      <c r="E41" s="6">
        <v>0.149422170881368</v>
      </c>
      <c r="F41" s="6">
        <v>0.1441174737557952</v>
      </c>
      <c r="G41" s="6">
        <v>0.14875174705827926</v>
      </c>
      <c r="H41" s="6">
        <v>0.14578436148789675</v>
      </c>
      <c r="I41" s="6">
        <v>0.15714542337400053</v>
      </c>
      <c r="J41" s="6">
        <v>0.14779630459013068</v>
      </c>
      <c r="K41" s="6">
        <v>0.1520921538080286</v>
      </c>
      <c r="L41" s="6">
        <v>0.15321084183526684</v>
      </c>
      <c r="M41" s="6"/>
      <c r="N41" s="6">
        <v>0.1516371424181126</v>
      </c>
      <c r="O41" s="6">
        <v>0.15355413647222224</v>
      </c>
      <c r="P41" s="6">
        <v>0.16047774820001173</v>
      </c>
      <c r="Q41" s="6">
        <v>0.15197371333093904</v>
      </c>
      <c r="R41" s="6">
        <v>0.21811585743388393</v>
      </c>
      <c r="S41" s="6">
        <v>0.14657581563989247</v>
      </c>
      <c r="T41" s="6">
        <v>0.14636130554082011</v>
      </c>
      <c r="U41" s="6"/>
      <c r="V41" s="6">
        <v>0.11377311314062444</v>
      </c>
      <c r="W41" s="6">
        <v>0.2140812193718509</v>
      </c>
      <c r="X41" s="6">
        <v>0.24094886015465458</v>
      </c>
      <c r="Y41" s="6">
        <v>0.14904340810492708</v>
      </c>
      <c r="Z41" s="6">
        <v>0.14242500692291876</v>
      </c>
      <c r="AA41" s="6">
        <v>0.15100188747248716</v>
      </c>
      <c r="AB41" s="6">
        <v>0.11081631116172656</v>
      </c>
      <c r="AC41" s="6"/>
      <c r="AD41" s="6">
        <v>0.11660393359147166</v>
      </c>
      <c r="AE41" s="6">
        <v>0.11951012157019784</v>
      </c>
      <c r="AF41" s="6">
        <v>0.14408879708559544</v>
      </c>
      <c r="AG41" s="6">
        <v>0.16034871810565882</v>
      </c>
      <c r="AH41" s="6">
        <v>0.24428113270582708</v>
      </c>
      <c r="AI41" s="6">
        <v>0.12769535567493664</v>
      </c>
      <c r="AJ41" s="6"/>
      <c r="AK41" s="6">
        <v>0.13593786353371862</v>
      </c>
      <c r="AL41" s="6">
        <v>0.15474945645352492</v>
      </c>
      <c r="AM41" s="6">
        <v>0.32057847570911685</v>
      </c>
      <c r="AN41" s="6">
        <v>0.24928291701745411</v>
      </c>
      <c r="AO41" s="6">
        <v>0.24912915229287078</v>
      </c>
      <c r="AP41" s="6"/>
      <c r="AQ41" s="6">
        <v>0.14691096986082344</v>
      </c>
      <c r="AR41" s="6">
        <v>0.14514304140618056</v>
      </c>
      <c r="AS41" s="6">
        <v>0.15187894050829773</v>
      </c>
      <c r="AT41" s="6">
        <v>0.15715829233228262</v>
      </c>
      <c r="AU41" s="6">
        <v>0.15289623159589402</v>
      </c>
      <c r="AV41" s="6">
        <v>0.15089179790517973</v>
      </c>
      <c r="AW41" s="6">
        <v>0.14684697136480646</v>
      </c>
      <c r="AX41" s="6">
        <v>0.14819722050820178</v>
      </c>
      <c r="AY41" s="6">
        <v>0.14432036086103564</v>
      </c>
      <c r="AZ41" s="6">
        <v>0.27229735694858698</v>
      </c>
      <c r="BA41" s="6"/>
      <c r="BB41" s="6">
        <v>0.15192609864816625</v>
      </c>
      <c r="BC41" s="6">
        <v>0.14912675297664099</v>
      </c>
      <c r="BD41" s="6">
        <v>0.15093125983568995</v>
      </c>
      <c r="BE41" s="6">
        <v>0.14548247789216323</v>
      </c>
      <c r="BF41" s="6">
        <v>0.27481423351600448</v>
      </c>
      <c r="BG41" s="6"/>
      <c r="BH41" s="6"/>
      <c r="BI41" s="6"/>
      <c r="BJ41" s="6">
        <v>0.13959452878771031</v>
      </c>
      <c r="BK41" s="6">
        <v>0.23409413351612732</v>
      </c>
      <c r="BL41" s="6">
        <v>0.15267145486665673</v>
      </c>
      <c r="BM41" s="6">
        <v>0.1489987619479029</v>
      </c>
      <c r="BN41" s="6">
        <v>0.15277116565076446</v>
      </c>
      <c r="BO41" s="6">
        <v>0.26232118797877874</v>
      </c>
      <c r="BP41" s="6">
        <v>0.17174113553126785</v>
      </c>
      <c r="BQ41" s="6">
        <v>0.26845445070132867</v>
      </c>
      <c r="BR41" s="6">
        <v>0.19738348357417465</v>
      </c>
      <c r="BS41" s="6">
        <v>0.26594245265876187</v>
      </c>
      <c r="BT41" s="6">
        <v>0.14513027823515232</v>
      </c>
      <c r="BU41" s="6">
        <v>0.14736305174646236</v>
      </c>
      <c r="BV41" s="6">
        <v>0.1439319943815921</v>
      </c>
      <c r="BW41" s="6">
        <v>0.14437409318912103</v>
      </c>
    </row>
    <row r="42" spans="1:75">
      <c r="A42" s="1" t="s">
        <v>69</v>
      </c>
      <c r="B42" s="6"/>
      <c r="C42" s="6">
        <v>0.94150889060502596</v>
      </c>
      <c r="D42" s="6">
        <v>0.80265167489608669</v>
      </c>
      <c r="E42" s="6">
        <v>0.88036850397488786</v>
      </c>
      <c r="F42" s="6">
        <v>0.87804954183082906</v>
      </c>
      <c r="G42" s="6">
        <v>0.87747884969263379</v>
      </c>
      <c r="H42" s="6">
        <v>0.85072132551183099</v>
      </c>
      <c r="I42" s="6">
        <v>0.87656471376633582</v>
      </c>
      <c r="J42" s="6">
        <v>0.87348100189618461</v>
      </c>
      <c r="K42" s="6">
        <v>0.87252666764789033</v>
      </c>
      <c r="L42" s="6">
        <v>0.87472871319289824</v>
      </c>
      <c r="M42" s="6"/>
      <c r="N42" s="6">
        <v>0.88579073100405781</v>
      </c>
      <c r="O42" s="6">
        <v>0.88394240112414413</v>
      </c>
      <c r="P42" s="6">
        <v>0.86058499780152842</v>
      </c>
      <c r="Q42" s="6">
        <v>0.88143680854937245</v>
      </c>
      <c r="R42" s="6">
        <v>0.82662610315738572</v>
      </c>
      <c r="S42" s="6">
        <v>0.88131258677501489</v>
      </c>
      <c r="T42" s="6">
        <v>0.87453131355318903</v>
      </c>
      <c r="U42" s="6"/>
      <c r="V42" s="6">
        <v>0.9055772695285601</v>
      </c>
      <c r="W42" s="6">
        <v>0.82263942174702631</v>
      </c>
      <c r="X42" s="6">
        <v>0.79744754443295207</v>
      </c>
      <c r="Y42" s="6">
        <v>0.87758020599787068</v>
      </c>
      <c r="Z42" s="6">
        <v>0.87543153553096176</v>
      </c>
      <c r="AA42" s="6">
        <v>0.87842574161477849</v>
      </c>
      <c r="AB42" s="6">
        <v>0.91172506621477012</v>
      </c>
      <c r="AC42" s="6"/>
      <c r="AD42" s="6">
        <v>0.89623985136596429</v>
      </c>
      <c r="AE42" s="6">
        <v>0.90226203830981766</v>
      </c>
      <c r="AF42" s="6">
        <v>0.8937276331858296</v>
      </c>
      <c r="AG42" s="6">
        <v>0.86653569544704445</v>
      </c>
      <c r="AH42" s="6">
        <v>0.77808225853461899</v>
      </c>
      <c r="AI42" s="6">
        <v>0.90277078621958795</v>
      </c>
      <c r="AJ42" s="6"/>
      <c r="AK42" s="6">
        <v>0.88336419971613156</v>
      </c>
      <c r="AL42" s="6">
        <v>0.85965496447207213</v>
      </c>
      <c r="AM42" s="6">
        <v>0.70343955751727527</v>
      </c>
      <c r="AN42" s="6">
        <v>0.76775941401243575</v>
      </c>
      <c r="AO42" s="6">
        <v>0.78213428539401764</v>
      </c>
      <c r="AP42" s="6"/>
      <c r="AQ42" s="6">
        <v>0.86661431819714863</v>
      </c>
      <c r="AR42" s="6">
        <v>0.85831864051752815</v>
      </c>
      <c r="AS42" s="6">
        <v>0.85523766968486725</v>
      </c>
      <c r="AT42" s="6">
        <v>0.87573928511699328</v>
      </c>
      <c r="AU42" s="6">
        <v>0.86286737549956971</v>
      </c>
      <c r="AV42" s="6">
        <v>0.86989680699488825</v>
      </c>
      <c r="AW42" s="6">
        <v>0.8673088746524702</v>
      </c>
      <c r="AX42" s="6">
        <v>0.85498263274806108</v>
      </c>
      <c r="AY42" s="6">
        <v>0.87444554649254402</v>
      </c>
      <c r="AZ42" s="6">
        <v>0.7582587086969631</v>
      </c>
      <c r="BA42" s="6"/>
      <c r="BB42" s="6">
        <v>0.86653619388747338</v>
      </c>
      <c r="BC42" s="6">
        <v>0.87156683635744781</v>
      </c>
      <c r="BD42" s="6">
        <v>0.86836636316558735</v>
      </c>
      <c r="BE42" s="6">
        <v>0.87855090693110982</v>
      </c>
      <c r="BF42" s="6">
        <v>0.75450511855787739</v>
      </c>
      <c r="BG42" s="6"/>
      <c r="BH42" s="6"/>
      <c r="BI42" s="6"/>
      <c r="BJ42" s="6">
        <v>0.82723362210132001</v>
      </c>
      <c r="BK42" s="6">
        <v>0.73595713253381156</v>
      </c>
      <c r="BL42" s="6">
        <v>0.80537663729235642</v>
      </c>
      <c r="BM42" s="6">
        <v>0.79532579835089512</v>
      </c>
      <c r="BN42" s="6">
        <v>0.82249591217738416</v>
      </c>
      <c r="BO42" s="6">
        <v>0.7153835405896326</v>
      </c>
      <c r="BP42" s="6">
        <v>0.79773692041562694</v>
      </c>
      <c r="BQ42" s="6">
        <v>0.70911231091104887</v>
      </c>
      <c r="BR42" s="6">
        <v>0.75821769718825194</v>
      </c>
      <c r="BS42" s="6">
        <v>0.70980925023720864</v>
      </c>
      <c r="BT42" s="6">
        <v>0.81874917067797914</v>
      </c>
      <c r="BU42" s="6">
        <v>0.81655266049507358</v>
      </c>
      <c r="BV42" s="6">
        <v>0.83186674645175851</v>
      </c>
      <c r="BW42" s="6">
        <v>0.82224601280320986</v>
      </c>
    </row>
    <row r="43" spans="1:75">
      <c r="A43" s="1" t="s">
        <v>70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6">
        <v>1.2906198004974028E-3</v>
      </c>
      <c r="J43" s="1">
        <v>0</v>
      </c>
      <c r="K43" s="1">
        <v>0</v>
      </c>
      <c r="L43" s="1">
        <v>0</v>
      </c>
      <c r="N43" s="1">
        <v>0</v>
      </c>
      <c r="O43" s="1">
        <v>0</v>
      </c>
      <c r="P43" s="6">
        <v>3.1951220710365897E-4</v>
      </c>
      <c r="Q43" s="1">
        <v>0</v>
      </c>
      <c r="R43" s="1">
        <v>0</v>
      </c>
      <c r="S43" s="1">
        <v>0</v>
      </c>
      <c r="T43" s="6">
        <v>2.2355485533650543E-3</v>
      </c>
      <c r="V43" s="6">
        <v>3.54091191760298E-3</v>
      </c>
      <c r="W43" s="1">
        <v>0</v>
      </c>
      <c r="X43" s="1">
        <v>0</v>
      </c>
      <c r="Y43" s="1">
        <v>0</v>
      </c>
      <c r="Z43" s="1">
        <v>0</v>
      </c>
      <c r="AA43" s="6">
        <v>6.4470596023910977E-3</v>
      </c>
      <c r="AB43" s="1">
        <v>0</v>
      </c>
      <c r="AD43" s="1">
        <v>0</v>
      </c>
      <c r="AE43" s="1">
        <v>0</v>
      </c>
      <c r="AF43" s="6">
        <v>3.2897245392334706E-4</v>
      </c>
      <c r="AG43" s="1">
        <v>0</v>
      </c>
      <c r="AH43" s="1">
        <v>0</v>
      </c>
      <c r="AI43" s="1">
        <v>0</v>
      </c>
      <c r="AK43" s="6">
        <v>6.7253531793701827E-3</v>
      </c>
      <c r="AL43" s="6">
        <v>1.9197445012043345E-3</v>
      </c>
      <c r="AM43" s="1">
        <v>0</v>
      </c>
      <c r="AN43" s="1">
        <v>0</v>
      </c>
      <c r="AO43" s="1">
        <v>0</v>
      </c>
      <c r="AQ43" s="1">
        <v>0</v>
      </c>
      <c r="AR43" s="6">
        <v>3.2145045194376516E-4</v>
      </c>
      <c r="AS43" s="6">
        <v>3.2190108341845273E-4</v>
      </c>
      <c r="AT43" s="6">
        <v>1.2997515443688467E-3</v>
      </c>
      <c r="AU43" s="1">
        <v>0</v>
      </c>
      <c r="AV43" s="1">
        <v>0</v>
      </c>
      <c r="AW43" s="1">
        <v>0</v>
      </c>
      <c r="AX43" s="6">
        <v>9.6300324116797115E-4</v>
      </c>
      <c r="AY43" s="1">
        <v>0</v>
      </c>
      <c r="AZ43" s="1">
        <v>0</v>
      </c>
      <c r="BB43" s="1">
        <v>0</v>
      </c>
      <c r="BC43" s="1">
        <v>0</v>
      </c>
      <c r="BD43" s="1">
        <v>0</v>
      </c>
      <c r="BE43" s="6">
        <v>9.6660662092912361E-4</v>
      </c>
      <c r="BF43" s="6">
        <v>5.1794610414698404E-3</v>
      </c>
      <c r="BG43" s="6"/>
      <c r="BH43" s="6"/>
      <c r="BI43" s="1"/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</row>
    <row r="44" spans="1:75" s="14" customFormat="1">
      <c r="A44" s="12" t="s">
        <v>71</v>
      </c>
      <c r="B44" s="13"/>
      <c r="C44" s="13">
        <v>0.98280276293279512</v>
      </c>
      <c r="D44" s="13">
        <v>0.9926419717910866</v>
      </c>
      <c r="E44" s="13">
        <v>0.99015367029084322</v>
      </c>
      <c r="F44" s="13">
        <v>0.99267281846485644</v>
      </c>
      <c r="G44" s="13">
        <v>0.9913041071220674</v>
      </c>
      <c r="H44" s="13">
        <v>1.0014148921107637</v>
      </c>
      <c r="I44" s="13">
        <v>0.9879683585971305</v>
      </c>
      <c r="J44" s="13">
        <v>0.99316631379370135</v>
      </c>
      <c r="K44" s="13">
        <v>0.99176798363452501</v>
      </c>
      <c r="L44" s="13">
        <v>0.99075267524888389</v>
      </c>
      <c r="M44" s="13"/>
      <c r="N44" s="13">
        <v>0.98782582809796382</v>
      </c>
      <c r="O44" s="13">
        <v>0.98763510360966766</v>
      </c>
      <c r="P44" s="13">
        <v>0.99271609901971714</v>
      </c>
      <c r="Q44" s="13">
        <v>0.98884264324679527</v>
      </c>
      <c r="R44" s="13">
        <v>0.98550803959446898</v>
      </c>
      <c r="S44" s="13">
        <v>0.99094129616690563</v>
      </c>
      <c r="T44" s="13">
        <v>0.99096470979380591</v>
      </c>
      <c r="U44" s="13"/>
      <c r="V44" s="13">
        <v>0.99070300871135408</v>
      </c>
      <c r="W44" s="13">
        <v>0.98788044113635476</v>
      </c>
      <c r="X44" s="13">
        <v>0.98736953824061358</v>
      </c>
      <c r="Y44" s="13">
        <v>0.99116823742188176</v>
      </c>
      <c r="Z44" s="13">
        <v>0.99435204464756022</v>
      </c>
      <c r="AA44" s="13">
        <v>0.98492595746621847</v>
      </c>
      <c r="AB44" s="13">
        <v>0.99281788686802286</v>
      </c>
      <c r="AC44" s="13"/>
      <c r="AD44" s="13">
        <v>0.99602615362445579</v>
      </c>
      <c r="AE44" s="13">
        <v>0.99294527210361938</v>
      </c>
      <c r="AF44" s="13">
        <v>0.98719620815575682</v>
      </c>
      <c r="AG44" s="13">
        <v>0.99116211104344187</v>
      </c>
      <c r="AH44" s="13">
        <v>0.99263754616235023</v>
      </c>
      <c r="AI44" s="13">
        <v>0.99005698527405428</v>
      </c>
      <c r="AJ44" s="13"/>
      <c r="AK44" s="13">
        <v>0.98806432857144577</v>
      </c>
      <c r="AL44" s="13">
        <v>0.99377596464059081</v>
      </c>
      <c r="AM44" s="13">
        <v>0.9917774054011923</v>
      </c>
      <c r="AN44" s="13">
        <v>0.99456099456099456</v>
      </c>
      <c r="AO44" s="13">
        <v>0.98984462465896184</v>
      </c>
      <c r="AP44" s="13"/>
      <c r="AQ44" s="13">
        <v>0.99576871466730399</v>
      </c>
      <c r="AR44" s="13">
        <v>0.99873817521535702</v>
      </c>
      <c r="AS44" s="13">
        <v>0.99737276624126636</v>
      </c>
      <c r="AT44" s="13">
        <v>0.98806180928452969</v>
      </c>
      <c r="AU44" s="13">
        <v>0.99463050744936299</v>
      </c>
      <c r="AV44" s="13">
        <v>0.99315298192364609</v>
      </c>
      <c r="AW44" s="13">
        <v>0.99560923764848297</v>
      </c>
      <c r="AX44" s="13">
        <v>0.99815310043094319</v>
      </c>
      <c r="AY44" s="13">
        <v>0.99390692904568034</v>
      </c>
      <c r="AZ44" s="13">
        <v>0.9895914080104079</v>
      </c>
      <c r="BA44" s="13"/>
      <c r="BB44" s="13">
        <v>0.9939044678169342</v>
      </c>
      <c r="BC44" s="13">
        <v>0.99324421268746144</v>
      </c>
      <c r="BD44" s="13">
        <v>0.99390937415786773</v>
      </c>
      <c r="BE44" s="13">
        <v>0.9913041071220674</v>
      </c>
      <c r="BF44" s="13">
        <v>0.98598323484952588</v>
      </c>
      <c r="BG44" s="13"/>
      <c r="BH44" s="13"/>
      <c r="BI44" s="13"/>
      <c r="BJ44" s="13">
        <v>1.0111130561959849</v>
      </c>
      <c r="BK44" s="13">
        <v>1.0099035221230908</v>
      </c>
      <c r="BL44" s="13">
        <v>1.014301217376355</v>
      </c>
      <c r="BM44" s="13">
        <v>1.0188250941337162</v>
      </c>
      <c r="BN44" s="13">
        <v>1.0081956361049582</v>
      </c>
      <c r="BO44" s="13">
        <v>1.0076716508623631</v>
      </c>
      <c r="BP44" s="13">
        <v>1.0103375653571973</v>
      </c>
      <c r="BQ44" s="13">
        <v>1.0073095565623182</v>
      </c>
      <c r="BR44" s="13">
        <v>1.014645945815329</v>
      </c>
      <c r="BS44" s="13">
        <v>1.008036950890624</v>
      </c>
      <c r="BT44" s="13">
        <v>1.0116920069242104</v>
      </c>
      <c r="BU44" s="13">
        <v>1.0120256234145397</v>
      </c>
      <c r="BV44" s="13">
        <v>1.0080950028730709</v>
      </c>
      <c r="BW44" s="13">
        <v>1.0113257574818353</v>
      </c>
    </row>
    <row r="45" spans="1:75">
      <c r="A45" s="1" t="s">
        <v>72</v>
      </c>
      <c r="B45" s="4"/>
      <c r="C45" s="4">
        <v>4</v>
      </c>
      <c r="D45" s="4">
        <v>4</v>
      </c>
      <c r="E45" s="4">
        <v>4</v>
      </c>
      <c r="F45" s="4">
        <v>4</v>
      </c>
      <c r="G45" s="4">
        <v>4</v>
      </c>
      <c r="H45" s="4">
        <v>4</v>
      </c>
      <c r="I45" s="4">
        <v>4</v>
      </c>
      <c r="J45" s="4">
        <v>4</v>
      </c>
      <c r="K45" s="4">
        <v>4</v>
      </c>
      <c r="L45" s="4">
        <v>4</v>
      </c>
      <c r="M45" s="4"/>
      <c r="N45" s="4">
        <v>4</v>
      </c>
      <c r="O45" s="4">
        <v>4</v>
      </c>
      <c r="P45" s="4">
        <v>4</v>
      </c>
      <c r="Q45" s="4">
        <v>4</v>
      </c>
      <c r="R45" s="4">
        <v>4</v>
      </c>
      <c r="S45" s="4">
        <v>4</v>
      </c>
      <c r="T45" s="4">
        <v>4</v>
      </c>
      <c r="U45" s="4"/>
      <c r="V45" s="4">
        <v>4</v>
      </c>
      <c r="W45" s="4">
        <v>4</v>
      </c>
      <c r="X45" s="4">
        <v>4</v>
      </c>
      <c r="Y45" s="4">
        <v>4</v>
      </c>
      <c r="Z45" s="4">
        <v>4</v>
      </c>
      <c r="AA45" s="4">
        <v>4</v>
      </c>
      <c r="AB45" s="4">
        <v>4</v>
      </c>
      <c r="AC45" s="4"/>
      <c r="AD45" s="4">
        <v>4</v>
      </c>
      <c r="AE45" s="4">
        <v>4</v>
      </c>
      <c r="AF45" s="4">
        <v>4</v>
      </c>
      <c r="AG45" s="4">
        <v>4</v>
      </c>
      <c r="AH45" s="4">
        <v>4</v>
      </c>
      <c r="AI45" s="4">
        <v>4</v>
      </c>
      <c r="AJ45" s="4"/>
      <c r="AK45" s="4">
        <v>4</v>
      </c>
      <c r="AL45" s="4">
        <v>4</v>
      </c>
      <c r="AM45" s="4">
        <v>4</v>
      </c>
      <c r="AN45" s="4">
        <v>4</v>
      </c>
      <c r="AO45" s="4">
        <v>4</v>
      </c>
      <c r="AP45" s="4"/>
      <c r="AQ45" s="4">
        <v>4</v>
      </c>
      <c r="AR45" s="4">
        <v>4</v>
      </c>
      <c r="AS45" s="4">
        <v>4</v>
      </c>
      <c r="AT45" s="4">
        <v>4</v>
      </c>
      <c r="AU45" s="4">
        <v>4</v>
      </c>
      <c r="AV45" s="4">
        <v>4</v>
      </c>
      <c r="AW45" s="4">
        <v>4</v>
      </c>
      <c r="AX45" s="4">
        <v>4</v>
      </c>
      <c r="AY45" s="4">
        <v>4</v>
      </c>
      <c r="AZ45" s="4">
        <v>4</v>
      </c>
      <c r="BA45" s="4"/>
      <c r="BB45" s="4">
        <v>4</v>
      </c>
      <c r="BC45" s="4">
        <v>4</v>
      </c>
      <c r="BD45" s="4">
        <v>4</v>
      </c>
      <c r="BE45" s="4">
        <v>4</v>
      </c>
      <c r="BF45" s="4">
        <v>4</v>
      </c>
      <c r="BG45" s="4"/>
      <c r="BH45" s="4"/>
      <c r="BI45" s="4"/>
      <c r="BJ45" s="4">
        <v>4</v>
      </c>
      <c r="BK45" s="4">
        <v>4</v>
      </c>
      <c r="BL45" s="4">
        <v>4</v>
      </c>
      <c r="BM45" s="4">
        <v>4</v>
      </c>
      <c r="BN45" s="4">
        <v>4</v>
      </c>
      <c r="BO45" s="4">
        <v>4</v>
      </c>
      <c r="BP45" s="4">
        <v>4</v>
      </c>
      <c r="BQ45" s="4">
        <v>4</v>
      </c>
      <c r="BR45" s="4">
        <v>4</v>
      </c>
      <c r="BS45" s="4">
        <v>4</v>
      </c>
      <c r="BT45" s="4">
        <v>4</v>
      </c>
      <c r="BU45" s="4">
        <v>4</v>
      </c>
      <c r="BV45" s="4">
        <v>4</v>
      </c>
      <c r="BW45" s="4">
        <v>4</v>
      </c>
    </row>
    <row r="46" spans="1:75">
      <c r="BI46" s="1"/>
      <c r="BJ46" s="1"/>
      <c r="BK46" s="1"/>
      <c r="BL46" s="1"/>
    </row>
    <row r="47" spans="1:75">
      <c r="A47" s="1" t="s">
        <v>75</v>
      </c>
      <c r="B47" s="6"/>
      <c r="C47" s="6">
        <v>0.89460679696791279</v>
      </c>
      <c r="D47" s="6">
        <v>0.7846601514256194</v>
      </c>
      <c r="E47" s="6">
        <v>0.85490044284754729</v>
      </c>
      <c r="F47" s="6">
        <v>0.859007900315502</v>
      </c>
      <c r="G47" s="6">
        <v>0.85505036828054704</v>
      </c>
      <c r="H47" s="6">
        <v>0.85370443602100932</v>
      </c>
      <c r="I47" s="6">
        <v>0.84797921803424625</v>
      </c>
      <c r="J47" s="6">
        <v>0.85528288580246548</v>
      </c>
      <c r="K47" s="6">
        <v>0.85156220964991136</v>
      </c>
      <c r="L47" s="6">
        <v>0.85095345238361897</v>
      </c>
      <c r="M47" s="6"/>
      <c r="N47" s="6">
        <v>0.85383355671955663</v>
      </c>
      <c r="O47" s="6">
        <v>0.85199551910990401</v>
      </c>
      <c r="P47" s="6">
        <v>0.84283262823128235</v>
      </c>
      <c r="Q47" s="6">
        <v>0.85293964971982306</v>
      </c>
      <c r="R47" s="6">
        <v>0.79122513916217008</v>
      </c>
      <c r="S47" s="6">
        <v>0.85740104149873742</v>
      </c>
      <c r="T47" s="6">
        <v>0.85663398598110307</v>
      </c>
      <c r="U47" s="6"/>
      <c r="V47" s="6">
        <v>0.88838664793286504</v>
      </c>
      <c r="W47" s="6">
        <v>0.79350153659446343</v>
      </c>
      <c r="X47" s="6">
        <v>0.76796061784290748</v>
      </c>
      <c r="Y47" s="6">
        <v>0.85482176129838849</v>
      </c>
      <c r="Z47" s="6">
        <v>0.86007359487069157</v>
      </c>
      <c r="AA47" s="6">
        <v>0.8533147127531715</v>
      </c>
      <c r="AB47" s="6">
        <v>0.89162657510638388</v>
      </c>
      <c r="AC47" s="6"/>
      <c r="AD47" s="6">
        <v>0.88487471086533664</v>
      </c>
      <c r="AE47" s="6">
        <v>0.88303642801910776</v>
      </c>
      <c r="AF47" s="6">
        <v>0.86116157647657288</v>
      </c>
      <c r="AG47" s="6">
        <v>0.84384930184021223</v>
      </c>
      <c r="AH47" s="6">
        <v>0.76106232402410467</v>
      </c>
      <c r="AI47" s="6">
        <v>0.87608000837352384</v>
      </c>
      <c r="AJ47" s="6"/>
      <c r="AK47" s="6">
        <v>0.86663633045114552</v>
      </c>
      <c r="AL47" s="6">
        <v>0.84744796723941396</v>
      </c>
      <c r="AM47" s="6">
        <v>0.6869405954707023</v>
      </c>
      <c r="AN47" s="6">
        <v>0.75489425620561712</v>
      </c>
      <c r="AO47" s="6">
        <v>0.75842336381898268</v>
      </c>
      <c r="AP47" s="6"/>
      <c r="AQ47" s="6">
        <v>0.8550495270400984</v>
      </c>
      <c r="AR47" s="6">
        <v>0.85535766435253324</v>
      </c>
      <c r="AS47" s="6">
        <v>0.84919428498039828</v>
      </c>
      <c r="AT47" s="6">
        <v>0.84784716726668818</v>
      </c>
      <c r="AU47" s="6">
        <v>0.84947656075895972</v>
      </c>
      <c r="AV47" s="6">
        <v>0.85218114976905368</v>
      </c>
      <c r="AW47" s="6">
        <v>0.85520275612323904</v>
      </c>
      <c r="AX47" s="6">
        <v>0.85227253116461399</v>
      </c>
      <c r="AY47" s="6">
        <v>0.85833805409141262</v>
      </c>
      <c r="AZ47" s="6">
        <v>0.73577628037343379</v>
      </c>
      <c r="BA47" s="6"/>
      <c r="BB47" s="6">
        <v>0.85082795920709076</v>
      </c>
      <c r="BC47" s="6">
        <v>0.85389664975369073</v>
      </c>
      <c r="BD47" s="6">
        <v>0.8519262122957969</v>
      </c>
      <c r="BE47" s="6">
        <v>0.8579318994397136</v>
      </c>
      <c r="BF47" s="6">
        <v>0.73301363375486306</v>
      </c>
      <c r="BG47" s="6"/>
      <c r="BH47" s="6"/>
      <c r="BI47" s="6"/>
      <c r="BJ47" s="6">
        <v>0.85561598650251491</v>
      </c>
      <c r="BK47" s="6">
        <v>0.75867859595775633</v>
      </c>
      <c r="BL47" s="6">
        <v>0.84064322436820127</v>
      </c>
      <c r="BM47" s="6">
        <v>0.84221657657536997</v>
      </c>
      <c r="BN47" s="6">
        <v>0.84335453423591911</v>
      </c>
      <c r="BO47" s="6">
        <v>0.73169692207290604</v>
      </c>
      <c r="BP47" s="6">
        <v>0.82285196196263855</v>
      </c>
      <c r="BQ47" s="6">
        <v>0.7253850465838817</v>
      </c>
      <c r="BR47" s="6">
        <v>0.79344575169246634</v>
      </c>
      <c r="BS47" s="6">
        <v>0.72744864101239981</v>
      </c>
      <c r="BT47" s="6">
        <v>0.84943108975007098</v>
      </c>
      <c r="BU47" s="6">
        <v>0.84712039665400074</v>
      </c>
      <c r="BV47" s="6">
        <v>0.85249827822213475</v>
      </c>
      <c r="BW47" s="6">
        <v>0.85064029571275379</v>
      </c>
    </row>
    <row r="48" spans="1:75">
      <c r="BI48" s="1"/>
      <c r="BJ48" s="1"/>
      <c r="BK48" s="1"/>
      <c r="BL48" s="1"/>
    </row>
    <row r="49" spans="1:75">
      <c r="A49" s="1" t="s">
        <v>76</v>
      </c>
      <c r="B49" s="6"/>
      <c r="C49" s="6">
        <v>1.0524276070739438</v>
      </c>
      <c r="D49" s="6">
        <v>1.0229290648158686</v>
      </c>
      <c r="E49" s="6">
        <v>1.029790674856256</v>
      </c>
      <c r="F49" s="6">
        <v>1.0221670155866243</v>
      </c>
      <c r="G49" s="6">
        <v>1.0262305967509131</v>
      </c>
      <c r="H49" s="6">
        <v>0.99650568699972775</v>
      </c>
      <c r="I49" s="6">
        <v>1.0337101371403363</v>
      </c>
      <c r="J49" s="6">
        <v>1.0212773064863152</v>
      </c>
      <c r="K49" s="6">
        <v>1.0246188214559189</v>
      </c>
      <c r="L49" s="6">
        <v>1.0279395550281651</v>
      </c>
      <c r="M49" s="6"/>
      <c r="N49" s="6">
        <v>1.0374278734221705</v>
      </c>
      <c r="O49" s="6">
        <v>1.0374965375963663</v>
      </c>
      <c r="P49" s="6">
        <v>1.0210627460015402</v>
      </c>
      <c r="Q49" s="6">
        <v>1.0334105218803116</v>
      </c>
      <c r="R49" s="6">
        <v>1.0447419605912696</v>
      </c>
      <c r="S49" s="6">
        <v>1.0278884024149073</v>
      </c>
      <c r="T49" s="6">
        <v>1.0208926190940091</v>
      </c>
      <c r="U49" s="6"/>
      <c r="V49" s="6">
        <v>1.0193503826691845</v>
      </c>
      <c r="W49" s="6">
        <v>1.0367206411188772</v>
      </c>
      <c r="X49" s="6">
        <v>1.0383964045876066</v>
      </c>
      <c r="Y49" s="6">
        <v>1.0266236141027978</v>
      </c>
      <c r="Z49" s="6">
        <v>1.0178565424538806</v>
      </c>
      <c r="AA49" s="6">
        <v>1.0294276290872657</v>
      </c>
      <c r="AB49" s="6">
        <v>1.0225413773764966</v>
      </c>
      <c r="AC49" s="6"/>
      <c r="AD49" s="6">
        <v>1.0128437849574359</v>
      </c>
      <c r="AE49" s="6">
        <v>1.0217721598800156</v>
      </c>
      <c r="AF49" s="6">
        <v>1.037816430271425</v>
      </c>
      <c r="AG49" s="6">
        <v>1.0268844135527033</v>
      </c>
      <c r="AH49" s="6">
        <v>1.0223633912404462</v>
      </c>
      <c r="AI49" s="6">
        <v>1.0304661418945247</v>
      </c>
      <c r="AJ49" s="6"/>
      <c r="AK49" s="6">
        <v>1.0193020632498502</v>
      </c>
      <c r="AL49" s="6">
        <v>1.0144044209255971</v>
      </c>
      <c r="AM49" s="6">
        <v>1.0240180332263922</v>
      </c>
      <c r="AN49" s="6">
        <v>1.0170423310298899</v>
      </c>
      <c r="AO49" s="6">
        <v>1.0312634376868883</v>
      </c>
      <c r="AP49" s="6"/>
      <c r="AQ49" s="6">
        <v>1.0135252880579722</v>
      </c>
      <c r="AR49" s="6">
        <v>1.0034616819237088</v>
      </c>
      <c r="AS49" s="6">
        <v>1.007116610193165</v>
      </c>
      <c r="AT49" s="6">
        <v>1.0328975774492759</v>
      </c>
      <c r="AU49" s="6">
        <v>1.0157636070954636</v>
      </c>
      <c r="AV49" s="6">
        <v>1.0207886049000681</v>
      </c>
      <c r="AW49" s="6">
        <v>1.0141558460172766</v>
      </c>
      <c r="AX49" s="6">
        <v>1.0031798532562628</v>
      </c>
      <c r="AY49" s="6">
        <v>1.0187659073535797</v>
      </c>
      <c r="AZ49" s="6">
        <v>1.0305560656455501</v>
      </c>
      <c r="BA49" s="6"/>
      <c r="BB49" s="6">
        <v>1.0184622925356397</v>
      </c>
      <c r="BC49" s="6">
        <v>1.0206935893340887</v>
      </c>
      <c r="BD49" s="6">
        <v>1.0192976230012774</v>
      </c>
      <c r="BE49" s="6">
        <v>1.024033384823273</v>
      </c>
      <c r="BF49" s="6">
        <v>1.0293193520738819</v>
      </c>
      <c r="BG49" s="6"/>
      <c r="BH49" s="6"/>
      <c r="BI49" s="6"/>
      <c r="BJ49" s="6">
        <v>0.96682815088903029</v>
      </c>
      <c r="BK49" s="6">
        <v>0.97005126604993885</v>
      </c>
      <c r="BL49" s="6">
        <v>0.9580480921590131</v>
      </c>
      <c r="BM49" s="6">
        <v>0.94432456029879797</v>
      </c>
      <c r="BN49" s="6">
        <v>0.97526707782814859</v>
      </c>
      <c r="BO49" s="6">
        <v>0.97770472856841129</v>
      </c>
      <c r="BP49" s="6">
        <v>0.96947805594689473</v>
      </c>
      <c r="BQ49" s="6">
        <v>0.97756676161237754</v>
      </c>
      <c r="BR49" s="6">
        <v>0.95560118076242662</v>
      </c>
      <c r="BS49" s="6">
        <v>0.97575170289597057</v>
      </c>
      <c r="BT49" s="6">
        <v>0.96387944891313149</v>
      </c>
      <c r="BU49" s="6">
        <v>0.96391571224153594</v>
      </c>
      <c r="BV49" s="6">
        <v>0.97579874083335061</v>
      </c>
      <c r="BW49" s="6">
        <v>0.96662010599233095</v>
      </c>
    </row>
    <row r="50" spans="1:75">
      <c r="A50" s="1" t="s">
        <v>77</v>
      </c>
      <c r="B50" s="6"/>
      <c r="C50" s="6">
        <v>0.98280276293279512</v>
      </c>
      <c r="D50" s="6">
        <v>0.9926419717910866</v>
      </c>
      <c r="E50" s="6">
        <v>0.99015367029084322</v>
      </c>
      <c r="F50" s="6">
        <v>0.99267281846485644</v>
      </c>
      <c r="G50" s="6">
        <v>0.9913041071220674</v>
      </c>
      <c r="H50" s="6">
        <v>1.0014148921107637</v>
      </c>
      <c r="I50" s="6">
        <v>0.98925897839762789</v>
      </c>
      <c r="J50" s="6">
        <v>0.99316631379370135</v>
      </c>
      <c r="K50" s="6">
        <v>0.99176798363452501</v>
      </c>
      <c r="L50" s="6">
        <v>0.99075267524888389</v>
      </c>
      <c r="M50" s="6"/>
      <c r="N50" s="6">
        <v>0.98782582809796382</v>
      </c>
      <c r="O50" s="6">
        <v>0.98763510360966766</v>
      </c>
      <c r="P50" s="6">
        <v>0.99303561122682082</v>
      </c>
      <c r="Q50" s="6">
        <v>0.98884264324679527</v>
      </c>
      <c r="R50" s="6">
        <v>0.98550803959446898</v>
      </c>
      <c r="S50" s="6">
        <v>0.99094129616690563</v>
      </c>
      <c r="T50" s="6">
        <v>0.99320025834717096</v>
      </c>
      <c r="U50" s="6"/>
      <c r="V50" s="6">
        <v>0.99424392062895706</v>
      </c>
      <c r="W50" s="6">
        <v>0.98788044113635476</v>
      </c>
      <c r="X50" s="6">
        <v>0.98736953824061358</v>
      </c>
      <c r="Y50" s="6">
        <v>0.99116823742188176</v>
      </c>
      <c r="Z50" s="6">
        <v>0.99435204464756022</v>
      </c>
      <c r="AA50" s="6">
        <v>0.99137301706860959</v>
      </c>
      <c r="AB50" s="6">
        <v>0.99281788686802286</v>
      </c>
      <c r="AC50" s="6"/>
      <c r="AD50" s="6">
        <v>0.99602615362445579</v>
      </c>
      <c r="AE50" s="6">
        <v>0.99294527210361938</v>
      </c>
      <c r="AF50" s="6">
        <v>0.9875251806096802</v>
      </c>
      <c r="AG50" s="6">
        <v>0.99116211104344187</v>
      </c>
      <c r="AH50" s="6">
        <v>0.99263754616235023</v>
      </c>
      <c r="AI50" s="6">
        <v>0.99005698527405428</v>
      </c>
      <c r="AJ50" s="6"/>
      <c r="AK50" s="6">
        <v>0.99478968175081595</v>
      </c>
      <c r="AL50" s="6">
        <v>0.99569570914179517</v>
      </c>
      <c r="AM50" s="6">
        <v>0.9917774054011923</v>
      </c>
      <c r="AN50" s="6">
        <v>0.99456099456099456</v>
      </c>
      <c r="AO50" s="6">
        <v>0.98984462465896184</v>
      </c>
      <c r="AP50" s="6"/>
      <c r="AQ50" s="6">
        <v>0.99576871466730399</v>
      </c>
      <c r="AR50" s="6">
        <v>0.99905962566730078</v>
      </c>
      <c r="AS50" s="6">
        <v>0.99769466732468481</v>
      </c>
      <c r="AT50" s="6">
        <v>0.98936156082889859</v>
      </c>
      <c r="AU50" s="6">
        <v>0.99463050744936299</v>
      </c>
      <c r="AV50" s="6">
        <v>0.99315298192364609</v>
      </c>
      <c r="AW50" s="6">
        <v>0.99560923764848297</v>
      </c>
      <c r="AX50" s="6">
        <v>0.99911610367211112</v>
      </c>
      <c r="AY50" s="6">
        <v>0.99390692904568034</v>
      </c>
      <c r="AZ50" s="6">
        <v>0.9895914080104079</v>
      </c>
      <c r="BA50" s="6"/>
      <c r="BB50" s="6">
        <v>0.9939044678169342</v>
      </c>
      <c r="BC50" s="6">
        <v>0.99324421268746144</v>
      </c>
      <c r="BD50" s="6">
        <v>0.99390937415786773</v>
      </c>
      <c r="BE50" s="6">
        <v>0.99227071374299658</v>
      </c>
      <c r="BF50" s="6">
        <v>0.9911626958909957</v>
      </c>
      <c r="BG50" s="6"/>
      <c r="BH50" s="6"/>
      <c r="BI50" s="6"/>
      <c r="BJ50" s="6">
        <v>1.0111130561959849</v>
      </c>
      <c r="BK50" s="6">
        <v>1.0099035221230908</v>
      </c>
      <c r="BL50" s="6">
        <v>1.014301217376355</v>
      </c>
      <c r="BM50" s="6">
        <v>1.0188250941337162</v>
      </c>
      <c r="BN50" s="6">
        <v>1.0081956361049582</v>
      </c>
      <c r="BO50" s="6">
        <v>1.0076716508623631</v>
      </c>
      <c r="BP50" s="6">
        <v>1.0103375653571973</v>
      </c>
      <c r="BQ50" s="6">
        <v>1.0073095565623182</v>
      </c>
      <c r="BR50" s="6">
        <v>1.014645945815329</v>
      </c>
      <c r="BS50" s="6">
        <v>1.008036950890624</v>
      </c>
      <c r="BT50" s="6">
        <v>1.0116920069242104</v>
      </c>
      <c r="BU50" s="6">
        <v>1.0120256234145397</v>
      </c>
      <c r="BV50" s="6">
        <v>1.0080950028730709</v>
      </c>
      <c r="BW50" s="6">
        <v>1.0113257574818353</v>
      </c>
    </row>
    <row r="51" spans="1:75">
      <c r="A51" s="1" t="s">
        <v>321</v>
      </c>
      <c r="B51" s="6"/>
      <c r="C51" s="6">
        <v>1.7197237067204885E-2</v>
      </c>
      <c r="D51" s="6">
        <v>7.358028208913403E-3</v>
      </c>
      <c r="E51" s="6">
        <v>9.8463297091567759E-3</v>
      </c>
      <c r="F51" s="6">
        <v>7.3271815351435565E-3</v>
      </c>
      <c r="G51" s="6">
        <v>8.6958928779325984E-3</v>
      </c>
      <c r="H51" s="11">
        <v>0</v>
      </c>
      <c r="I51" s="6">
        <v>1.33222612033669E-2</v>
      </c>
      <c r="J51" s="6">
        <v>6.8336862062986503E-3</v>
      </c>
      <c r="K51" s="6">
        <v>8.2320163654749923E-3</v>
      </c>
      <c r="L51" s="6">
        <v>9.247324751116115E-3</v>
      </c>
      <c r="M51" s="6"/>
      <c r="N51" s="6">
        <v>1.2174171902036179E-2</v>
      </c>
      <c r="O51" s="6">
        <v>1.2364896390332336E-2</v>
      </c>
      <c r="P51" s="6">
        <v>7.6034131873865237E-3</v>
      </c>
      <c r="Q51" s="6">
        <v>1.1157356753204728E-2</v>
      </c>
      <c r="R51" s="6">
        <v>1.4491960405531024E-2</v>
      </c>
      <c r="S51" s="6">
        <v>9.0587038330943725E-3</v>
      </c>
      <c r="T51" s="6">
        <v>1.1270838759559145E-2</v>
      </c>
      <c r="U51" s="6"/>
      <c r="V51" s="6">
        <v>1.2837903206248898E-2</v>
      </c>
      <c r="W51" s="6">
        <v>1.2119558863645241E-2</v>
      </c>
      <c r="X51" s="6">
        <v>1.2630461759386424E-2</v>
      </c>
      <c r="Y51" s="6">
        <v>8.8317625781182407E-3</v>
      </c>
      <c r="Z51" s="6">
        <v>5.6479553524397819E-3</v>
      </c>
      <c r="AA51" s="6">
        <v>2.1521102136172626E-2</v>
      </c>
      <c r="AB51" s="6">
        <v>7.1821131319771414E-3</v>
      </c>
      <c r="AC51" s="6"/>
      <c r="AD51" s="6">
        <v>3.9738463755442099E-3</v>
      </c>
      <c r="AE51" s="6">
        <v>7.0547278963806193E-3</v>
      </c>
      <c r="AF51" s="6">
        <v>1.3132764298166531E-2</v>
      </c>
      <c r="AG51" s="6">
        <v>8.8378889565581265E-3</v>
      </c>
      <c r="AH51" s="6">
        <v>7.3624538376497739E-3</v>
      </c>
      <c r="AI51" s="6">
        <v>9.9430147259457202E-3</v>
      </c>
      <c r="AJ51" s="6"/>
      <c r="AK51" s="6">
        <v>1.866102460792441E-2</v>
      </c>
      <c r="AL51" s="6">
        <v>8.14377986061352E-3</v>
      </c>
      <c r="AM51" s="6">
        <v>8.2225945988076976E-3</v>
      </c>
      <c r="AN51" s="6">
        <v>5.4390054390054399E-3</v>
      </c>
      <c r="AO51" s="6">
        <v>1.0155375341038164E-2</v>
      </c>
      <c r="AP51" s="6"/>
      <c r="AQ51" s="6">
        <v>4.2312853326960109E-3</v>
      </c>
      <c r="AR51" s="6">
        <v>1.5832752365867494E-3</v>
      </c>
      <c r="AS51" s="6">
        <v>2.9491348421520906E-3</v>
      </c>
      <c r="AT51" s="6">
        <v>1.3237942259839156E-2</v>
      </c>
      <c r="AU51" s="6">
        <v>5.3694925506370117E-3</v>
      </c>
      <c r="AV51" s="6">
        <v>6.8470180763539057E-3</v>
      </c>
      <c r="AW51" s="6">
        <v>4.3907623515170302E-3</v>
      </c>
      <c r="AX51" s="6">
        <v>2.8099028102247857E-3</v>
      </c>
      <c r="AY51" s="6">
        <v>6.0930709543196571E-3</v>
      </c>
      <c r="AZ51" s="6">
        <v>1.0408591989592098E-2</v>
      </c>
      <c r="BA51" s="6"/>
      <c r="BB51" s="6">
        <v>6.0955321830657994E-3</v>
      </c>
      <c r="BC51" s="6">
        <v>6.7557873125385637E-3</v>
      </c>
      <c r="BD51" s="6">
        <v>6.090625842132269E-3</v>
      </c>
      <c r="BE51" s="6">
        <v>9.6624994988617225E-3</v>
      </c>
      <c r="BF51" s="6">
        <v>1.9196226191943961E-2</v>
      </c>
      <c r="BG51" s="6"/>
      <c r="BH51" s="6"/>
      <c r="BI51" s="6"/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  <c r="BT51" s="11">
        <v>0</v>
      </c>
      <c r="BU51" s="11">
        <v>0</v>
      </c>
      <c r="BV51" s="11">
        <v>0</v>
      </c>
      <c r="BW51" s="11">
        <v>0</v>
      </c>
    </row>
    <row r="52" spans="1:75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</row>
    <row r="53" spans="1:75">
      <c r="A53" s="1" t="s">
        <v>311</v>
      </c>
      <c r="B53" s="6"/>
      <c r="C53" s="6">
        <f>6*C44+5*C43+2*C49</f>
        <v>8.0016717917446591</v>
      </c>
      <c r="D53" s="6">
        <f t="shared" ref="D53:BO53" si="8">6*D44+5*D43+2*D49</f>
        <v>8.0017099603782569</v>
      </c>
      <c r="E53" s="6">
        <f t="shared" si="8"/>
        <v>8.0005033714575724</v>
      </c>
      <c r="F53" s="6">
        <f t="shared" si="8"/>
        <v>8.0003709419623874</v>
      </c>
      <c r="G53" s="6">
        <f t="shared" si="8"/>
        <v>8.0002858362342302</v>
      </c>
      <c r="H53" s="6">
        <f t="shared" si="8"/>
        <v>8.0015007266640374</v>
      </c>
      <c r="I53" s="6">
        <f t="shared" si="8"/>
        <v>8.0016835248659426</v>
      </c>
      <c r="J53" s="6">
        <f t="shared" si="8"/>
        <v>8.0015524957348383</v>
      </c>
      <c r="K53" s="6">
        <f t="shared" si="8"/>
        <v>7.9998455447189869</v>
      </c>
      <c r="L53" s="6">
        <f t="shared" si="8"/>
        <v>8.0003951615496334</v>
      </c>
      <c r="M53" s="6"/>
      <c r="N53" s="6">
        <f t="shared" si="8"/>
        <v>8.0018107154321232</v>
      </c>
      <c r="O53" s="6">
        <f t="shared" si="8"/>
        <v>8.0008036968507383</v>
      </c>
      <c r="P53" s="6">
        <f t="shared" si="8"/>
        <v>8.0000196471569005</v>
      </c>
      <c r="Q53" s="6">
        <f t="shared" si="8"/>
        <v>7.999876903241395</v>
      </c>
      <c r="R53" s="6">
        <f t="shared" si="8"/>
        <v>8.0025321587493536</v>
      </c>
      <c r="S53" s="6">
        <f t="shared" si="8"/>
        <v>8.0014245818312482</v>
      </c>
      <c r="T53" s="6">
        <f t="shared" si="8"/>
        <v>7.998751239717679</v>
      </c>
      <c r="U53" s="6"/>
      <c r="V53" s="6">
        <f t="shared" si="8"/>
        <v>8.0006233771945077</v>
      </c>
      <c r="W53" s="6">
        <f t="shared" si="8"/>
        <v>8.0007239290558836</v>
      </c>
      <c r="X53" s="6">
        <f t="shared" si="8"/>
        <v>8.0010100386188938</v>
      </c>
      <c r="Y53" s="6">
        <f t="shared" si="8"/>
        <v>8.000256652736887</v>
      </c>
      <c r="Z53" s="6">
        <f t="shared" si="8"/>
        <v>8.0018253527931229</v>
      </c>
      <c r="AA53" s="6">
        <f t="shared" si="8"/>
        <v>8.0006463009837976</v>
      </c>
      <c r="AB53" s="6">
        <f t="shared" si="8"/>
        <v>8.00199007596113</v>
      </c>
      <c r="AC53" s="6"/>
      <c r="AD53" s="6">
        <f t="shared" si="8"/>
        <v>8.0018444916616058</v>
      </c>
      <c r="AE53" s="6">
        <f t="shared" si="8"/>
        <v>8.001215952381747</v>
      </c>
      <c r="AF53" s="6">
        <f t="shared" si="8"/>
        <v>8.0004549717470077</v>
      </c>
      <c r="AG53" s="6">
        <f t="shared" si="8"/>
        <v>8.000741493366057</v>
      </c>
      <c r="AH53" s="6">
        <f t="shared" si="8"/>
        <v>8.0005520594549928</v>
      </c>
      <c r="AI53" s="6">
        <f t="shared" si="8"/>
        <v>8.0012741954333748</v>
      </c>
      <c r="AJ53" s="6"/>
      <c r="AK53" s="6">
        <f t="shared" si="8"/>
        <v>8.0006168638252255</v>
      </c>
      <c r="AL53" s="6">
        <f t="shared" si="8"/>
        <v>8.0010633522007613</v>
      </c>
      <c r="AM53" s="6">
        <f t="shared" si="8"/>
        <v>7.9987004988599377</v>
      </c>
      <c r="AN53" s="6">
        <f t="shared" si="8"/>
        <v>8.0014506294257473</v>
      </c>
      <c r="AO53" s="6">
        <f t="shared" si="8"/>
        <v>8.0015946233275486</v>
      </c>
      <c r="AP53" s="6"/>
      <c r="AQ53" s="6">
        <f t="shared" si="8"/>
        <v>8.0016628641197691</v>
      </c>
      <c r="AR53" s="6">
        <f t="shared" si="8"/>
        <v>8.0009596673992789</v>
      </c>
      <c r="AS53" s="6">
        <f t="shared" si="8"/>
        <v>8.0000793232510201</v>
      </c>
      <c r="AT53" s="6">
        <f t="shared" si="8"/>
        <v>8.0006647683275744</v>
      </c>
      <c r="AU53" s="6">
        <f t="shared" si="8"/>
        <v>7.999310258887105</v>
      </c>
      <c r="AV53" s="6">
        <f t="shared" si="8"/>
        <v>8.0004951013420129</v>
      </c>
      <c r="AW53" s="6">
        <f t="shared" si="8"/>
        <v>8.0019671179254512</v>
      </c>
      <c r="AX53" s="6">
        <f t="shared" si="8"/>
        <v>8.0000933253040252</v>
      </c>
      <c r="AY53" s="6">
        <f t="shared" si="8"/>
        <v>8.000973388981242</v>
      </c>
      <c r="AZ53" s="6">
        <f t="shared" si="8"/>
        <v>7.9986605793535475</v>
      </c>
      <c r="BA53" s="6"/>
      <c r="BB53" s="6">
        <f t="shared" si="8"/>
        <v>8.0003513919728846</v>
      </c>
      <c r="BC53" s="6">
        <f t="shared" si="8"/>
        <v>8.0008524547929465</v>
      </c>
      <c r="BD53" s="6">
        <f t="shared" si="8"/>
        <v>8.0020514909497606</v>
      </c>
      <c r="BE53" s="6">
        <f t="shared" si="8"/>
        <v>8.0007244454835966</v>
      </c>
      <c r="BF53" s="6">
        <f t="shared" si="8"/>
        <v>8.0004354184522679</v>
      </c>
      <c r="BG53" s="6"/>
      <c r="BH53" s="6">
        <f t="shared" si="8"/>
        <v>0</v>
      </c>
      <c r="BI53" s="6"/>
      <c r="BJ53" s="6">
        <f t="shared" si="8"/>
        <v>8.0003346389539711</v>
      </c>
      <c r="BK53" s="6">
        <f t="shared" si="8"/>
        <v>7.9995236648384216</v>
      </c>
      <c r="BL53" s="6">
        <f t="shared" si="8"/>
        <v>8.0019034885761577</v>
      </c>
      <c r="BM53" s="6">
        <f t="shared" si="8"/>
        <v>8.0015996853998921</v>
      </c>
      <c r="BN53" s="6">
        <f t="shared" si="8"/>
        <v>7.9997079722860462</v>
      </c>
      <c r="BO53" s="6">
        <f t="shared" si="8"/>
        <v>8.0014393623110003</v>
      </c>
      <c r="BP53" s="6">
        <f t="shared" ref="BP53:BW53" si="9">6*BP44+5*BP43+2*BP49</f>
        <v>8.0009815040369734</v>
      </c>
      <c r="BQ53" s="6">
        <f t="shared" si="9"/>
        <v>7.9989908625986645</v>
      </c>
      <c r="BR53" s="6">
        <f t="shared" si="9"/>
        <v>7.9990780364168268</v>
      </c>
      <c r="BS53" s="6">
        <f t="shared" si="9"/>
        <v>7.9997251111356853</v>
      </c>
      <c r="BT53" s="6">
        <f t="shared" si="9"/>
        <v>7.9979109393715246</v>
      </c>
      <c r="BU53" s="6">
        <f t="shared" si="9"/>
        <v>7.99998516497031</v>
      </c>
      <c r="BV53" s="6">
        <f t="shared" si="9"/>
        <v>8.0001674989051264</v>
      </c>
      <c r="BW53" s="6">
        <f t="shared" si="9"/>
        <v>8.0011947568756732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workbookViewId="0">
      <selection activeCell="T37" sqref="T37"/>
    </sheetView>
  </sheetViews>
  <sheetFormatPr baseColWidth="10" defaultRowHeight="15" x14ac:dyDescent="0"/>
  <cols>
    <col min="1" max="1" width="10.83203125" style="1"/>
    <col min="2" max="2" width="2.33203125" style="1" customWidth="1"/>
    <col min="3" max="8" width="10.83203125" style="1"/>
    <col min="9" max="11" width="10.83203125" style="22"/>
    <col min="12" max="16384" width="10.83203125" style="1"/>
  </cols>
  <sheetData>
    <row r="1" spans="1:19">
      <c r="C1" s="8" t="s">
        <v>323</v>
      </c>
    </row>
    <row r="2" spans="1:19">
      <c r="C2" s="2" t="s">
        <v>149</v>
      </c>
    </row>
    <row r="3" spans="1:19">
      <c r="C3" s="1">
        <v>7</v>
      </c>
      <c r="D3" s="1">
        <v>8</v>
      </c>
      <c r="E3" s="1">
        <v>9</v>
      </c>
      <c r="F3" s="1">
        <v>10</v>
      </c>
      <c r="G3" s="1">
        <v>11</v>
      </c>
      <c r="H3" s="1">
        <v>12</v>
      </c>
      <c r="I3" s="22">
        <v>13</v>
      </c>
      <c r="J3" s="22">
        <v>14</v>
      </c>
      <c r="K3" s="22">
        <v>15</v>
      </c>
      <c r="L3" s="1">
        <v>16</v>
      </c>
      <c r="M3" s="1">
        <v>17</v>
      </c>
      <c r="N3" s="1">
        <v>18</v>
      </c>
      <c r="O3" s="1">
        <v>19</v>
      </c>
      <c r="P3" s="1">
        <v>20</v>
      </c>
      <c r="Q3" s="1">
        <v>21</v>
      </c>
      <c r="R3" s="1">
        <v>22</v>
      </c>
      <c r="S3" s="1">
        <v>23</v>
      </c>
    </row>
    <row r="5" spans="1:19">
      <c r="A5" s="1" t="s">
        <v>63</v>
      </c>
      <c r="C5" s="1">
        <v>5.22</v>
      </c>
      <c r="D5" s="1">
        <v>3.36</v>
      </c>
      <c r="E5" s="1">
        <v>3.28</v>
      </c>
      <c r="F5" s="1">
        <v>3.46</v>
      </c>
      <c r="G5" s="1">
        <v>3.35</v>
      </c>
      <c r="H5" s="1">
        <v>3.47</v>
      </c>
      <c r="I5" s="22">
        <v>3.53</v>
      </c>
      <c r="J5" s="22">
        <v>3.28</v>
      </c>
      <c r="K5" s="22">
        <v>3.27</v>
      </c>
      <c r="L5" s="1">
        <v>3.45</v>
      </c>
      <c r="M5" s="1">
        <v>3.32</v>
      </c>
      <c r="N5" s="1">
        <v>3.23</v>
      </c>
      <c r="O5" s="1">
        <v>3.38</v>
      </c>
      <c r="P5" s="1">
        <v>3.45</v>
      </c>
      <c r="Q5" s="1">
        <v>3.26</v>
      </c>
      <c r="R5" s="1">
        <v>3.21</v>
      </c>
      <c r="S5" s="1">
        <v>9.1199999999999992</v>
      </c>
    </row>
    <row r="6" spans="1:19">
      <c r="A6" s="1" t="s">
        <v>64</v>
      </c>
      <c r="C6" s="1">
        <v>18.649999999999999</v>
      </c>
      <c r="D6" s="1">
        <v>20.49</v>
      </c>
      <c r="E6" s="1">
        <v>20.36</v>
      </c>
      <c r="F6" s="1">
        <v>20.21</v>
      </c>
      <c r="G6" s="1">
        <v>20.49</v>
      </c>
      <c r="H6" s="1">
        <v>20.309999999999999</v>
      </c>
      <c r="I6" s="22">
        <v>20.11</v>
      </c>
      <c r="J6" s="22">
        <v>20</v>
      </c>
      <c r="K6" s="22">
        <v>20.14</v>
      </c>
      <c r="L6" s="1">
        <v>20.6</v>
      </c>
      <c r="M6" s="1">
        <v>20.21</v>
      </c>
      <c r="N6" s="1">
        <v>20.3</v>
      </c>
      <c r="O6" s="1">
        <v>20.39</v>
      </c>
      <c r="P6" s="1">
        <v>20</v>
      </c>
      <c r="Q6" s="1">
        <v>20.399999999999999</v>
      </c>
      <c r="R6" s="1">
        <v>20.66</v>
      </c>
      <c r="S6" s="1">
        <v>14.9</v>
      </c>
    </row>
    <row r="7" spans="1:19">
      <c r="A7" s="1" t="s">
        <v>65</v>
      </c>
      <c r="C7" s="1">
        <v>0</v>
      </c>
      <c r="D7" s="1">
        <v>0</v>
      </c>
      <c r="E7" s="1">
        <v>0.02</v>
      </c>
      <c r="F7" s="1">
        <v>0.13</v>
      </c>
      <c r="G7" s="1">
        <v>0.12</v>
      </c>
      <c r="H7" s="1">
        <v>0</v>
      </c>
      <c r="I7" s="22">
        <v>0.06</v>
      </c>
      <c r="J7" s="22">
        <v>0</v>
      </c>
      <c r="K7" s="22">
        <v>0</v>
      </c>
      <c r="L7" s="1">
        <v>0</v>
      </c>
      <c r="M7" s="1">
        <v>0.04</v>
      </c>
      <c r="N7" s="1">
        <v>0</v>
      </c>
      <c r="O7" s="1">
        <v>0</v>
      </c>
      <c r="P7" s="1">
        <v>0.12</v>
      </c>
      <c r="Q7" s="1">
        <v>0.02</v>
      </c>
      <c r="R7" s="1">
        <v>0</v>
      </c>
      <c r="S7" s="1">
        <v>0</v>
      </c>
    </row>
    <row r="8" spans="1:19">
      <c r="A8" s="1" t="s">
        <v>66</v>
      </c>
      <c r="C8" s="1">
        <v>75.540000000000006</v>
      </c>
      <c r="D8" s="1">
        <v>76.319999999999993</v>
      </c>
      <c r="E8" s="1">
        <v>76.13</v>
      </c>
      <c r="F8" s="1">
        <v>75.17</v>
      </c>
      <c r="G8" s="1">
        <v>75.709999999999994</v>
      </c>
      <c r="H8" s="1">
        <v>76.430000000000007</v>
      </c>
      <c r="I8" s="25">
        <v>77.099999999999994</v>
      </c>
      <c r="J8" s="22">
        <v>75.77</v>
      </c>
      <c r="K8" s="22">
        <v>76.28</v>
      </c>
      <c r="L8" s="1">
        <v>75.3</v>
      </c>
      <c r="M8" s="1">
        <v>76.040000000000006</v>
      </c>
      <c r="N8" s="1">
        <v>75.09</v>
      </c>
      <c r="O8" s="1">
        <v>75.709999999999994</v>
      </c>
      <c r="P8" s="1">
        <v>75.930000000000007</v>
      </c>
      <c r="Q8" s="1">
        <v>75.540000000000006</v>
      </c>
      <c r="R8" s="4">
        <v>76.2</v>
      </c>
      <c r="S8" s="1">
        <v>76.510000000000005</v>
      </c>
    </row>
    <row r="10" spans="1:19">
      <c r="A10" s="1" t="s">
        <v>67</v>
      </c>
      <c r="C10" s="1">
        <v>99.41</v>
      </c>
      <c r="D10" s="1">
        <v>100.16999999999999</v>
      </c>
      <c r="E10" s="1">
        <v>99.789999999999992</v>
      </c>
      <c r="F10" s="1">
        <v>98.97</v>
      </c>
      <c r="G10" s="1">
        <v>99.669999999999987</v>
      </c>
      <c r="H10" s="1">
        <v>100.21000000000001</v>
      </c>
      <c r="I10" s="22">
        <v>100.8</v>
      </c>
      <c r="J10" s="22">
        <v>99.05</v>
      </c>
      <c r="K10" s="22">
        <v>99.69</v>
      </c>
      <c r="L10" s="1">
        <v>99.35</v>
      </c>
      <c r="M10" s="1">
        <v>99.610000000000014</v>
      </c>
      <c r="N10" s="1">
        <v>98.62</v>
      </c>
      <c r="O10" s="1">
        <v>99.47999999999999</v>
      </c>
      <c r="P10" s="1">
        <v>99.5</v>
      </c>
      <c r="Q10" s="1">
        <v>99.22</v>
      </c>
      <c r="R10" s="1">
        <v>100.07000000000001</v>
      </c>
      <c r="S10" s="1">
        <v>100.53</v>
      </c>
    </row>
    <row r="12" spans="1:19">
      <c r="A12" s="1" t="s">
        <v>68</v>
      </c>
      <c r="C12" s="1">
        <v>4.04</v>
      </c>
      <c r="D12" s="4">
        <v>2.6</v>
      </c>
      <c r="E12" s="1">
        <v>2.54</v>
      </c>
      <c r="F12" s="1">
        <v>2.68</v>
      </c>
      <c r="G12" s="1">
        <v>2.6</v>
      </c>
      <c r="H12" s="1">
        <v>2.69</v>
      </c>
      <c r="I12" s="22">
        <v>2.73</v>
      </c>
      <c r="J12" s="22">
        <v>2.54</v>
      </c>
      <c r="K12" s="22">
        <v>2.5299999999999998</v>
      </c>
      <c r="L12" s="1">
        <v>2.68</v>
      </c>
      <c r="M12" s="1">
        <v>2.57</v>
      </c>
      <c r="N12" s="1">
        <v>2.5</v>
      </c>
      <c r="O12" s="1">
        <v>2.62</v>
      </c>
      <c r="P12" s="1">
        <v>2.67</v>
      </c>
      <c r="Q12" s="1">
        <v>2.52</v>
      </c>
      <c r="R12" s="1">
        <v>2.4900000000000002</v>
      </c>
      <c r="S12" s="1">
        <v>7.06</v>
      </c>
    </row>
    <row r="13" spans="1:19">
      <c r="A13" s="1" t="s">
        <v>69</v>
      </c>
      <c r="C13" s="1">
        <v>14.5</v>
      </c>
      <c r="D13" s="1">
        <v>15.93</v>
      </c>
      <c r="E13" s="1">
        <v>15.82</v>
      </c>
      <c r="F13" s="1">
        <v>15.71</v>
      </c>
      <c r="G13" s="1">
        <v>15.93</v>
      </c>
      <c r="H13" s="1">
        <v>15.79</v>
      </c>
      <c r="I13" s="22">
        <v>15.64</v>
      </c>
      <c r="J13" s="22">
        <v>15.54</v>
      </c>
      <c r="K13" s="22">
        <v>15.66</v>
      </c>
      <c r="L13" s="1">
        <v>16.02</v>
      </c>
      <c r="M13" s="1">
        <v>15.71</v>
      </c>
      <c r="N13" s="1">
        <v>15.78</v>
      </c>
      <c r="O13" s="1">
        <v>15.85</v>
      </c>
      <c r="P13" s="1">
        <v>15.54</v>
      </c>
      <c r="Q13" s="1">
        <v>15.86</v>
      </c>
      <c r="R13" s="1">
        <v>16.059999999999999</v>
      </c>
      <c r="S13" s="1">
        <v>11.58</v>
      </c>
    </row>
    <row r="14" spans="1:19">
      <c r="A14" s="1" t="s">
        <v>70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22">
        <v>0</v>
      </c>
      <c r="J14" s="22">
        <v>0</v>
      </c>
      <c r="K14" s="22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</row>
    <row r="15" spans="1:19">
      <c r="A15" s="1" t="s">
        <v>71</v>
      </c>
      <c r="C15" s="1">
        <v>59.9</v>
      </c>
      <c r="D15" s="1">
        <v>60.52</v>
      </c>
      <c r="E15" s="1">
        <v>60.37</v>
      </c>
      <c r="F15" s="1">
        <v>59.61</v>
      </c>
      <c r="G15" s="1">
        <v>60.03</v>
      </c>
      <c r="H15" s="1">
        <v>60.61</v>
      </c>
      <c r="I15" s="22">
        <v>61.14</v>
      </c>
      <c r="J15" s="22">
        <v>60.09</v>
      </c>
      <c r="K15" s="22">
        <v>60.49</v>
      </c>
      <c r="L15" s="1">
        <v>59.71</v>
      </c>
      <c r="M15" s="1">
        <v>60.29</v>
      </c>
      <c r="N15" s="1">
        <v>59.54</v>
      </c>
      <c r="O15" s="1">
        <v>60.03</v>
      </c>
      <c r="P15" s="1">
        <v>60.21</v>
      </c>
      <c r="Q15" s="1">
        <v>59.9</v>
      </c>
      <c r="R15" s="1">
        <v>60.42</v>
      </c>
      <c r="S15" s="1">
        <v>60.67</v>
      </c>
    </row>
    <row r="16" spans="1:19">
      <c r="A16" s="1" t="s">
        <v>72</v>
      </c>
      <c r="C16" s="1">
        <v>20.97</v>
      </c>
      <c r="D16" s="1">
        <v>21.12</v>
      </c>
      <c r="E16" s="1">
        <v>21.04</v>
      </c>
      <c r="F16" s="1">
        <v>20.88</v>
      </c>
      <c r="G16" s="1">
        <v>21.03</v>
      </c>
      <c r="H16" s="1">
        <v>21.13</v>
      </c>
      <c r="I16" s="22">
        <v>21.26</v>
      </c>
      <c r="J16" s="22">
        <v>20.88</v>
      </c>
      <c r="K16" s="22">
        <v>21.02</v>
      </c>
      <c r="L16" s="1">
        <v>20.96</v>
      </c>
      <c r="M16" s="4">
        <v>21</v>
      </c>
      <c r="N16" s="1">
        <v>20.79</v>
      </c>
      <c r="O16" s="1">
        <v>20.98</v>
      </c>
      <c r="P16" s="1">
        <v>20.99</v>
      </c>
      <c r="Q16" s="1">
        <v>20.92</v>
      </c>
      <c r="R16" s="1">
        <v>21.1</v>
      </c>
      <c r="S16" s="1">
        <v>21.21</v>
      </c>
    </row>
    <row r="18" spans="1:21">
      <c r="A18" s="1" t="s">
        <v>67</v>
      </c>
      <c r="C18" s="1">
        <v>99.41</v>
      </c>
      <c r="D18" s="1">
        <v>100.17000000000002</v>
      </c>
      <c r="E18" s="1">
        <v>99.769999999999982</v>
      </c>
      <c r="F18" s="1">
        <v>98.88</v>
      </c>
      <c r="G18" s="1">
        <v>99.59</v>
      </c>
      <c r="H18" s="1">
        <v>100.22</v>
      </c>
      <c r="I18" s="22">
        <v>100.77000000000001</v>
      </c>
      <c r="J18" s="22">
        <v>99.05</v>
      </c>
      <c r="K18" s="25">
        <v>99.7</v>
      </c>
      <c r="L18" s="1">
        <v>99.37</v>
      </c>
      <c r="M18" s="1">
        <v>99.57</v>
      </c>
      <c r="N18" s="1">
        <v>98.609999999999985</v>
      </c>
      <c r="O18" s="1">
        <v>99.48</v>
      </c>
      <c r="P18" s="1">
        <v>99.41</v>
      </c>
      <c r="Q18" s="4">
        <v>99.2</v>
      </c>
      <c r="R18" s="1">
        <v>100.07</v>
      </c>
      <c r="S18" s="1">
        <v>100.52000000000001</v>
      </c>
    </row>
    <row r="20" spans="1:21">
      <c r="A20" s="8" t="s">
        <v>79</v>
      </c>
    </row>
    <row r="21" spans="1:21">
      <c r="A21" s="1" t="s">
        <v>68</v>
      </c>
      <c r="C21" s="6">
        <v>0.22318099584722381</v>
      </c>
      <c r="D21" s="6">
        <v>0.14303065627342657</v>
      </c>
      <c r="E21" s="6">
        <v>0.14055355851683762</v>
      </c>
      <c r="F21" s="6">
        <v>0.1491063787609388</v>
      </c>
      <c r="G21" s="6">
        <v>0.14360903571099543</v>
      </c>
      <c r="H21" s="6">
        <v>0.14806656177769262</v>
      </c>
      <c r="I21" s="23">
        <v>0.15005845426605205</v>
      </c>
      <c r="J21" s="23">
        <v>0.14196414174616531</v>
      </c>
      <c r="K21" s="23">
        <v>0.14051159495115073</v>
      </c>
      <c r="L21" s="6">
        <v>0.147730286451704</v>
      </c>
      <c r="M21" s="6">
        <v>0.14261659333393925</v>
      </c>
      <c r="N21" s="6">
        <v>0.13960461333089264</v>
      </c>
      <c r="O21" s="6">
        <v>0.14494870333857118</v>
      </c>
      <c r="P21" s="6">
        <v>0.1485415289326949</v>
      </c>
      <c r="Q21" s="6">
        <v>0.13991561881780509</v>
      </c>
      <c r="R21" s="6">
        <v>0.13702456200793445</v>
      </c>
      <c r="S21" s="6">
        <v>0.38598940066960619</v>
      </c>
    </row>
    <row r="22" spans="1:21">
      <c r="A22" s="1" t="s">
        <v>69</v>
      </c>
      <c r="C22" s="6">
        <v>0.78801121417614672</v>
      </c>
      <c r="D22" s="6">
        <v>0.86210489084476705</v>
      </c>
      <c r="E22" s="6">
        <v>0.86119828795791464</v>
      </c>
      <c r="F22" s="6">
        <v>0.85985686644235471</v>
      </c>
      <c r="G22" s="6">
        <v>0.86559102280335209</v>
      </c>
      <c r="H22" s="6">
        <v>0.85501826366318645</v>
      </c>
      <c r="I22" s="23">
        <v>0.84571322100466639</v>
      </c>
      <c r="J22" s="23">
        <v>0.85444577926359655</v>
      </c>
      <c r="K22" s="23">
        <v>0.85560231268050413</v>
      </c>
      <c r="L22" s="6">
        <v>0.86873197645188693</v>
      </c>
      <c r="M22" s="6">
        <v>0.85763336789920619</v>
      </c>
      <c r="N22" s="6">
        <v>0.86687266785125494</v>
      </c>
      <c r="O22" s="6">
        <v>0.8626425175231377</v>
      </c>
      <c r="P22" s="6">
        <v>0.85050367128705462</v>
      </c>
      <c r="Q22" s="6">
        <v>0.8662782081674153</v>
      </c>
      <c r="R22" s="6">
        <v>0.8694270862641249</v>
      </c>
      <c r="S22" s="6">
        <v>0.62282751032201755</v>
      </c>
    </row>
    <row r="23" spans="1:21">
      <c r="A23" s="1" t="s">
        <v>70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22">
        <v>0</v>
      </c>
      <c r="J23" s="22">
        <v>0</v>
      </c>
      <c r="K23" s="22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</row>
    <row r="24" spans="1:21">
      <c r="A24" s="12" t="s">
        <v>71</v>
      </c>
      <c r="C24" s="6">
        <v>0.98880778997662955</v>
      </c>
      <c r="D24" s="6">
        <v>0.99486445288180625</v>
      </c>
      <c r="E24" s="6">
        <v>0.99824815352524798</v>
      </c>
      <c r="F24" s="6">
        <v>0.99103675479670639</v>
      </c>
      <c r="G24" s="6">
        <v>0.99079994148565242</v>
      </c>
      <c r="H24" s="6">
        <v>0.99691517455912082</v>
      </c>
      <c r="I24" s="23">
        <v>1.0042283247292814</v>
      </c>
      <c r="J24" s="23">
        <v>1.0035900789902383</v>
      </c>
      <c r="K24" s="23">
        <v>1.0038860923683448</v>
      </c>
      <c r="L24" s="6">
        <v>0.98353773709640924</v>
      </c>
      <c r="M24" s="6">
        <v>0.99975003876685453</v>
      </c>
      <c r="N24" s="6">
        <v>0.99352271881785259</v>
      </c>
      <c r="O24" s="6">
        <v>0.99240877913829084</v>
      </c>
      <c r="P24" s="6">
        <v>1.0009547997802506</v>
      </c>
      <c r="Q24" s="6">
        <v>0.99380617301477947</v>
      </c>
      <c r="R24" s="6">
        <v>0.99354835172794032</v>
      </c>
      <c r="S24" s="6">
        <v>0.99118308900837604</v>
      </c>
      <c r="T24" s="6">
        <v>0.99535814415669299</v>
      </c>
    </row>
    <row r="25" spans="1:21">
      <c r="A25" s="1" t="s">
        <v>72</v>
      </c>
      <c r="C25" s="6">
        <v>3.9776552447471345</v>
      </c>
      <c r="D25" s="6">
        <v>3.989353852515904</v>
      </c>
      <c r="E25" s="6">
        <v>3.9976680268127565</v>
      </c>
      <c r="F25" s="6">
        <v>3.9888231859928482</v>
      </c>
      <c r="G25" s="6">
        <v>3.9884169489860755</v>
      </c>
      <c r="H25" s="6">
        <v>3.9935311033927277</v>
      </c>
      <c r="I25" s="23">
        <v>4.0124898242572691</v>
      </c>
      <c r="J25" s="23">
        <v>4.0070826594969819</v>
      </c>
      <c r="K25" s="23">
        <v>4.0084568822139639</v>
      </c>
      <c r="L25" s="6">
        <v>3.9671524197685315</v>
      </c>
      <c r="M25" s="6">
        <v>4.0013735042845102</v>
      </c>
      <c r="N25" s="6">
        <v>3.9862736889679486</v>
      </c>
      <c r="O25" s="6">
        <v>3.9853951647667611</v>
      </c>
      <c r="P25" s="6">
        <v>4.0096081250334086</v>
      </c>
      <c r="Q25" s="6">
        <v>3.9882300311888668</v>
      </c>
      <c r="R25" s="6">
        <v>3.9868912820830613</v>
      </c>
      <c r="S25" s="6">
        <v>3.9816603361319105</v>
      </c>
      <c r="T25" s="6">
        <f>AVERAGE(C25:S25)</f>
        <v>3.9923566047435686</v>
      </c>
      <c r="U25" s="6"/>
    </row>
    <row r="26" spans="1:21">
      <c r="T26" s="6"/>
    </row>
    <row r="27" spans="1:21">
      <c r="A27" s="1" t="s">
        <v>73</v>
      </c>
      <c r="C27" s="6">
        <v>0.77928924527408527</v>
      </c>
      <c r="D27" s="6">
        <v>0.85770013140664747</v>
      </c>
      <c r="E27" s="6">
        <v>0.85969223913940629</v>
      </c>
      <c r="F27" s="6">
        <v>0.85221822552030058</v>
      </c>
      <c r="G27" s="6">
        <v>0.85770013140664747</v>
      </c>
      <c r="H27" s="6">
        <v>0.85238879302893056</v>
      </c>
      <c r="I27" s="23">
        <v>0.84930435561419648</v>
      </c>
      <c r="J27" s="23">
        <v>0.85752435945007566</v>
      </c>
      <c r="K27" s="23">
        <v>0.85894023376781381</v>
      </c>
      <c r="L27" s="6">
        <v>0.85466230095970042</v>
      </c>
      <c r="M27" s="6">
        <v>0.85741904637705135</v>
      </c>
      <c r="N27" s="6">
        <v>0.86129382556263812</v>
      </c>
      <c r="O27" s="6">
        <v>0.85614334430721961</v>
      </c>
      <c r="P27" s="6">
        <v>0.85131650810191395</v>
      </c>
      <c r="Q27" s="6">
        <v>0.86094565970751047</v>
      </c>
      <c r="R27" s="6">
        <v>0.86385380535350409</v>
      </c>
      <c r="S27" s="6">
        <v>0.61738408975500303</v>
      </c>
      <c r="T27" s="6">
        <f t="shared" ref="T27" si="0">AVERAGE(C27:S27)</f>
        <v>0.83810448792544978</v>
      </c>
      <c r="U27" s="6"/>
    </row>
    <row r="29" spans="1:21">
      <c r="A29" s="1" t="s">
        <v>76</v>
      </c>
      <c r="C29" s="6">
        <f>C22+C21</f>
        <v>1.0111922100233706</v>
      </c>
      <c r="D29" s="6">
        <f t="shared" ref="D29:S29" si="1">D22+D21</f>
        <v>1.0051355471181935</v>
      </c>
      <c r="E29" s="6">
        <f t="shared" si="1"/>
        <v>1.0017518464747523</v>
      </c>
      <c r="F29" s="6">
        <f t="shared" si="1"/>
        <v>1.0089632452032935</v>
      </c>
      <c r="G29" s="6">
        <f t="shared" si="1"/>
        <v>1.0092000585143475</v>
      </c>
      <c r="H29" s="6">
        <f t="shared" si="1"/>
        <v>1.0030848254408791</v>
      </c>
      <c r="I29" s="23">
        <f t="shared" si="1"/>
        <v>0.99577167527071841</v>
      </c>
      <c r="J29" s="23">
        <f t="shared" si="1"/>
        <v>0.99640992100976189</v>
      </c>
      <c r="K29" s="23">
        <f t="shared" si="1"/>
        <v>0.99611390763165486</v>
      </c>
      <c r="L29" s="6">
        <f t="shared" si="1"/>
        <v>1.0164622629035909</v>
      </c>
      <c r="M29" s="6">
        <f t="shared" si="1"/>
        <v>1.0002499612331455</v>
      </c>
      <c r="N29" s="6">
        <f t="shared" si="1"/>
        <v>1.0064772811821476</v>
      </c>
      <c r="O29" s="6">
        <f t="shared" si="1"/>
        <v>1.0075912208617088</v>
      </c>
      <c r="P29" s="6">
        <f t="shared" si="1"/>
        <v>0.99904520021974952</v>
      </c>
      <c r="Q29" s="6">
        <f t="shared" si="1"/>
        <v>1.0061938269852204</v>
      </c>
      <c r="R29" s="6">
        <f t="shared" si="1"/>
        <v>1.0064516482720594</v>
      </c>
      <c r="S29" s="6">
        <f t="shared" si="1"/>
        <v>1.0088169109916238</v>
      </c>
    </row>
    <row r="30" spans="1:21">
      <c r="A30" s="1" t="s">
        <v>77</v>
      </c>
      <c r="C30" s="6">
        <f>C24+C23</f>
        <v>0.98880778997662955</v>
      </c>
      <c r="D30" s="6">
        <f t="shared" ref="D30:S30" si="2">D24+D23</f>
        <v>0.99486445288180625</v>
      </c>
      <c r="E30" s="6">
        <f t="shared" si="2"/>
        <v>0.99824815352524798</v>
      </c>
      <c r="F30" s="6">
        <f t="shared" si="2"/>
        <v>0.99103675479670639</v>
      </c>
      <c r="G30" s="6">
        <f t="shared" si="2"/>
        <v>0.99079994148565242</v>
      </c>
      <c r="H30" s="6">
        <f t="shared" si="2"/>
        <v>0.99691517455912082</v>
      </c>
      <c r="I30" s="23">
        <f t="shared" si="2"/>
        <v>1.0042283247292814</v>
      </c>
      <c r="J30" s="23">
        <f t="shared" si="2"/>
        <v>1.0035900789902383</v>
      </c>
      <c r="K30" s="23">
        <f t="shared" si="2"/>
        <v>1.0038860923683448</v>
      </c>
      <c r="L30" s="6">
        <f t="shared" si="2"/>
        <v>0.98353773709640924</v>
      </c>
      <c r="M30" s="6">
        <f t="shared" si="2"/>
        <v>0.99975003876685453</v>
      </c>
      <c r="N30" s="6">
        <f t="shared" si="2"/>
        <v>0.99352271881785259</v>
      </c>
      <c r="O30" s="6">
        <f t="shared" si="2"/>
        <v>0.99240877913829084</v>
      </c>
      <c r="P30" s="6">
        <f t="shared" si="2"/>
        <v>1.0009547997802506</v>
      </c>
      <c r="Q30" s="6">
        <f t="shared" si="2"/>
        <v>0.99380617301477947</v>
      </c>
      <c r="R30" s="6">
        <f t="shared" si="2"/>
        <v>0.99354835172794032</v>
      </c>
      <c r="S30" s="6">
        <f t="shared" si="2"/>
        <v>0.99118308900837604</v>
      </c>
      <c r="T30" s="6">
        <f t="shared" ref="T30:T31" si="3">AVERAGE(C30:S30)</f>
        <v>0.99535814415669299</v>
      </c>
    </row>
    <row r="31" spans="1:21">
      <c r="A31" s="1" t="s">
        <v>321</v>
      </c>
      <c r="C31" s="6">
        <f>1-C30</f>
        <v>1.1192210023370452E-2</v>
      </c>
      <c r="D31" s="6">
        <f t="shared" ref="D31:S31" si="4">1-D30</f>
        <v>5.1355471181937506E-3</v>
      </c>
      <c r="E31" s="6">
        <f t="shared" si="4"/>
        <v>1.7518464747520168E-3</v>
      </c>
      <c r="F31" s="6">
        <f t="shared" si="4"/>
        <v>8.9632452032936127E-3</v>
      </c>
      <c r="G31" s="6">
        <f t="shared" si="4"/>
        <v>9.2000585143475755E-3</v>
      </c>
      <c r="H31" s="6">
        <f t="shared" si="4"/>
        <v>3.0848254408791798E-3</v>
      </c>
      <c r="I31" s="24">
        <v>0</v>
      </c>
      <c r="J31" s="24">
        <v>0</v>
      </c>
      <c r="K31" s="24">
        <v>0</v>
      </c>
      <c r="L31" s="6">
        <f t="shared" si="4"/>
        <v>1.6462262903590763E-2</v>
      </c>
      <c r="M31" s="6">
        <f t="shared" si="4"/>
        <v>2.4996123314546814E-4</v>
      </c>
      <c r="N31" s="6">
        <f t="shared" si="4"/>
        <v>6.4772811821474097E-3</v>
      </c>
      <c r="O31" s="6">
        <f t="shared" si="4"/>
        <v>7.5912208617091581E-3</v>
      </c>
      <c r="P31" s="11">
        <v>0</v>
      </c>
      <c r="Q31" s="6">
        <f t="shared" si="4"/>
        <v>6.1938269852205297E-3</v>
      </c>
      <c r="R31" s="6">
        <f t="shared" si="4"/>
        <v>6.4516482720596846E-3</v>
      </c>
      <c r="S31" s="6">
        <f t="shared" si="4"/>
        <v>8.8169109916239607E-3</v>
      </c>
      <c r="T31" s="6">
        <f t="shared" si="3"/>
        <v>5.386520306137268E-3</v>
      </c>
    </row>
    <row r="33" spans="1:20">
      <c r="A33" s="1" t="s">
        <v>81</v>
      </c>
      <c r="C33" s="6">
        <f>4-C25</f>
        <v>2.23447552528655E-2</v>
      </c>
      <c r="D33" s="6">
        <f t="shared" ref="D33:S33" si="5">4-D25</f>
        <v>1.064614748409598E-2</v>
      </c>
      <c r="E33" s="6">
        <f t="shared" si="5"/>
        <v>2.3319731872435412E-3</v>
      </c>
      <c r="F33" s="6">
        <f t="shared" si="5"/>
        <v>1.1176814007151759E-2</v>
      </c>
      <c r="G33" s="6">
        <f t="shared" si="5"/>
        <v>1.1583051013924539E-2</v>
      </c>
      <c r="H33" s="6">
        <f t="shared" si="5"/>
        <v>6.4688966072723453E-3</v>
      </c>
      <c r="I33" s="24">
        <v>0</v>
      </c>
      <c r="J33" s="24">
        <v>0</v>
      </c>
      <c r="K33" s="24">
        <v>0</v>
      </c>
      <c r="L33" s="6">
        <f t="shared" si="5"/>
        <v>3.2847580231468498E-2</v>
      </c>
      <c r="M33" s="6">
        <f t="shared" si="5"/>
        <v>-1.3735042845102186E-3</v>
      </c>
      <c r="N33" s="6">
        <f t="shared" si="5"/>
        <v>1.3726311032051353E-2</v>
      </c>
      <c r="O33" s="6">
        <f t="shared" si="5"/>
        <v>1.4604835233238855E-2</v>
      </c>
      <c r="P33" s="11">
        <v>0</v>
      </c>
      <c r="Q33" s="6">
        <f t="shared" si="5"/>
        <v>1.1769968811133236E-2</v>
      </c>
      <c r="R33" s="6">
        <f t="shared" si="5"/>
        <v>1.3108717916938684E-2</v>
      </c>
      <c r="S33" s="6">
        <f t="shared" si="5"/>
        <v>1.8339663868089495E-2</v>
      </c>
      <c r="T33" s="6">
        <f>AVERAGE(C33:S33)</f>
        <v>9.8573653153507974E-3</v>
      </c>
    </row>
    <row r="34" spans="1:20">
      <c r="C34" s="6"/>
      <c r="D34" s="6"/>
      <c r="E34" s="6"/>
      <c r="F34" s="6"/>
      <c r="G34" s="6"/>
      <c r="H34" s="6"/>
      <c r="I34" s="24"/>
      <c r="J34" s="24"/>
      <c r="K34" s="24"/>
      <c r="L34" s="6"/>
      <c r="M34" s="6"/>
      <c r="N34" s="6"/>
      <c r="O34" s="6"/>
      <c r="P34" s="11"/>
      <c r="Q34" s="6"/>
      <c r="R34" s="6"/>
      <c r="S34" s="6"/>
      <c r="T34" s="6"/>
    </row>
    <row r="35" spans="1:20">
      <c r="A35" s="1" t="s">
        <v>311</v>
      </c>
      <c r="C35" s="6">
        <f>6*C24+5*C23+2*C29</f>
        <v>7.9552311599065186</v>
      </c>
      <c r="D35" s="6">
        <f t="shared" ref="D35:S35" si="6">6*D24+5*D23+2*D29</f>
        <v>7.9794578115272241</v>
      </c>
      <c r="E35" s="6">
        <f t="shared" si="6"/>
        <v>7.9929926141009933</v>
      </c>
      <c r="F35" s="6">
        <f t="shared" si="6"/>
        <v>7.9641470191868251</v>
      </c>
      <c r="G35" s="6">
        <f t="shared" si="6"/>
        <v>7.9631997659426093</v>
      </c>
      <c r="H35" s="6">
        <f t="shared" si="6"/>
        <v>7.9876606982364828</v>
      </c>
      <c r="I35" s="23">
        <f t="shared" si="6"/>
        <v>8.0169132989171246</v>
      </c>
      <c r="J35" s="23">
        <f t="shared" si="6"/>
        <v>8.0143603159609533</v>
      </c>
      <c r="K35" s="23">
        <f t="shared" si="6"/>
        <v>8.0155443694733783</v>
      </c>
      <c r="L35" s="6">
        <f t="shared" si="6"/>
        <v>7.9341509483856374</v>
      </c>
      <c r="M35" s="6">
        <f t="shared" si="6"/>
        <v>7.999000155067419</v>
      </c>
      <c r="N35" s="6">
        <f t="shared" si="6"/>
        <v>7.9740908752714104</v>
      </c>
      <c r="O35" s="6">
        <f t="shared" si="6"/>
        <v>7.969635116553162</v>
      </c>
      <c r="P35" s="6">
        <f t="shared" si="6"/>
        <v>8.0038191991210024</v>
      </c>
      <c r="Q35" s="6">
        <f t="shared" si="6"/>
        <v>7.9752246920591174</v>
      </c>
      <c r="R35" s="6">
        <f t="shared" si="6"/>
        <v>7.9741934069117608</v>
      </c>
      <c r="S35" s="6">
        <f t="shared" si="6"/>
        <v>7.9647323560335037</v>
      </c>
      <c r="T35" s="6"/>
    </row>
    <row r="36" spans="1:20">
      <c r="A36" s="1" t="s">
        <v>312</v>
      </c>
      <c r="C36" s="6">
        <f>4*C31+C35</f>
        <v>8</v>
      </c>
      <c r="D36" s="6">
        <f t="shared" ref="D36:S36" si="7">4*D31+D35</f>
        <v>7.9999999999999991</v>
      </c>
      <c r="E36" s="6">
        <f t="shared" si="7"/>
        <v>8.0000000000000018</v>
      </c>
      <c r="F36" s="6">
        <f t="shared" si="7"/>
        <v>8</v>
      </c>
      <c r="G36" s="6">
        <f t="shared" si="7"/>
        <v>8</v>
      </c>
      <c r="H36" s="6">
        <f t="shared" si="7"/>
        <v>8</v>
      </c>
      <c r="I36" s="23">
        <f t="shared" si="7"/>
        <v>8.0169132989171246</v>
      </c>
      <c r="J36" s="23">
        <f t="shared" si="7"/>
        <v>8.0143603159609533</v>
      </c>
      <c r="K36" s="23">
        <f t="shared" si="7"/>
        <v>8.0155443694733783</v>
      </c>
      <c r="L36" s="6">
        <f t="shared" si="7"/>
        <v>8</v>
      </c>
      <c r="M36" s="6">
        <f t="shared" si="7"/>
        <v>8</v>
      </c>
      <c r="N36" s="6">
        <f t="shared" si="7"/>
        <v>8</v>
      </c>
      <c r="O36" s="6">
        <f t="shared" si="7"/>
        <v>7.9999999999999982</v>
      </c>
      <c r="P36" s="6">
        <f t="shared" si="7"/>
        <v>8.0038191991210024</v>
      </c>
      <c r="Q36" s="6">
        <f t="shared" si="7"/>
        <v>8</v>
      </c>
      <c r="R36" s="6">
        <f t="shared" si="7"/>
        <v>8</v>
      </c>
      <c r="S36" s="6">
        <f t="shared" si="7"/>
        <v>8</v>
      </c>
      <c r="T36" s="6">
        <f>AVERAGE(C36:S36)</f>
        <v>8.0029786578513207</v>
      </c>
    </row>
    <row r="37" spans="1:20">
      <c r="C37" s="6"/>
      <c r="D37" s="6"/>
      <c r="E37" s="6"/>
      <c r="F37" s="6"/>
      <c r="G37" s="6"/>
      <c r="H37" s="6"/>
      <c r="I37" s="23"/>
      <c r="J37" s="23"/>
      <c r="K37" s="23"/>
      <c r="L37" s="6"/>
      <c r="M37" s="6"/>
      <c r="N37" s="6"/>
      <c r="O37" s="6"/>
      <c r="P37" s="6"/>
      <c r="Q37" s="6"/>
      <c r="R37" s="6"/>
      <c r="S37" s="6"/>
      <c r="T37" s="6"/>
    </row>
    <row r="38" spans="1:20">
      <c r="A38" s="1" t="s">
        <v>326</v>
      </c>
      <c r="C38" s="6">
        <f>4*C31</f>
        <v>4.476884009348181E-2</v>
      </c>
      <c r="D38" s="6">
        <f t="shared" ref="D38:S38" si="8">4*D31</f>
        <v>2.0542188472775003E-2</v>
      </c>
      <c r="E38" s="6">
        <f t="shared" si="8"/>
        <v>7.0073858990080673E-3</v>
      </c>
      <c r="F38" s="6">
        <f t="shared" si="8"/>
        <v>3.5852980813174451E-2</v>
      </c>
      <c r="G38" s="6">
        <f t="shared" si="8"/>
        <v>3.6800234057390302E-2</v>
      </c>
      <c r="H38" s="6">
        <f t="shared" si="8"/>
        <v>1.2339301763516719E-2</v>
      </c>
      <c r="I38" s="6">
        <f t="shared" si="8"/>
        <v>0</v>
      </c>
      <c r="J38" s="6">
        <f t="shared" si="8"/>
        <v>0</v>
      </c>
      <c r="K38" s="6">
        <f t="shared" si="8"/>
        <v>0</v>
      </c>
      <c r="L38" s="6">
        <f t="shared" si="8"/>
        <v>6.5849051614363052E-2</v>
      </c>
      <c r="M38" s="6">
        <f t="shared" si="8"/>
        <v>9.9984493258187257E-4</v>
      </c>
      <c r="N38" s="6">
        <f t="shared" si="8"/>
        <v>2.5909124728589639E-2</v>
      </c>
      <c r="O38" s="6">
        <f t="shared" si="8"/>
        <v>3.0364883446836632E-2</v>
      </c>
      <c r="P38" s="6">
        <f t="shared" si="8"/>
        <v>0</v>
      </c>
      <c r="Q38" s="6">
        <f t="shared" si="8"/>
        <v>2.4775307940882119E-2</v>
      </c>
      <c r="R38" s="6">
        <f t="shared" si="8"/>
        <v>2.5806593088238738E-2</v>
      </c>
      <c r="S38" s="6">
        <f t="shared" si="8"/>
        <v>3.5267643966495843E-2</v>
      </c>
      <c r="T38" s="6">
        <f t="shared" ref="T38" si="9">AVERAGE(C38:S38)</f>
        <v>2.1546081224549072E-2</v>
      </c>
    </row>
    <row r="40" spans="1:20">
      <c r="A40" s="8" t="s">
        <v>80</v>
      </c>
    </row>
    <row r="41" spans="1:20">
      <c r="A41" s="1" t="s">
        <v>68</v>
      </c>
      <c r="C41" s="6">
        <v>0.2244347306287594</v>
      </c>
      <c r="D41" s="6">
        <v>0.14341235354013396</v>
      </c>
      <c r="E41" s="6">
        <v>0.14063554809867246</v>
      </c>
      <c r="F41" s="6">
        <v>0.14952417974759147</v>
      </c>
      <c r="G41" s="6">
        <v>0.1440261011301773</v>
      </c>
      <c r="H41" s="6">
        <v>0.14830640648012161</v>
      </c>
      <c r="I41" s="23">
        <v>0.1495913618111952</v>
      </c>
      <c r="J41" s="23">
        <v>0.14171321513391133</v>
      </c>
      <c r="K41" s="23">
        <v>0.14021514920079961</v>
      </c>
      <c r="L41" s="6">
        <v>0.14895347677145562</v>
      </c>
      <c r="M41" s="6">
        <v>0.14256763901818326</v>
      </c>
      <c r="N41" s="6">
        <v>0.14008532702332985</v>
      </c>
      <c r="O41" s="6">
        <v>0.14547988076063628</v>
      </c>
      <c r="P41" s="6">
        <v>0.14818558253141734</v>
      </c>
      <c r="Q41" s="6">
        <v>0.14032853443621165</v>
      </c>
      <c r="R41" s="6">
        <v>0.13747509256017856</v>
      </c>
      <c r="S41" s="6">
        <v>0.38776728106806402</v>
      </c>
    </row>
    <row r="42" spans="1:20">
      <c r="A42" s="1" t="s">
        <v>69</v>
      </c>
      <c r="C42" s="6">
        <v>0.79243792203136687</v>
      </c>
      <c r="D42" s="6">
        <v>0.86440553805581999</v>
      </c>
      <c r="E42" s="6">
        <v>0.86170065366285764</v>
      </c>
      <c r="F42" s="6">
        <v>0.86226621371619394</v>
      </c>
      <c r="G42" s="6">
        <v>0.86810484848972502</v>
      </c>
      <c r="H42" s="6">
        <v>0.85640325969846653</v>
      </c>
      <c r="I42" s="23">
        <v>0.84308073844021481</v>
      </c>
      <c r="J42" s="23">
        <v>0.85293551630487907</v>
      </c>
      <c r="K42" s="23">
        <v>0.85379719709788693</v>
      </c>
      <c r="L42" s="6">
        <v>0.87592498047007139</v>
      </c>
      <c r="M42" s="6">
        <v>0.85733897820924421</v>
      </c>
      <c r="N42" s="6">
        <v>0.86985765202257281</v>
      </c>
      <c r="O42" s="6">
        <v>0.86580374779334834</v>
      </c>
      <c r="P42" s="6">
        <v>0.84846563032138522</v>
      </c>
      <c r="Q42" s="6">
        <v>0.86883474763784685</v>
      </c>
      <c r="R42" s="6">
        <v>0.87228572313601571</v>
      </c>
      <c r="S42" s="6">
        <v>0.62569627516452575</v>
      </c>
    </row>
    <row r="43" spans="1:20">
      <c r="A43" s="1" t="s">
        <v>70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22">
        <v>0</v>
      </c>
      <c r="J43" s="22">
        <v>0</v>
      </c>
      <c r="K43" s="22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</row>
    <row r="44" spans="1:20">
      <c r="A44" s="1" t="s">
        <v>71</v>
      </c>
      <c r="C44" s="6">
        <v>0.99441657504836167</v>
      </c>
      <c r="D44" s="6">
        <v>0.99757364770419599</v>
      </c>
      <c r="E44" s="6">
        <v>0.99888479650018025</v>
      </c>
      <c r="F44" s="6">
        <v>0.99386773106049242</v>
      </c>
      <c r="G44" s="6">
        <v>0.99373144668377511</v>
      </c>
      <c r="H44" s="6">
        <v>0.99858433659261303</v>
      </c>
      <c r="I44" s="23">
        <v>1.0011568814798257</v>
      </c>
      <c r="J44" s="23">
        <v>1.0018706921560978</v>
      </c>
      <c r="K44" s="23">
        <v>1.0018226248945221</v>
      </c>
      <c r="L44" s="6">
        <v>0.99173526265787038</v>
      </c>
      <c r="M44" s="6">
        <v>0.99946122922624225</v>
      </c>
      <c r="N44" s="6">
        <v>0.99699803790317276</v>
      </c>
      <c r="O44" s="6">
        <v>0.99609972944517589</v>
      </c>
      <c r="P44" s="6">
        <v>0.99861055307948465</v>
      </c>
      <c r="Q44" s="6">
        <v>0.99679328770383091</v>
      </c>
      <c r="R44" s="6">
        <v>0.99686931558041403</v>
      </c>
      <c r="S44" s="6">
        <v>0.9958026761273665</v>
      </c>
    </row>
    <row r="45" spans="1:20">
      <c r="A45" s="1" t="s">
        <v>72</v>
      </c>
      <c r="C45" s="6">
        <v>4</v>
      </c>
      <c r="D45" s="6">
        <v>4</v>
      </c>
      <c r="E45" s="6">
        <v>4</v>
      </c>
      <c r="F45" s="6">
        <v>4</v>
      </c>
      <c r="G45" s="6">
        <v>4</v>
      </c>
      <c r="H45" s="6">
        <v>4</v>
      </c>
      <c r="I45" s="23">
        <v>4</v>
      </c>
      <c r="J45" s="23">
        <v>4</v>
      </c>
      <c r="K45" s="23">
        <v>4</v>
      </c>
      <c r="L45" s="6">
        <v>4</v>
      </c>
      <c r="M45" s="6">
        <v>4</v>
      </c>
      <c r="N45" s="6">
        <v>4</v>
      </c>
      <c r="O45" s="6">
        <v>4</v>
      </c>
      <c r="P45" s="6">
        <v>4</v>
      </c>
      <c r="Q45" s="6">
        <v>4</v>
      </c>
      <c r="R45" s="6">
        <v>4</v>
      </c>
      <c r="S45" s="6">
        <v>4</v>
      </c>
    </row>
    <row r="46" spans="1:20">
      <c r="C46" s="6"/>
      <c r="D46" s="6"/>
      <c r="E46" s="6"/>
      <c r="F46" s="6"/>
      <c r="G46" s="6"/>
      <c r="H46" s="6"/>
      <c r="I46" s="23"/>
      <c r="J46" s="23"/>
      <c r="K46" s="23"/>
      <c r="L46" s="6"/>
      <c r="M46" s="6"/>
      <c r="N46" s="6"/>
      <c r="O46" s="6"/>
      <c r="P46" s="6"/>
      <c r="Q46" s="6"/>
      <c r="R46" s="6"/>
      <c r="S46" s="6"/>
    </row>
    <row r="47" spans="1:20">
      <c r="A47" s="1" t="s">
        <v>75</v>
      </c>
      <c r="C47" s="6">
        <v>0.77928924527408538</v>
      </c>
      <c r="D47" s="6">
        <v>0.85770013140664736</v>
      </c>
      <c r="E47" s="6">
        <v>0.8596922391394064</v>
      </c>
      <c r="F47" s="6">
        <v>0.85221822552030047</v>
      </c>
      <c r="G47" s="6">
        <v>0.85770013140664747</v>
      </c>
      <c r="H47" s="6">
        <v>0.85238879302893056</v>
      </c>
      <c r="I47" s="23">
        <v>0.84930435561419637</v>
      </c>
      <c r="J47" s="23">
        <v>0.85752435945007566</v>
      </c>
      <c r="K47" s="23">
        <v>0.85894023376781381</v>
      </c>
      <c r="L47" s="6">
        <v>0.85466230095970042</v>
      </c>
      <c r="M47" s="6">
        <v>0.85741904637705135</v>
      </c>
      <c r="N47" s="6">
        <v>0.86129382556263812</v>
      </c>
      <c r="O47" s="6">
        <v>0.85614334430721961</v>
      </c>
      <c r="P47" s="6">
        <v>0.85131650810191395</v>
      </c>
      <c r="Q47" s="6">
        <v>0.86094565970751047</v>
      </c>
      <c r="R47" s="6">
        <v>0.86385380535350398</v>
      </c>
      <c r="S47" s="6">
        <v>0.61738408975500303</v>
      </c>
    </row>
    <row r="48" spans="1:20">
      <c r="C48" s="6"/>
      <c r="D48" s="6"/>
      <c r="E48" s="6"/>
      <c r="F48" s="6"/>
      <c r="G48" s="6"/>
      <c r="H48" s="6"/>
      <c r="I48" s="23"/>
      <c r="J48" s="23"/>
      <c r="K48" s="23"/>
      <c r="L48" s="6"/>
      <c r="M48" s="6"/>
      <c r="N48" s="6"/>
      <c r="O48" s="6"/>
      <c r="P48" s="6"/>
      <c r="Q48" s="6"/>
      <c r="R48" s="6"/>
      <c r="S48" s="6"/>
    </row>
    <row r="49" spans="1:19">
      <c r="A49" s="1" t="s">
        <v>76</v>
      </c>
      <c r="C49" s="6">
        <v>1.0168726526601262</v>
      </c>
      <c r="D49" s="6">
        <v>1.0078178915959539</v>
      </c>
      <c r="E49" s="6">
        <v>1.00233620176153</v>
      </c>
      <c r="F49" s="6">
        <v>1.0117903934637855</v>
      </c>
      <c r="G49" s="6">
        <v>1.0121309496199022</v>
      </c>
      <c r="H49" s="6">
        <v>1.0047096661785881</v>
      </c>
      <c r="I49" s="23">
        <v>0.99267210025141006</v>
      </c>
      <c r="J49" s="23">
        <v>0.9946487314387904</v>
      </c>
      <c r="K49" s="23">
        <v>0.99401234629868651</v>
      </c>
      <c r="L49" s="6">
        <v>1.024878457241527</v>
      </c>
      <c r="M49" s="6">
        <v>0.99990661722742746</v>
      </c>
      <c r="N49" s="6">
        <v>1.0099429790459027</v>
      </c>
      <c r="O49" s="6">
        <v>1.0112836285539846</v>
      </c>
      <c r="P49" s="6">
        <v>0.99665121285280256</v>
      </c>
      <c r="Q49" s="6">
        <v>1.0091632820740586</v>
      </c>
      <c r="R49" s="6">
        <v>1.0097608156961944</v>
      </c>
      <c r="S49" s="6">
        <v>1.0134635562325898</v>
      </c>
    </row>
    <row r="50" spans="1:19">
      <c r="A50" s="1" t="s">
        <v>77</v>
      </c>
      <c r="C50" s="6">
        <v>0.99441657504836167</v>
      </c>
      <c r="D50" s="6">
        <v>0.99757364770419599</v>
      </c>
      <c r="E50" s="6">
        <v>0.99888479650018025</v>
      </c>
      <c r="F50" s="6">
        <v>0.99386773106049242</v>
      </c>
      <c r="G50" s="6">
        <v>0.99373144668377511</v>
      </c>
      <c r="H50" s="6">
        <v>0.99858433659261303</v>
      </c>
      <c r="I50" s="23">
        <v>1.0011568814798257</v>
      </c>
      <c r="J50" s="23">
        <v>1.0018706921560978</v>
      </c>
      <c r="K50" s="23">
        <v>1.0018226248945221</v>
      </c>
      <c r="L50" s="6">
        <v>0.99173526265787038</v>
      </c>
      <c r="M50" s="6">
        <v>0.99946122922624225</v>
      </c>
      <c r="N50" s="6">
        <v>0.99699803790317276</v>
      </c>
      <c r="O50" s="6">
        <v>0.99609972944517589</v>
      </c>
      <c r="P50" s="6">
        <v>0.99861055307948465</v>
      </c>
      <c r="Q50" s="6">
        <v>0.99679328770383091</v>
      </c>
      <c r="R50" s="6">
        <v>0.99686931558041403</v>
      </c>
      <c r="S50" s="6">
        <v>0.9958026761273665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3"/>
  <sheetViews>
    <sheetView topLeftCell="N1" workbookViewId="0">
      <pane ySplit="1160" activePane="bottomLeft"/>
      <selection activeCell="W1" sqref="W1"/>
      <selection pane="bottomLeft" activeCell="A6" sqref="A6:XFD6"/>
    </sheetView>
  </sheetViews>
  <sheetFormatPr baseColWidth="10" defaultRowHeight="15" x14ac:dyDescent="0"/>
  <cols>
    <col min="1" max="1" width="10.83203125" style="1"/>
    <col min="2" max="2" width="2.1640625" style="1" customWidth="1"/>
    <col min="3" max="12" width="10.83203125" style="1"/>
    <col min="13" max="13" width="4.5" style="1" customWidth="1"/>
    <col min="14" max="21" width="10.83203125" style="1"/>
    <col min="22" max="22" width="5.6640625" style="1" customWidth="1"/>
    <col min="23" max="16384" width="10.83203125" style="1"/>
  </cols>
  <sheetData>
    <row r="1" spans="1:45">
      <c r="C1" s="8" t="s">
        <v>320</v>
      </c>
    </row>
    <row r="2" spans="1:45">
      <c r="C2" s="2" t="s">
        <v>149</v>
      </c>
      <c r="N2" s="2" t="s">
        <v>150</v>
      </c>
      <c r="W2" s="2" t="s">
        <v>309</v>
      </c>
      <c r="AG2" s="1" t="s">
        <v>324</v>
      </c>
      <c r="AK2" s="2" t="s">
        <v>310</v>
      </c>
      <c r="AQ2" s="21">
        <v>13</v>
      </c>
    </row>
    <row r="3" spans="1:45">
      <c r="C3" s="1" t="s">
        <v>51</v>
      </c>
      <c r="D3" s="1" t="s">
        <v>52</v>
      </c>
      <c r="E3" s="1" t="s">
        <v>53</v>
      </c>
      <c r="F3" s="1" t="s">
        <v>54</v>
      </c>
      <c r="G3" s="1" t="s">
        <v>55</v>
      </c>
      <c r="H3" s="1" t="s">
        <v>56</v>
      </c>
      <c r="I3" s="1" t="s">
        <v>287</v>
      </c>
      <c r="J3" s="1" t="s">
        <v>58</v>
      </c>
      <c r="K3" s="1" t="s">
        <v>59</v>
      </c>
      <c r="L3" s="1" t="s">
        <v>60</v>
      </c>
      <c r="N3" s="1" t="s">
        <v>169</v>
      </c>
      <c r="O3" s="1" t="s">
        <v>170</v>
      </c>
      <c r="P3" s="1" t="s">
        <v>171</v>
      </c>
      <c r="Q3" s="1" t="s">
        <v>172</v>
      </c>
      <c r="R3" s="1" t="s">
        <v>173</v>
      </c>
      <c r="S3" s="1" t="s">
        <v>174</v>
      </c>
      <c r="T3" s="1" t="s">
        <v>175</v>
      </c>
      <c r="U3" s="1" t="s">
        <v>176</v>
      </c>
      <c r="W3" s="1" t="s">
        <v>288</v>
      </c>
      <c r="X3" s="1" t="s">
        <v>289</v>
      </c>
      <c r="Y3" s="1" t="s">
        <v>290</v>
      </c>
      <c r="Z3" s="1" t="s">
        <v>291</v>
      </c>
      <c r="AA3" s="1" t="s">
        <v>292</v>
      </c>
      <c r="AB3" s="1" t="s">
        <v>293</v>
      </c>
      <c r="AC3" s="1" t="s">
        <v>294</v>
      </c>
      <c r="AD3" s="1" t="s">
        <v>295</v>
      </c>
      <c r="AE3" s="1" t="s">
        <v>296</v>
      </c>
      <c r="AF3" s="1" t="s">
        <v>297</v>
      </c>
      <c r="AG3" s="1" t="s">
        <v>298</v>
      </c>
      <c r="AH3" s="1" t="s">
        <v>299</v>
      </c>
      <c r="AI3" s="1" t="s">
        <v>300</v>
      </c>
      <c r="AK3" s="1" t="s">
        <v>301</v>
      </c>
      <c r="AL3" s="1" t="s">
        <v>302</v>
      </c>
      <c r="AM3" s="1" t="s">
        <v>303</v>
      </c>
      <c r="AN3" s="1" t="s">
        <v>304</v>
      </c>
      <c r="AO3" s="1" t="s">
        <v>305</v>
      </c>
      <c r="AQ3" s="1" t="s">
        <v>306</v>
      </c>
      <c r="AR3" s="1" t="s">
        <v>307</v>
      </c>
      <c r="AS3" s="1" t="s">
        <v>308</v>
      </c>
    </row>
    <row r="4" spans="1:45">
      <c r="A4" s="1" t="s">
        <v>63</v>
      </c>
      <c r="C4" s="1">
        <v>4.07</v>
      </c>
      <c r="D4" s="1">
        <v>3.48</v>
      </c>
      <c r="E4" s="1">
        <v>3.61</v>
      </c>
      <c r="F4" s="1">
        <v>3.81</v>
      </c>
      <c r="G4" s="1">
        <v>3.9</v>
      </c>
      <c r="H4" s="1">
        <v>4.1399999999999997</v>
      </c>
      <c r="I4" s="1">
        <v>3.8</v>
      </c>
      <c r="J4" s="1">
        <v>3.98</v>
      </c>
      <c r="K4" s="1">
        <v>3.81</v>
      </c>
      <c r="L4" s="1">
        <v>5.41</v>
      </c>
      <c r="N4" s="1">
        <v>3.63</v>
      </c>
      <c r="O4" s="1">
        <v>3.58</v>
      </c>
      <c r="P4" s="1">
        <v>3.74</v>
      </c>
      <c r="Q4" s="1">
        <v>3.46</v>
      </c>
      <c r="R4" s="1">
        <v>3.37</v>
      </c>
      <c r="S4" s="1">
        <v>3.23</v>
      </c>
      <c r="T4" s="1">
        <v>3.5</v>
      </c>
      <c r="U4" s="1">
        <v>3.3</v>
      </c>
      <c r="W4" s="1">
        <v>3.73</v>
      </c>
      <c r="X4" s="1">
        <v>3.52</v>
      </c>
      <c r="Y4" s="1">
        <v>3.77</v>
      </c>
      <c r="Z4" s="1">
        <v>3.2</v>
      </c>
      <c r="AA4" s="1">
        <v>3.98</v>
      </c>
      <c r="AB4" s="1">
        <v>3.64</v>
      </c>
      <c r="AC4" s="1">
        <v>3.84</v>
      </c>
      <c r="AD4" s="1">
        <v>3.8</v>
      </c>
      <c r="AE4" s="1">
        <v>4.03</v>
      </c>
      <c r="AF4" s="1">
        <v>3.77</v>
      </c>
      <c r="AG4" s="1">
        <v>3.44</v>
      </c>
      <c r="AH4" s="1">
        <v>3.79</v>
      </c>
      <c r="AI4" s="1">
        <v>4.05</v>
      </c>
      <c r="AK4" s="1">
        <v>4.91</v>
      </c>
      <c r="AL4" s="1">
        <v>3.89</v>
      </c>
      <c r="AM4" s="1">
        <v>3.94</v>
      </c>
      <c r="AN4" s="1">
        <v>3.93</v>
      </c>
      <c r="AO4" s="1">
        <v>4.99</v>
      </c>
      <c r="AQ4" s="1">
        <v>5.49</v>
      </c>
      <c r="AR4" s="1">
        <v>4.57</v>
      </c>
      <c r="AS4" s="1">
        <v>3.9</v>
      </c>
    </row>
    <row r="5" spans="1:45">
      <c r="A5" s="1" t="s">
        <v>64</v>
      </c>
      <c r="C5" s="1">
        <v>20.09</v>
      </c>
      <c r="D5" s="1">
        <v>20.47</v>
      </c>
      <c r="E5" s="1">
        <v>20.49</v>
      </c>
      <c r="F5" s="1">
        <v>20.62</v>
      </c>
      <c r="G5" s="1">
        <v>19.98</v>
      </c>
      <c r="H5" s="1">
        <v>20.38</v>
      </c>
      <c r="I5" s="1">
        <v>20.03</v>
      </c>
      <c r="J5" s="1">
        <v>20.21</v>
      </c>
      <c r="K5" s="1">
        <v>20.41</v>
      </c>
      <c r="L5" s="1">
        <v>18.87</v>
      </c>
      <c r="N5" s="1">
        <v>20.55</v>
      </c>
      <c r="O5" s="1">
        <v>20.57</v>
      </c>
      <c r="P5" s="1">
        <v>20.58</v>
      </c>
      <c r="Q5" s="1">
        <v>20.65</v>
      </c>
      <c r="R5" s="1">
        <v>20.6</v>
      </c>
      <c r="S5" s="1">
        <v>20.51</v>
      </c>
      <c r="T5" s="1">
        <v>20.41</v>
      </c>
      <c r="U5" s="1">
        <v>21.07</v>
      </c>
      <c r="W5" s="1">
        <v>20.71</v>
      </c>
      <c r="X5" s="1">
        <v>20.67</v>
      </c>
      <c r="Y5" s="1">
        <v>20.72</v>
      </c>
      <c r="Z5" s="1">
        <v>16.899999999999999</v>
      </c>
      <c r="AA5" s="1">
        <v>20.13</v>
      </c>
      <c r="AB5" s="1">
        <v>20.74</v>
      </c>
      <c r="AC5" s="1">
        <v>20.14</v>
      </c>
      <c r="AD5" s="1">
        <v>20.59</v>
      </c>
      <c r="AE5" s="1">
        <v>20.39</v>
      </c>
      <c r="AF5" s="1">
        <v>20.8</v>
      </c>
      <c r="AG5" s="1">
        <v>19.059999999999999</v>
      </c>
      <c r="AH5" s="1">
        <v>20.11</v>
      </c>
      <c r="AI5" s="1">
        <v>20.329999999999998</v>
      </c>
      <c r="AK5" s="1">
        <v>19.48</v>
      </c>
      <c r="AL5" s="1">
        <v>20.25</v>
      </c>
      <c r="AM5" s="1">
        <v>20.32</v>
      </c>
      <c r="AN5" s="1">
        <v>20.34</v>
      </c>
      <c r="AO5" s="1">
        <v>18.82</v>
      </c>
      <c r="AQ5" s="1">
        <v>18.75</v>
      </c>
      <c r="AR5" s="1">
        <v>19.34</v>
      </c>
      <c r="AS5" s="1">
        <v>20</v>
      </c>
    </row>
    <row r="6" spans="1:45">
      <c r="A6" s="1" t="s">
        <v>65</v>
      </c>
      <c r="C6" s="1">
        <v>7.0000000000000007E-2</v>
      </c>
      <c r="D6" s="1">
        <v>7.0000000000000007E-2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N6" s="1">
        <v>0.05</v>
      </c>
      <c r="O6" s="1">
        <v>0</v>
      </c>
      <c r="P6" s="1">
        <v>0.22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W6" s="1">
        <v>0</v>
      </c>
      <c r="X6" s="1">
        <v>0</v>
      </c>
      <c r="Y6" s="1">
        <v>0.09</v>
      </c>
      <c r="Z6" s="1">
        <v>0</v>
      </c>
      <c r="AA6" s="1">
        <v>0</v>
      </c>
      <c r="AB6" s="1">
        <v>0</v>
      </c>
      <c r="AC6" s="1">
        <v>0</v>
      </c>
      <c r="AD6" s="1">
        <v>0.12</v>
      </c>
      <c r="AE6" s="1">
        <v>0.08</v>
      </c>
      <c r="AF6" s="1">
        <v>0</v>
      </c>
      <c r="AG6" s="1">
        <v>0</v>
      </c>
      <c r="AH6" s="1">
        <v>0</v>
      </c>
      <c r="AI6" s="1">
        <v>0</v>
      </c>
      <c r="AK6" s="1">
        <v>0.02</v>
      </c>
      <c r="AL6" s="1">
        <v>0</v>
      </c>
      <c r="AM6" s="1">
        <v>0</v>
      </c>
      <c r="AN6" s="1">
        <v>0</v>
      </c>
      <c r="AO6" s="1">
        <v>0</v>
      </c>
      <c r="AQ6" s="1">
        <v>0</v>
      </c>
      <c r="AR6" s="1">
        <v>0</v>
      </c>
      <c r="AS6" s="1">
        <v>0</v>
      </c>
    </row>
    <row r="7" spans="1:45">
      <c r="A7" s="1" t="s">
        <v>66</v>
      </c>
      <c r="C7" s="1">
        <v>77.34</v>
      </c>
      <c r="D7" s="1">
        <v>76.849999999999994</v>
      </c>
      <c r="E7" s="1">
        <v>77.11</v>
      </c>
      <c r="F7" s="1">
        <v>76.66</v>
      </c>
      <c r="G7" s="1">
        <v>76.56</v>
      </c>
      <c r="H7" s="1">
        <v>76.89</v>
      </c>
      <c r="I7" s="1">
        <v>75.349999999999994</v>
      </c>
      <c r="J7" s="1">
        <v>77</v>
      </c>
      <c r="K7" s="1">
        <v>77.430000000000007</v>
      </c>
      <c r="L7" s="1">
        <v>77.38</v>
      </c>
      <c r="N7" s="1">
        <v>77.69</v>
      </c>
      <c r="O7" s="1">
        <v>77.650000000000006</v>
      </c>
      <c r="P7" s="1">
        <v>76.459999999999994</v>
      </c>
      <c r="Q7" s="1">
        <v>76.77</v>
      </c>
      <c r="R7" s="1">
        <v>77.739999999999995</v>
      </c>
      <c r="S7" s="1">
        <v>76.98</v>
      </c>
      <c r="T7" s="1">
        <v>75.66</v>
      </c>
      <c r="U7" s="1">
        <v>76.95</v>
      </c>
      <c r="W7" s="1">
        <v>77.819999999999993</v>
      </c>
      <c r="X7" s="1">
        <v>76.17</v>
      </c>
      <c r="Y7" s="1">
        <v>77.290000000000006</v>
      </c>
      <c r="Z7" s="1">
        <v>67.25</v>
      </c>
      <c r="AA7" s="1">
        <v>77.14</v>
      </c>
      <c r="AB7" s="1">
        <v>77.400000000000006</v>
      </c>
      <c r="AC7" s="1">
        <v>76.45</v>
      </c>
      <c r="AD7" s="1">
        <v>77.13</v>
      </c>
      <c r="AE7" s="1">
        <v>77.819999999999993</v>
      </c>
      <c r="AF7" s="1">
        <v>77.08</v>
      </c>
      <c r="AG7" s="1">
        <v>72.16</v>
      </c>
      <c r="AH7" s="1">
        <v>77.41</v>
      </c>
      <c r="AI7" s="1">
        <v>76.86</v>
      </c>
      <c r="AK7" s="1">
        <v>77.739999999999995</v>
      </c>
      <c r="AL7" s="1">
        <v>77.31</v>
      </c>
      <c r="AM7" s="1">
        <v>77.98</v>
      </c>
      <c r="AN7" s="1">
        <v>77.97</v>
      </c>
      <c r="AO7" s="1">
        <v>76.7</v>
      </c>
      <c r="AQ7" s="1">
        <v>77.08</v>
      </c>
      <c r="AR7" s="1">
        <v>76.42</v>
      </c>
      <c r="AS7" s="1">
        <v>76.489999999999995</v>
      </c>
    </row>
    <row r="9" spans="1:45">
      <c r="A9" s="1" t="s">
        <v>67</v>
      </c>
      <c r="C9" s="1">
        <v>101.57000000000001</v>
      </c>
      <c r="D9" s="1">
        <v>100.86999999999999</v>
      </c>
      <c r="E9" s="1">
        <v>101.21</v>
      </c>
      <c r="F9" s="1">
        <v>101.09</v>
      </c>
      <c r="G9" s="1">
        <v>100.44</v>
      </c>
      <c r="H9" s="1">
        <v>101.41</v>
      </c>
      <c r="I9" s="1">
        <v>99.179999999999993</v>
      </c>
      <c r="J9" s="1">
        <v>101.19</v>
      </c>
      <c r="K9" s="1">
        <v>101.65</v>
      </c>
      <c r="L9" s="1">
        <v>101.66</v>
      </c>
      <c r="N9" s="1">
        <v>101.92</v>
      </c>
      <c r="O9" s="1">
        <v>101.80000000000001</v>
      </c>
      <c r="P9" s="1">
        <v>101</v>
      </c>
      <c r="Q9" s="1">
        <v>100.88</v>
      </c>
      <c r="R9" s="1">
        <v>101.71</v>
      </c>
      <c r="S9" s="1">
        <v>100.72</v>
      </c>
      <c r="T9" s="1">
        <v>99.57</v>
      </c>
      <c r="U9" s="1">
        <v>101.32000000000001</v>
      </c>
      <c r="W9" s="1">
        <v>102.25999999999999</v>
      </c>
      <c r="X9" s="1">
        <v>100.36</v>
      </c>
      <c r="Y9" s="1">
        <v>101.87</v>
      </c>
      <c r="Z9" s="1">
        <v>87.35</v>
      </c>
      <c r="AA9" s="1">
        <v>101.25</v>
      </c>
      <c r="AB9" s="1">
        <v>101.78</v>
      </c>
      <c r="AC9" s="1">
        <v>100.43</v>
      </c>
      <c r="AD9" s="1">
        <v>101.64</v>
      </c>
      <c r="AE9" s="1">
        <v>102.32</v>
      </c>
      <c r="AF9" s="1">
        <v>101.65</v>
      </c>
      <c r="AG9" s="1">
        <v>94.66</v>
      </c>
      <c r="AH9" s="1">
        <v>101.31</v>
      </c>
      <c r="AI9" s="1">
        <v>101.24</v>
      </c>
      <c r="AK9" s="1">
        <v>102.14999999999999</v>
      </c>
      <c r="AL9" s="1">
        <v>101.45</v>
      </c>
      <c r="AM9" s="1">
        <v>102.24000000000001</v>
      </c>
      <c r="AN9" s="1">
        <v>102.24</v>
      </c>
      <c r="AO9" s="1">
        <v>100.51</v>
      </c>
      <c r="AQ9" s="1">
        <v>101.32</v>
      </c>
      <c r="AR9" s="1">
        <v>100.33</v>
      </c>
      <c r="AS9" s="1">
        <v>100.38999999999999</v>
      </c>
    </row>
    <row r="13" spans="1:45">
      <c r="A13" s="1" t="s">
        <v>68</v>
      </c>
      <c r="C13" s="1">
        <v>3.16</v>
      </c>
      <c r="D13" s="1">
        <v>2.69</v>
      </c>
      <c r="E13" s="1">
        <v>2.8</v>
      </c>
      <c r="F13" s="1">
        <v>2.95</v>
      </c>
      <c r="G13" s="1">
        <v>3.02</v>
      </c>
      <c r="H13" s="1">
        <v>3.2</v>
      </c>
      <c r="I13" s="1">
        <v>2.94</v>
      </c>
      <c r="J13" s="1">
        <v>3.08</v>
      </c>
      <c r="K13" s="1">
        <v>2.95</v>
      </c>
      <c r="L13" s="1">
        <v>4.1900000000000004</v>
      </c>
      <c r="N13" s="1">
        <v>2.81</v>
      </c>
      <c r="O13" s="1">
        <v>2.78</v>
      </c>
      <c r="P13" s="1">
        <v>2.9</v>
      </c>
      <c r="Q13" s="1">
        <v>2.68</v>
      </c>
      <c r="R13" s="1">
        <v>2.61</v>
      </c>
      <c r="S13" s="1">
        <v>2.5</v>
      </c>
      <c r="T13" s="1">
        <v>2.71</v>
      </c>
      <c r="U13" s="1">
        <v>2.56</v>
      </c>
      <c r="W13" s="1">
        <v>2.89</v>
      </c>
      <c r="X13" s="1">
        <v>2.72</v>
      </c>
      <c r="Y13" s="1">
        <v>2.92</v>
      </c>
      <c r="Z13" s="1">
        <v>2.48</v>
      </c>
      <c r="AA13" s="1">
        <v>3.08</v>
      </c>
      <c r="AB13" s="1">
        <v>2.82</v>
      </c>
      <c r="AC13" s="1">
        <v>2.97</v>
      </c>
      <c r="AD13" s="1">
        <v>2.94</v>
      </c>
      <c r="AE13" s="1">
        <v>3.12</v>
      </c>
      <c r="AF13" s="1">
        <v>2.92</v>
      </c>
      <c r="AG13" s="1">
        <v>2.66</v>
      </c>
      <c r="AH13" s="1">
        <v>2.94</v>
      </c>
      <c r="AI13" s="1">
        <v>3.14</v>
      </c>
      <c r="AK13" s="1">
        <v>3.8</v>
      </c>
      <c r="AL13" s="1">
        <v>3.02</v>
      </c>
      <c r="AM13" s="1">
        <v>3.05</v>
      </c>
      <c r="AN13" s="1">
        <v>3.04</v>
      </c>
      <c r="AO13" s="1">
        <v>3.87</v>
      </c>
      <c r="AQ13" s="1">
        <v>4.25</v>
      </c>
      <c r="AR13" s="1">
        <v>3.54</v>
      </c>
      <c r="AS13" s="1">
        <v>3.02</v>
      </c>
    </row>
    <row r="14" spans="1:45">
      <c r="A14" s="1" t="s">
        <v>69</v>
      </c>
      <c r="C14" s="1">
        <v>15.61</v>
      </c>
      <c r="D14" s="1">
        <v>15.91</v>
      </c>
      <c r="E14" s="1">
        <v>15.92</v>
      </c>
      <c r="F14" s="1">
        <v>16.03</v>
      </c>
      <c r="G14" s="1">
        <v>15.53</v>
      </c>
      <c r="H14" s="1">
        <v>15.84</v>
      </c>
      <c r="I14" s="1">
        <v>15.57</v>
      </c>
      <c r="J14" s="1">
        <v>15.71</v>
      </c>
      <c r="K14" s="1">
        <v>15.87</v>
      </c>
      <c r="L14" s="1">
        <v>14.67</v>
      </c>
      <c r="N14" s="1">
        <v>15.98</v>
      </c>
      <c r="O14" s="1">
        <v>15.99</v>
      </c>
      <c r="P14" s="1">
        <v>15.99</v>
      </c>
      <c r="Q14" s="1">
        <v>16.05</v>
      </c>
      <c r="R14" s="1">
        <v>16.010000000000002</v>
      </c>
      <c r="S14" s="1">
        <v>15.94</v>
      </c>
      <c r="T14" s="1">
        <v>15.87</v>
      </c>
      <c r="U14" s="1">
        <v>16.38</v>
      </c>
      <c r="W14" s="1">
        <v>16.100000000000001</v>
      </c>
      <c r="X14" s="1">
        <v>16.059999999999999</v>
      </c>
      <c r="Y14" s="1">
        <v>16.11</v>
      </c>
      <c r="Z14" s="1">
        <v>13.14</v>
      </c>
      <c r="AA14" s="1">
        <v>15.64</v>
      </c>
      <c r="AB14" s="1">
        <v>16.12</v>
      </c>
      <c r="AC14" s="1">
        <v>15.65</v>
      </c>
      <c r="AD14" s="1">
        <v>16</v>
      </c>
      <c r="AE14" s="1">
        <v>15.85</v>
      </c>
      <c r="AF14" s="1">
        <v>16.170000000000002</v>
      </c>
      <c r="AG14" s="1">
        <v>14.82</v>
      </c>
      <c r="AH14" s="1">
        <v>15.63</v>
      </c>
      <c r="AI14" s="1">
        <v>15.81</v>
      </c>
      <c r="AK14" s="1">
        <v>15.14</v>
      </c>
      <c r="AL14" s="1">
        <v>15.74</v>
      </c>
      <c r="AM14" s="1">
        <v>15.8</v>
      </c>
      <c r="AN14" s="1">
        <v>15.81</v>
      </c>
      <c r="AO14" s="1">
        <v>14.63</v>
      </c>
      <c r="AQ14" s="1">
        <v>14.57</v>
      </c>
      <c r="AR14" s="1">
        <v>15.03</v>
      </c>
      <c r="AS14" s="1">
        <v>15.54</v>
      </c>
    </row>
    <row r="15" spans="1:45">
      <c r="A15" s="1" t="s">
        <v>70</v>
      </c>
      <c r="C15" s="1">
        <v>0.05</v>
      </c>
      <c r="D15" s="1">
        <v>0.05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N15" s="1">
        <v>0.04</v>
      </c>
      <c r="O15" s="1">
        <v>0</v>
      </c>
      <c r="P15" s="1">
        <v>0.15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W15" s="1">
        <v>0</v>
      </c>
      <c r="X15" s="1">
        <v>0</v>
      </c>
      <c r="Y15" s="1">
        <v>0.06</v>
      </c>
      <c r="Z15" s="1">
        <v>0</v>
      </c>
      <c r="AA15" s="1">
        <v>0</v>
      </c>
      <c r="AB15" s="1">
        <v>0</v>
      </c>
      <c r="AC15" s="1">
        <v>0</v>
      </c>
      <c r="AD15" s="1">
        <v>0.09</v>
      </c>
      <c r="AE15" s="1">
        <v>0.05</v>
      </c>
      <c r="AF15" s="1">
        <v>0</v>
      </c>
      <c r="AG15" s="1">
        <v>0</v>
      </c>
      <c r="AH15" s="1">
        <v>0</v>
      </c>
      <c r="AI15" s="1">
        <v>0</v>
      </c>
      <c r="AK15" s="1">
        <v>0.01</v>
      </c>
      <c r="AL15" s="1">
        <v>0</v>
      </c>
      <c r="AM15" s="1">
        <v>0</v>
      </c>
      <c r="AN15" s="1">
        <v>0</v>
      </c>
      <c r="AO15" s="1">
        <v>0</v>
      </c>
      <c r="AQ15" s="1">
        <v>0</v>
      </c>
      <c r="AR15" s="1">
        <v>0</v>
      </c>
      <c r="AS15" s="1">
        <v>0</v>
      </c>
    </row>
    <row r="16" spans="1:45">
      <c r="A16" s="1" t="s">
        <v>71</v>
      </c>
      <c r="C16" s="1">
        <v>61.33</v>
      </c>
      <c r="D16" s="1">
        <v>60.94</v>
      </c>
      <c r="E16" s="1">
        <v>61.15</v>
      </c>
      <c r="F16" s="1">
        <v>60.79</v>
      </c>
      <c r="G16" s="1">
        <v>60.71</v>
      </c>
      <c r="H16" s="1">
        <v>60.97</v>
      </c>
      <c r="I16" s="1">
        <v>59.75</v>
      </c>
      <c r="J16" s="1">
        <v>61.06</v>
      </c>
      <c r="K16" s="1">
        <v>61.4</v>
      </c>
      <c r="L16" s="1">
        <v>61.36</v>
      </c>
      <c r="N16" s="1">
        <v>61.6</v>
      </c>
      <c r="O16" s="1">
        <v>61.58</v>
      </c>
      <c r="P16" s="1">
        <v>60.63</v>
      </c>
      <c r="Q16" s="1">
        <v>60.88</v>
      </c>
      <c r="R16" s="1">
        <v>61.65</v>
      </c>
      <c r="S16" s="1">
        <v>61.04</v>
      </c>
      <c r="T16" s="1">
        <v>59.99</v>
      </c>
      <c r="U16" s="1">
        <v>61.02</v>
      </c>
      <c r="W16" s="1">
        <v>61.71</v>
      </c>
      <c r="X16" s="1">
        <v>60.4</v>
      </c>
      <c r="Y16" s="1">
        <v>61.29</v>
      </c>
      <c r="Z16" s="1">
        <v>53.33</v>
      </c>
      <c r="AA16" s="1">
        <v>61.17</v>
      </c>
      <c r="AB16" s="1">
        <v>61.38</v>
      </c>
      <c r="AC16" s="1">
        <v>60.62</v>
      </c>
      <c r="AD16" s="1">
        <v>61.16</v>
      </c>
      <c r="AE16" s="1">
        <v>61.71</v>
      </c>
      <c r="AF16" s="1">
        <v>61.12</v>
      </c>
      <c r="AG16" s="1">
        <v>57.22</v>
      </c>
      <c r="AH16" s="1">
        <v>61.39</v>
      </c>
      <c r="AI16" s="1">
        <v>60.95</v>
      </c>
      <c r="AK16" s="1">
        <v>61.65</v>
      </c>
      <c r="AL16" s="1">
        <v>61.3</v>
      </c>
      <c r="AM16" s="1">
        <v>61.83</v>
      </c>
      <c r="AN16" s="1">
        <v>61.83</v>
      </c>
      <c r="AO16" s="1">
        <v>60.82</v>
      </c>
      <c r="AQ16" s="1">
        <v>61.12</v>
      </c>
      <c r="AR16" s="1">
        <v>60.6</v>
      </c>
      <c r="AS16" s="1">
        <v>60.66</v>
      </c>
    </row>
    <row r="17" spans="1:46">
      <c r="A17" s="1" t="s">
        <v>72</v>
      </c>
      <c r="C17" s="1">
        <v>21.42</v>
      </c>
      <c r="D17" s="1">
        <v>21.28</v>
      </c>
      <c r="E17" s="1">
        <v>21.34</v>
      </c>
      <c r="F17" s="1">
        <v>21.32</v>
      </c>
      <c r="G17" s="1">
        <v>21.18</v>
      </c>
      <c r="H17" s="1">
        <v>21.39</v>
      </c>
      <c r="I17" s="1">
        <v>20.92</v>
      </c>
      <c r="J17" s="1">
        <v>21.34</v>
      </c>
      <c r="K17" s="1">
        <v>21.44</v>
      </c>
      <c r="L17" s="1">
        <v>21.44</v>
      </c>
      <c r="N17" s="1">
        <v>21.5</v>
      </c>
      <c r="O17" s="1">
        <v>21.46</v>
      </c>
      <c r="P17" s="1">
        <v>21.32</v>
      </c>
      <c r="Q17" s="1">
        <v>21.27</v>
      </c>
      <c r="R17" s="1">
        <v>21.44</v>
      </c>
      <c r="S17" s="1">
        <v>21.23</v>
      </c>
      <c r="T17" s="1">
        <v>21</v>
      </c>
      <c r="U17" s="1">
        <v>21.37</v>
      </c>
      <c r="W17" s="1">
        <v>21.56</v>
      </c>
      <c r="X17" s="1">
        <v>21.16</v>
      </c>
      <c r="Y17" s="1">
        <v>21.49</v>
      </c>
      <c r="Z17" s="1">
        <v>18.41</v>
      </c>
      <c r="AA17" s="1">
        <v>21.35</v>
      </c>
      <c r="AB17" s="1">
        <v>21.46</v>
      </c>
      <c r="AC17" s="1">
        <v>21.18</v>
      </c>
      <c r="AD17" s="1">
        <v>21.45</v>
      </c>
      <c r="AE17" s="1">
        <v>21.58</v>
      </c>
      <c r="AF17" s="1">
        <v>21.44</v>
      </c>
      <c r="AG17" s="1">
        <v>19.96</v>
      </c>
      <c r="AH17" s="1">
        <v>21.36</v>
      </c>
      <c r="AI17" s="1">
        <v>21.36</v>
      </c>
      <c r="AK17" s="1">
        <v>21.54</v>
      </c>
      <c r="AL17" s="1">
        <v>21.39</v>
      </c>
      <c r="AM17" s="1">
        <v>21.56</v>
      </c>
      <c r="AN17" s="1">
        <v>21.57</v>
      </c>
      <c r="AO17" s="1">
        <v>21.2</v>
      </c>
      <c r="AQ17" s="1">
        <v>21.37</v>
      </c>
      <c r="AR17" s="1">
        <v>21.16</v>
      </c>
      <c r="AS17" s="1">
        <v>21.17</v>
      </c>
    </row>
    <row r="19" spans="1:46">
      <c r="A19" s="1" t="s">
        <v>67</v>
      </c>
      <c r="C19" s="1">
        <v>101.57000000000001</v>
      </c>
      <c r="D19" s="1">
        <v>100.87</v>
      </c>
      <c r="E19" s="1">
        <v>101.21000000000001</v>
      </c>
      <c r="F19" s="1">
        <v>101.09</v>
      </c>
      <c r="G19" s="1">
        <v>100.44</v>
      </c>
      <c r="H19" s="1">
        <v>101.39999999999999</v>
      </c>
      <c r="I19" s="1">
        <v>99.18</v>
      </c>
      <c r="J19" s="1">
        <v>101.19</v>
      </c>
      <c r="K19" s="1">
        <v>101.66</v>
      </c>
      <c r="L19" s="1">
        <v>101.66</v>
      </c>
      <c r="N19" s="1">
        <v>101.93</v>
      </c>
      <c r="O19" s="1">
        <v>101.81</v>
      </c>
      <c r="P19" s="1">
        <v>100.99000000000001</v>
      </c>
      <c r="Q19" s="1">
        <v>100.88</v>
      </c>
      <c r="R19" s="1">
        <v>101.71</v>
      </c>
      <c r="S19" s="1">
        <v>100.71</v>
      </c>
      <c r="T19" s="1">
        <v>99.57</v>
      </c>
      <c r="U19" s="1">
        <v>101.33000000000001</v>
      </c>
      <c r="W19" s="1">
        <v>102.26</v>
      </c>
      <c r="X19" s="1">
        <v>100.33999999999999</v>
      </c>
      <c r="Y19" s="1">
        <v>101.86999999999999</v>
      </c>
      <c r="Z19" s="1">
        <v>87.36</v>
      </c>
      <c r="AA19" s="1">
        <v>101.24000000000001</v>
      </c>
      <c r="AB19" s="1">
        <v>101.78</v>
      </c>
      <c r="AC19" s="1">
        <v>100.41999999999999</v>
      </c>
      <c r="AD19" s="1">
        <v>101.64</v>
      </c>
      <c r="AE19" s="1">
        <v>102.31</v>
      </c>
      <c r="AF19" s="1">
        <v>101.65</v>
      </c>
      <c r="AG19" s="1">
        <v>94.66</v>
      </c>
      <c r="AH19" s="1">
        <v>101.32000000000001</v>
      </c>
      <c r="AI19" s="1">
        <v>101.26</v>
      </c>
      <c r="AK19" s="1">
        <v>102.13999999999999</v>
      </c>
      <c r="AL19" s="1">
        <v>101.45</v>
      </c>
      <c r="AM19" s="1">
        <v>102.24000000000001</v>
      </c>
      <c r="AN19" s="1">
        <v>102.25</v>
      </c>
      <c r="AO19" s="1">
        <v>100.52</v>
      </c>
      <c r="AQ19" s="1">
        <v>101.31</v>
      </c>
      <c r="AR19" s="1">
        <v>100.33</v>
      </c>
      <c r="AS19" s="1">
        <v>100.39</v>
      </c>
    </row>
    <row r="21" spans="1:46">
      <c r="A21" s="8" t="s">
        <v>79</v>
      </c>
    </row>
    <row r="22" spans="1:46">
      <c r="A22" s="1" t="s">
        <v>68</v>
      </c>
      <c r="C22" s="6">
        <v>0.17140075344363101</v>
      </c>
      <c r="D22" s="6">
        <v>0.14706992711594616</v>
      </c>
      <c r="E22" s="6">
        <v>0.15244623988471304</v>
      </c>
      <c r="F22" s="6">
        <v>0.15995705736179422</v>
      </c>
      <c r="G22" s="6">
        <v>0.16575594792067683</v>
      </c>
      <c r="H22" s="6">
        <v>0.17296468469243628</v>
      </c>
      <c r="I22" s="6">
        <v>0.16282857311766594</v>
      </c>
      <c r="J22" s="6">
        <v>0.16747878401542249</v>
      </c>
      <c r="K22" s="6">
        <v>0.15984924005789292</v>
      </c>
      <c r="L22" s="6">
        <v>0.22674807350395262</v>
      </c>
      <c r="M22" s="6"/>
      <c r="N22" s="6">
        <v>0.15205048150609576</v>
      </c>
      <c r="O22" s="6">
        <v>0.15063008563405114</v>
      </c>
      <c r="P22" s="6">
        <v>0.15745279415943045</v>
      </c>
      <c r="Q22" s="6">
        <v>0.14620254490100393</v>
      </c>
      <c r="R22" s="6">
        <v>0.14191643437572488</v>
      </c>
      <c r="S22" s="6">
        <v>0.13728318569942324</v>
      </c>
      <c r="T22" s="6">
        <v>0.14952366589634686</v>
      </c>
      <c r="U22" s="6">
        <v>0.13872352386311002</v>
      </c>
      <c r="V22" s="6"/>
      <c r="W22" s="6">
        <v>0.15550728451736309</v>
      </c>
      <c r="X22" s="6">
        <v>0.14876446460836884</v>
      </c>
      <c r="Y22" s="6">
        <v>0.15733398697179293</v>
      </c>
      <c r="Z22" s="6">
        <v>0.15825085684701687</v>
      </c>
      <c r="AA22" s="6">
        <v>0.16764283595756899</v>
      </c>
      <c r="AB22" s="6">
        <v>0.15235114491997753</v>
      </c>
      <c r="AC22" s="6">
        <v>0.1628277334308364</v>
      </c>
      <c r="AD22" s="6">
        <v>0.15887954376647045</v>
      </c>
      <c r="AE22" s="6">
        <v>0.16782176992292772</v>
      </c>
      <c r="AF22" s="6">
        <v>0.1574495914127868</v>
      </c>
      <c r="AG22" s="6">
        <v>0.15493145643771175</v>
      </c>
      <c r="AH22" s="6">
        <v>0.16038978882248547</v>
      </c>
      <c r="AI22" s="6">
        <v>0.1701607245510314</v>
      </c>
      <c r="AJ22" s="6"/>
      <c r="AK22" s="6">
        <v>0.20472895523265858</v>
      </c>
      <c r="AL22" s="6">
        <v>0.16403233793565392</v>
      </c>
      <c r="AM22" s="6">
        <v>0.16455617709604203</v>
      </c>
      <c r="AN22" s="6">
        <v>0.16401736726304356</v>
      </c>
      <c r="AO22" s="6">
        <v>0.21242375934740551</v>
      </c>
      <c r="AP22" s="6"/>
      <c r="AQ22" s="6">
        <v>0.23068224471735291</v>
      </c>
      <c r="AR22" s="6">
        <v>0.19432203510194399</v>
      </c>
      <c r="AS22" s="6">
        <v>0.165779165749186</v>
      </c>
    </row>
    <row r="23" spans="1:46">
      <c r="A23" s="1" t="s">
        <v>69</v>
      </c>
      <c r="C23" s="6">
        <v>0.83294647930263355</v>
      </c>
      <c r="D23" s="6">
        <v>0.85571732836806991</v>
      </c>
      <c r="E23" s="6">
        <v>0.85268828969493971</v>
      </c>
      <c r="F23" s="6">
        <v>0.85507352949975823</v>
      </c>
      <c r="G23" s="6">
        <v>0.83853691031308397</v>
      </c>
      <c r="H23" s="6">
        <v>0.84226972057988481</v>
      </c>
      <c r="I23" s="6">
        <v>0.84832145128699787</v>
      </c>
      <c r="J23" s="6">
        <v>0.84037634107460646</v>
      </c>
      <c r="K23" s="6">
        <v>0.84596819661726708</v>
      </c>
      <c r="L23" s="6">
        <v>0.78099498746376461</v>
      </c>
      <c r="M23" s="6"/>
      <c r="N23" s="6">
        <v>0.8506419659947867</v>
      </c>
      <c r="O23" s="6">
        <v>0.85232247501963232</v>
      </c>
      <c r="P23" s="6">
        <v>0.85406197740937717</v>
      </c>
      <c r="Q23" s="6">
        <v>0.86135806569442763</v>
      </c>
      <c r="R23" s="6">
        <v>0.85639094248931702</v>
      </c>
      <c r="S23" s="6">
        <v>0.86110122428809266</v>
      </c>
      <c r="T23" s="6">
        <v>0.86140248798684227</v>
      </c>
      <c r="U23" s="6">
        <v>0.87319772211577107</v>
      </c>
      <c r="V23" s="6"/>
      <c r="W23" s="6">
        <v>0.85225061004380209</v>
      </c>
      <c r="X23" s="6">
        <v>0.86410076627451204</v>
      </c>
      <c r="Y23" s="6">
        <v>0.85393298000391227</v>
      </c>
      <c r="Z23" s="6">
        <v>0.82485631626768641</v>
      </c>
      <c r="AA23" s="6">
        <v>0.8374513384421487</v>
      </c>
      <c r="AB23" s="6">
        <v>0.85674228286228704</v>
      </c>
      <c r="AC23" s="6">
        <v>0.84406291584990367</v>
      </c>
      <c r="AD23" s="6">
        <v>0.85060745763801837</v>
      </c>
      <c r="AE23" s="6">
        <v>0.83870941707363666</v>
      </c>
      <c r="AF23" s="6">
        <v>0.85774314553115438</v>
      </c>
      <c r="AG23" s="6">
        <v>0.84917015156037845</v>
      </c>
      <c r="AH23" s="6">
        <v>0.83883571469679719</v>
      </c>
      <c r="AI23" s="6">
        <v>0.84284962466021429</v>
      </c>
      <c r="AJ23" s="6"/>
      <c r="AK23" s="6">
        <v>0.80243543476321699</v>
      </c>
      <c r="AL23" s="6">
        <v>0.84103836999731962</v>
      </c>
      <c r="AM23" s="6">
        <v>0.83860990337939045</v>
      </c>
      <c r="AN23" s="6">
        <v>0.83914434572100971</v>
      </c>
      <c r="AO23" s="6">
        <v>0.78999619824313561</v>
      </c>
      <c r="AP23" s="6"/>
      <c r="AQ23" s="6">
        <v>0.77798879168837198</v>
      </c>
      <c r="AR23" s="6">
        <v>0.8116453753169306</v>
      </c>
      <c r="AS23" s="6">
        <v>0.83919438829454773</v>
      </c>
    </row>
    <row r="24" spans="1:46">
      <c r="A24" s="1" t="s">
        <v>70</v>
      </c>
      <c r="C24" s="6">
        <v>1.603705915473807E-3</v>
      </c>
      <c r="D24" s="6">
        <v>1.6164812977404934E-3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N24" s="6">
        <v>1.2798838351336921E-3</v>
      </c>
      <c r="O24" s="1">
        <v>0</v>
      </c>
      <c r="P24" s="6">
        <v>4.8158473890540397E-3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W24" s="1">
        <v>0</v>
      </c>
      <c r="X24" s="1">
        <v>0</v>
      </c>
      <c r="Y24" s="6">
        <v>1.9117012753772542E-3</v>
      </c>
      <c r="Z24" s="1">
        <v>0</v>
      </c>
      <c r="AA24" s="1">
        <v>0</v>
      </c>
      <c r="AB24" s="1">
        <v>0</v>
      </c>
      <c r="AC24" s="1">
        <v>0</v>
      </c>
      <c r="AD24" s="6">
        <v>2.8760222782042879E-3</v>
      </c>
      <c r="AE24" s="6">
        <v>1.5903502816787323E-3</v>
      </c>
      <c r="AF24" s="1">
        <v>0</v>
      </c>
      <c r="AG24" s="1">
        <v>0</v>
      </c>
      <c r="AH24" s="1">
        <v>0</v>
      </c>
      <c r="AI24" s="1">
        <v>0</v>
      </c>
      <c r="AK24" s="6">
        <v>3.1858458358510067E-4</v>
      </c>
      <c r="AL24" s="1">
        <v>0</v>
      </c>
      <c r="AM24" s="1">
        <v>0</v>
      </c>
      <c r="AN24" s="1">
        <v>0</v>
      </c>
      <c r="AO24" s="1">
        <v>0</v>
      </c>
      <c r="AQ24" s="1">
        <v>0</v>
      </c>
      <c r="AR24" s="1">
        <v>0</v>
      </c>
      <c r="AS24" s="1">
        <v>0</v>
      </c>
    </row>
    <row r="25" spans="1:46">
      <c r="A25" s="12" t="s">
        <v>71</v>
      </c>
      <c r="C25" s="6">
        <v>0.99404906133826187</v>
      </c>
      <c r="D25" s="6">
        <v>0.99559626321824346</v>
      </c>
      <c r="E25" s="6">
        <v>0.99486547042034712</v>
      </c>
      <c r="F25" s="6">
        <v>0.98496941313844733</v>
      </c>
      <c r="G25" s="6">
        <v>0.99570714176623909</v>
      </c>
      <c r="H25" s="6">
        <v>0.98476559472767866</v>
      </c>
      <c r="I25" s="6">
        <v>0.98884997559533594</v>
      </c>
      <c r="J25" s="6">
        <v>0.99214487490997127</v>
      </c>
      <c r="K25" s="6">
        <v>0.99418256332484012</v>
      </c>
      <c r="L25" s="6">
        <v>0.99225693903228263</v>
      </c>
      <c r="M25" s="6"/>
      <c r="N25" s="6">
        <v>0.99602766866398396</v>
      </c>
      <c r="O25" s="6">
        <v>0.99704743934631668</v>
      </c>
      <c r="P25" s="6">
        <v>0.98366938104213852</v>
      </c>
      <c r="Q25" s="6">
        <v>0.99243938940456822</v>
      </c>
      <c r="R25" s="6">
        <v>1.0016926231349579</v>
      </c>
      <c r="S25" s="6">
        <v>1.0016155900124841</v>
      </c>
      <c r="T25" s="6">
        <v>0.98907384611681104</v>
      </c>
      <c r="U25" s="6">
        <v>0.98807875402111889</v>
      </c>
      <c r="V25" s="6"/>
      <c r="W25" s="6">
        <v>0.99224210543883495</v>
      </c>
      <c r="X25" s="6">
        <v>0.98713476911711884</v>
      </c>
      <c r="Y25" s="6">
        <v>0.98682133174891751</v>
      </c>
      <c r="Z25" s="6">
        <v>1.0168928268852966</v>
      </c>
      <c r="AA25" s="6">
        <v>0.9949058256002824</v>
      </c>
      <c r="AB25" s="6">
        <v>0.99090657221773559</v>
      </c>
      <c r="AC25" s="6">
        <v>0.99310935071925999</v>
      </c>
      <c r="AD25" s="6">
        <v>0.98763697631730696</v>
      </c>
      <c r="AE25" s="6">
        <v>0.99187846272175684</v>
      </c>
      <c r="AF25" s="6">
        <v>0.98480726305605892</v>
      </c>
      <c r="AG25" s="6">
        <v>0.99589839200190988</v>
      </c>
      <c r="AH25" s="6">
        <v>1.0007744964807173</v>
      </c>
      <c r="AI25" s="6">
        <v>0.98698965078875422</v>
      </c>
      <c r="AJ25" s="6"/>
      <c r="AK25" s="6">
        <v>0.99251702542053943</v>
      </c>
      <c r="AL25" s="6">
        <v>0.99492929206702641</v>
      </c>
      <c r="AM25" s="6">
        <v>0.99683391952456768</v>
      </c>
      <c r="AN25" s="6">
        <v>0.99683828701594712</v>
      </c>
      <c r="AO25" s="6">
        <v>0.99758004240945874</v>
      </c>
      <c r="AP25" s="6"/>
      <c r="AQ25" s="6">
        <v>0.99132896359427514</v>
      </c>
      <c r="AR25" s="6">
        <v>0.9940325895811255</v>
      </c>
      <c r="AS25" s="6">
        <v>0.99502644595626633</v>
      </c>
      <c r="AT25" s="6">
        <v>0.99408884720751367</v>
      </c>
    </row>
    <row r="26" spans="1:46">
      <c r="A26" s="1" t="s">
        <v>72</v>
      </c>
      <c r="C26" s="6">
        <v>3.9893117202400799</v>
      </c>
      <c r="D26" s="6">
        <v>3.9948095845135625</v>
      </c>
      <c r="E26" s="6">
        <v>3.9893851156611841</v>
      </c>
      <c r="F26" s="6">
        <v>3.969368809867305</v>
      </c>
      <c r="G26" s="6">
        <v>3.9915446947894231</v>
      </c>
      <c r="H26" s="6">
        <v>3.9698226757982664</v>
      </c>
      <c r="I26" s="6">
        <v>3.9783027435525073</v>
      </c>
      <c r="J26" s="6">
        <v>3.9843397112286167</v>
      </c>
      <c r="K26" s="6">
        <v>3.9890199042043046</v>
      </c>
      <c r="L26" s="6">
        <v>3.9838889707147023</v>
      </c>
      <c r="M26" s="6"/>
      <c r="N26" s="6">
        <v>3.9945954423734564</v>
      </c>
      <c r="O26" s="6">
        <v>3.9925421252772657</v>
      </c>
      <c r="P26" s="6">
        <v>3.9745909273688889</v>
      </c>
      <c r="Q26" s="6">
        <v>3.9841941233296803</v>
      </c>
      <c r="R26" s="6">
        <v>4.0028547111582338</v>
      </c>
      <c r="S26" s="6">
        <v>4.0029502853980716</v>
      </c>
      <c r="T26" s="6">
        <v>3.9784399053801565</v>
      </c>
      <c r="U26" s="6">
        <v>3.9761936871777146</v>
      </c>
      <c r="V26" s="6"/>
      <c r="W26" s="6">
        <v>3.9834054559543488</v>
      </c>
      <c r="X26" s="6">
        <v>3.9737343022704654</v>
      </c>
      <c r="Y26" s="6">
        <v>3.975840694429563</v>
      </c>
      <c r="Z26" s="6">
        <v>4.033676270348403</v>
      </c>
      <c r="AA26" s="6">
        <v>3.9901114306253724</v>
      </c>
      <c r="AB26" s="6">
        <v>3.980880986341103</v>
      </c>
      <c r="AC26" s="6">
        <v>3.9870414100831075</v>
      </c>
      <c r="AD26" s="6">
        <v>3.980162581914084</v>
      </c>
      <c r="AE26" s="6">
        <v>3.9856394211986546</v>
      </c>
      <c r="AF26" s="6">
        <v>3.969504785982128</v>
      </c>
      <c r="AG26" s="6">
        <v>3.9918238275692941</v>
      </c>
      <c r="AH26" s="6">
        <v>4.001137680772163</v>
      </c>
      <c r="AI26" s="6">
        <v>3.9745117824803793</v>
      </c>
      <c r="AJ26" s="6"/>
      <c r="AK26" s="6">
        <v>3.9846872012992849</v>
      </c>
      <c r="AL26" s="6">
        <v>3.9892033849022464</v>
      </c>
      <c r="AM26" s="6">
        <v>3.9940727308901405</v>
      </c>
      <c r="AN26" s="6">
        <v>3.995942776862174</v>
      </c>
      <c r="AO26" s="6">
        <v>3.9955893670831495</v>
      </c>
      <c r="AP26" s="6"/>
      <c r="AQ26" s="6">
        <v>3.9827461205180139</v>
      </c>
      <c r="AR26" s="6">
        <v>3.9882953652427875</v>
      </c>
      <c r="AS26" s="6">
        <v>3.9902189539290625</v>
      </c>
      <c r="AT26" s="6">
        <v>3.9889999999999999</v>
      </c>
    </row>
    <row r="27" spans="1:46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</row>
    <row r="28" spans="1:46">
      <c r="A28" s="1" t="s">
        <v>73</v>
      </c>
      <c r="C28" s="6">
        <v>0.82934114033952511</v>
      </c>
      <c r="D28" s="6">
        <v>0.85333885496484518</v>
      </c>
      <c r="E28" s="6">
        <v>0.84833250137325789</v>
      </c>
      <c r="F28" s="6">
        <v>0.84241158893903156</v>
      </c>
      <c r="G28" s="6">
        <v>0.83495257726696359</v>
      </c>
      <c r="H28" s="6">
        <v>0.82963078891515596</v>
      </c>
      <c r="I28" s="6">
        <v>0.83896694932729221</v>
      </c>
      <c r="J28" s="6">
        <v>0.8338265293829189</v>
      </c>
      <c r="K28" s="6">
        <v>0.84107529435332506</v>
      </c>
      <c r="L28" s="6">
        <v>0.77499416042993086</v>
      </c>
      <c r="M28" s="6"/>
      <c r="N28" s="6">
        <v>0.84835780713710629</v>
      </c>
      <c r="O28" s="6">
        <v>0.84981334956074428</v>
      </c>
      <c r="P28" s="6">
        <v>0.84433959979128215</v>
      </c>
      <c r="Q28" s="6">
        <v>0.85489454096999329</v>
      </c>
      <c r="R28" s="6">
        <v>0.8578429473080913</v>
      </c>
      <c r="S28" s="6">
        <v>0.86249466204992142</v>
      </c>
      <c r="T28" s="6">
        <v>0.85209239535252534</v>
      </c>
      <c r="U28" s="6">
        <v>0.86291075079769086</v>
      </c>
      <c r="V28" s="6"/>
      <c r="W28" s="6">
        <v>0.84568983745338977</v>
      </c>
      <c r="X28" s="6">
        <v>0.85312511470188801</v>
      </c>
      <c r="Y28" s="6">
        <v>0.84441893969668957</v>
      </c>
      <c r="Z28" s="6">
        <v>0.83902990317358506</v>
      </c>
      <c r="AA28" s="6">
        <v>0.83320683750088198</v>
      </c>
      <c r="AB28" s="6">
        <v>0.84902176475888136</v>
      </c>
      <c r="AC28" s="6">
        <v>0.8382865770506952</v>
      </c>
      <c r="AD28" s="6">
        <v>0.84261358140776166</v>
      </c>
      <c r="AE28" s="6">
        <v>0.83326719321663656</v>
      </c>
      <c r="AF28" s="6">
        <v>0.84490670029145287</v>
      </c>
      <c r="AG28" s="6">
        <v>0.84570141586905367</v>
      </c>
      <c r="AH28" s="6">
        <v>0.83948589356697667</v>
      </c>
      <c r="AI28" s="6">
        <v>0.83202469285380687</v>
      </c>
      <c r="AJ28" s="6"/>
      <c r="AK28" s="6">
        <v>0.79672736917009457</v>
      </c>
      <c r="AL28" s="6">
        <v>0.83679522580754295</v>
      </c>
      <c r="AM28" s="6">
        <v>0.83596317668749964</v>
      </c>
      <c r="AN28" s="6">
        <v>0.83649957415624487</v>
      </c>
      <c r="AO28" s="6">
        <v>0.78808905614968383</v>
      </c>
      <c r="AP28" s="6"/>
      <c r="AQ28" s="6">
        <v>0.77130081424826002</v>
      </c>
      <c r="AR28" s="6">
        <v>0.80683068547814074</v>
      </c>
      <c r="AS28" s="6">
        <v>0.83504126543217305</v>
      </c>
      <c r="AT28" s="6">
        <f>AVERAGE(C28:AS28)</f>
        <v>0.83609338607515238</v>
      </c>
    </row>
    <row r="30" spans="1:46">
      <c r="A30" s="1" t="s">
        <v>76</v>
      </c>
      <c r="C30" s="6">
        <f>C22+C23</f>
        <v>1.0043472327462646</v>
      </c>
      <c r="D30" s="6">
        <f t="shared" ref="D30:W30" si="0">D22+D23</f>
        <v>1.002787255484016</v>
      </c>
      <c r="E30" s="6">
        <f t="shared" si="0"/>
        <v>1.0051345295796528</v>
      </c>
      <c r="F30" s="6">
        <f t="shared" si="0"/>
        <v>1.0150305868615526</v>
      </c>
      <c r="G30" s="6">
        <f t="shared" si="0"/>
        <v>1.0042928582337609</v>
      </c>
      <c r="H30" s="6">
        <f t="shared" si="0"/>
        <v>1.015234405272321</v>
      </c>
      <c r="I30" s="6">
        <f t="shared" si="0"/>
        <v>1.0111500244046638</v>
      </c>
      <c r="J30" s="6">
        <f t="shared" si="0"/>
        <v>1.0078551250900289</v>
      </c>
      <c r="K30" s="6">
        <f t="shared" si="0"/>
        <v>1.00581743667516</v>
      </c>
      <c r="L30" s="6">
        <f t="shared" si="0"/>
        <v>1.0077430609677172</v>
      </c>
      <c r="M30" s="6"/>
      <c r="N30" s="6">
        <f t="shared" si="0"/>
        <v>1.0026924475008825</v>
      </c>
      <c r="O30" s="6">
        <f t="shared" si="0"/>
        <v>1.0029525606536835</v>
      </c>
      <c r="P30" s="6">
        <f t="shared" si="0"/>
        <v>1.0115147715688075</v>
      </c>
      <c r="Q30" s="6">
        <f t="shared" si="0"/>
        <v>1.0075606105954316</v>
      </c>
      <c r="R30" s="6">
        <f t="shared" si="0"/>
        <v>0.9983073768650419</v>
      </c>
      <c r="S30" s="6">
        <f t="shared" si="0"/>
        <v>0.99838440998751588</v>
      </c>
      <c r="T30" s="6">
        <f t="shared" si="0"/>
        <v>1.0109261538831891</v>
      </c>
      <c r="U30" s="6">
        <f t="shared" si="0"/>
        <v>1.0119212459788811</v>
      </c>
      <c r="V30" s="6"/>
      <c r="W30" s="6">
        <f t="shared" si="0"/>
        <v>1.0077578945611652</v>
      </c>
      <c r="X30" s="6">
        <f t="shared" ref="X30:AM30" si="1">X22+X23</f>
        <v>1.0128652308828809</v>
      </c>
      <c r="Y30" s="6">
        <f t="shared" si="1"/>
        <v>1.0112669669757053</v>
      </c>
      <c r="Z30" s="6">
        <f t="shared" si="1"/>
        <v>0.9831071731147033</v>
      </c>
      <c r="AA30" s="6">
        <f t="shared" si="1"/>
        <v>1.0050941743997177</v>
      </c>
      <c r="AB30" s="6">
        <f t="shared" si="1"/>
        <v>1.0090934277822645</v>
      </c>
      <c r="AC30" s="6">
        <f t="shared" si="1"/>
        <v>1.0068906492807401</v>
      </c>
      <c r="AD30" s="6">
        <f t="shared" si="1"/>
        <v>1.0094870014044888</v>
      </c>
      <c r="AE30" s="6">
        <f t="shared" si="1"/>
        <v>1.0065311869965643</v>
      </c>
      <c r="AF30" s="6">
        <f t="shared" si="1"/>
        <v>1.0151927369439413</v>
      </c>
      <c r="AG30" s="6">
        <f t="shared" si="1"/>
        <v>1.0041016079980902</v>
      </c>
      <c r="AH30" s="6">
        <f t="shared" si="1"/>
        <v>0.99922550351928263</v>
      </c>
      <c r="AI30" s="6">
        <f t="shared" si="1"/>
        <v>1.0130103492112457</v>
      </c>
      <c r="AJ30" s="6"/>
      <c r="AK30" s="6">
        <f t="shared" si="1"/>
        <v>1.0071643899958755</v>
      </c>
      <c r="AL30" s="6">
        <f t="shared" si="1"/>
        <v>1.0050707079329735</v>
      </c>
      <c r="AM30" s="6">
        <f t="shared" si="1"/>
        <v>1.0031660804754325</v>
      </c>
      <c r="AN30" s="6">
        <f t="shared" ref="AN30:AS30" si="2">AN22+AN23</f>
        <v>1.0031617129840533</v>
      </c>
      <c r="AO30" s="6">
        <f t="shared" si="2"/>
        <v>1.002419957590541</v>
      </c>
      <c r="AP30" s="6"/>
      <c r="AQ30" s="6">
        <f t="shared" si="2"/>
        <v>1.008671036405725</v>
      </c>
      <c r="AR30" s="6">
        <f t="shared" si="2"/>
        <v>1.0059674104188745</v>
      </c>
      <c r="AS30" s="6">
        <f t="shared" si="2"/>
        <v>1.0049735540437337</v>
      </c>
    </row>
    <row r="31" spans="1:46">
      <c r="A31" s="1" t="s">
        <v>77</v>
      </c>
      <c r="C31" s="6">
        <f>C24+C25</f>
        <v>0.99565276725373564</v>
      </c>
      <c r="D31" s="6">
        <f t="shared" ref="D31:W31" si="3">D24+D25</f>
        <v>0.99721274451598396</v>
      </c>
      <c r="E31" s="6">
        <f t="shared" si="3"/>
        <v>0.99486547042034712</v>
      </c>
      <c r="F31" s="6">
        <f t="shared" si="3"/>
        <v>0.98496941313844733</v>
      </c>
      <c r="G31" s="6">
        <f t="shared" si="3"/>
        <v>0.99570714176623909</v>
      </c>
      <c r="H31" s="6">
        <f t="shared" si="3"/>
        <v>0.98476559472767866</v>
      </c>
      <c r="I31" s="6">
        <f t="shared" si="3"/>
        <v>0.98884997559533594</v>
      </c>
      <c r="J31" s="6">
        <f t="shared" si="3"/>
        <v>0.99214487490997127</v>
      </c>
      <c r="K31" s="6">
        <f t="shared" si="3"/>
        <v>0.99418256332484012</v>
      </c>
      <c r="L31" s="6">
        <f t="shared" si="3"/>
        <v>0.99225693903228263</v>
      </c>
      <c r="M31" s="6"/>
      <c r="N31" s="6">
        <f t="shared" si="3"/>
        <v>0.99730755249911762</v>
      </c>
      <c r="O31" s="6">
        <f t="shared" si="3"/>
        <v>0.99704743934631668</v>
      </c>
      <c r="P31" s="6">
        <f t="shared" si="3"/>
        <v>0.98848522843119258</v>
      </c>
      <c r="Q31" s="6">
        <f t="shared" si="3"/>
        <v>0.99243938940456822</v>
      </c>
      <c r="R31" s="6">
        <f t="shared" si="3"/>
        <v>1.0016926231349579</v>
      </c>
      <c r="S31" s="6">
        <f t="shared" si="3"/>
        <v>1.0016155900124841</v>
      </c>
      <c r="T31" s="6">
        <f t="shared" si="3"/>
        <v>0.98907384611681104</v>
      </c>
      <c r="U31" s="6">
        <f t="shared" si="3"/>
        <v>0.98807875402111889</v>
      </c>
      <c r="V31" s="6"/>
      <c r="W31" s="6">
        <f t="shared" si="3"/>
        <v>0.99224210543883495</v>
      </c>
      <c r="X31" s="6">
        <f t="shared" ref="X31:AM31" si="4">X24+X25</f>
        <v>0.98713476911711884</v>
      </c>
      <c r="Y31" s="6">
        <f t="shared" si="4"/>
        <v>0.98873303302429472</v>
      </c>
      <c r="Z31" s="6">
        <f t="shared" si="4"/>
        <v>1.0168928268852966</v>
      </c>
      <c r="AA31" s="6">
        <f t="shared" si="4"/>
        <v>0.9949058256002824</v>
      </c>
      <c r="AB31" s="6">
        <f t="shared" si="4"/>
        <v>0.99090657221773559</v>
      </c>
      <c r="AC31" s="6">
        <f t="shared" si="4"/>
        <v>0.99310935071925999</v>
      </c>
      <c r="AD31" s="6">
        <f t="shared" si="4"/>
        <v>0.99051299859551123</v>
      </c>
      <c r="AE31" s="6">
        <f t="shared" si="4"/>
        <v>0.99346881300343559</v>
      </c>
      <c r="AF31" s="6">
        <f t="shared" si="4"/>
        <v>0.98480726305605892</v>
      </c>
      <c r="AG31" s="6">
        <f t="shared" si="4"/>
        <v>0.99589839200190988</v>
      </c>
      <c r="AH31" s="6">
        <f t="shared" si="4"/>
        <v>1.0007744964807173</v>
      </c>
      <c r="AI31" s="6">
        <f t="shared" si="4"/>
        <v>0.98698965078875422</v>
      </c>
      <c r="AJ31" s="6"/>
      <c r="AK31" s="6">
        <f t="shared" si="4"/>
        <v>0.99283561000412457</v>
      </c>
      <c r="AL31" s="6">
        <f t="shared" si="4"/>
        <v>0.99492929206702641</v>
      </c>
      <c r="AM31" s="6">
        <f t="shared" si="4"/>
        <v>0.99683391952456768</v>
      </c>
      <c r="AN31" s="6">
        <f t="shared" ref="AN31:AS31" si="5">AN24+AN25</f>
        <v>0.99683828701594712</v>
      </c>
      <c r="AO31" s="6">
        <f t="shared" si="5"/>
        <v>0.99758004240945874</v>
      </c>
      <c r="AP31" s="6"/>
      <c r="AQ31" s="6">
        <f t="shared" si="5"/>
        <v>0.99132896359427514</v>
      </c>
      <c r="AR31" s="6">
        <f t="shared" si="5"/>
        <v>0.9940325895811255</v>
      </c>
      <c r="AS31" s="6">
        <f t="shared" si="5"/>
        <v>0.99502644595626633</v>
      </c>
      <c r="AT31" s="6">
        <f>AVERAGE(C31:AS31)</f>
        <v>0.99364433730085699</v>
      </c>
    </row>
    <row r="32" spans="1:46">
      <c r="A32" s="1" t="s">
        <v>321</v>
      </c>
      <c r="C32" s="6">
        <f>1-C31</f>
        <v>4.3472327462643623E-3</v>
      </c>
      <c r="D32" s="6">
        <f t="shared" ref="D32:W32" si="6">1-D31</f>
        <v>2.787255484016038E-3</v>
      </c>
      <c r="E32" s="6">
        <f t="shared" si="6"/>
        <v>5.13452957965288E-3</v>
      </c>
      <c r="F32" s="6">
        <f t="shared" si="6"/>
        <v>1.5030586861552675E-2</v>
      </c>
      <c r="G32" s="6">
        <f t="shared" si="6"/>
        <v>4.29285823376091E-3</v>
      </c>
      <c r="H32" s="6">
        <f t="shared" si="6"/>
        <v>1.5234405272321339E-2</v>
      </c>
      <c r="I32" s="6">
        <f t="shared" si="6"/>
        <v>1.1150024404664061E-2</v>
      </c>
      <c r="J32" s="6">
        <f t="shared" si="6"/>
        <v>7.8551250900287251E-3</v>
      </c>
      <c r="K32" s="6">
        <f t="shared" si="6"/>
        <v>5.8174366751598816E-3</v>
      </c>
      <c r="L32" s="6">
        <f t="shared" si="6"/>
        <v>7.7430609677173745E-3</v>
      </c>
      <c r="M32" s="6"/>
      <c r="N32" s="6">
        <f t="shared" si="6"/>
        <v>2.6924475008823778E-3</v>
      </c>
      <c r="O32" s="6">
        <f t="shared" si="6"/>
        <v>2.9525606536833227E-3</v>
      </c>
      <c r="P32" s="6">
        <f t="shared" si="6"/>
        <v>1.1514771568807425E-2</v>
      </c>
      <c r="Q32" s="6">
        <f t="shared" si="6"/>
        <v>7.5606105954317826E-3</v>
      </c>
      <c r="R32" s="11">
        <v>0</v>
      </c>
      <c r="S32" s="11">
        <v>0</v>
      </c>
      <c r="T32" s="6">
        <f t="shared" si="6"/>
        <v>1.092615388318896E-2</v>
      </c>
      <c r="U32" s="6">
        <f t="shared" si="6"/>
        <v>1.1921245978881112E-2</v>
      </c>
      <c r="V32" s="6"/>
      <c r="W32" s="6">
        <f t="shared" si="6"/>
        <v>7.7578945611650463E-3</v>
      </c>
      <c r="X32" s="6">
        <f t="shared" ref="X32" si="7">1-X31</f>
        <v>1.2865230882881162E-2</v>
      </c>
      <c r="Y32" s="6">
        <f t="shared" ref="Y32" si="8">1-Y31</f>
        <v>1.1266966975705284E-2</v>
      </c>
      <c r="Z32" s="11">
        <v>0</v>
      </c>
      <c r="AA32" s="6">
        <f t="shared" ref="AA32" si="9">1-AA31</f>
        <v>5.0941743997175992E-3</v>
      </c>
      <c r="AB32" s="6">
        <f t="shared" ref="AB32" si="10">1-AB31</f>
        <v>9.0934277822644072E-3</v>
      </c>
      <c r="AC32" s="6">
        <f t="shared" ref="AC32" si="11">1-AC31</f>
        <v>6.8906492807400133E-3</v>
      </c>
      <c r="AD32" s="6">
        <f t="shared" ref="AD32" si="12">1-AD31</f>
        <v>9.4870014044887707E-3</v>
      </c>
      <c r="AE32" s="6">
        <f t="shared" ref="AE32" si="13">1-AE31</f>
        <v>6.5311869965644087E-3</v>
      </c>
      <c r="AF32" s="6">
        <f t="shared" ref="AF32" si="14">1-AF31</f>
        <v>1.5192736943941076E-2</v>
      </c>
      <c r="AG32" s="6">
        <f t="shared" ref="AG32" si="15">1-AG31</f>
        <v>4.1016079980901177E-3</v>
      </c>
      <c r="AH32" s="11">
        <v>0</v>
      </c>
      <c r="AI32" s="6">
        <f t="shared" ref="AI32" si="16">1-AI31</f>
        <v>1.3010349211245775E-2</v>
      </c>
      <c r="AJ32" s="6"/>
      <c r="AK32" s="6">
        <f t="shared" ref="AK32" si="17">1-AK31</f>
        <v>7.1643899958754309E-3</v>
      </c>
      <c r="AL32" s="6">
        <f t="shared" ref="AL32" si="18">1-AL31</f>
        <v>5.0707079329735949E-3</v>
      </c>
      <c r="AM32" s="6">
        <f t="shared" ref="AM32" si="19">1-AM31</f>
        <v>3.1660804754323202E-3</v>
      </c>
      <c r="AN32" s="6">
        <f t="shared" ref="AN32" si="20">1-AN31</f>
        <v>3.1617129840528779E-3</v>
      </c>
      <c r="AO32" s="6">
        <f t="shared" ref="AO32" si="21">1-AO31</f>
        <v>2.4199575905412551E-3</v>
      </c>
      <c r="AP32" s="6"/>
      <c r="AQ32" s="6">
        <f t="shared" ref="AQ32" si="22">1-AQ31</f>
        <v>8.6710364057248634E-3</v>
      </c>
      <c r="AR32" s="6">
        <f t="shared" ref="AR32" si="23">1-AR31</f>
        <v>5.967410418874497E-3</v>
      </c>
      <c r="AS32" s="6">
        <f t="shared" ref="AS32" si="24">1-AS31</f>
        <v>4.9735540437336745E-3</v>
      </c>
      <c r="AT32" s="6">
        <f>AVERAGE(C32:AS32)</f>
        <v>6.8934969687186E-3</v>
      </c>
    </row>
    <row r="34" spans="1:56">
      <c r="A34" s="1" t="s">
        <v>81</v>
      </c>
      <c r="C34" s="6">
        <f>4-C26</f>
        <v>1.068827975992015E-2</v>
      </c>
      <c r="D34" s="6">
        <f t="shared" ref="D34:W34" si="25">4-D26</f>
        <v>5.1904154864375052E-3</v>
      </c>
      <c r="E34" s="6">
        <f t="shared" si="25"/>
        <v>1.0614884338815855E-2</v>
      </c>
      <c r="F34" s="6">
        <f t="shared" si="25"/>
        <v>3.0631190132694996E-2</v>
      </c>
      <c r="G34" s="6">
        <f t="shared" si="25"/>
        <v>8.4553052105769133E-3</v>
      </c>
      <c r="H34" s="6">
        <f t="shared" si="25"/>
        <v>3.017732420173358E-2</v>
      </c>
      <c r="I34" s="6">
        <f t="shared" si="25"/>
        <v>2.1697256447492652E-2</v>
      </c>
      <c r="J34" s="6">
        <f t="shared" si="25"/>
        <v>1.5660288771383257E-2</v>
      </c>
      <c r="K34" s="6">
        <f t="shared" si="25"/>
        <v>1.0980095795695366E-2</v>
      </c>
      <c r="L34" s="6">
        <f t="shared" si="25"/>
        <v>1.6111029285297729E-2</v>
      </c>
      <c r="M34" s="6"/>
      <c r="N34" s="6">
        <f t="shared" si="25"/>
        <v>5.4045576265435713E-3</v>
      </c>
      <c r="O34" s="6">
        <f t="shared" si="25"/>
        <v>7.4578747227342923E-3</v>
      </c>
      <c r="P34" s="6">
        <f t="shared" si="25"/>
        <v>2.540907263111114E-2</v>
      </c>
      <c r="Q34" s="6">
        <f t="shared" si="25"/>
        <v>1.5805876670319741E-2</v>
      </c>
      <c r="R34" s="11">
        <v>0</v>
      </c>
      <c r="S34" s="11">
        <v>0</v>
      </c>
      <c r="T34" s="6">
        <f t="shared" si="25"/>
        <v>2.1560094619843539E-2</v>
      </c>
      <c r="U34" s="6">
        <f t="shared" si="25"/>
        <v>2.3806312822285403E-2</v>
      </c>
      <c r="V34" s="6"/>
      <c r="W34" s="6">
        <f t="shared" si="25"/>
        <v>1.6594544045651194E-2</v>
      </c>
      <c r="X34" s="6">
        <f t="shared" ref="X34:AM34" si="26">4-X26</f>
        <v>2.6265697729534576E-2</v>
      </c>
      <c r="Y34" s="6">
        <f t="shared" si="26"/>
        <v>2.4159305570436995E-2</v>
      </c>
      <c r="Z34" s="11">
        <v>0</v>
      </c>
      <c r="AA34" s="6">
        <f t="shared" si="26"/>
        <v>9.8885693746275649E-3</v>
      </c>
      <c r="AB34" s="6">
        <f t="shared" si="26"/>
        <v>1.9119013658897011E-2</v>
      </c>
      <c r="AC34" s="6">
        <f t="shared" si="26"/>
        <v>1.2958589916892471E-2</v>
      </c>
      <c r="AD34" s="6">
        <f t="shared" si="26"/>
        <v>1.9837418085915992E-2</v>
      </c>
      <c r="AE34" s="6">
        <f t="shared" si="26"/>
        <v>1.4360578801345447E-2</v>
      </c>
      <c r="AF34" s="6">
        <f t="shared" si="26"/>
        <v>3.049521401787203E-2</v>
      </c>
      <c r="AG34" s="6">
        <f t="shared" si="26"/>
        <v>8.1761724307058969E-3</v>
      </c>
      <c r="AH34" s="11">
        <v>0</v>
      </c>
      <c r="AI34" s="6">
        <f t="shared" si="26"/>
        <v>2.5488217519620715E-2</v>
      </c>
      <c r="AJ34" s="6"/>
      <c r="AK34" s="6">
        <f t="shared" si="26"/>
        <v>1.5312798700715113E-2</v>
      </c>
      <c r="AL34" s="6">
        <f t="shared" si="26"/>
        <v>1.0796615097753648E-2</v>
      </c>
      <c r="AM34" s="6">
        <f t="shared" si="26"/>
        <v>5.9272691098595232E-3</v>
      </c>
      <c r="AN34" s="6">
        <f t="shared" ref="AN34:AS34" si="27">4-AN26</f>
        <v>4.0572231378259715E-3</v>
      </c>
      <c r="AO34" s="6">
        <f t="shared" si="27"/>
        <v>4.4106329168505098E-3</v>
      </c>
      <c r="AP34" s="6"/>
      <c r="AQ34" s="6">
        <f t="shared" si="27"/>
        <v>1.725387948198609E-2</v>
      </c>
      <c r="AR34" s="6">
        <f t="shared" si="27"/>
        <v>1.1704634757212506E-2</v>
      </c>
      <c r="AS34" s="6">
        <f t="shared" si="27"/>
        <v>9.7810460709375491E-3</v>
      </c>
      <c r="AT34" s="6"/>
    </row>
    <row r="35" spans="1:56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11"/>
      <c r="S35" s="11"/>
      <c r="T35" s="6"/>
      <c r="U35" s="6"/>
      <c r="V35" s="6"/>
      <c r="W35" s="6"/>
      <c r="X35" s="6"/>
      <c r="Y35" s="6"/>
      <c r="Z35" s="11"/>
      <c r="AA35" s="6"/>
      <c r="AB35" s="6"/>
      <c r="AC35" s="6"/>
      <c r="AD35" s="6"/>
      <c r="AE35" s="6"/>
      <c r="AF35" s="6"/>
      <c r="AG35" s="6"/>
      <c r="AH35" s="11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</row>
    <row r="36" spans="1:56">
      <c r="A36" s="1" t="s">
        <v>311</v>
      </c>
      <c r="C36" s="6">
        <f>6*C25+5*C24+2*C30</f>
        <v>7.9810073630994696</v>
      </c>
      <c r="D36" s="6">
        <f t="shared" ref="D36:U36" si="28">6*D25+5*D24+2*D30</f>
        <v>7.9872344967661952</v>
      </c>
      <c r="E36" s="6">
        <f t="shared" si="28"/>
        <v>7.979461881681388</v>
      </c>
      <c r="F36" s="6">
        <f t="shared" si="28"/>
        <v>7.9398776525537889</v>
      </c>
      <c r="G36" s="6">
        <f t="shared" si="28"/>
        <v>7.9828285670649564</v>
      </c>
      <c r="H36" s="6">
        <f t="shared" si="28"/>
        <v>7.9390623789107142</v>
      </c>
      <c r="I36" s="6">
        <f t="shared" si="28"/>
        <v>7.9553999023813429</v>
      </c>
      <c r="J36" s="6">
        <f t="shared" si="28"/>
        <v>7.9685794996398851</v>
      </c>
      <c r="K36" s="6">
        <f t="shared" si="28"/>
        <v>7.9767302532993609</v>
      </c>
      <c r="L36" s="6">
        <f t="shared" si="28"/>
        <v>7.9690277561291305</v>
      </c>
      <c r="M36" s="6"/>
      <c r="N36" s="6">
        <f t="shared" si="28"/>
        <v>7.9879503261613376</v>
      </c>
      <c r="O36" s="6">
        <f t="shared" si="28"/>
        <v>7.9881897573852667</v>
      </c>
      <c r="P36" s="6">
        <f t="shared" si="28"/>
        <v>7.949125066335716</v>
      </c>
      <c r="Q36" s="6">
        <f t="shared" si="28"/>
        <v>7.9697575576182729</v>
      </c>
      <c r="R36" s="6">
        <f t="shared" si="28"/>
        <v>8.0067704925398306</v>
      </c>
      <c r="S36" s="6">
        <f t="shared" si="28"/>
        <v>8.0064623600499356</v>
      </c>
      <c r="T36" s="6">
        <f t="shared" si="28"/>
        <v>7.9562953844672446</v>
      </c>
      <c r="U36" s="6">
        <f t="shared" si="28"/>
        <v>7.9523150160844747</v>
      </c>
      <c r="V36" s="6"/>
      <c r="W36" s="6">
        <f t="shared" ref="W36:AS36" si="29">6*W25+5*W24+2*W30</f>
        <v>7.9689684217553403</v>
      </c>
      <c r="X36" s="6">
        <f t="shared" si="29"/>
        <v>7.9485390764684754</v>
      </c>
      <c r="Y36" s="6">
        <f t="shared" si="29"/>
        <v>7.9530204308218018</v>
      </c>
      <c r="Z36" s="6">
        <f t="shared" si="29"/>
        <v>8.0675713075411863</v>
      </c>
      <c r="AA36" s="6">
        <f t="shared" si="29"/>
        <v>7.97962330240113</v>
      </c>
      <c r="AB36" s="6">
        <f t="shared" si="29"/>
        <v>7.9636262888709428</v>
      </c>
      <c r="AC36" s="6">
        <f t="shared" si="29"/>
        <v>7.9724374028770404</v>
      </c>
      <c r="AD36" s="6">
        <f t="shared" si="29"/>
        <v>7.9591759721038411</v>
      </c>
      <c r="AE36" s="6">
        <f t="shared" si="29"/>
        <v>7.9722849017320634</v>
      </c>
      <c r="AF36" s="6">
        <f t="shared" si="29"/>
        <v>7.9392290522242366</v>
      </c>
      <c r="AG36" s="6">
        <f t="shared" si="29"/>
        <v>7.98359356800764</v>
      </c>
      <c r="AH36" s="6">
        <f t="shared" si="29"/>
        <v>8.003097985922869</v>
      </c>
      <c r="AI36" s="6">
        <f t="shared" si="29"/>
        <v>7.9479586031550165</v>
      </c>
      <c r="AJ36" s="6"/>
      <c r="AK36" s="6">
        <f t="shared" si="29"/>
        <v>7.9710238554329136</v>
      </c>
      <c r="AL36" s="6">
        <f t="shared" si="29"/>
        <v>7.9797171682681052</v>
      </c>
      <c r="AM36" s="6">
        <f t="shared" si="29"/>
        <v>7.9873356780982707</v>
      </c>
      <c r="AN36" s="6">
        <f t="shared" si="29"/>
        <v>7.9873531480637894</v>
      </c>
      <c r="AO36" s="6">
        <f t="shared" si="29"/>
        <v>7.990320169637835</v>
      </c>
      <c r="AP36" s="6"/>
      <c r="AQ36" s="6">
        <f t="shared" si="29"/>
        <v>7.965315854377101</v>
      </c>
      <c r="AR36" s="6">
        <f t="shared" si="29"/>
        <v>7.976130358324502</v>
      </c>
      <c r="AS36" s="6">
        <f t="shared" si="29"/>
        <v>7.9801057838250653</v>
      </c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</row>
    <row r="37" spans="1:56">
      <c r="A37" s="1" t="s">
        <v>312</v>
      </c>
      <c r="C37" s="6">
        <f>4*C32+C36</f>
        <v>7.998396294084527</v>
      </c>
      <c r="D37" s="6">
        <f t="shared" ref="D37:U37" si="30">4*D32+D36</f>
        <v>7.9983835187022594</v>
      </c>
      <c r="E37" s="6">
        <f t="shared" si="30"/>
        <v>8</v>
      </c>
      <c r="F37" s="6">
        <f t="shared" si="30"/>
        <v>8</v>
      </c>
      <c r="G37" s="6">
        <f t="shared" si="30"/>
        <v>8</v>
      </c>
      <c r="H37" s="6">
        <f t="shared" si="30"/>
        <v>8</v>
      </c>
      <c r="I37" s="6">
        <f t="shared" si="30"/>
        <v>7.9999999999999991</v>
      </c>
      <c r="J37" s="6">
        <f t="shared" si="30"/>
        <v>8</v>
      </c>
      <c r="K37" s="6">
        <f t="shared" si="30"/>
        <v>8</v>
      </c>
      <c r="L37" s="6">
        <f t="shared" si="30"/>
        <v>8</v>
      </c>
      <c r="M37" s="6"/>
      <c r="N37" s="6">
        <f t="shared" si="30"/>
        <v>7.9987201161648667</v>
      </c>
      <c r="O37" s="6">
        <f t="shared" si="30"/>
        <v>8</v>
      </c>
      <c r="P37" s="6">
        <f t="shared" si="30"/>
        <v>7.9951841526109462</v>
      </c>
      <c r="Q37" s="6">
        <f t="shared" si="30"/>
        <v>8</v>
      </c>
      <c r="R37" s="6">
        <f t="shared" si="30"/>
        <v>8.0067704925398306</v>
      </c>
      <c r="S37" s="6">
        <f t="shared" si="30"/>
        <v>8.0064623600499356</v>
      </c>
      <c r="T37" s="6">
        <f t="shared" si="30"/>
        <v>8</v>
      </c>
      <c r="U37" s="6">
        <f t="shared" si="30"/>
        <v>7.9999999999999991</v>
      </c>
      <c r="V37" s="6"/>
      <c r="W37" s="6">
        <f t="shared" ref="W37" si="31">4*W32+W36</f>
        <v>8</v>
      </c>
      <c r="X37" s="6">
        <f t="shared" ref="X37" si="32">4*X32+X36</f>
        <v>8</v>
      </c>
      <c r="Y37" s="6">
        <f t="shared" ref="Y37" si="33">4*Y32+Y36</f>
        <v>7.9980882987246229</v>
      </c>
      <c r="Z37" s="6">
        <f t="shared" ref="Z37" si="34">4*Z32+Z36</f>
        <v>8.0675713075411863</v>
      </c>
      <c r="AA37" s="6">
        <f t="shared" ref="AA37" si="35">4*AA32+AA36</f>
        <v>8</v>
      </c>
      <c r="AB37" s="6">
        <f t="shared" ref="AB37" si="36">4*AB32+AB36</f>
        <v>8</v>
      </c>
      <c r="AC37" s="6">
        <f t="shared" ref="AC37" si="37">4*AC32+AC36</f>
        <v>8</v>
      </c>
      <c r="AD37" s="6">
        <f t="shared" ref="AD37" si="38">4*AD32+AD36</f>
        <v>7.9971239777217962</v>
      </c>
      <c r="AE37" s="6">
        <f t="shared" ref="AE37" si="39">4*AE32+AE36</f>
        <v>7.9984096497183206</v>
      </c>
      <c r="AF37" s="6">
        <f t="shared" ref="AF37" si="40">4*AF32+AF36</f>
        <v>8</v>
      </c>
      <c r="AG37" s="6">
        <f t="shared" ref="AG37" si="41">4*AG32+AG36</f>
        <v>8</v>
      </c>
      <c r="AH37" s="6">
        <f t="shared" ref="AH37" si="42">4*AH32+AH36</f>
        <v>8.003097985922869</v>
      </c>
      <c r="AI37" s="6">
        <f t="shared" ref="AI37" si="43">4*AI32+AI36</f>
        <v>8</v>
      </c>
      <c r="AJ37" s="6"/>
      <c r="AK37" s="6">
        <f t="shared" ref="AK37" si="44">4*AK32+AK36</f>
        <v>7.9996814154164149</v>
      </c>
      <c r="AL37" s="6">
        <f t="shared" ref="AL37" si="45">4*AL32+AL36</f>
        <v>8</v>
      </c>
      <c r="AM37" s="6">
        <f t="shared" ref="AM37" si="46">4*AM32+AM36</f>
        <v>8</v>
      </c>
      <c r="AN37" s="6">
        <f t="shared" ref="AN37" si="47">4*AN32+AN36</f>
        <v>8</v>
      </c>
      <c r="AO37" s="6">
        <f t="shared" ref="AO37" si="48">4*AO32+AO36</f>
        <v>8</v>
      </c>
      <c r="AP37" s="6"/>
      <c r="AQ37" s="6">
        <f t="shared" ref="AQ37" si="49">4*AQ32+AQ36</f>
        <v>8</v>
      </c>
      <c r="AR37" s="6">
        <f t="shared" ref="AR37" si="50">4*AR32+AR36</f>
        <v>8</v>
      </c>
      <c r="AS37" s="6">
        <f t="shared" ref="AS37" si="51">4*AS32+AS36</f>
        <v>8</v>
      </c>
      <c r="AT37" s="6">
        <f>AVERAGE(C37:AS37)</f>
        <v>8.0017407581845532</v>
      </c>
      <c r="AU37" s="6"/>
      <c r="AV37" s="6"/>
      <c r="AW37" s="6"/>
      <c r="AX37" s="6"/>
      <c r="AY37" s="6"/>
      <c r="AZ37" s="6"/>
      <c r="BA37" s="6"/>
      <c r="BB37" s="6"/>
      <c r="BC37" s="6"/>
      <c r="BD37" s="6"/>
    </row>
    <row r="38" spans="1:56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</row>
    <row r="39" spans="1:56">
      <c r="A39" s="1" t="s">
        <v>319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</row>
    <row r="40" spans="1:56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</row>
    <row r="41" spans="1:56">
      <c r="A41" s="1" t="s">
        <v>326</v>
      </c>
      <c r="C41" s="6">
        <f>4*C32</f>
        <v>1.7388930985057449E-2</v>
      </c>
      <c r="D41" s="6">
        <f t="shared" ref="D41:AS41" si="52">4*D32</f>
        <v>1.1149021936064152E-2</v>
      </c>
      <c r="E41" s="6">
        <f t="shared" si="52"/>
        <v>2.053811831861152E-2</v>
      </c>
      <c r="F41" s="6">
        <f t="shared" si="52"/>
        <v>6.01223474462107E-2</v>
      </c>
      <c r="G41" s="6">
        <f t="shared" si="52"/>
        <v>1.717143293504364E-2</v>
      </c>
      <c r="H41" s="6">
        <f t="shared" si="52"/>
        <v>6.0937621089285354E-2</v>
      </c>
      <c r="I41" s="6">
        <f t="shared" si="52"/>
        <v>4.4600097618656243E-2</v>
      </c>
      <c r="J41" s="6">
        <f t="shared" si="52"/>
        <v>3.14205003601149E-2</v>
      </c>
      <c r="K41" s="6">
        <f t="shared" si="52"/>
        <v>2.3269746700639526E-2</v>
      </c>
      <c r="L41" s="6">
        <f t="shared" si="52"/>
        <v>3.0972243870869498E-2</v>
      </c>
      <c r="M41" s="6"/>
      <c r="N41" s="6">
        <f t="shared" si="52"/>
        <v>1.0769790003529511E-2</v>
      </c>
      <c r="O41" s="6">
        <f t="shared" si="52"/>
        <v>1.1810242614733291E-2</v>
      </c>
      <c r="P41" s="6">
        <f t="shared" si="52"/>
        <v>4.6059086275229699E-2</v>
      </c>
      <c r="Q41" s="6">
        <f t="shared" si="52"/>
        <v>3.024244238172713E-2</v>
      </c>
      <c r="R41" s="6">
        <f t="shared" si="52"/>
        <v>0</v>
      </c>
      <c r="S41" s="6">
        <f t="shared" si="52"/>
        <v>0</v>
      </c>
      <c r="T41" s="6">
        <f t="shared" si="52"/>
        <v>4.3704615532755842E-2</v>
      </c>
      <c r="U41" s="6">
        <f t="shared" si="52"/>
        <v>4.7684983915524448E-2</v>
      </c>
      <c r="V41" s="6"/>
      <c r="W41" s="6">
        <f t="shared" si="52"/>
        <v>3.1031578244660185E-2</v>
      </c>
      <c r="X41" s="6">
        <f t="shared" si="52"/>
        <v>5.1460923531524649E-2</v>
      </c>
      <c r="Y41" s="6">
        <f t="shared" si="52"/>
        <v>4.5067867902821135E-2</v>
      </c>
      <c r="Z41" s="6">
        <f t="shared" si="52"/>
        <v>0</v>
      </c>
      <c r="AA41" s="6">
        <f t="shared" si="52"/>
        <v>2.0376697598870397E-2</v>
      </c>
      <c r="AB41" s="6">
        <f t="shared" si="52"/>
        <v>3.6373711129057629E-2</v>
      </c>
      <c r="AC41" s="6">
        <f t="shared" si="52"/>
        <v>2.7562597122960053E-2</v>
      </c>
      <c r="AD41" s="6">
        <f t="shared" si="52"/>
        <v>3.7948005617955083E-2</v>
      </c>
      <c r="AE41" s="6">
        <f t="shared" si="52"/>
        <v>2.6124747986257635E-2</v>
      </c>
      <c r="AF41" s="6">
        <f t="shared" si="52"/>
        <v>6.0770947775764306E-2</v>
      </c>
      <c r="AG41" s="6">
        <f t="shared" si="52"/>
        <v>1.6406431992360471E-2</v>
      </c>
      <c r="AH41" s="6">
        <f t="shared" si="52"/>
        <v>0</v>
      </c>
      <c r="AI41" s="6">
        <f t="shared" si="52"/>
        <v>5.2041396844983101E-2</v>
      </c>
      <c r="AJ41" s="6"/>
      <c r="AK41" s="6">
        <f t="shared" si="52"/>
        <v>2.8657559983501724E-2</v>
      </c>
      <c r="AL41" s="6">
        <f t="shared" si="52"/>
        <v>2.028283173189438E-2</v>
      </c>
      <c r="AM41" s="6">
        <f t="shared" si="52"/>
        <v>1.2664321901729281E-2</v>
      </c>
      <c r="AN41" s="6">
        <f t="shared" si="52"/>
        <v>1.2646851936211512E-2</v>
      </c>
      <c r="AO41" s="6">
        <f t="shared" si="52"/>
        <v>9.6798303621650206E-3</v>
      </c>
      <c r="AP41" s="6"/>
      <c r="AQ41" s="6">
        <f t="shared" si="52"/>
        <v>3.4684145622899454E-2</v>
      </c>
      <c r="AR41" s="6">
        <f t="shared" si="52"/>
        <v>2.3869641675497988E-2</v>
      </c>
      <c r="AS41" s="6">
        <f t="shared" si="52"/>
        <v>1.9894216174934698E-2</v>
      </c>
      <c r="AT41" s="6">
        <f t="shared" ref="AT41" si="53">AVERAGE(C41:AS41)</f>
        <v>2.75739878748744E-2</v>
      </c>
      <c r="AU41" s="6"/>
      <c r="AV41" s="6"/>
      <c r="AW41" s="6"/>
      <c r="AX41" s="6"/>
      <c r="AY41" s="6"/>
      <c r="AZ41" s="6"/>
      <c r="BA41" s="6"/>
      <c r="BB41" s="6"/>
      <c r="BC41" s="6"/>
      <c r="BD41" s="6"/>
    </row>
    <row r="43" spans="1:56">
      <c r="A43" s="8" t="s">
        <v>80</v>
      </c>
    </row>
    <row r="44" spans="1:56">
      <c r="A44" s="1" t="s">
        <v>68</v>
      </c>
      <c r="C44" s="6">
        <v>0.17185997531756278</v>
      </c>
      <c r="D44" s="6">
        <v>0.1472610135773012</v>
      </c>
      <c r="E44" s="6">
        <v>0.15285186610463125</v>
      </c>
      <c r="F44" s="6">
        <v>0.16119142868676045</v>
      </c>
      <c r="G44" s="6">
        <v>0.16610706941305731</v>
      </c>
      <c r="H44" s="6">
        <v>0.17427950698846356</v>
      </c>
      <c r="I44" s="6">
        <v>0.16371662350891358</v>
      </c>
      <c r="J44" s="6">
        <v>0.16813705271509438</v>
      </c>
      <c r="K44" s="6">
        <v>0.16028923785455843</v>
      </c>
      <c r="L44" s="6">
        <v>0.22766505308833893</v>
      </c>
      <c r="M44" s="6"/>
      <c r="N44" s="6">
        <v>0.15225620085898098</v>
      </c>
      <c r="O44" s="6">
        <v>0.15091145531604427</v>
      </c>
      <c r="P44" s="6">
        <v>0.15845937057342552</v>
      </c>
      <c r="Q44" s="6">
        <v>0.14678255162810108</v>
      </c>
      <c r="R44" s="6">
        <v>0.14181522400013474</v>
      </c>
      <c r="S44" s="6">
        <v>0.1371820041834681</v>
      </c>
      <c r="T44" s="6">
        <v>0.15033396954835668</v>
      </c>
      <c r="U44" s="6">
        <v>0.13955409094930221</v>
      </c>
      <c r="V44" s="6"/>
      <c r="W44" s="6">
        <v>0.15615511525186329</v>
      </c>
      <c r="X44" s="6">
        <v>0.14974777203737005</v>
      </c>
      <c r="Y44" s="6">
        <v>0.15829003128040728</v>
      </c>
      <c r="Z44" s="6">
        <v>0.15692965547118454</v>
      </c>
      <c r="AA44" s="6">
        <v>0.16805829999719504</v>
      </c>
      <c r="AB44" s="6">
        <v>0.15308284316231832</v>
      </c>
      <c r="AC44" s="6">
        <v>0.16335695236979475</v>
      </c>
      <c r="AD44" s="6">
        <v>0.15967141090006864</v>
      </c>
      <c r="AE44" s="6">
        <v>0.16842644523267633</v>
      </c>
      <c r="AF44" s="6">
        <v>0.15865917780857985</v>
      </c>
      <c r="AG44" s="6">
        <v>0.15524879166028005</v>
      </c>
      <c r="AH44" s="6">
        <v>0.1603441836988049</v>
      </c>
      <c r="AI44" s="6">
        <v>0.17125195129736306</v>
      </c>
      <c r="AJ44" s="6"/>
      <c r="AK44" s="6">
        <v>0.20551571040848848</v>
      </c>
      <c r="AL44" s="6">
        <v>0.16447628472036249</v>
      </c>
      <c r="AM44" s="6">
        <v>0.1648003811481602</v>
      </c>
      <c r="AN44" s="6">
        <v>0.16418389994246982</v>
      </c>
      <c r="AO44" s="6">
        <v>0.21265824871536146</v>
      </c>
      <c r="AP44" s="6"/>
      <c r="AQ44" s="6">
        <v>0.2316815963025525</v>
      </c>
      <c r="AR44" s="6">
        <v>0.19489232096040071</v>
      </c>
      <c r="AS44" s="6">
        <v>0.16618553283743756</v>
      </c>
    </row>
    <row r="45" spans="1:56">
      <c r="A45" s="1" t="s">
        <v>69</v>
      </c>
      <c r="C45" s="6">
        <v>0.83517813368819038</v>
      </c>
      <c r="D45" s="6">
        <v>0.8568291531945631</v>
      </c>
      <c r="E45" s="6">
        <v>0.85495710739735764</v>
      </c>
      <c r="F45" s="6">
        <v>0.861672039518387</v>
      </c>
      <c r="G45" s="6">
        <v>0.84031318642901642</v>
      </c>
      <c r="H45" s="6">
        <v>0.84867238601333062</v>
      </c>
      <c r="I45" s="6">
        <v>0.85294810975543989</v>
      </c>
      <c r="J45" s="6">
        <v>0.84367940686008103</v>
      </c>
      <c r="K45" s="6">
        <v>0.84829679162607585</v>
      </c>
      <c r="L45" s="6">
        <v>0.78415336692845194</v>
      </c>
      <c r="M45" s="6"/>
      <c r="N45" s="6">
        <v>0.85179285689002171</v>
      </c>
      <c r="O45" s="6">
        <v>0.85391457199509657</v>
      </c>
      <c r="P45" s="6">
        <v>0.85952189094816012</v>
      </c>
      <c r="Q45" s="6">
        <v>0.86477519822710991</v>
      </c>
      <c r="R45" s="6">
        <v>0.85578019117413207</v>
      </c>
      <c r="S45" s="6">
        <v>0.86046656879972816</v>
      </c>
      <c r="T45" s="6">
        <v>0.86607062916490796</v>
      </c>
      <c r="U45" s="6">
        <v>0.87842574161477849</v>
      </c>
      <c r="V45" s="6"/>
      <c r="W45" s="6">
        <v>0.85580101696137167</v>
      </c>
      <c r="X45" s="6">
        <v>0.86981232316493062</v>
      </c>
      <c r="Y45" s="6">
        <v>0.85912192729485715</v>
      </c>
      <c r="Z45" s="6">
        <v>0.8179697734607152</v>
      </c>
      <c r="AA45" s="6">
        <v>0.83952676811423732</v>
      </c>
      <c r="AB45" s="6">
        <v>0.86085696688936564</v>
      </c>
      <c r="AC45" s="6">
        <v>0.84680626964675509</v>
      </c>
      <c r="AD45" s="6">
        <v>0.85484694670834882</v>
      </c>
      <c r="AE45" s="6">
        <v>0.84173135443486791</v>
      </c>
      <c r="AF45" s="6">
        <v>0.8643326478004818</v>
      </c>
      <c r="AG45" s="6">
        <v>0.85090944715108441</v>
      </c>
      <c r="AH45" s="6">
        <v>0.83859720071908517</v>
      </c>
      <c r="AI45" s="6">
        <v>0.84825475005558137</v>
      </c>
      <c r="AJ45" s="6"/>
      <c r="AK45" s="6">
        <v>0.80551912280749882</v>
      </c>
      <c r="AL45" s="6">
        <v>0.84331460579859996</v>
      </c>
      <c r="AM45" s="6">
        <v>0.83985441416084916</v>
      </c>
      <c r="AN45" s="6">
        <v>0.83999635888675095</v>
      </c>
      <c r="AO45" s="6">
        <v>0.79086825563343288</v>
      </c>
      <c r="AP45" s="6"/>
      <c r="AQ45" s="6">
        <v>0.78135916088689394</v>
      </c>
      <c r="AR45" s="6">
        <v>0.81402734851612146</v>
      </c>
      <c r="AS45" s="6">
        <v>0.84125146813631901</v>
      </c>
    </row>
    <row r="46" spans="1:56">
      <c r="A46" s="1" t="s">
        <v>70</v>
      </c>
      <c r="C46" s="6">
        <v>1.6080026109138394E-3</v>
      </c>
      <c r="D46" s="6">
        <v>1.6185815754593252E-3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N46" s="6">
        <v>1.281615476307886E-3</v>
      </c>
      <c r="O46" s="1">
        <v>0</v>
      </c>
      <c r="P46" s="6">
        <v>4.8466345111314868E-3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W46" s="1">
        <v>0</v>
      </c>
      <c r="X46" s="1">
        <v>0</v>
      </c>
      <c r="Y46" s="6">
        <v>1.9233177808715368E-3</v>
      </c>
      <c r="Z46" s="1">
        <v>0</v>
      </c>
      <c r="AA46" s="1">
        <v>0</v>
      </c>
      <c r="AB46" s="1">
        <v>0</v>
      </c>
      <c r="AC46" s="1">
        <v>0</v>
      </c>
      <c r="AD46" s="6">
        <v>2.890356581183869E-3</v>
      </c>
      <c r="AE46" s="6">
        <v>1.5960804414167954E-3</v>
      </c>
      <c r="AF46" s="1">
        <v>0</v>
      </c>
      <c r="AG46" s="1">
        <v>0</v>
      </c>
      <c r="AH46" s="1">
        <v>0</v>
      </c>
      <c r="AI46" s="1">
        <v>0</v>
      </c>
      <c r="AK46" s="6">
        <v>3.1980887581963268E-4</v>
      </c>
      <c r="AL46" s="1">
        <v>0</v>
      </c>
      <c r="AM46" s="1">
        <v>0</v>
      </c>
      <c r="AN46" s="1">
        <v>0</v>
      </c>
      <c r="AO46" s="1">
        <v>0</v>
      </c>
      <c r="AQ46" s="1">
        <v>0</v>
      </c>
      <c r="AR46" s="1">
        <v>0</v>
      </c>
      <c r="AS46" s="1">
        <v>0</v>
      </c>
    </row>
    <row r="47" spans="1:56">
      <c r="A47" s="1" t="s">
        <v>71</v>
      </c>
      <c r="C47" s="6">
        <v>0.99676656273185216</v>
      </c>
      <c r="D47" s="6">
        <v>0.99694405727111501</v>
      </c>
      <c r="E47" s="6">
        <v>0.99756685043756721</v>
      </c>
      <c r="F47" s="6">
        <v>0.99262430664073664</v>
      </c>
      <c r="G47" s="6">
        <v>0.99787062856316322</v>
      </c>
      <c r="H47" s="6">
        <v>0.99230544193357151</v>
      </c>
      <c r="I47" s="6">
        <v>0.994297144245474</v>
      </c>
      <c r="J47" s="6">
        <v>0.99609864084575395</v>
      </c>
      <c r="K47" s="6">
        <v>0.9969733577543094</v>
      </c>
      <c r="L47" s="6">
        <v>0.99632386371016957</v>
      </c>
      <c r="M47" s="6"/>
      <c r="N47" s="6">
        <v>0.99742951403647262</v>
      </c>
      <c r="O47" s="6">
        <v>0.99896421135279512</v>
      </c>
      <c r="P47" s="6">
        <v>0.99001170770896296</v>
      </c>
      <c r="Q47" s="6">
        <v>0.99643073861165021</v>
      </c>
      <c r="R47" s="6">
        <v>1.0010326955301818</v>
      </c>
      <c r="S47" s="6">
        <v>1.0009318143897885</v>
      </c>
      <c r="T47" s="6">
        <v>0.99448796054540178</v>
      </c>
      <c r="U47" s="6">
        <v>0.99404865902396056</v>
      </c>
      <c r="V47" s="6"/>
      <c r="W47" s="6">
        <v>0.99642990355411099</v>
      </c>
      <c r="X47" s="6">
        <v>0.99371360976340073</v>
      </c>
      <c r="Y47" s="6">
        <v>0.99287178322056413</v>
      </c>
      <c r="Z47" s="6">
        <v>1.008457865966627</v>
      </c>
      <c r="AA47" s="6">
        <v>0.99742572199020429</v>
      </c>
      <c r="AB47" s="6">
        <v>0.9957197676653875</v>
      </c>
      <c r="AC47" s="6">
        <v>0.99639132768076022</v>
      </c>
      <c r="AD47" s="6">
        <v>0.99261342081185411</v>
      </c>
      <c r="AE47" s="6">
        <v>0.99550642820327306</v>
      </c>
      <c r="AF47" s="6">
        <v>0.99242689944533191</v>
      </c>
      <c r="AG47" s="6">
        <v>0.9979925037193621</v>
      </c>
      <c r="AH47" s="6">
        <v>1.0005443587160958</v>
      </c>
      <c r="AI47" s="6">
        <v>0.99337316604896631</v>
      </c>
      <c r="AJ47" s="6"/>
      <c r="AK47" s="6">
        <v>0.99638537568092389</v>
      </c>
      <c r="AL47" s="6">
        <v>0.9976762931036236</v>
      </c>
      <c r="AM47" s="6">
        <v>0.99836754070249034</v>
      </c>
      <c r="AN47" s="6">
        <v>0.99790469066043996</v>
      </c>
      <c r="AO47" s="6">
        <v>0.99873556989671086</v>
      </c>
      <c r="AP47" s="6"/>
      <c r="AQ47" s="6">
        <v>0.99567771287355711</v>
      </c>
      <c r="AR47" s="6">
        <v>0.9970040521798359</v>
      </c>
      <c r="AS47" s="6">
        <v>0.99751976724538749</v>
      </c>
    </row>
    <row r="48" spans="1:56">
      <c r="A48" s="1" t="s">
        <v>72</v>
      </c>
      <c r="C48" s="6">
        <v>4</v>
      </c>
      <c r="D48" s="6">
        <v>4</v>
      </c>
      <c r="E48" s="6">
        <v>4</v>
      </c>
      <c r="F48" s="6">
        <v>4</v>
      </c>
      <c r="G48" s="6">
        <v>4</v>
      </c>
      <c r="H48" s="6">
        <v>4</v>
      </c>
      <c r="I48" s="6">
        <v>4</v>
      </c>
      <c r="J48" s="6">
        <v>4</v>
      </c>
      <c r="K48" s="6">
        <v>4</v>
      </c>
      <c r="L48" s="6">
        <v>4</v>
      </c>
      <c r="M48" s="6"/>
      <c r="N48" s="6">
        <v>4</v>
      </c>
      <c r="O48" s="6">
        <v>4</v>
      </c>
      <c r="P48" s="6">
        <v>4</v>
      </c>
      <c r="Q48" s="6">
        <v>4</v>
      </c>
      <c r="R48" s="6">
        <v>4</v>
      </c>
      <c r="S48" s="6">
        <v>4</v>
      </c>
      <c r="T48" s="6">
        <v>4</v>
      </c>
      <c r="U48" s="6">
        <v>4</v>
      </c>
      <c r="V48" s="6"/>
      <c r="W48" s="6">
        <v>4</v>
      </c>
      <c r="X48" s="6">
        <v>4</v>
      </c>
      <c r="Y48" s="6">
        <v>4</v>
      </c>
      <c r="Z48" s="6">
        <v>4</v>
      </c>
      <c r="AA48" s="6">
        <v>4</v>
      </c>
      <c r="AB48" s="6">
        <v>4</v>
      </c>
      <c r="AC48" s="6">
        <v>4</v>
      </c>
      <c r="AD48" s="6">
        <v>4</v>
      </c>
      <c r="AE48" s="6">
        <v>4</v>
      </c>
      <c r="AF48" s="6">
        <v>4</v>
      </c>
      <c r="AG48" s="6">
        <v>4</v>
      </c>
      <c r="AH48" s="6">
        <v>4</v>
      </c>
      <c r="AI48" s="6">
        <v>4</v>
      </c>
      <c r="AJ48" s="6"/>
      <c r="AK48" s="6">
        <v>4</v>
      </c>
      <c r="AL48" s="6">
        <v>4</v>
      </c>
      <c r="AM48" s="6">
        <v>4</v>
      </c>
      <c r="AN48" s="6">
        <v>4</v>
      </c>
      <c r="AO48" s="6">
        <v>4</v>
      </c>
      <c r="AP48" s="6"/>
      <c r="AQ48" s="6">
        <v>4</v>
      </c>
      <c r="AR48" s="6">
        <v>4</v>
      </c>
      <c r="AS48" s="6">
        <v>4</v>
      </c>
    </row>
    <row r="49" spans="1:45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</row>
    <row r="50" spans="1:45">
      <c r="A50" s="1" t="s">
        <v>75</v>
      </c>
      <c r="C50" s="6">
        <v>0.82934114033952511</v>
      </c>
      <c r="D50" s="6">
        <v>0.85333885496484518</v>
      </c>
      <c r="E50" s="6">
        <v>0.848332501373258</v>
      </c>
      <c r="F50" s="6">
        <v>0.84241158893903179</v>
      </c>
      <c r="G50" s="6">
        <v>0.83495257726696381</v>
      </c>
      <c r="H50" s="6">
        <v>0.82963078891515585</v>
      </c>
      <c r="I50" s="6">
        <v>0.83896694932729221</v>
      </c>
      <c r="J50" s="6">
        <v>0.83382652938291901</v>
      </c>
      <c r="K50" s="6">
        <v>0.84107529435332495</v>
      </c>
      <c r="L50" s="6">
        <v>0.77499416042993086</v>
      </c>
      <c r="M50" s="6"/>
      <c r="N50" s="6">
        <v>0.84835780713710629</v>
      </c>
      <c r="O50" s="6">
        <v>0.84981334956074428</v>
      </c>
      <c r="P50" s="6">
        <v>0.84433959979128226</v>
      </c>
      <c r="Q50" s="6">
        <v>0.85489454096999318</v>
      </c>
      <c r="R50" s="6">
        <v>0.85784294730809141</v>
      </c>
      <c r="S50" s="6">
        <v>0.86249466204992131</v>
      </c>
      <c r="T50" s="6">
        <v>0.85209239535252534</v>
      </c>
      <c r="U50" s="6">
        <v>0.86291075079769075</v>
      </c>
      <c r="V50" s="6"/>
      <c r="W50" s="6">
        <v>0.84568983745338988</v>
      </c>
      <c r="X50" s="6">
        <v>0.85312511470188801</v>
      </c>
      <c r="Y50" s="6">
        <v>0.8444189396966898</v>
      </c>
      <c r="Z50" s="6">
        <v>0.83902990317358506</v>
      </c>
      <c r="AA50" s="6">
        <v>0.83320683750088187</v>
      </c>
      <c r="AB50" s="6">
        <v>0.84902176475888136</v>
      </c>
      <c r="AC50" s="6">
        <v>0.8382865770506952</v>
      </c>
      <c r="AD50" s="6">
        <v>0.84261358140776166</v>
      </c>
      <c r="AE50" s="6">
        <v>0.83326719321663656</v>
      </c>
      <c r="AF50" s="6">
        <v>0.84490670029145287</v>
      </c>
      <c r="AG50" s="6">
        <v>0.84570141586905367</v>
      </c>
      <c r="AH50" s="6">
        <v>0.83948589356697667</v>
      </c>
      <c r="AI50" s="6">
        <v>0.83202469285380687</v>
      </c>
      <c r="AJ50" s="6"/>
      <c r="AK50" s="6">
        <v>0.79672736917009446</v>
      </c>
      <c r="AL50" s="6">
        <v>0.83679522580754284</v>
      </c>
      <c r="AM50" s="6">
        <v>0.83596317668749975</v>
      </c>
      <c r="AN50" s="6">
        <v>0.83649957415624487</v>
      </c>
      <c r="AO50" s="6">
        <v>0.78808905614968372</v>
      </c>
      <c r="AP50" s="6"/>
      <c r="AQ50" s="6">
        <v>0.77130081424826002</v>
      </c>
      <c r="AR50" s="6">
        <v>0.80683068547814063</v>
      </c>
      <c r="AS50" s="6">
        <v>0.83504126543217305</v>
      </c>
    </row>
    <row r="51" spans="1:45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</row>
    <row r="52" spans="1:45">
      <c r="A52" s="1" t="s">
        <v>76</v>
      </c>
      <c r="C52" s="6">
        <v>1.0070381090057532</v>
      </c>
      <c r="D52" s="6">
        <v>1.0040901667718642</v>
      </c>
      <c r="E52" s="6">
        <v>1.0078089735019888</v>
      </c>
      <c r="F52" s="6">
        <v>1.0228634682051474</v>
      </c>
      <c r="G52" s="6">
        <v>1.0064202558420736</v>
      </c>
      <c r="H52" s="6">
        <v>1.0229518930017942</v>
      </c>
      <c r="I52" s="6">
        <v>1.0166647332643535</v>
      </c>
      <c r="J52" s="6">
        <v>1.0118164595751753</v>
      </c>
      <c r="K52" s="6">
        <v>1.0085860294806344</v>
      </c>
      <c r="L52" s="6">
        <v>1.0118184200167908</v>
      </c>
      <c r="M52" s="6"/>
      <c r="N52" s="6">
        <v>1.0040490577490027</v>
      </c>
      <c r="O52" s="6">
        <v>1.0048260273111409</v>
      </c>
      <c r="P52" s="6">
        <v>1.0179812615215855</v>
      </c>
      <c r="Q52" s="6">
        <v>1.0115577498552111</v>
      </c>
      <c r="R52" s="6">
        <v>0.99759541517426675</v>
      </c>
      <c r="S52" s="6">
        <v>0.99764857298319631</v>
      </c>
      <c r="T52" s="6">
        <v>1.0164045987132646</v>
      </c>
      <c r="U52" s="6">
        <v>1.0179798325640808</v>
      </c>
      <c r="V52" s="6"/>
      <c r="W52" s="6">
        <v>1.0119561322132349</v>
      </c>
      <c r="X52" s="6">
        <v>1.0195600952023007</v>
      </c>
      <c r="Y52" s="6">
        <v>1.0174119585752643</v>
      </c>
      <c r="Z52" s="6">
        <v>0.97489942893189974</v>
      </c>
      <c r="AA52" s="6">
        <v>1.0075850681114324</v>
      </c>
      <c r="AB52" s="6">
        <v>1.0139398100516839</v>
      </c>
      <c r="AC52" s="6">
        <v>1.01016322201655</v>
      </c>
      <c r="AD52" s="6">
        <v>1.0145183576084174</v>
      </c>
      <c r="AE52" s="6">
        <v>1.0101577996675442</v>
      </c>
      <c r="AF52" s="6">
        <v>1.0229918256090618</v>
      </c>
      <c r="AG52" s="6">
        <v>1.0061582388113646</v>
      </c>
      <c r="AH52" s="6">
        <v>0.99894138441789004</v>
      </c>
      <c r="AI52" s="6">
        <v>1.0195067013529444</v>
      </c>
      <c r="AJ52" s="6"/>
      <c r="AK52" s="6">
        <v>1.0110348332159873</v>
      </c>
      <c r="AL52" s="6">
        <v>1.0077908905189625</v>
      </c>
      <c r="AM52" s="6">
        <v>1.0046547953090093</v>
      </c>
      <c r="AN52" s="6">
        <v>1.0041802588292208</v>
      </c>
      <c r="AO52" s="6">
        <v>1.0035265043487944</v>
      </c>
      <c r="AP52" s="6"/>
      <c r="AQ52" s="6">
        <v>1.0130407571894464</v>
      </c>
      <c r="AR52" s="6">
        <v>1.0089196694765221</v>
      </c>
      <c r="AS52" s="6">
        <v>1.0074370009737565</v>
      </c>
    </row>
    <row r="53" spans="1:45">
      <c r="A53" s="1" t="s">
        <v>77</v>
      </c>
      <c r="C53" s="6">
        <v>0.99837456534276603</v>
      </c>
      <c r="D53" s="6">
        <v>0.99856263884657437</v>
      </c>
      <c r="E53" s="6">
        <v>0.99756685043756721</v>
      </c>
      <c r="F53" s="6">
        <v>0.99262430664073664</v>
      </c>
      <c r="G53" s="6">
        <v>0.99787062856316322</v>
      </c>
      <c r="H53" s="6">
        <v>0.99230544193357151</v>
      </c>
      <c r="I53" s="6">
        <v>0.994297144245474</v>
      </c>
      <c r="J53" s="6">
        <v>0.99609864084575395</v>
      </c>
      <c r="K53" s="6">
        <v>0.9969733577543094</v>
      </c>
      <c r="L53" s="6">
        <v>0.99632386371016957</v>
      </c>
      <c r="M53" s="6"/>
      <c r="N53" s="6">
        <v>0.99871112951278052</v>
      </c>
      <c r="O53" s="6">
        <v>0.99896421135279512</v>
      </c>
      <c r="P53" s="6">
        <v>0.9948583422200945</v>
      </c>
      <c r="Q53" s="6">
        <v>0.99643073861165021</v>
      </c>
      <c r="R53" s="6">
        <v>1.0010326955301818</v>
      </c>
      <c r="S53" s="6">
        <v>1.0009318143897885</v>
      </c>
      <c r="T53" s="6">
        <v>0.99448796054540178</v>
      </c>
      <c r="U53" s="6">
        <v>0.99404865902396056</v>
      </c>
      <c r="V53" s="6"/>
      <c r="W53" s="6">
        <v>0.99642990355411099</v>
      </c>
      <c r="X53" s="6">
        <v>0.99371360976340073</v>
      </c>
      <c r="Y53" s="6">
        <v>0.99479510100143564</v>
      </c>
      <c r="Z53" s="6">
        <v>1.008457865966627</v>
      </c>
      <c r="AA53" s="6">
        <v>0.99742572199020429</v>
      </c>
      <c r="AB53" s="6">
        <v>0.9957197676653875</v>
      </c>
      <c r="AC53" s="6">
        <v>0.99639132768076022</v>
      </c>
      <c r="AD53" s="6">
        <v>0.99550377739303797</v>
      </c>
      <c r="AE53" s="6">
        <v>0.99710250864468986</v>
      </c>
      <c r="AF53" s="6">
        <v>0.99242689944533191</v>
      </c>
      <c r="AG53" s="6">
        <v>0.9979925037193621</v>
      </c>
      <c r="AH53" s="6">
        <v>1.0005443587160958</v>
      </c>
      <c r="AI53" s="6">
        <v>0.99337316604896631</v>
      </c>
      <c r="AJ53" s="6"/>
      <c r="AK53" s="6">
        <v>0.99670518455674351</v>
      </c>
      <c r="AL53" s="6">
        <v>0.9976762931036236</v>
      </c>
      <c r="AM53" s="6">
        <v>0.99836754070249034</v>
      </c>
      <c r="AN53" s="6">
        <v>0.99790469066043996</v>
      </c>
      <c r="AO53" s="6">
        <v>0.99873556989671086</v>
      </c>
      <c r="AP53" s="6"/>
      <c r="AQ53" s="6">
        <v>0.99567771287355711</v>
      </c>
      <c r="AR53" s="6">
        <v>0.9970040521798359</v>
      </c>
      <c r="AS53" s="6">
        <v>0.99751976724538749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0"/>
  <sheetViews>
    <sheetView workbookViewId="0">
      <pane ySplit="1160" activePane="bottomLeft"/>
      <selection activeCell="C1" sqref="C1"/>
      <selection pane="bottomLeft" activeCell="V7" sqref="V7"/>
    </sheetView>
  </sheetViews>
  <sheetFormatPr baseColWidth="10" defaultRowHeight="15" x14ac:dyDescent="0"/>
  <cols>
    <col min="1" max="1" width="10.83203125" style="1"/>
    <col min="2" max="2" width="2.5" style="1" customWidth="1"/>
    <col min="3" max="12" width="10.83203125" style="1"/>
    <col min="13" max="13" width="4.1640625" style="1" customWidth="1"/>
    <col min="14" max="23" width="10.83203125" style="1"/>
    <col min="24" max="24" width="8.33203125" style="1" customWidth="1"/>
    <col min="25" max="16384" width="10.83203125" style="1"/>
  </cols>
  <sheetData>
    <row r="1" spans="1:34">
      <c r="C1" s="8" t="s">
        <v>325</v>
      </c>
    </row>
    <row r="2" spans="1:34">
      <c r="C2" s="1" t="s">
        <v>183</v>
      </c>
      <c r="Y2" s="1" t="s">
        <v>184</v>
      </c>
    </row>
    <row r="3" spans="1:34">
      <c r="C3" s="1" t="s">
        <v>315</v>
      </c>
      <c r="N3" s="1" t="s">
        <v>280</v>
      </c>
      <c r="Y3" s="1" t="s">
        <v>281</v>
      </c>
    </row>
    <row r="4" spans="1:34"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N4" s="1">
        <v>1</v>
      </c>
      <c r="O4" s="1">
        <v>2</v>
      </c>
      <c r="P4" s="1">
        <v>3</v>
      </c>
      <c r="Q4" s="1">
        <v>4</v>
      </c>
      <c r="R4" s="1">
        <v>5</v>
      </c>
      <c r="S4" s="1">
        <v>6</v>
      </c>
      <c r="T4" s="1">
        <v>7</v>
      </c>
      <c r="U4" s="1">
        <v>8</v>
      </c>
      <c r="V4" s="1">
        <v>9</v>
      </c>
      <c r="W4" s="1">
        <v>10</v>
      </c>
      <c r="Y4" s="1">
        <v>1</v>
      </c>
      <c r="Z4" s="1">
        <v>2</v>
      </c>
      <c r="AA4" s="1">
        <v>3</v>
      </c>
      <c r="AB4" s="1">
        <v>4</v>
      </c>
      <c r="AC4" s="1">
        <v>5</v>
      </c>
      <c r="AD4" s="1">
        <v>6</v>
      </c>
      <c r="AE4" s="1">
        <v>7</v>
      </c>
      <c r="AF4" s="1">
        <v>8</v>
      </c>
      <c r="AG4" s="1">
        <v>9</v>
      </c>
      <c r="AH4" s="1">
        <v>10</v>
      </c>
    </row>
    <row r="5" spans="1:34">
      <c r="A5" s="1" t="s">
        <v>63</v>
      </c>
      <c r="C5" s="1">
        <v>3.51</v>
      </c>
      <c r="D5" s="1">
        <v>3.46</v>
      </c>
      <c r="E5" s="1">
        <v>3.49</v>
      </c>
      <c r="F5" s="1">
        <v>3.54</v>
      </c>
      <c r="G5" s="1">
        <v>3.6</v>
      </c>
      <c r="H5" s="1">
        <v>3.62</v>
      </c>
      <c r="I5" s="1">
        <v>3.69</v>
      </c>
      <c r="J5" s="1">
        <v>3.37</v>
      </c>
      <c r="K5" s="1">
        <v>3.26</v>
      </c>
      <c r="L5" s="1">
        <v>3.58</v>
      </c>
      <c r="N5" s="1">
        <v>3.37</v>
      </c>
      <c r="O5" s="1">
        <v>3.37</v>
      </c>
      <c r="P5" s="1">
        <v>3.38</v>
      </c>
      <c r="Q5" s="1">
        <v>3.6</v>
      </c>
      <c r="R5" s="1">
        <v>3.67</v>
      </c>
      <c r="S5" s="1">
        <v>3.47</v>
      </c>
      <c r="T5" s="1">
        <v>3.56</v>
      </c>
      <c r="U5" s="1">
        <v>3.83</v>
      </c>
      <c r="V5" s="1">
        <v>3.61</v>
      </c>
      <c r="W5" s="1">
        <v>3.66</v>
      </c>
      <c r="Y5" s="1">
        <v>3.68</v>
      </c>
      <c r="Z5" s="1">
        <v>3.36</v>
      </c>
      <c r="AA5" s="1">
        <v>3.38</v>
      </c>
      <c r="AB5" s="1">
        <v>3.34</v>
      </c>
      <c r="AC5" s="1">
        <v>3.34</v>
      </c>
      <c r="AD5" s="1">
        <v>3.47</v>
      </c>
      <c r="AE5" s="1">
        <v>3.34</v>
      </c>
      <c r="AF5" s="1">
        <v>3.15</v>
      </c>
      <c r="AG5" s="1">
        <v>3.33</v>
      </c>
      <c r="AH5" s="1">
        <v>3.4</v>
      </c>
    </row>
    <row r="6" spans="1:34">
      <c r="A6" s="1" t="s">
        <v>64</v>
      </c>
      <c r="C6" s="1">
        <v>20.73</v>
      </c>
      <c r="D6" s="1">
        <v>20.37</v>
      </c>
      <c r="E6" s="1">
        <v>20.45</v>
      </c>
      <c r="F6" s="1">
        <v>20.309999999999999</v>
      </c>
      <c r="G6" s="1">
        <v>20.41</v>
      </c>
      <c r="H6" s="1">
        <v>20.43</v>
      </c>
      <c r="I6" s="1">
        <v>20.6</v>
      </c>
      <c r="J6" s="1">
        <v>21</v>
      </c>
      <c r="K6" s="1">
        <v>21.29</v>
      </c>
      <c r="L6" s="1">
        <v>20.73</v>
      </c>
      <c r="N6" s="1">
        <v>20.47</v>
      </c>
      <c r="O6" s="1">
        <v>20.84</v>
      </c>
      <c r="P6" s="1">
        <v>20.52</v>
      </c>
      <c r="Q6" s="1">
        <v>20.65</v>
      </c>
      <c r="R6" s="1">
        <v>20.64</v>
      </c>
      <c r="S6" s="1">
        <v>20.49</v>
      </c>
      <c r="T6" s="1">
        <v>20.350000000000001</v>
      </c>
      <c r="U6" s="1">
        <v>20.63</v>
      </c>
      <c r="V6" s="1">
        <v>20.79</v>
      </c>
      <c r="W6" s="1">
        <v>20.39</v>
      </c>
      <c r="Y6" s="1">
        <v>20.89</v>
      </c>
      <c r="Z6" s="1">
        <v>20.83</v>
      </c>
      <c r="AA6" s="1">
        <v>20.83</v>
      </c>
      <c r="AB6" s="1">
        <v>20.75</v>
      </c>
      <c r="AC6" s="1">
        <v>20.8</v>
      </c>
      <c r="AD6" s="1">
        <v>20.8</v>
      </c>
      <c r="AE6" s="1">
        <v>20.78</v>
      </c>
      <c r="AF6" s="1">
        <v>20.57</v>
      </c>
      <c r="AG6" s="1">
        <v>21.02</v>
      </c>
      <c r="AH6" s="1">
        <v>20.84</v>
      </c>
    </row>
    <row r="7" spans="1:34">
      <c r="A7" s="1" t="s">
        <v>65</v>
      </c>
      <c r="C7" s="1">
        <v>0.67</v>
      </c>
      <c r="D7" s="1">
        <v>0.25</v>
      </c>
      <c r="E7" s="1">
        <v>0.53</v>
      </c>
      <c r="F7" s="1">
        <v>1.1299999999999999</v>
      </c>
      <c r="G7" s="1">
        <v>0.98</v>
      </c>
      <c r="H7" s="1">
        <v>1.03</v>
      </c>
      <c r="I7" s="1">
        <v>0.91</v>
      </c>
      <c r="J7" s="1">
        <v>0.94</v>
      </c>
      <c r="K7" s="1">
        <v>0.32</v>
      </c>
      <c r="L7" s="1">
        <v>0.23</v>
      </c>
      <c r="N7" s="1">
        <v>0.32</v>
      </c>
      <c r="O7" s="1">
        <v>0.84</v>
      </c>
      <c r="P7" s="1">
        <v>1.61</v>
      </c>
      <c r="Q7" s="1">
        <v>0.86</v>
      </c>
      <c r="R7" s="1">
        <v>0.56999999999999995</v>
      </c>
      <c r="S7" s="1">
        <v>0.82</v>
      </c>
      <c r="T7" s="1">
        <v>1.05</v>
      </c>
      <c r="U7" s="1">
        <v>0.96</v>
      </c>
      <c r="V7" s="4">
        <v>0.9</v>
      </c>
      <c r="W7" s="1">
        <v>0.67</v>
      </c>
      <c r="Y7" s="1">
        <v>1.1499999999999999</v>
      </c>
      <c r="Z7" s="1">
        <v>0.32</v>
      </c>
      <c r="AA7" s="1">
        <v>0</v>
      </c>
      <c r="AB7" s="1">
        <v>0</v>
      </c>
      <c r="AC7" s="1">
        <v>0</v>
      </c>
      <c r="AD7" s="1">
        <v>0</v>
      </c>
      <c r="AE7" s="1">
        <v>0.02</v>
      </c>
      <c r="AF7" s="1">
        <v>0.03</v>
      </c>
      <c r="AG7" s="1">
        <v>0.65</v>
      </c>
      <c r="AH7" s="1">
        <v>0.12</v>
      </c>
    </row>
    <row r="8" spans="1:34">
      <c r="A8" s="1" t="s">
        <v>66</v>
      </c>
      <c r="C8" s="1">
        <v>77.73</v>
      </c>
      <c r="D8" s="1">
        <v>76.709999999999994</v>
      </c>
      <c r="E8" s="1">
        <v>76.33</v>
      </c>
      <c r="F8" s="1">
        <v>75.59</v>
      </c>
      <c r="G8" s="1">
        <v>75.650000000000006</v>
      </c>
      <c r="H8" s="1">
        <v>75.739999999999995</v>
      </c>
      <c r="I8" s="1">
        <v>76.02</v>
      </c>
      <c r="J8" s="1">
        <v>76.23</v>
      </c>
      <c r="K8" s="1">
        <v>77.13</v>
      </c>
      <c r="L8" s="1">
        <v>77.3</v>
      </c>
      <c r="N8" s="1">
        <v>76.39</v>
      </c>
      <c r="O8" s="1">
        <v>76.540000000000006</v>
      </c>
      <c r="P8" s="1">
        <v>74.62</v>
      </c>
      <c r="Q8" s="1">
        <v>76.97</v>
      </c>
      <c r="R8" s="1">
        <v>76.19</v>
      </c>
      <c r="S8" s="1">
        <v>76.42</v>
      </c>
      <c r="T8" s="1">
        <v>75.78</v>
      </c>
      <c r="U8" s="1">
        <v>75.290000000000006</v>
      </c>
      <c r="V8" s="1">
        <v>76.03</v>
      </c>
      <c r="W8" s="1">
        <v>77.040000000000006</v>
      </c>
      <c r="Y8" s="1">
        <v>76.44</v>
      </c>
      <c r="Z8" s="1">
        <v>76.459999999999994</v>
      </c>
      <c r="AA8" s="1">
        <v>78.08</v>
      </c>
      <c r="AB8" s="1">
        <v>76.930000000000007</v>
      </c>
      <c r="AC8" s="1">
        <v>77.5</v>
      </c>
      <c r="AD8" s="1">
        <v>77.489999999999995</v>
      </c>
      <c r="AE8" s="1">
        <v>77.64</v>
      </c>
      <c r="AF8" s="1">
        <v>77.28</v>
      </c>
      <c r="AG8" s="1">
        <v>76.599999999999994</v>
      </c>
      <c r="AH8" s="1">
        <v>76.930000000000007</v>
      </c>
    </row>
    <row r="10" spans="1:34">
      <c r="A10" s="1" t="s">
        <v>67</v>
      </c>
      <c r="C10" s="1">
        <v>102.64000000000001</v>
      </c>
      <c r="D10" s="1">
        <v>100.79</v>
      </c>
      <c r="E10" s="1">
        <v>100.8</v>
      </c>
      <c r="F10" s="1">
        <v>100.57</v>
      </c>
      <c r="G10" s="1">
        <v>100.65</v>
      </c>
      <c r="H10" s="1">
        <v>100.81</v>
      </c>
      <c r="I10" s="1">
        <v>101.23</v>
      </c>
      <c r="J10" s="1">
        <v>101.54</v>
      </c>
      <c r="K10" s="1">
        <v>102.01</v>
      </c>
      <c r="L10" s="1">
        <v>101.83</v>
      </c>
      <c r="N10" s="1">
        <v>100.55</v>
      </c>
      <c r="O10" s="1">
        <v>101.58</v>
      </c>
      <c r="P10" s="1">
        <v>100.14</v>
      </c>
      <c r="Q10" s="1">
        <v>102.08</v>
      </c>
      <c r="R10" s="1">
        <v>101.08</v>
      </c>
      <c r="S10" s="1">
        <v>101.2</v>
      </c>
      <c r="T10" s="1">
        <v>100.74</v>
      </c>
      <c r="U10" s="1">
        <v>100.71</v>
      </c>
      <c r="V10" s="1">
        <v>101.33</v>
      </c>
      <c r="W10" s="1">
        <v>101.75</v>
      </c>
      <c r="Y10" s="1">
        <v>102.16</v>
      </c>
      <c r="Z10" s="1">
        <v>100.97</v>
      </c>
      <c r="AA10" s="1">
        <v>102.3</v>
      </c>
      <c r="AB10" s="1">
        <v>101.02</v>
      </c>
      <c r="AC10" s="1">
        <v>101.64</v>
      </c>
      <c r="AD10" s="1">
        <v>101.76</v>
      </c>
      <c r="AE10" s="1">
        <v>101.78</v>
      </c>
      <c r="AF10" s="1">
        <v>101.03</v>
      </c>
      <c r="AG10" s="1">
        <v>101.6</v>
      </c>
      <c r="AH10" s="1">
        <v>101.29</v>
      </c>
    </row>
    <row r="12" spans="1:34">
      <c r="A12" s="1" t="s">
        <v>68</v>
      </c>
      <c r="C12" s="1">
        <v>2.72</v>
      </c>
      <c r="D12" s="1">
        <v>2.68</v>
      </c>
      <c r="E12" s="1">
        <v>2.7</v>
      </c>
      <c r="F12" s="1">
        <v>2.74</v>
      </c>
      <c r="G12" s="1">
        <v>2.79</v>
      </c>
      <c r="H12" s="1">
        <v>2.8</v>
      </c>
      <c r="I12" s="1">
        <v>2.86</v>
      </c>
      <c r="J12" s="1">
        <v>2.61</v>
      </c>
      <c r="K12" s="1">
        <v>2.5299999999999998</v>
      </c>
      <c r="L12" s="1">
        <v>2.77</v>
      </c>
      <c r="N12" s="1">
        <v>2.61</v>
      </c>
      <c r="O12" s="1">
        <v>2.61</v>
      </c>
      <c r="P12" s="1">
        <v>2.62</v>
      </c>
      <c r="Q12" s="1">
        <v>2.79</v>
      </c>
      <c r="R12" s="1">
        <v>2.84</v>
      </c>
      <c r="S12" s="1">
        <v>2.69</v>
      </c>
      <c r="T12" s="1">
        <v>2.76</v>
      </c>
      <c r="U12" s="1">
        <v>2.96</v>
      </c>
      <c r="V12" s="1">
        <v>2.8</v>
      </c>
      <c r="W12" s="1">
        <v>2.83</v>
      </c>
      <c r="Y12" s="1">
        <v>2.85</v>
      </c>
      <c r="Z12" s="1">
        <v>2.6</v>
      </c>
      <c r="AA12" s="1">
        <v>2.62</v>
      </c>
      <c r="AB12" s="1">
        <v>2.59</v>
      </c>
      <c r="AC12" s="1">
        <v>2.59</v>
      </c>
      <c r="AD12" s="1">
        <v>2.69</v>
      </c>
      <c r="AE12" s="1">
        <v>2.59</v>
      </c>
      <c r="AF12" s="1">
        <v>2.44</v>
      </c>
      <c r="AG12" s="1">
        <v>2.58</v>
      </c>
      <c r="AH12" s="1">
        <v>2.64</v>
      </c>
    </row>
    <row r="13" spans="1:34">
      <c r="A13" s="1" t="s">
        <v>69</v>
      </c>
      <c r="C13" s="1">
        <v>16.11</v>
      </c>
      <c r="D13" s="1">
        <v>15.83</v>
      </c>
      <c r="E13" s="1">
        <v>15.9</v>
      </c>
      <c r="F13" s="1">
        <v>15.78</v>
      </c>
      <c r="G13" s="1">
        <v>15.87</v>
      </c>
      <c r="H13" s="1">
        <v>15.88</v>
      </c>
      <c r="I13" s="1">
        <v>16.010000000000002</v>
      </c>
      <c r="J13" s="1">
        <v>16.32</v>
      </c>
      <c r="K13" s="1">
        <v>16.55</v>
      </c>
      <c r="L13" s="1">
        <v>16.11</v>
      </c>
      <c r="N13" s="1">
        <v>15.91</v>
      </c>
      <c r="O13" s="1">
        <v>16.2</v>
      </c>
      <c r="P13" s="1">
        <v>15.95</v>
      </c>
      <c r="Q13" s="1">
        <v>16.05</v>
      </c>
      <c r="R13" s="1">
        <v>16.04</v>
      </c>
      <c r="S13" s="1">
        <v>15.93</v>
      </c>
      <c r="T13" s="1">
        <v>15.82</v>
      </c>
      <c r="U13" s="1">
        <v>16.04</v>
      </c>
      <c r="V13" s="1">
        <v>16.16</v>
      </c>
      <c r="W13" s="1">
        <v>15.85</v>
      </c>
      <c r="Y13" s="1">
        <v>16.23</v>
      </c>
      <c r="Z13" s="1">
        <v>16.190000000000001</v>
      </c>
      <c r="AA13" s="1">
        <v>16.190000000000001</v>
      </c>
      <c r="AB13" s="1">
        <v>16.13</v>
      </c>
      <c r="AC13" s="1">
        <v>16.16</v>
      </c>
      <c r="AD13" s="1">
        <v>16.170000000000002</v>
      </c>
      <c r="AE13" s="1">
        <v>16.16</v>
      </c>
      <c r="AF13" s="1">
        <v>15.99</v>
      </c>
      <c r="AG13" s="1">
        <v>16.34</v>
      </c>
      <c r="AH13" s="1">
        <v>16.2</v>
      </c>
    </row>
    <row r="14" spans="1:34">
      <c r="A14" s="1" t="s">
        <v>70</v>
      </c>
      <c r="C14" s="1">
        <v>0.47</v>
      </c>
      <c r="D14" s="1">
        <v>0.18</v>
      </c>
      <c r="E14" s="1">
        <v>0.37</v>
      </c>
      <c r="F14" s="1">
        <v>0.79</v>
      </c>
      <c r="G14" s="1">
        <v>0.69</v>
      </c>
      <c r="H14" s="1">
        <v>0.72</v>
      </c>
      <c r="I14" s="1">
        <v>0.64</v>
      </c>
      <c r="J14" s="1">
        <v>0.66</v>
      </c>
      <c r="K14" s="1">
        <v>0.22</v>
      </c>
      <c r="L14" s="1">
        <v>0.16</v>
      </c>
      <c r="N14" s="1">
        <v>0.22</v>
      </c>
      <c r="O14" s="1">
        <v>0.57999999999999996</v>
      </c>
      <c r="P14" s="1">
        <v>1.1299999999999999</v>
      </c>
      <c r="Q14" s="1">
        <v>0.6</v>
      </c>
      <c r="R14" s="1">
        <v>0.4</v>
      </c>
      <c r="S14" s="1">
        <v>0.56999999999999995</v>
      </c>
      <c r="T14" s="1">
        <v>0.73</v>
      </c>
      <c r="U14" s="1">
        <v>0.67</v>
      </c>
      <c r="V14" s="1">
        <v>0.63</v>
      </c>
      <c r="W14" s="1">
        <v>0.47</v>
      </c>
      <c r="Y14" s="1">
        <v>0.8</v>
      </c>
      <c r="Z14" s="1">
        <v>0.22</v>
      </c>
      <c r="AA14" s="1">
        <v>0</v>
      </c>
      <c r="AB14" s="1">
        <v>0</v>
      </c>
      <c r="AC14" s="1">
        <v>0</v>
      </c>
      <c r="AD14" s="1">
        <v>0</v>
      </c>
      <c r="AE14" s="1">
        <v>0.01</v>
      </c>
      <c r="AF14" s="1">
        <v>0.02</v>
      </c>
      <c r="AG14" s="1">
        <v>0.45</v>
      </c>
      <c r="AH14" s="1">
        <v>0.08</v>
      </c>
    </row>
    <row r="15" spans="1:34">
      <c r="A15" s="1" t="s">
        <v>71</v>
      </c>
      <c r="C15" s="1">
        <v>61.64</v>
      </c>
      <c r="D15" s="1">
        <v>60.83</v>
      </c>
      <c r="E15" s="1">
        <v>60.53</v>
      </c>
      <c r="F15" s="1">
        <v>59.94</v>
      </c>
      <c r="G15" s="1">
        <v>59.99</v>
      </c>
      <c r="H15" s="1">
        <v>60.06</v>
      </c>
      <c r="I15" s="1">
        <v>60.29</v>
      </c>
      <c r="J15" s="1">
        <v>60.45</v>
      </c>
      <c r="K15" s="1">
        <v>61.16</v>
      </c>
      <c r="L15" s="1">
        <v>61.3</v>
      </c>
      <c r="N15" s="1">
        <v>60.58</v>
      </c>
      <c r="O15" s="1">
        <v>60.69</v>
      </c>
      <c r="P15" s="1">
        <v>59.17</v>
      </c>
      <c r="Q15" s="1">
        <v>61.03</v>
      </c>
      <c r="R15" s="1">
        <v>60.42</v>
      </c>
      <c r="S15" s="1">
        <v>60.6</v>
      </c>
      <c r="T15" s="1">
        <v>60.09</v>
      </c>
      <c r="U15" s="1">
        <v>59.7</v>
      </c>
      <c r="V15" s="1">
        <v>60.29</v>
      </c>
      <c r="W15" s="1">
        <v>61.09</v>
      </c>
      <c r="Y15" s="1">
        <v>60.62</v>
      </c>
      <c r="Z15" s="1">
        <v>60.63</v>
      </c>
      <c r="AA15" s="1">
        <v>61.91</v>
      </c>
      <c r="AB15" s="1">
        <v>61</v>
      </c>
      <c r="AC15" s="1">
        <v>61.46</v>
      </c>
      <c r="AD15" s="1">
        <v>61.45</v>
      </c>
      <c r="AE15" s="1">
        <v>61.56</v>
      </c>
      <c r="AF15" s="1">
        <v>61.28</v>
      </c>
      <c r="AG15" s="1">
        <v>60.74</v>
      </c>
      <c r="AH15" s="1">
        <v>61</v>
      </c>
    </row>
    <row r="16" spans="1:34">
      <c r="A16" s="1" t="s">
        <v>72</v>
      </c>
      <c r="C16" s="1">
        <v>21.7</v>
      </c>
      <c r="D16" s="1">
        <v>21.27</v>
      </c>
      <c r="E16" s="1">
        <v>21.3</v>
      </c>
      <c r="F16" s="1">
        <v>21.31</v>
      </c>
      <c r="G16" s="1">
        <v>21.32</v>
      </c>
      <c r="H16" s="1">
        <v>21.35</v>
      </c>
      <c r="I16" s="1">
        <v>21.43</v>
      </c>
      <c r="J16" s="1">
        <v>21.5</v>
      </c>
      <c r="K16" s="1">
        <v>21.54</v>
      </c>
      <c r="L16" s="1">
        <v>21.5</v>
      </c>
      <c r="N16" s="1">
        <v>21.23</v>
      </c>
      <c r="O16" s="1">
        <v>21.5</v>
      </c>
      <c r="P16" s="1">
        <v>21.27</v>
      </c>
      <c r="Q16" s="1">
        <v>21.61</v>
      </c>
      <c r="R16" s="1">
        <v>21.37</v>
      </c>
      <c r="S16" s="1">
        <v>21.41</v>
      </c>
      <c r="T16" s="1">
        <v>21.34</v>
      </c>
      <c r="U16" s="1">
        <v>21.33</v>
      </c>
      <c r="V16" s="1">
        <v>21.46</v>
      </c>
      <c r="W16" s="1">
        <v>21.51</v>
      </c>
      <c r="Y16" s="1">
        <v>21.65</v>
      </c>
      <c r="Z16" s="1">
        <v>21.32</v>
      </c>
      <c r="AA16" s="1">
        <v>21.57</v>
      </c>
      <c r="AB16" s="1">
        <v>21.3</v>
      </c>
      <c r="AC16" s="1">
        <v>21.43</v>
      </c>
      <c r="AD16" s="1">
        <v>21.46</v>
      </c>
      <c r="AE16" s="1">
        <v>21.46</v>
      </c>
      <c r="AF16" s="1">
        <v>21.3</v>
      </c>
      <c r="AG16" s="1">
        <v>21.49</v>
      </c>
      <c r="AH16" s="1">
        <v>21.37</v>
      </c>
    </row>
    <row r="18" spans="1:35">
      <c r="A18" s="1" t="s">
        <v>67</v>
      </c>
      <c r="C18" s="1">
        <v>102.64</v>
      </c>
      <c r="D18" s="1">
        <v>100.79</v>
      </c>
      <c r="E18" s="1">
        <v>100.80000000000001</v>
      </c>
      <c r="F18" s="1">
        <v>100.56</v>
      </c>
      <c r="G18" s="1">
        <v>100.66</v>
      </c>
      <c r="H18" s="1">
        <v>100.81</v>
      </c>
      <c r="I18" s="1">
        <v>101.22999999999999</v>
      </c>
      <c r="J18" s="1">
        <v>101.54</v>
      </c>
      <c r="K18" s="1">
        <v>102</v>
      </c>
      <c r="L18" s="1">
        <v>101.83999999999999</v>
      </c>
      <c r="N18" s="1">
        <v>100.55</v>
      </c>
      <c r="O18" s="1">
        <v>101.58</v>
      </c>
      <c r="P18" s="1">
        <v>100.14</v>
      </c>
      <c r="Q18" s="1">
        <v>102.08</v>
      </c>
      <c r="R18" s="1">
        <v>101.07000000000002</v>
      </c>
      <c r="S18" s="1">
        <v>101.19999999999999</v>
      </c>
      <c r="T18" s="1">
        <v>100.74000000000001</v>
      </c>
      <c r="U18" s="1">
        <v>100.7</v>
      </c>
      <c r="V18" s="1">
        <v>101.34</v>
      </c>
      <c r="W18" s="1">
        <v>101.75</v>
      </c>
      <c r="Y18" s="1">
        <v>102.14999999999998</v>
      </c>
      <c r="Z18" s="1">
        <v>100.96000000000001</v>
      </c>
      <c r="AA18" s="1">
        <v>102.28999999999999</v>
      </c>
      <c r="AB18" s="1">
        <v>101.02</v>
      </c>
      <c r="AC18" s="1">
        <v>101.64000000000001</v>
      </c>
      <c r="AD18" s="1">
        <v>101.77000000000001</v>
      </c>
      <c r="AE18" s="1">
        <v>101.78</v>
      </c>
      <c r="AF18" s="1">
        <v>101.02999999999999</v>
      </c>
      <c r="AG18" s="1">
        <v>101.6</v>
      </c>
      <c r="AH18" s="1">
        <v>101.29</v>
      </c>
    </row>
    <row r="20" spans="1:35">
      <c r="A20" s="8" t="s">
        <v>79</v>
      </c>
    </row>
    <row r="21" spans="1:35">
      <c r="A21" s="1" t="s">
        <v>68</v>
      </c>
      <c r="C21" s="6">
        <v>0.14784139085666875</v>
      </c>
      <c r="D21" s="6">
        <v>0.14864443927603296</v>
      </c>
      <c r="E21" s="6">
        <v>0.14948280828229096</v>
      </c>
      <c r="F21" s="6">
        <v>0.15160648338028959</v>
      </c>
      <c r="G21" s="6">
        <v>0.15386061568350509</v>
      </c>
      <c r="H21" s="6">
        <v>0.15440941888147067</v>
      </c>
      <c r="I21" s="6">
        <v>0.15654040236946906</v>
      </c>
      <c r="J21" s="6">
        <v>0.14250211308691807</v>
      </c>
      <c r="K21" s="6">
        <v>0.13750416932696718</v>
      </c>
      <c r="L21" s="6">
        <v>0.15172442350913368</v>
      </c>
      <c r="M21" s="6"/>
      <c r="N21" s="6">
        <v>0.1449371432298269</v>
      </c>
      <c r="O21" s="6">
        <v>0.14284932117673646</v>
      </c>
      <c r="P21" s="6">
        <v>0.14473357625274133</v>
      </c>
      <c r="Q21" s="6">
        <v>0.1520116653275306</v>
      </c>
      <c r="R21" s="6">
        <v>0.15605111440894642</v>
      </c>
      <c r="S21" s="6">
        <v>0.14799497673456227</v>
      </c>
      <c r="T21" s="6">
        <v>0.15222200223990834</v>
      </c>
      <c r="U21" s="6">
        <v>0.16257166885022467</v>
      </c>
      <c r="V21" s="6">
        <v>0.15280969953244533</v>
      </c>
      <c r="W21" s="6">
        <v>0.15544129232644818</v>
      </c>
      <c r="X21" s="6"/>
      <c r="Y21" s="6">
        <v>0.15439388973840712</v>
      </c>
      <c r="Z21" s="6">
        <v>0.14339077359347499</v>
      </c>
      <c r="AA21" s="6">
        <v>0.14320436259406744</v>
      </c>
      <c r="AB21" s="6">
        <v>0.14291635438260242</v>
      </c>
      <c r="AC21" s="6">
        <v>0.14224434730864191</v>
      </c>
      <c r="AD21" s="6">
        <v>0.14738767225154265</v>
      </c>
      <c r="AE21" s="6">
        <v>0.14214350026958242</v>
      </c>
      <c r="AF21" s="6">
        <v>0.1354860892431996</v>
      </c>
      <c r="AG21" s="6">
        <v>0.14099256008287256</v>
      </c>
      <c r="AH21" s="6">
        <v>0.14483269463754486</v>
      </c>
    </row>
    <row r="22" spans="1:35">
      <c r="A22" s="1" t="s">
        <v>69</v>
      </c>
      <c r="C22" s="6">
        <v>0.85072601995595543</v>
      </c>
      <c r="D22" s="6">
        <v>0.85263879314571078</v>
      </c>
      <c r="E22" s="6">
        <v>0.85341569275348028</v>
      </c>
      <c r="F22" s="6">
        <v>0.84747310858615388</v>
      </c>
      <c r="G22" s="6">
        <v>0.84990319293472727</v>
      </c>
      <c r="H22" s="6">
        <v>0.8490535369935478</v>
      </c>
      <c r="I22" s="6">
        <v>0.85146890189405566</v>
      </c>
      <c r="J22" s="6">
        <v>0.86519139037476012</v>
      </c>
      <c r="K22" s="6">
        <v>0.87493425283715853</v>
      </c>
      <c r="L22" s="6">
        <v>0.85599900995005107</v>
      </c>
      <c r="M22" s="6"/>
      <c r="N22" s="6">
        <v>0.85776659625607188</v>
      </c>
      <c r="O22" s="6">
        <v>0.86069144373664264</v>
      </c>
      <c r="P22" s="6">
        <v>0.85611368708951285</v>
      </c>
      <c r="Q22" s="6">
        <v>0.84956372990831142</v>
      </c>
      <c r="R22" s="6">
        <v>0.85509032784984551</v>
      </c>
      <c r="S22" s="6">
        <v>0.85145352789930873</v>
      </c>
      <c r="T22" s="6">
        <v>0.84779985233015454</v>
      </c>
      <c r="U22" s="6">
        <v>0.85319206722264351</v>
      </c>
      <c r="V22" s="6">
        <v>0.85743202454178236</v>
      </c>
      <c r="W22" s="6">
        <v>0.843731045688215</v>
      </c>
      <c r="X22" s="6"/>
      <c r="Y22" s="6">
        <v>0.85392990104176825</v>
      </c>
      <c r="Z22" s="6">
        <v>0.8661092786415443</v>
      </c>
      <c r="AA22" s="6">
        <v>0.85986507400839374</v>
      </c>
      <c r="AB22" s="6">
        <v>0.86507757568888966</v>
      </c>
      <c r="AC22" s="6">
        <v>0.86308461654761037</v>
      </c>
      <c r="AD22" s="6">
        <v>0.86078860851479255</v>
      </c>
      <c r="AE22" s="6">
        <v>0.86164341437023484</v>
      </c>
      <c r="AF22" s="6">
        <v>0.86202514850105272</v>
      </c>
      <c r="AG22" s="6">
        <v>0.86713390085445752</v>
      </c>
      <c r="AH22" s="6">
        <v>0.86494182712477619</v>
      </c>
    </row>
    <row r="23" spans="1:35">
      <c r="A23" s="1" t="s">
        <v>70</v>
      </c>
      <c r="C23" s="6">
        <v>1.4863366215167826E-2</v>
      </c>
      <c r="D23" s="6">
        <v>5.6567375475912807E-3</v>
      </c>
      <c r="E23" s="6">
        <v>1.1956254294885442E-2</v>
      </c>
      <c r="F23" s="6">
        <v>2.5488625016442324E-2</v>
      </c>
      <c r="G23" s="6">
        <v>2.2059948459580557E-2</v>
      </c>
      <c r="H23" s="6">
        <v>2.3139602553298035E-2</v>
      </c>
      <c r="I23" s="6">
        <v>2.0332693989388792E-2</v>
      </c>
      <c r="J23" s="6">
        <v>2.0934987676569893E-2</v>
      </c>
      <c r="K23" s="6">
        <v>7.1088884189565247E-3</v>
      </c>
      <c r="L23" s="6">
        <v>5.1339750993352386E-3</v>
      </c>
      <c r="M23" s="6"/>
      <c r="N23" s="6">
        <v>7.2485848487461408E-3</v>
      </c>
      <c r="O23" s="6">
        <v>1.8753443254157995E-2</v>
      </c>
      <c r="P23" s="6">
        <v>3.6310474279423431E-2</v>
      </c>
      <c r="Q23" s="6">
        <v>1.9126095495892129E-2</v>
      </c>
      <c r="R23" s="6">
        <v>1.2765243938396733E-2</v>
      </c>
      <c r="S23" s="6">
        <v>1.8419795526573055E-2</v>
      </c>
      <c r="T23" s="6">
        <v>2.3646680514067098E-2</v>
      </c>
      <c r="U23" s="6">
        <v>2.1462028909839649E-2</v>
      </c>
      <c r="V23" s="6">
        <v>2.0065023922191519E-2</v>
      </c>
      <c r="W23" s="6">
        <v>1.4986960688741884E-2</v>
      </c>
      <c r="Y23" s="6">
        <v>2.5411692008093352E-2</v>
      </c>
      <c r="Z23" s="6">
        <v>7.1925909336159888E-3</v>
      </c>
      <c r="AA23" s="1">
        <v>0</v>
      </c>
      <c r="AB23" s="1">
        <v>0</v>
      </c>
      <c r="AC23" s="1">
        <v>0</v>
      </c>
      <c r="AD23" s="1">
        <v>0</v>
      </c>
      <c r="AE23" s="6">
        <v>4.48295095010231E-4</v>
      </c>
      <c r="AF23" s="6">
        <v>6.7960859175256497E-4</v>
      </c>
      <c r="AG23" s="6">
        <v>1.4495018434466931E-2</v>
      </c>
      <c r="AH23" s="6">
        <v>2.6922934363946228E-3</v>
      </c>
    </row>
    <row r="24" spans="1:35">
      <c r="A24" s="12" t="s">
        <v>71</v>
      </c>
      <c r="C24" s="6">
        <v>0.98852410222766407</v>
      </c>
      <c r="D24" s="6">
        <v>0.9950255278462351</v>
      </c>
      <c r="E24" s="6">
        <v>0.98712182808258842</v>
      </c>
      <c r="F24" s="6">
        <v>0.9774364473917897</v>
      </c>
      <c r="G24" s="6">
        <v>0.97621071326968945</v>
      </c>
      <c r="H24" s="6">
        <v>0.9754391686419539</v>
      </c>
      <c r="I24" s="6">
        <v>0.97372790641627038</v>
      </c>
      <c r="J24" s="6">
        <v>0.97325578783882405</v>
      </c>
      <c r="K24" s="6">
        <v>0.98227088151182707</v>
      </c>
      <c r="L24" s="6">
        <v>0.98914881531657617</v>
      </c>
      <c r="M24" s="6"/>
      <c r="N24" s="6">
        <v>0.991964152593794</v>
      </c>
      <c r="O24" s="6">
        <v>0.97959466187762589</v>
      </c>
      <c r="P24" s="6">
        <v>0.96475604757842737</v>
      </c>
      <c r="Q24" s="6">
        <v>0.98130853128858286</v>
      </c>
      <c r="R24" s="6">
        <v>0.9781567487081595</v>
      </c>
      <c r="S24" s="6">
        <v>0.98408860993255254</v>
      </c>
      <c r="T24" s="6">
        <v>0.97834426818211728</v>
      </c>
      <c r="U24" s="6">
        <v>0.96492389000307588</v>
      </c>
      <c r="V24" s="6">
        <v>0.97171382628198477</v>
      </c>
      <c r="W24" s="6">
        <v>0.98789607263779733</v>
      </c>
      <c r="Y24" s="6">
        <v>0.96830603894302647</v>
      </c>
      <c r="Z24" s="6">
        <v>0.98520338640128036</v>
      </c>
      <c r="AA24" s="6">
        <v>0.99882412808942778</v>
      </c>
      <c r="AB24" s="6">
        <v>0.99389582634130347</v>
      </c>
      <c r="AC24" s="6">
        <v>0.99655190673180349</v>
      </c>
      <c r="AD24" s="6">
        <v>0.99377259905226645</v>
      </c>
      <c r="AE24" s="6">
        <v>0.9976443273715595</v>
      </c>
      <c r="AF24" s="6">
        <v>1.0036006610607378</v>
      </c>
      <c r="AG24" s="6">
        <v>0.97924283906624365</v>
      </c>
      <c r="AH24" s="6">
        <v>0.98944828062538426</v>
      </c>
      <c r="AI24" s="6">
        <f>AVERAGE(C24:AH24)</f>
        <v>0.98357993271035249</v>
      </c>
    </row>
    <row r="25" spans="1:35">
      <c r="A25" s="1" t="s">
        <v>72</v>
      </c>
      <c r="C25" s="6">
        <v>3.9987726622378887</v>
      </c>
      <c r="D25" s="6">
        <v>3.9977728619596369</v>
      </c>
      <c r="E25" s="6">
        <v>3.9913837240131773</v>
      </c>
      <c r="F25" s="6">
        <v>3.9927858626126054</v>
      </c>
      <c r="G25" s="6">
        <v>3.986485813299705</v>
      </c>
      <c r="H25" s="6">
        <v>3.9842002161318701</v>
      </c>
      <c r="I25" s="6">
        <v>3.9774095121009578</v>
      </c>
      <c r="J25" s="6">
        <v>3.9774792321181693</v>
      </c>
      <c r="K25" s="6">
        <v>3.9748617045859111</v>
      </c>
      <c r="L25" s="6">
        <v>3.9864744654547164</v>
      </c>
      <c r="M25" s="6"/>
      <c r="N25" s="6">
        <v>3.9946418500342307</v>
      </c>
      <c r="O25" s="6">
        <v>3.9871704074738195</v>
      </c>
      <c r="P25" s="6">
        <v>3.9847230340737165</v>
      </c>
      <c r="Q25" s="6">
        <v>3.9921535788360334</v>
      </c>
      <c r="R25" s="6">
        <v>3.9754233999377204</v>
      </c>
      <c r="S25" s="6">
        <v>3.9949580625376169</v>
      </c>
      <c r="T25" s="6">
        <v>3.9920861472256859</v>
      </c>
      <c r="U25" s="6">
        <v>3.9610926690644654</v>
      </c>
      <c r="V25" s="6">
        <v>3.9742162506516521</v>
      </c>
      <c r="W25" s="6">
        <v>3.9967205234961245</v>
      </c>
      <c r="Y25" s="6">
        <v>3.9739120227336269</v>
      </c>
      <c r="Z25" s="6">
        <v>3.98058762111053</v>
      </c>
      <c r="AA25" s="6">
        <v>3.9982297906949413</v>
      </c>
      <c r="AB25" s="6">
        <v>3.9874304712660971</v>
      </c>
      <c r="AC25" s="6">
        <v>3.9929031698670236</v>
      </c>
      <c r="AD25" s="6">
        <v>3.9878559304082737</v>
      </c>
      <c r="AE25" s="6">
        <v>3.9956580483713835</v>
      </c>
      <c r="AF25" s="6">
        <v>4.0081301401113221</v>
      </c>
      <c r="AG25" s="6">
        <v>3.9807640415290018</v>
      </c>
      <c r="AH25" s="6">
        <v>3.9826328659614592</v>
      </c>
      <c r="AI25" s="6">
        <f>AVERAGE(C25:AH25)</f>
        <v>3.9869638693299785</v>
      </c>
    </row>
    <row r="26" spans="1:35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</row>
    <row r="27" spans="1:35">
      <c r="A27" s="1" t="s">
        <v>73</v>
      </c>
      <c r="C27" s="6">
        <v>0.85194650931342042</v>
      </c>
      <c r="D27" s="6">
        <v>0.85154606163081792</v>
      </c>
      <c r="E27" s="6">
        <v>0.85094921557075975</v>
      </c>
      <c r="F27" s="6">
        <v>0.84825384824257155</v>
      </c>
      <c r="G27" s="6">
        <v>0.8467163147719905</v>
      </c>
      <c r="H27" s="6">
        <v>0.84612344882544677</v>
      </c>
      <c r="I27" s="6">
        <v>0.84470341522904768</v>
      </c>
      <c r="J27" s="6">
        <v>0.85858585711092916</v>
      </c>
      <c r="K27" s="6">
        <v>0.86418515307523902</v>
      </c>
      <c r="L27" s="6">
        <v>0.84943842876778863</v>
      </c>
      <c r="M27" s="6"/>
      <c r="N27" s="6">
        <v>0.85545367238369086</v>
      </c>
      <c r="O27" s="6">
        <v>0.85765469010213391</v>
      </c>
      <c r="P27" s="6">
        <v>0.85538894739101901</v>
      </c>
      <c r="Q27" s="6">
        <v>0.84822743644602394</v>
      </c>
      <c r="R27" s="6">
        <v>0.84566836261765388</v>
      </c>
      <c r="S27" s="6">
        <v>0.85192335968447175</v>
      </c>
      <c r="T27" s="6">
        <v>0.84778132443380161</v>
      </c>
      <c r="U27" s="6">
        <v>0.83995129666790724</v>
      </c>
      <c r="V27" s="6">
        <v>0.84873946908847175</v>
      </c>
      <c r="W27" s="6">
        <v>0.84442994825566609</v>
      </c>
      <c r="Y27" s="6">
        <v>0.84688064374743433</v>
      </c>
      <c r="Z27" s="6">
        <v>0.85795862687078639</v>
      </c>
      <c r="AA27" s="6">
        <v>0.85723384905523481</v>
      </c>
      <c r="AB27" s="6">
        <v>0.85821704861609027</v>
      </c>
      <c r="AC27" s="6">
        <v>0.85850964965435839</v>
      </c>
      <c r="AD27" s="6">
        <v>0.85380763754974442</v>
      </c>
      <c r="AE27" s="6">
        <v>0.85839275428232997</v>
      </c>
      <c r="AF27" s="6">
        <v>0.86417587680557406</v>
      </c>
      <c r="AG27" s="6">
        <v>0.86014397444564505</v>
      </c>
      <c r="AH27" s="6">
        <v>0.85656927213337297</v>
      </c>
      <c r="AI27" s="6">
        <f t="shared" ref="AI27" si="0">AVERAGE(C27:AH27)</f>
        <v>0.85265186975898077</v>
      </c>
    </row>
    <row r="28" spans="1:35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5">
      <c r="A29" s="1" t="s">
        <v>76</v>
      </c>
      <c r="C29" s="6">
        <f>C22+C21</f>
        <v>0.99856741081262412</v>
      </c>
      <c r="D29" s="6">
        <f t="shared" ref="D29:L29" si="1">D22+D21</f>
        <v>1.0012832324217438</v>
      </c>
      <c r="E29" s="6">
        <f t="shared" si="1"/>
        <v>1.0028985010357712</v>
      </c>
      <c r="F29" s="6">
        <f t="shared" si="1"/>
        <v>0.99907959196644347</v>
      </c>
      <c r="G29" s="6">
        <f t="shared" si="1"/>
        <v>1.0037638086182323</v>
      </c>
      <c r="H29" s="6">
        <f t="shared" si="1"/>
        <v>1.0034629558750185</v>
      </c>
      <c r="I29" s="6">
        <f t="shared" si="1"/>
        <v>1.0080093042635248</v>
      </c>
      <c r="J29" s="6">
        <f t="shared" si="1"/>
        <v>1.0076935034616783</v>
      </c>
      <c r="K29" s="6">
        <f t="shared" si="1"/>
        <v>1.0124384221641258</v>
      </c>
      <c r="L29" s="6">
        <f t="shared" si="1"/>
        <v>1.0077234334591847</v>
      </c>
      <c r="M29" s="6"/>
      <c r="N29" s="6">
        <f t="shared" ref="N29:W29" si="2">N22+N21</f>
        <v>1.0027037394858989</v>
      </c>
      <c r="O29" s="6">
        <f t="shared" si="2"/>
        <v>1.0035407649133792</v>
      </c>
      <c r="P29" s="6">
        <f t="shared" si="2"/>
        <v>1.0008472633422543</v>
      </c>
      <c r="Q29" s="6">
        <f t="shared" si="2"/>
        <v>1.0015753952358419</v>
      </c>
      <c r="R29" s="6">
        <f t="shared" si="2"/>
        <v>1.0111414422587919</v>
      </c>
      <c r="S29" s="6">
        <f t="shared" si="2"/>
        <v>0.99944850463387103</v>
      </c>
      <c r="T29" s="6">
        <f t="shared" si="2"/>
        <v>1.000021854570063</v>
      </c>
      <c r="U29" s="6">
        <f t="shared" si="2"/>
        <v>1.0157637360728682</v>
      </c>
      <c r="V29" s="6">
        <f t="shared" si="2"/>
        <v>1.0102417240742276</v>
      </c>
      <c r="W29" s="6">
        <f t="shared" si="2"/>
        <v>0.99917233801466321</v>
      </c>
      <c r="Y29" s="6">
        <f t="shared" ref="Y29:AH29" si="3">Y22+Y21</f>
        <v>1.0083237907801754</v>
      </c>
      <c r="Z29" s="6">
        <f t="shared" si="3"/>
        <v>1.0095000522350193</v>
      </c>
      <c r="AA29" s="6">
        <f t="shared" si="3"/>
        <v>1.0030694366024613</v>
      </c>
      <c r="AB29" s="6">
        <f t="shared" si="3"/>
        <v>1.0079939300714922</v>
      </c>
      <c r="AC29" s="6">
        <f t="shared" si="3"/>
        <v>1.0053289638562524</v>
      </c>
      <c r="AD29" s="6">
        <f t="shared" si="3"/>
        <v>1.0081762807663353</v>
      </c>
      <c r="AE29" s="6">
        <f t="shared" si="3"/>
        <v>1.0037869146398173</v>
      </c>
      <c r="AF29" s="6">
        <f t="shared" si="3"/>
        <v>0.99751123774425232</v>
      </c>
      <c r="AG29" s="6">
        <f t="shared" si="3"/>
        <v>1.0081264609373302</v>
      </c>
      <c r="AH29" s="6">
        <f t="shared" si="3"/>
        <v>1.0097745217623211</v>
      </c>
    </row>
    <row r="30" spans="1:35">
      <c r="A30" s="1" t="s">
        <v>77</v>
      </c>
      <c r="C30" s="6">
        <f>C24+C23</f>
        <v>1.0033874684428319</v>
      </c>
      <c r="D30" s="6">
        <f t="shared" ref="D30:L30" si="4">D24+D23</f>
        <v>1.0006822653938263</v>
      </c>
      <c r="E30" s="6">
        <f t="shared" si="4"/>
        <v>0.99907808237747386</v>
      </c>
      <c r="F30" s="6">
        <f t="shared" si="4"/>
        <v>1.0029250724082319</v>
      </c>
      <c r="G30" s="6">
        <f t="shared" si="4"/>
        <v>0.99827066172927004</v>
      </c>
      <c r="H30" s="6">
        <f t="shared" si="4"/>
        <v>0.99857877119525196</v>
      </c>
      <c r="I30" s="6">
        <f t="shared" si="4"/>
        <v>0.99406060040565913</v>
      </c>
      <c r="J30" s="6">
        <f t="shared" si="4"/>
        <v>0.99419077551539392</v>
      </c>
      <c r="K30" s="6">
        <f t="shared" si="4"/>
        <v>0.98937976993078358</v>
      </c>
      <c r="L30" s="6">
        <f t="shared" si="4"/>
        <v>0.99428279041591139</v>
      </c>
      <c r="M30" s="6"/>
      <c r="N30" s="6">
        <f t="shared" ref="N30:W30" si="5">N24+N23</f>
        <v>0.99921273744254013</v>
      </c>
      <c r="O30" s="6">
        <f t="shared" si="5"/>
        <v>0.99834810513178385</v>
      </c>
      <c r="P30" s="6">
        <f t="shared" si="5"/>
        <v>1.0010665218578507</v>
      </c>
      <c r="Q30" s="6">
        <f t="shared" si="5"/>
        <v>1.000434626784475</v>
      </c>
      <c r="R30" s="6">
        <f t="shared" si="5"/>
        <v>0.99092199264655623</v>
      </c>
      <c r="S30" s="6">
        <f t="shared" si="5"/>
        <v>1.0025084054591256</v>
      </c>
      <c r="T30" s="6">
        <f t="shared" si="5"/>
        <v>1.0019909486961844</v>
      </c>
      <c r="U30" s="6">
        <f t="shared" si="5"/>
        <v>0.98638591891291549</v>
      </c>
      <c r="V30" s="6">
        <f t="shared" si="5"/>
        <v>0.99177885020417633</v>
      </c>
      <c r="W30" s="6">
        <f t="shared" si="5"/>
        <v>1.0028830333265393</v>
      </c>
      <c r="Y30" s="6">
        <f t="shared" ref="Y30:AH30" si="6">Y24+Y23</f>
        <v>0.99371773095111982</v>
      </c>
      <c r="Z30" s="6">
        <f t="shared" si="6"/>
        <v>0.99239597733489637</v>
      </c>
      <c r="AA30" s="6">
        <f t="shared" si="6"/>
        <v>0.99882412808942778</v>
      </c>
      <c r="AB30" s="6">
        <f t="shared" si="6"/>
        <v>0.99389582634130347</v>
      </c>
      <c r="AC30" s="6">
        <f t="shared" si="6"/>
        <v>0.99655190673180349</v>
      </c>
      <c r="AD30" s="6">
        <f t="shared" si="6"/>
        <v>0.99377259905226645</v>
      </c>
      <c r="AE30" s="6">
        <f t="shared" si="6"/>
        <v>0.99809262246656971</v>
      </c>
      <c r="AF30" s="6">
        <f t="shared" si="6"/>
        <v>1.0042802696524904</v>
      </c>
      <c r="AG30" s="6">
        <f t="shared" si="6"/>
        <v>0.99373785750071053</v>
      </c>
      <c r="AH30" s="6">
        <f t="shared" si="6"/>
        <v>0.99214057406177891</v>
      </c>
      <c r="AI30" s="6">
        <f>AVERAGE(C30:AH30)</f>
        <v>0.99692589634863849</v>
      </c>
    </row>
    <row r="31" spans="1:35">
      <c r="A31" s="1" t="s">
        <v>321</v>
      </c>
      <c r="C31" s="11">
        <v>0</v>
      </c>
      <c r="D31" s="11">
        <v>0</v>
      </c>
      <c r="E31" s="6">
        <f t="shared" ref="E31:L31" si="7">1-E30</f>
        <v>9.2191762252613607E-4</v>
      </c>
      <c r="F31" s="11">
        <v>0</v>
      </c>
      <c r="G31" s="6">
        <f t="shared" si="7"/>
        <v>1.7293382707299632E-3</v>
      </c>
      <c r="H31" s="6">
        <f t="shared" si="7"/>
        <v>1.4212288047480426E-3</v>
      </c>
      <c r="I31" s="6">
        <f t="shared" si="7"/>
        <v>5.9393995943408662E-3</v>
      </c>
      <c r="J31" s="6">
        <f t="shared" si="7"/>
        <v>5.8092244846060792E-3</v>
      </c>
      <c r="K31" s="6">
        <f t="shared" si="7"/>
        <v>1.0620230069216419E-2</v>
      </c>
      <c r="L31" s="6">
        <f t="shared" si="7"/>
        <v>5.7172095840886117E-3</v>
      </c>
      <c r="M31" s="6"/>
      <c r="N31" s="6">
        <f t="shared" ref="N31" si="8">1-N30</f>
        <v>7.8726255745986684E-4</v>
      </c>
      <c r="O31" s="6">
        <f t="shared" ref="O31" si="9">1-O30</f>
        <v>1.6518948682161527E-3</v>
      </c>
      <c r="P31" s="11">
        <v>0</v>
      </c>
      <c r="Q31" s="6">
        <f t="shared" ref="Q31" si="10">1-Q30</f>
        <v>-4.34626784475034E-4</v>
      </c>
      <c r="R31" s="6">
        <f t="shared" ref="R31" si="11">1-R30</f>
        <v>9.0780073534437733E-3</v>
      </c>
      <c r="S31" s="11">
        <v>0</v>
      </c>
      <c r="T31" s="11">
        <v>0</v>
      </c>
      <c r="U31" s="6">
        <f t="shared" ref="U31" si="12">1-U30</f>
        <v>1.3614081087084506E-2</v>
      </c>
      <c r="V31" s="6">
        <f t="shared" ref="V31" si="13">1-V30</f>
        <v>8.2211497958236679E-3</v>
      </c>
      <c r="W31" s="11">
        <v>0</v>
      </c>
      <c r="Y31" s="6">
        <f t="shared" ref="Y31" si="14">1-Y30</f>
        <v>6.2822690488801847E-3</v>
      </c>
      <c r="Z31" s="6">
        <f t="shared" ref="Z31" si="15">1-Z30</f>
        <v>7.6040226651036269E-3</v>
      </c>
      <c r="AA31" s="6">
        <f t="shared" ref="AA31" si="16">1-AA30</f>
        <v>1.1758719105722237E-3</v>
      </c>
      <c r="AB31" s="6">
        <f t="shared" ref="AB31" si="17">1-AB30</f>
        <v>6.1041736586965323E-3</v>
      </c>
      <c r="AC31" s="6">
        <f t="shared" ref="AC31" si="18">1-AC30</f>
        <v>3.448093268196506E-3</v>
      </c>
      <c r="AD31" s="6">
        <f t="shared" ref="AD31" si="19">1-AD30</f>
        <v>6.2274009477335523E-3</v>
      </c>
      <c r="AE31" s="6">
        <f t="shared" ref="AE31" si="20">1-AE30</f>
        <v>1.9073775334302878E-3</v>
      </c>
      <c r="AF31" s="11">
        <v>0</v>
      </c>
      <c r="AG31" s="6">
        <f t="shared" ref="AG31" si="21">1-AG30</f>
        <v>6.2621424992894692E-3</v>
      </c>
      <c r="AH31" s="6">
        <f t="shared" ref="AH31" si="22">1-AH30</f>
        <v>7.8594259382210874E-3</v>
      </c>
      <c r="AI31" s="6">
        <f>AVERAGE(C31:AH31)</f>
        <v>3.7315698259310841E-3</v>
      </c>
    </row>
    <row r="32" spans="1:35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  <row r="33" spans="1:35">
      <c r="A33" s="1" t="s">
        <v>81</v>
      </c>
      <c r="C33" s="6">
        <f>4-C25</f>
        <v>1.227337762111258E-3</v>
      </c>
      <c r="D33" s="6">
        <f t="shared" ref="D33:L33" si="23">4-D25</f>
        <v>2.2271380403631191E-3</v>
      </c>
      <c r="E33" s="6">
        <f t="shared" si="23"/>
        <v>8.6162759868226857E-3</v>
      </c>
      <c r="F33" s="6">
        <f t="shared" si="23"/>
        <v>7.2141373873946257E-3</v>
      </c>
      <c r="G33" s="6">
        <f t="shared" si="23"/>
        <v>1.3514186700295028E-2</v>
      </c>
      <c r="H33" s="6">
        <f t="shared" si="23"/>
        <v>1.5799783868129857E-2</v>
      </c>
      <c r="I33" s="6">
        <f t="shared" si="23"/>
        <v>2.2590487899042166E-2</v>
      </c>
      <c r="J33" s="6">
        <f t="shared" si="23"/>
        <v>2.2520767881830661E-2</v>
      </c>
      <c r="K33" s="6">
        <f t="shared" si="23"/>
        <v>2.5138295414088851E-2</v>
      </c>
      <c r="L33" s="6">
        <f t="shared" si="23"/>
        <v>1.3525534545283602E-2</v>
      </c>
      <c r="M33" s="6"/>
      <c r="N33" s="6">
        <f t="shared" ref="N33:W33" si="24">4-N25</f>
        <v>5.3581499657693321E-3</v>
      </c>
      <c r="O33" s="6">
        <f t="shared" si="24"/>
        <v>1.2829592526180544E-2</v>
      </c>
      <c r="P33" s="6">
        <f t="shared" si="24"/>
        <v>1.527696592628347E-2</v>
      </c>
      <c r="Q33" s="6">
        <f t="shared" si="24"/>
        <v>7.8464211639666104E-3</v>
      </c>
      <c r="R33" s="6">
        <f t="shared" si="24"/>
        <v>2.4576600062279574E-2</v>
      </c>
      <c r="S33" s="6">
        <f t="shared" si="24"/>
        <v>5.0419374623831281E-3</v>
      </c>
      <c r="T33" s="6">
        <f t="shared" si="24"/>
        <v>7.9138527743141118E-3</v>
      </c>
      <c r="U33" s="6">
        <f t="shared" si="24"/>
        <v>3.8907330935534556E-2</v>
      </c>
      <c r="V33" s="6">
        <f t="shared" si="24"/>
        <v>2.5783749348347929E-2</v>
      </c>
      <c r="W33" s="6">
        <f t="shared" si="24"/>
        <v>3.2794765038755003E-3</v>
      </c>
      <c r="Y33" s="6">
        <f t="shared" ref="Y33:AH33" si="25">4-Y25</f>
        <v>2.608797726637313E-2</v>
      </c>
      <c r="Z33" s="6">
        <f t="shared" si="25"/>
        <v>1.9412378889470006E-2</v>
      </c>
      <c r="AA33" s="6">
        <f t="shared" si="25"/>
        <v>1.7702093050586676E-3</v>
      </c>
      <c r="AB33" s="6">
        <f t="shared" si="25"/>
        <v>1.2569528733902935E-2</v>
      </c>
      <c r="AC33" s="6">
        <f t="shared" si="25"/>
        <v>7.0968301329763506E-3</v>
      </c>
      <c r="AD33" s="6">
        <f t="shared" si="25"/>
        <v>1.2144069591726314E-2</v>
      </c>
      <c r="AE33" s="6">
        <f t="shared" si="25"/>
        <v>4.3419516286165027E-3</v>
      </c>
      <c r="AF33" s="11">
        <v>0</v>
      </c>
      <c r="AG33" s="6">
        <f t="shared" si="25"/>
        <v>1.9235958470998238E-2</v>
      </c>
      <c r="AH33" s="6">
        <f t="shared" si="25"/>
        <v>1.7367134038540843E-2</v>
      </c>
    </row>
    <row r="34" spans="1:35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spans="1:35">
      <c r="A35" s="1" t="s">
        <v>311</v>
      </c>
      <c r="C35" s="6">
        <f>6*C24+5*C23+2*C29</f>
        <v>8.0025962660670711</v>
      </c>
      <c r="D35" s="6">
        <f t="shared" ref="D35:L35" si="26">6*D24+5*D23+2*D29</f>
        <v>8.0010033196588548</v>
      </c>
      <c r="E35" s="6">
        <f t="shared" si="26"/>
        <v>7.9883092420414998</v>
      </c>
      <c r="F35" s="6">
        <f t="shared" si="26"/>
        <v>7.9902209933658366</v>
      </c>
      <c r="G35" s="6">
        <f t="shared" si="26"/>
        <v>7.9750916391525042</v>
      </c>
      <c r="H35" s="6">
        <f t="shared" si="26"/>
        <v>7.9752589363682507</v>
      </c>
      <c r="I35" s="6">
        <f t="shared" si="26"/>
        <v>7.9600495169716154</v>
      </c>
      <c r="J35" s="6">
        <f t="shared" si="26"/>
        <v>7.9595966723391509</v>
      </c>
      <c r="K35" s="6">
        <f t="shared" si="26"/>
        <v>7.9540465754939973</v>
      </c>
      <c r="L35" s="6">
        <f t="shared" si="26"/>
        <v>7.9760096343145026</v>
      </c>
      <c r="M35" s="6"/>
      <c r="N35" s="6">
        <f t="shared" ref="N35:W35" si="27">6*N24+5*N23+2*N29</f>
        <v>7.9934353187782925</v>
      </c>
      <c r="O35" s="6">
        <f t="shared" si="27"/>
        <v>7.978416717363304</v>
      </c>
      <c r="P35" s="6">
        <f t="shared" si="27"/>
        <v>7.9717831835521906</v>
      </c>
      <c r="Q35" s="6">
        <f t="shared" si="27"/>
        <v>7.986632455682642</v>
      </c>
      <c r="R35" s="6">
        <f t="shared" si="27"/>
        <v>7.9550495964585242</v>
      </c>
      <c r="S35" s="6">
        <f t="shared" si="27"/>
        <v>7.9955276464959226</v>
      </c>
      <c r="T35" s="6">
        <f t="shared" si="27"/>
        <v>7.988342720803165</v>
      </c>
      <c r="U35" s="6">
        <f t="shared" si="27"/>
        <v>7.92838095671339</v>
      </c>
      <c r="V35" s="6">
        <f t="shared" si="27"/>
        <v>7.9510915254513215</v>
      </c>
      <c r="W35" s="6">
        <f t="shared" si="27"/>
        <v>8.00065591529982</v>
      </c>
      <c r="Y35" s="6">
        <f t="shared" ref="Y35:AH35" si="28">6*Y24+5*Y23+2*Y29</f>
        <v>7.9535422752589762</v>
      </c>
      <c r="Z35" s="6">
        <f t="shared" si="28"/>
        <v>7.9661833775458017</v>
      </c>
      <c r="AA35" s="6">
        <f t="shared" si="28"/>
        <v>7.999083641741489</v>
      </c>
      <c r="AB35" s="6">
        <f t="shared" si="28"/>
        <v>7.979362818190805</v>
      </c>
      <c r="AC35" s="6">
        <f t="shared" si="28"/>
        <v>7.9899693681033259</v>
      </c>
      <c r="AD35" s="6">
        <f t="shared" si="28"/>
        <v>7.9789881558462694</v>
      </c>
      <c r="AE35" s="6">
        <f t="shared" si="28"/>
        <v>7.9956812689840433</v>
      </c>
      <c r="AF35" s="6">
        <f t="shared" si="28"/>
        <v>8.0200244848116942</v>
      </c>
      <c r="AG35" s="6">
        <f t="shared" si="28"/>
        <v>7.9641850484444561</v>
      </c>
      <c r="AH35" s="6">
        <f t="shared" si="28"/>
        <v>7.9697001944589214</v>
      </c>
    </row>
    <row r="36" spans="1:35">
      <c r="A36" s="1" t="s">
        <v>312</v>
      </c>
      <c r="C36" s="6">
        <f>4*C31+C35</f>
        <v>8.0025962660670711</v>
      </c>
      <c r="D36" s="6">
        <f t="shared" ref="D36:L36" si="29">4*D31+D35</f>
        <v>8.0010033196588548</v>
      </c>
      <c r="E36" s="6">
        <f t="shared" si="29"/>
        <v>7.9919969125316044</v>
      </c>
      <c r="F36" s="6">
        <f t="shared" si="29"/>
        <v>7.9902209933658366</v>
      </c>
      <c r="G36" s="6">
        <f t="shared" si="29"/>
        <v>7.982008992235424</v>
      </c>
      <c r="H36" s="6">
        <f t="shared" si="29"/>
        <v>7.9809438515872433</v>
      </c>
      <c r="I36" s="6">
        <f t="shared" si="29"/>
        <v>7.9838071153489789</v>
      </c>
      <c r="J36" s="6">
        <f t="shared" si="29"/>
        <v>7.9828335702775757</v>
      </c>
      <c r="K36" s="6">
        <f t="shared" si="29"/>
        <v>7.996527495770863</v>
      </c>
      <c r="L36" s="6">
        <f t="shared" si="29"/>
        <v>7.9988784726508566</v>
      </c>
      <c r="M36" s="6"/>
      <c r="N36" s="6">
        <f t="shared" ref="N36" si="30">4*N31+N35</f>
        <v>7.996584369008132</v>
      </c>
      <c r="O36" s="6">
        <f t="shared" ref="O36" si="31">4*O31+O35</f>
        <v>7.9850242968361691</v>
      </c>
      <c r="P36" s="6">
        <f t="shared" ref="P36" si="32">4*P31+P35</f>
        <v>7.9717831835521906</v>
      </c>
      <c r="Q36" s="6">
        <f t="shared" ref="Q36" si="33">4*Q31+Q35</f>
        <v>7.9848939485447419</v>
      </c>
      <c r="R36" s="6">
        <f t="shared" ref="R36" si="34">4*R31+R35</f>
        <v>7.9913616258722993</v>
      </c>
      <c r="S36" s="6">
        <f t="shared" ref="S36" si="35">4*S31+S35</f>
        <v>7.9955276464959226</v>
      </c>
      <c r="T36" s="6">
        <f t="shared" ref="T36" si="36">4*T31+T35</f>
        <v>7.988342720803165</v>
      </c>
      <c r="U36" s="6">
        <f t="shared" ref="U36" si="37">4*U31+U35</f>
        <v>7.9828372810617285</v>
      </c>
      <c r="V36" s="6">
        <f t="shared" ref="V36" si="38">4*V31+V35</f>
        <v>7.9839761246346157</v>
      </c>
      <c r="W36" s="6">
        <f t="shared" ref="W36" si="39">4*W31+W35</f>
        <v>8.00065591529982</v>
      </c>
      <c r="Y36" s="6">
        <f t="shared" ref="Y36" si="40">4*Y31+Y35</f>
        <v>7.9786713514544969</v>
      </c>
      <c r="Z36" s="6">
        <f t="shared" ref="Z36" si="41">4*Z31+Z35</f>
        <v>7.9965994682062167</v>
      </c>
      <c r="AA36" s="6">
        <f t="shared" ref="AA36" si="42">4*AA31+AA35</f>
        <v>8.0037871293837775</v>
      </c>
      <c r="AB36" s="6">
        <f t="shared" ref="AB36" si="43">4*AB31+AB35</f>
        <v>8.0037795128255915</v>
      </c>
      <c r="AC36" s="6">
        <f t="shared" ref="AC36" si="44">4*AC31+AC35</f>
        <v>8.0037617411761115</v>
      </c>
      <c r="AD36" s="6">
        <f t="shared" ref="AD36" si="45">4*AD31+AD35</f>
        <v>8.0038977596372032</v>
      </c>
      <c r="AE36" s="6">
        <f t="shared" ref="AE36" si="46">4*AE31+AE35</f>
        <v>8.0033107791177649</v>
      </c>
      <c r="AF36" s="6">
        <f t="shared" ref="AF36" si="47">4*AF31+AF35</f>
        <v>8.0200244848116942</v>
      </c>
      <c r="AG36" s="6">
        <f t="shared" ref="AG36" si="48">4*AG31+AG35</f>
        <v>7.9892336184416139</v>
      </c>
      <c r="AH36" s="6">
        <f t="shared" ref="AH36" si="49">4*AH31+AH35</f>
        <v>8.0011378982118053</v>
      </c>
      <c r="AI36" s="6">
        <f>AVERAGE(C36:AH36)</f>
        <v>7.9932002614956446</v>
      </c>
    </row>
    <row r="37" spans="1:35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</row>
    <row r="38" spans="1:35">
      <c r="A38" s="1" t="s">
        <v>326</v>
      </c>
      <c r="C38" s="6">
        <f>4*C31</f>
        <v>0</v>
      </c>
      <c r="D38" s="6">
        <f t="shared" ref="D38:AH38" si="50">4*D31</f>
        <v>0</v>
      </c>
      <c r="E38" s="6">
        <f t="shared" si="50"/>
        <v>3.6876704901045443E-3</v>
      </c>
      <c r="F38" s="6">
        <f t="shared" si="50"/>
        <v>0</v>
      </c>
      <c r="G38" s="6">
        <f t="shared" si="50"/>
        <v>6.9173530829198526E-3</v>
      </c>
      <c r="H38" s="6">
        <f t="shared" si="50"/>
        <v>5.6849152189921703E-3</v>
      </c>
      <c r="I38" s="6">
        <f t="shared" si="50"/>
        <v>2.3757598377363465E-2</v>
      </c>
      <c r="J38" s="6">
        <f t="shared" si="50"/>
        <v>2.3236897938424317E-2</v>
      </c>
      <c r="K38" s="6">
        <f t="shared" si="50"/>
        <v>4.2480920276865675E-2</v>
      </c>
      <c r="L38" s="6">
        <f t="shared" si="50"/>
        <v>2.2868838336354447E-2</v>
      </c>
      <c r="M38" s="6"/>
      <c r="N38" s="6">
        <f t="shared" si="50"/>
        <v>3.1490502298394674E-3</v>
      </c>
      <c r="O38" s="6">
        <f t="shared" si="50"/>
        <v>6.6075794728646109E-3</v>
      </c>
      <c r="P38" s="6">
        <f t="shared" si="50"/>
        <v>0</v>
      </c>
      <c r="Q38" s="11">
        <v>0</v>
      </c>
      <c r="R38" s="6">
        <f t="shared" si="50"/>
        <v>3.6312029413775093E-2</v>
      </c>
      <c r="S38" s="6">
        <f t="shared" si="50"/>
        <v>0</v>
      </c>
      <c r="T38" s="6">
        <f t="shared" si="50"/>
        <v>0</v>
      </c>
      <c r="U38" s="6">
        <f t="shared" si="50"/>
        <v>5.4456324348338025E-2</v>
      </c>
      <c r="V38" s="6">
        <f t="shared" si="50"/>
        <v>3.2884599183294672E-2</v>
      </c>
      <c r="W38" s="6">
        <f t="shared" si="50"/>
        <v>0</v>
      </c>
      <c r="X38" s="6"/>
      <c r="Y38" s="6">
        <f t="shared" si="50"/>
        <v>2.5129076195520739E-2</v>
      </c>
      <c r="Z38" s="6">
        <f t="shared" si="50"/>
        <v>3.0416090660414508E-2</v>
      </c>
      <c r="AA38" s="6">
        <f t="shared" si="50"/>
        <v>4.7034876422888949E-3</v>
      </c>
      <c r="AB38" s="6">
        <f t="shared" si="50"/>
        <v>2.4416694634786129E-2</v>
      </c>
      <c r="AC38" s="6">
        <f t="shared" si="50"/>
        <v>1.3792373072786024E-2</v>
      </c>
      <c r="AD38" s="6">
        <f t="shared" si="50"/>
        <v>2.4909603790934209E-2</v>
      </c>
      <c r="AE38" s="6">
        <f t="shared" si="50"/>
        <v>7.6295101337211513E-3</v>
      </c>
      <c r="AF38" s="6">
        <f t="shared" si="50"/>
        <v>0</v>
      </c>
      <c r="AG38" s="6">
        <f t="shared" si="50"/>
        <v>2.5048569997157877E-2</v>
      </c>
      <c r="AH38" s="6">
        <f t="shared" si="50"/>
        <v>3.1437703752884349E-2</v>
      </c>
      <c r="AI38" s="6">
        <f t="shared" ref="AI38" si="51">AVERAGE(C38:AH38)</f>
        <v>1.4984229541654341E-2</v>
      </c>
    </row>
    <row r="39" spans="1:35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Y39" s="6"/>
      <c r="Z39" s="6"/>
      <c r="AA39" s="6"/>
      <c r="AB39" s="6"/>
      <c r="AC39" s="6"/>
      <c r="AD39" s="6"/>
      <c r="AE39" s="6"/>
      <c r="AF39" s="6"/>
      <c r="AG39" s="6"/>
      <c r="AH39" s="6"/>
    </row>
    <row r="40" spans="1:35">
      <c r="A40" s="8" t="s">
        <v>80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spans="1:35">
      <c r="A41" s="1" t="s">
        <v>68</v>
      </c>
      <c r="C41" s="6">
        <v>0.14602132978390553</v>
      </c>
      <c r="D41" s="6">
        <v>0.14678255162810108</v>
      </c>
      <c r="E41" s="6">
        <v>0.14766966501033943</v>
      </c>
      <c r="F41" s="6">
        <v>0.14978704119668093</v>
      </c>
      <c r="G41" s="6">
        <v>0.15244884272408871</v>
      </c>
      <c r="H41" s="6">
        <v>0.15278027272472275</v>
      </c>
      <c r="I41" s="6">
        <v>0.15547157244257545</v>
      </c>
      <c r="J41" s="6">
        <v>0.14141946058432042</v>
      </c>
      <c r="K41" s="6">
        <v>0.13683019666670418</v>
      </c>
      <c r="L41" s="6">
        <v>0.15008885280404888</v>
      </c>
      <c r="M41" s="6"/>
      <c r="N41" s="6">
        <v>0.1432180123675407</v>
      </c>
      <c r="O41" s="6">
        <v>0.14141946058432042</v>
      </c>
      <c r="P41" s="6">
        <v>0.14349637509911373</v>
      </c>
      <c r="Q41" s="6">
        <v>0.15040302299294639</v>
      </c>
      <c r="R41" s="6">
        <v>0.15481781964688213</v>
      </c>
      <c r="S41" s="6">
        <v>0.1463668551576352</v>
      </c>
      <c r="T41" s="6">
        <v>0.15066826801742222</v>
      </c>
      <c r="U41" s="6">
        <v>0.16166201384889795</v>
      </c>
      <c r="V41" s="6">
        <v>0.15199714923918131</v>
      </c>
      <c r="W41" s="6">
        <v>0.15326858717148356</v>
      </c>
      <c r="Y41" s="6">
        <v>0.15335363979903613</v>
      </c>
      <c r="Z41" s="6">
        <v>0.142067021893416</v>
      </c>
      <c r="AA41" s="6">
        <v>0.14150059797673384</v>
      </c>
      <c r="AB41" s="6">
        <v>0.14165349347288114</v>
      </c>
      <c r="AC41" s="6">
        <v>0.14079418623296167</v>
      </c>
      <c r="AD41" s="6">
        <v>0.14602583266192776</v>
      </c>
      <c r="AE41" s="6">
        <v>0.14059736304624271</v>
      </c>
      <c r="AF41" s="6">
        <v>0.13344962319452897</v>
      </c>
      <c r="AG41" s="6">
        <v>0.1398590002409078</v>
      </c>
      <c r="AH41" s="6">
        <v>0.14391515629146792</v>
      </c>
    </row>
    <row r="42" spans="1:35">
      <c r="A42" s="1" t="s">
        <v>69</v>
      </c>
      <c r="C42" s="6">
        <v>0.85080784412748744</v>
      </c>
      <c r="D42" s="6">
        <v>0.85292158180281308</v>
      </c>
      <c r="E42" s="6">
        <v>0.85548657690614993</v>
      </c>
      <c r="F42" s="6">
        <v>0.84863165582117739</v>
      </c>
      <c r="G42" s="6">
        <v>0.85307144523747969</v>
      </c>
      <c r="H42" s="6">
        <v>0.852409531819315</v>
      </c>
      <c r="I42" s="6">
        <v>0.8561795286408489</v>
      </c>
      <c r="J42" s="6">
        <v>0.86991610916427731</v>
      </c>
      <c r="K42" s="6">
        <v>0.88053774652999384</v>
      </c>
      <c r="L42" s="6">
        <v>0.85872233570076639</v>
      </c>
      <c r="M42" s="6"/>
      <c r="N42" s="6">
        <v>0.85884712105418293</v>
      </c>
      <c r="O42" s="6">
        <v>0.86351966718512829</v>
      </c>
      <c r="P42" s="6">
        <v>0.85938719076152037</v>
      </c>
      <c r="Q42" s="6">
        <v>0.85116929506203742</v>
      </c>
      <c r="R42" s="6">
        <v>0.86019224026257912</v>
      </c>
      <c r="S42" s="6">
        <v>0.85269710246328434</v>
      </c>
      <c r="T42" s="6">
        <v>0.84958677380817826</v>
      </c>
      <c r="U42" s="6">
        <v>0.86180535276189962</v>
      </c>
      <c r="V42" s="6">
        <v>0.86299308839529454</v>
      </c>
      <c r="W42" s="6">
        <v>0.84447060105552985</v>
      </c>
      <c r="Y42" s="6">
        <v>0.85912488314633662</v>
      </c>
      <c r="Z42" s="6">
        <v>0.87027263379929409</v>
      </c>
      <c r="AA42" s="6">
        <v>0.86018602469174554</v>
      </c>
      <c r="AB42" s="6">
        <v>0.86786153996831439</v>
      </c>
      <c r="AC42" s="6">
        <v>0.8642011981783958</v>
      </c>
      <c r="AD42" s="6">
        <v>0.8635271187717769</v>
      </c>
      <c r="AE42" s="6">
        <v>0.86299308839529454</v>
      </c>
      <c r="AF42" s="6">
        <v>0.86032895375656204</v>
      </c>
      <c r="AG42" s="6">
        <v>0.87138747932948268</v>
      </c>
      <c r="AH42" s="6">
        <v>0.86877271148714352</v>
      </c>
    </row>
    <row r="43" spans="1:35">
      <c r="A43" s="1" t="s">
        <v>70</v>
      </c>
      <c r="C43" s="6">
        <v>1.492018938720183E-2</v>
      </c>
      <c r="D43" s="6">
        <v>5.8296331609209205E-3</v>
      </c>
      <c r="E43" s="6">
        <v>1.196625717609065E-2</v>
      </c>
      <c r="F43" s="6">
        <v>2.5537586655431075E-2</v>
      </c>
      <c r="G43" s="6">
        <v>2.2294518751204841E-2</v>
      </c>
      <c r="H43" s="6">
        <v>2.3231156408953249E-2</v>
      </c>
      <c r="I43" s="6">
        <v>2.057282892440097E-2</v>
      </c>
      <c r="J43" s="6">
        <v>2.114665535908012E-2</v>
      </c>
      <c r="K43" s="6">
        <v>7.0357952680319188E-3</v>
      </c>
      <c r="L43" s="6">
        <v>5.1264619052315439E-3</v>
      </c>
      <c r="M43" s="6"/>
      <c r="N43" s="6">
        <v>7.1385317980879664E-3</v>
      </c>
      <c r="O43" s="6">
        <v>1.8583424406464346E-2</v>
      </c>
      <c r="P43" s="6">
        <v>3.6597141510225771E-2</v>
      </c>
      <c r="Q43" s="6">
        <v>1.9126376266047813E-2</v>
      </c>
      <c r="R43" s="6">
        <v>1.2894119204782195E-2</v>
      </c>
      <c r="S43" s="6">
        <v>1.8339791758702872E-2</v>
      </c>
      <c r="T43" s="6">
        <v>2.3564848758964703E-2</v>
      </c>
      <c r="U43" s="6">
        <v>2.1638151589562941E-2</v>
      </c>
      <c r="V43" s="6">
        <v>2.0223068064527394E-2</v>
      </c>
      <c r="W43" s="6">
        <v>1.5051980925257075E-2</v>
      </c>
      <c r="Y43" s="6">
        <v>2.5454718467085038E-2</v>
      </c>
      <c r="Z43" s="6">
        <v>7.1083972829928486E-3</v>
      </c>
      <c r="AA43" s="6">
        <v>0</v>
      </c>
      <c r="AB43" s="6">
        <v>0</v>
      </c>
      <c r="AC43" s="6">
        <v>0</v>
      </c>
      <c r="AD43" s="6">
        <v>0</v>
      </c>
      <c r="AE43" s="6">
        <v>3.2100108038932374E-4</v>
      </c>
      <c r="AF43" s="6">
        <v>6.4682471222111623E-4</v>
      </c>
      <c r="AG43" s="6">
        <v>1.4424883356536525E-2</v>
      </c>
      <c r="AH43" s="6">
        <v>2.5788238409564387E-3</v>
      </c>
    </row>
    <row r="44" spans="1:35" s="12" customFormat="1">
      <c r="A44" s="12" t="s">
        <v>71</v>
      </c>
      <c r="C44" s="13">
        <v>0.98887832737744308</v>
      </c>
      <c r="D44" s="13">
        <v>0.9956123822231715</v>
      </c>
      <c r="E44" s="13">
        <v>0.98930688861921157</v>
      </c>
      <c r="F44" s="13">
        <v>0.97920416382311115</v>
      </c>
      <c r="G44" s="13">
        <v>0.97956131198186858</v>
      </c>
      <c r="H44" s="13">
        <v>0.97932628515173548</v>
      </c>
      <c r="I44" s="13">
        <v>0.97940671086099329</v>
      </c>
      <c r="J44" s="13">
        <v>0.97880867083611633</v>
      </c>
      <c r="K44" s="13">
        <v>0.98846601097559295</v>
      </c>
      <c r="L44" s="13">
        <v>0.9925719027668144</v>
      </c>
      <c r="M44" s="13"/>
      <c r="N44" s="13">
        <v>0.99338875025775542</v>
      </c>
      <c r="O44" s="13">
        <v>0.98269475985184285</v>
      </c>
      <c r="P44" s="13">
        <v>0.96844295012567905</v>
      </c>
      <c r="Q44" s="13">
        <v>0.98316988113922377</v>
      </c>
      <c r="R44" s="13">
        <v>0.98427433592637981</v>
      </c>
      <c r="S44" s="13">
        <v>0.98536224867470001</v>
      </c>
      <c r="T44" s="13">
        <v>0.98027460413398881</v>
      </c>
      <c r="U44" s="13">
        <v>0.97436895533203838</v>
      </c>
      <c r="V44" s="13">
        <v>0.97803754956901612</v>
      </c>
      <c r="W44" s="13">
        <v>0.9887117089669063</v>
      </c>
      <c r="Y44" s="13">
        <v>0.9747606614447345</v>
      </c>
      <c r="Z44" s="13">
        <v>0.99001170770896296</v>
      </c>
      <c r="AA44" s="13">
        <v>0.99919584989144161</v>
      </c>
      <c r="AB44" s="13">
        <v>0.99698860409337364</v>
      </c>
      <c r="AC44" s="13">
        <v>0.99841327665477941</v>
      </c>
      <c r="AD44" s="13">
        <v>0.99685532295598023</v>
      </c>
      <c r="AE44" s="13">
        <v>0.99863976698405432</v>
      </c>
      <c r="AF44" s="13">
        <v>1.0015649452269169</v>
      </c>
      <c r="AG44" s="13">
        <v>0.9839620184829021</v>
      </c>
      <c r="AH44" s="13">
        <v>0.99372284825404111</v>
      </c>
    </row>
    <row r="45" spans="1:35">
      <c r="A45" s="1" t="s">
        <v>72</v>
      </c>
      <c r="C45" s="6">
        <v>4</v>
      </c>
      <c r="D45" s="6">
        <v>4</v>
      </c>
      <c r="E45" s="6">
        <v>4</v>
      </c>
      <c r="F45" s="6">
        <v>4</v>
      </c>
      <c r="G45" s="6">
        <v>4</v>
      </c>
      <c r="H45" s="6">
        <v>4</v>
      </c>
      <c r="I45" s="6">
        <v>4</v>
      </c>
      <c r="J45" s="6">
        <v>4</v>
      </c>
      <c r="K45" s="6">
        <v>4</v>
      </c>
      <c r="L45" s="6">
        <v>4</v>
      </c>
      <c r="M45" s="6"/>
      <c r="N45" s="6">
        <v>4</v>
      </c>
      <c r="O45" s="6">
        <v>4</v>
      </c>
      <c r="P45" s="6">
        <v>4</v>
      </c>
      <c r="Q45" s="6">
        <v>4</v>
      </c>
      <c r="R45" s="6">
        <v>4</v>
      </c>
      <c r="S45" s="6">
        <v>4</v>
      </c>
      <c r="T45" s="6">
        <v>4</v>
      </c>
      <c r="U45" s="6">
        <v>4</v>
      </c>
      <c r="V45" s="6">
        <v>4</v>
      </c>
      <c r="W45" s="6">
        <v>4</v>
      </c>
      <c r="Y45" s="6">
        <v>4</v>
      </c>
      <c r="Z45" s="6">
        <v>4</v>
      </c>
      <c r="AA45" s="6">
        <v>4</v>
      </c>
      <c r="AB45" s="6">
        <v>4</v>
      </c>
      <c r="AC45" s="6">
        <v>4</v>
      </c>
      <c r="AD45" s="6">
        <v>4</v>
      </c>
      <c r="AE45" s="6">
        <v>4</v>
      </c>
      <c r="AF45" s="6">
        <v>4</v>
      </c>
      <c r="AG45" s="6">
        <v>4</v>
      </c>
      <c r="AH45" s="6">
        <v>4</v>
      </c>
    </row>
    <row r="46" spans="1:35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1:35">
      <c r="A47" s="1" t="s">
        <v>75</v>
      </c>
      <c r="C47" s="6">
        <v>0.85351418918555322</v>
      </c>
      <c r="D47" s="6">
        <v>0.85317400746923622</v>
      </c>
      <c r="E47" s="6">
        <v>0.85279494973961123</v>
      </c>
      <c r="F47" s="6">
        <v>0.84997572496982021</v>
      </c>
      <c r="G47" s="6">
        <v>0.8483880986298753</v>
      </c>
      <c r="H47" s="6">
        <v>0.8480085332799161</v>
      </c>
      <c r="I47" s="6">
        <v>0.84631898064849265</v>
      </c>
      <c r="J47" s="6">
        <v>0.86016564153926167</v>
      </c>
      <c r="K47" s="6">
        <v>0.86550569282066581</v>
      </c>
      <c r="L47" s="6">
        <v>0.85122205769099435</v>
      </c>
      <c r="M47" s="6"/>
      <c r="N47" s="6">
        <v>0.85707714240241228</v>
      </c>
      <c r="O47" s="6">
        <v>0.85927559523111285</v>
      </c>
      <c r="P47" s="6">
        <v>0.85691621641444393</v>
      </c>
      <c r="Q47" s="6">
        <v>0.84983308715538042</v>
      </c>
      <c r="R47" s="6">
        <v>0.8474716401720277</v>
      </c>
      <c r="S47" s="6">
        <v>0.85349601089986282</v>
      </c>
      <c r="T47" s="6">
        <v>0.84937014889479368</v>
      </c>
      <c r="U47" s="6">
        <v>0.84204477922511567</v>
      </c>
      <c r="V47" s="6">
        <v>0.85024767371809984</v>
      </c>
      <c r="W47" s="6">
        <v>0.84638411622997134</v>
      </c>
      <c r="Y47" s="6">
        <v>0.84853640218172788</v>
      </c>
      <c r="Z47" s="6">
        <v>0.85966466778760708</v>
      </c>
      <c r="AA47" s="6">
        <v>0.85873765829099513</v>
      </c>
      <c r="AB47" s="6">
        <v>0.85968164041102169</v>
      </c>
      <c r="AC47" s="6">
        <v>0.85990563895432492</v>
      </c>
      <c r="AD47" s="6">
        <v>0.85535594497093892</v>
      </c>
      <c r="AE47" s="6">
        <v>0.85990563895432492</v>
      </c>
      <c r="AF47" s="6">
        <v>0.86571493259197452</v>
      </c>
      <c r="AG47" s="6">
        <v>0.86169642805547841</v>
      </c>
      <c r="AH47" s="6">
        <v>0.85788794270128454</v>
      </c>
    </row>
    <row r="48" spans="1:35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Y48" s="6"/>
      <c r="Z48" s="6"/>
      <c r="AA48" s="6"/>
      <c r="AB48" s="6"/>
      <c r="AC48" s="6"/>
      <c r="AD48" s="6"/>
      <c r="AE48" s="6"/>
      <c r="AF48" s="6"/>
      <c r="AG48" s="6"/>
      <c r="AH48" s="6"/>
    </row>
    <row r="49" spans="1:34">
      <c r="A49" s="1" t="s">
        <v>76</v>
      </c>
      <c r="C49" s="6">
        <v>0.99682917391139303</v>
      </c>
      <c r="D49" s="6">
        <v>0.99970413343091413</v>
      </c>
      <c r="E49" s="6">
        <v>1.0031562419164894</v>
      </c>
      <c r="F49" s="6">
        <v>0.99841869701785835</v>
      </c>
      <c r="G49" s="6">
        <v>1.0055202879615683</v>
      </c>
      <c r="H49" s="6">
        <v>1.0051898045440377</v>
      </c>
      <c r="I49" s="6">
        <v>1.0116511010834244</v>
      </c>
      <c r="J49" s="6">
        <v>1.0113355697485977</v>
      </c>
      <c r="K49" s="6">
        <v>1.017367943196698</v>
      </c>
      <c r="L49" s="6">
        <v>1.0088111885048152</v>
      </c>
      <c r="M49" s="6"/>
      <c r="N49" s="6">
        <v>1.0020651334217237</v>
      </c>
      <c r="O49" s="6">
        <v>1.0049391277694486</v>
      </c>
      <c r="P49" s="6">
        <v>1.0028835658606341</v>
      </c>
      <c r="Q49" s="6">
        <v>1.0015723180549838</v>
      </c>
      <c r="R49" s="6">
        <v>1.0150100599094611</v>
      </c>
      <c r="S49" s="6">
        <v>0.99906395762091948</v>
      </c>
      <c r="T49" s="6">
        <v>1.0002550418256004</v>
      </c>
      <c r="U49" s="6">
        <v>1.0234673666107976</v>
      </c>
      <c r="V49" s="6">
        <v>1.0149902376344759</v>
      </c>
      <c r="W49" s="6">
        <v>0.99773918822701346</v>
      </c>
      <c r="Y49" s="6">
        <v>1.0124785229453728</v>
      </c>
      <c r="Z49" s="6">
        <v>1.01233965569271</v>
      </c>
      <c r="AA49" s="6">
        <v>1.0016866226684793</v>
      </c>
      <c r="AB49" s="6">
        <v>1.0095150334411955</v>
      </c>
      <c r="AC49" s="6">
        <v>1.0049953844113575</v>
      </c>
      <c r="AD49" s="6">
        <v>1.0095529514337047</v>
      </c>
      <c r="AE49" s="6">
        <v>1.0035904514415372</v>
      </c>
      <c r="AF49" s="6">
        <v>0.99377857695109095</v>
      </c>
      <c r="AG49" s="6">
        <v>1.0112464795703904</v>
      </c>
      <c r="AH49" s="6">
        <v>1.0126878677786115</v>
      </c>
    </row>
    <row r="50" spans="1:34">
      <c r="A50" s="1" t="s">
        <v>77</v>
      </c>
      <c r="C50" s="6">
        <v>1.0037985167646448</v>
      </c>
      <c r="D50" s="6">
        <v>1.0014420153840924</v>
      </c>
      <c r="E50" s="6">
        <v>1.0012731457953021</v>
      </c>
      <c r="F50" s="6">
        <v>1.0047417504785423</v>
      </c>
      <c r="G50" s="6">
        <v>1.0018558307330734</v>
      </c>
      <c r="H50" s="6">
        <v>1.0025574415606888</v>
      </c>
      <c r="I50" s="6">
        <v>0.99997953978539422</v>
      </c>
      <c r="J50" s="6">
        <v>0.99995532619519645</v>
      </c>
      <c r="K50" s="6">
        <v>0.99550180624362483</v>
      </c>
      <c r="L50" s="6">
        <v>0.99769836467204598</v>
      </c>
      <c r="M50" s="6"/>
      <c r="N50" s="6">
        <v>1.0005272820558433</v>
      </c>
      <c r="O50" s="6">
        <v>1.0012781842583072</v>
      </c>
      <c r="P50" s="6">
        <v>1.0050400916359048</v>
      </c>
      <c r="Q50" s="6">
        <v>1.0022962574052716</v>
      </c>
      <c r="R50" s="6">
        <v>0.99716845513116203</v>
      </c>
      <c r="S50" s="6">
        <v>1.0037020404334029</v>
      </c>
      <c r="T50" s="6">
        <v>1.0038394528929535</v>
      </c>
      <c r="U50" s="6">
        <v>0.99600710692160133</v>
      </c>
      <c r="V50" s="6">
        <v>0.99826061763354357</v>
      </c>
      <c r="W50" s="6">
        <v>1.0037636898921634</v>
      </c>
      <c r="Y50" s="6">
        <v>1.0002153799118196</v>
      </c>
      <c r="Z50" s="6">
        <v>0.9971201049919558</v>
      </c>
      <c r="AA50" s="6">
        <v>0.99919584989144161</v>
      </c>
      <c r="AB50" s="6">
        <v>0.99698860409337364</v>
      </c>
      <c r="AC50" s="6">
        <v>0.99841327665477941</v>
      </c>
      <c r="AD50" s="6">
        <v>0.99685532295598023</v>
      </c>
      <c r="AE50" s="6">
        <v>0.99896076806444367</v>
      </c>
      <c r="AF50" s="6">
        <v>1.002211769939138</v>
      </c>
      <c r="AG50" s="6">
        <v>0.99838690183943868</v>
      </c>
      <c r="AH50" s="6">
        <v>0.99630167209499754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>
      <selection activeCell="N39" sqref="N39"/>
    </sheetView>
  </sheetViews>
  <sheetFormatPr baseColWidth="10" defaultRowHeight="15" x14ac:dyDescent="0"/>
  <cols>
    <col min="1" max="1" width="10.83203125" style="1"/>
    <col min="2" max="2" width="3.1640625" customWidth="1"/>
    <col min="8" max="8" width="3" customWidth="1"/>
    <col min="15" max="15" width="10.83203125" style="1"/>
  </cols>
  <sheetData>
    <row r="1" spans="1:14">
      <c r="C1" s="8" t="s">
        <v>316</v>
      </c>
    </row>
    <row r="2" spans="1:14">
      <c r="C2" t="s">
        <v>149</v>
      </c>
      <c r="I2" t="s">
        <v>150</v>
      </c>
    </row>
    <row r="3" spans="1:14">
      <c r="B3" s="1"/>
      <c r="C3" s="1">
        <v>1</v>
      </c>
      <c r="D3" s="1">
        <v>2</v>
      </c>
      <c r="E3" s="1">
        <v>3</v>
      </c>
      <c r="F3" s="1">
        <v>4</v>
      </c>
      <c r="G3" s="1">
        <v>6</v>
      </c>
      <c r="H3" s="1"/>
      <c r="I3" s="1">
        <v>1</v>
      </c>
      <c r="J3" s="1">
        <v>2</v>
      </c>
      <c r="K3" s="1">
        <v>3</v>
      </c>
      <c r="L3" s="1">
        <v>4</v>
      </c>
      <c r="M3" s="1">
        <v>5</v>
      </c>
      <c r="N3" s="1">
        <v>6</v>
      </c>
    </row>
    <row r="4" spans="1:14">
      <c r="A4" s="1" t="s">
        <v>64</v>
      </c>
      <c r="C4" s="1">
        <v>4.24</v>
      </c>
      <c r="D4" s="1">
        <v>5.31</v>
      </c>
      <c r="E4" s="1">
        <v>5.18</v>
      </c>
      <c r="F4" s="1">
        <v>5.15</v>
      </c>
      <c r="G4" s="1">
        <v>4.3600000000000003</v>
      </c>
      <c r="H4" s="1"/>
      <c r="I4" s="1">
        <v>4.58</v>
      </c>
      <c r="J4" s="1">
        <v>5.58</v>
      </c>
      <c r="K4" s="1">
        <v>4.71</v>
      </c>
      <c r="L4" s="1">
        <v>4.28</v>
      </c>
      <c r="M4" s="1">
        <v>5.45</v>
      </c>
      <c r="N4" s="1">
        <v>4.6100000000000003</v>
      </c>
    </row>
    <row r="5" spans="1:14">
      <c r="A5" s="1" t="s">
        <v>63</v>
      </c>
      <c r="C5" s="1">
        <v>20.28</v>
      </c>
      <c r="D5" s="1">
        <v>18.91</v>
      </c>
      <c r="E5" s="1">
        <v>18.47</v>
      </c>
      <c r="F5" s="1">
        <v>18.48</v>
      </c>
      <c r="G5" s="1">
        <v>19.420000000000002</v>
      </c>
      <c r="H5" s="1"/>
      <c r="I5" s="1">
        <v>19.48</v>
      </c>
      <c r="J5" s="1">
        <v>18.48</v>
      </c>
      <c r="K5" s="1">
        <v>19.72</v>
      </c>
      <c r="L5" s="1">
        <v>19.61</v>
      </c>
      <c r="M5" s="1">
        <v>18.48</v>
      </c>
      <c r="N5" s="1">
        <v>19.28</v>
      </c>
    </row>
    <row r="6" spans="1:14">
      <c r="A6" s="1" t="s">
        <v>65</v>
      </c>
      <c r="C6" s="1">
        <v>0.01</v>
      </c>
      <c r="D6" s="1">
        <v>0.08</v>
      </c>
      <c r="E6" s="1">
        <v>0.28999999999999998</v>
      </c>
      <c r="F6" s="1">
        <v>0.09</v>
      </c>
      <c r="G6" s="1">
        <v>0</v>
      </c>
      <c r="H6" s="1"/>
      <c r="I6" s="1">
        <v>0.01</v>
      </c>
      <c r="J6" s="1">
        <v>0</v>
      </c>
      <c r="K6" s="1">
        <v>0.11</v>
      </c>
      <c r="L6" s="1">
        <v>0.06</v>
      </c>
      <c r="M6" s="1">
        <v>0.08</v>
      </c>
      <c r="N6" s="1">
        <v>0.14000000000000001</v>
      </c>
    </row>
    <row r="7" spans="1:14">
      <c r="A7" s="1" t="s">
        <v>66</v>
      </c>
      <c r="C7" s="1">
        <v>77.25</v>
      </c>
      <c r="D7" s="1">
        <v>77.010000000000005</v>
      </c>
      <c r="E7" s="1">
        <v>76.31</v>
      </c>
      <c r="F7" s="1">
        <v>75.84</v>
      </c>
      <c r="G7" s="1">
        <v>76.459999999999994</v>
      </c>
      <c r="H7" s="1"/>
      <c r="I7" s="1">
        <v>76.19</v>
      </c>
      <c r="J7" s="1">
        <v>76.72</v>
      </c>
      <c r="K7" s="1">
        <v>75.98</v>
      </c>
      <c r="L7" s="1">
        <v>76.5</v>
      </c>
      <c r="M7" s="1">
        <v>76.88</v>
      </c>
      <c r="N7" s="1">
        <v>76.650000000000006</v>
      </c>
    </row>
    <row r="9" spans="1:14">
      <c r="A9" s="1" t="s">
        <v>67</v>
      </c>
      <c r="C9" s="1">
        <f t="shared" ref="C9:N9" si="0">SUM(C4:C7)</f>
        <v>101.78</v>
      </c>
      <c r="D9" s="1">
        <f t="shared" si="0"/>
        <v>101.31</v>
      </c>
      <c r="E9" s="1">
        <f t="shared" si="0"/>
        <v>100.25</v>
      </c>
      <c r="F9" s="1">
        <f t="shared" si="0"/>
        <v>99.56</v>
      </c>
      <c r="G9" s="1">
        <f t="shared" si="0"/>
        <v>100.24</v>
      </c>
      <c r="H9" s="1"/>
      <c r="I9" s="1">
        <f t="shared" si="0"/>
        <v>100.26</v>
      </c>
      <c r="J9" s="1">
        <f t="shared" si="0"/>
        <v>100.78</v>
      </c>
      <c r="K9" s="1">
        <f t="shared" si="0"/>
        <v>100.52000000000001</v>
      </c>
      <c r="L9" s="1">
        <f t="shared" si="0"/>
        <v>100.45</v>
      </c>
      <c r="M9" s="1">
        <f t="shared" si="0"/>
        <v>100.88999999999999</v>
      </c>
      <c r="N9" s="1">
        <f t="shared" si="0"/>
        <v>100.68</v>
      </c>
    </row>
    <row r="11" spans="1:14">
      <c r="A11" s="1" t="s">
        <v>68</v>
      </c>
      <c r="C11" s="1">
        <v>3.29</v>
      </c>
      <c r="D11" s="1">
        <v>4.1100000000000003</v>
      </c>
      <c r="E11" s="1">
        <v>4.01</v>
      </c>
      <c r="F11" s="1">
        <v>3.99</v>
      </c>
      <c r="G11" s="1">
        <v>3.38</v>
      </c>
      <c r="H11" s="1"/>
      <c r="I11" s="1">
        <v>3.54</v>
      </c>
      <c r="J11" s="1">
        <v>4.32</v>
      </c>
      <c r="K11" s="1">
        <v>3.64</v>
      </c>
      <c r="L11" s="1">
        <v>3.31</v>
      </c>
      <c r="M11" s="1">
        <v>4.22</v>
      </c>
      <c r="N11" s="1">
        <v>3.57</v>
      </c>
    </row>
    <row r="12" spans="1:14">
      <c r="A12" s="1" t="s">
        <v>69</v>
      </c>
      <c r="C12" s="1">
        <v>15.77</v>
      </c>
      <c r="D12" s="1">
        <v>14.7</v>
      </c>
      <c r="E12" s="1">
        <v>14.36</v>
      </c>
      <c r="F12" s="1">
        <v>14.36</v>
      </c>
      <c r="G12" s="1">
        <v>15.1</v>
      </c>
      <c r="H12" s="1"/>
      <c r="I12" s="1">
        <v>15.14</v>
      </c>
      <c r="J12" s="1">
        <v>14.37</v>
      </c>
      <c r="K12" s="1">
        <v>15.33</v>
      </c>
      <c r="L12" s="1">
        <v>15.24</v>
      </c>
      <c r="M12" s="1">
        <v>14.36</v>
      </c>
      <c r="N12" s="1">
        <v>14.98</v>
      </c>
    </row>
    <row r="13" spans="1:14">
      <c r="A13" s="1" t="s">
        <v>70</v>
      </c>
      <c r="C13" s="1">
        <v>0.01</v>
      </c>
      <c r="D13" s="1">
        <v>0.05</v>
      </c>
      <c r="E13" s="4">
        <v>0.2</v>
      </c>
      <c r="F13" s="1">
        <v>0.06</v>
      </c>
      <c r="G13" s="1">
        <v>0</v>
      </c>
      <c r="H13" s="1"/>
      <c r="I13" s="1">
        <v>0</v>
      </c>
      <c r="J13" s="1">
        <v>0</v>
      </c>
      <c r="K13" s="1">
        <v>7.0000000000000007E-2</v>
      </c>
      <c r="L13" s="1">
        <v>0.04</v>
      </c>
      <c r="M13" s="1">
        <v>0.05</v>
      </c>
      <c r="N13" s="1">
        <v>0.09</v>
      </c>
    </row>
    <row r="14" spans="1:14">
      <c r="A14" s="1" t="s">
        <v>71</v>
      </c>
      <c r="C14" s="1">
        <v>61.26</v>
      </c>
      <c r="D14" s="1">
        <v>61.07</v>
      </c>
      <c r="E14" s="1">
        <v>60.51</v>
      </c>
      <c r="F14" s="1">
        <v>60.14</v>
      </c>
      <c r="G14" s="1">
        <v>60.63</v>
      </c>
      <c r="H14" s="1"/>
      <c r="I14" s="1">
        <v>60.42</v>
      </c>
      <c r="J14" s="1">
        <v>60.84</v>
      </c>
      <c r="K14" s="1">
        <v>60.25</v>
      </c>
      <c r="L14" s="1">
        <v>60.66</v>
      </c>
      <c r="M14" s="1">
        <v>60.96</v>
      </c>
      <c r="N14" s="1">
        <v>60.78</v>
      </c>
    </row>
    <row r="15" spans="1:14">
      <c r="A15" s="1" t="s">
        <v>72</v>
      </c>
      <c r="C15" s="1">
        <v>21.47</v>
      </c>
      <c r="D15" s="1">
        <v>21.38</v>
      </c>
      <c r="E15" s="1">
        <v>21.17</v>
      </c>
      <c r="F15" s="4">
        <v>21</v>
      </c>
      <c r="G15" s="1">
        <v>21.14</v>
      </c>
      <c r="H15" s="1"/>
      <c r="I15" s="1">
        <v>21.15</v>
      </c>
      <c r="J15" s="1">
        <v>21.26</v>
      </c>
      <c r="K15" s="1">
        <v>21.22</v>
      </c>
      <c r="L15" s="1">
        <v>21.19</v>
      </c>
      <c r="M15" s="1">
        <v>21.28</v>
      </c>
      <c r="N15" s="1">
        <v>21.24</v>
      </c>
    </row>
    <row r="17" spans="1:15">
      <c r="A17" s="1" t="s">
        <v>67</v>
      </c>
      <c r="C17" s="1">
        <v>101.8</v>
      </c>
      <c r="D17" s="1">
        <v>101.31</v>
      </c>
      <c r="E17" s="1">
        <v>100.25</v>
      </c>
      <c r="F17" s="1">
        <v>99.55</v>
      </c>
      <c r="G17" s="1">
        <v>100.25</v>
      </c>
      <c r="H17" s="1"/>
      <c r="I17" s="1">
        <v>100.25</v>
      </c>
      <c r="J17" s="1">
        <v>100.79</v>
      </c>
      <c r="K17" s="1">
        <v>100.50999999999999</v>
      </c>
      <c r="L17" s="1">
        <v>100.44</v>
      </c>
      <c r="M17" s="1">
        <v>100.87</v>
      </c>
      <c r="N17" s="1">
        <v>100.66</v>
      </c>
    </row>
    <row r="19" spans="1:15">
      <c r="A19" s="8" t="s">
        <v>79</v>
      </c>
    </row>
    <row r="20" spans="1:15">
      <c r="A20" s="1" t="s">
        <v>68</v>
      </c>
      <c r="C20" s="6">
        <v>0.17728451420371477</v>
      </c>
      <c r="D20" s="6">
        <v>0.22306808029092801</v>
      </c>
      <c r="E20" s="6">
        <v>0.22071398575273188</v>
      </c>
      <c r="F20" s="6">
        <v>0.22091023543920324</v>
      </c>
      <c r="G20" s="6">
        <v>0.18595852011799491</v>
      </c>
      <c r="H20" s="6"/>
      <c r="I20" s="6">
        <v>0.19403218849295437</v>
      </c>
      <c r="J20" s="6">
        <v>0.23582844844345879</v>
      </c>
      <c r="K20" s="6">
        <v>0.19800742005812003</v>
      </c>
      <c r="L20" s="6">
        <v>0.18160601611172761</v>
      </c>
      <c r="M20" s="6">
        <v>0.23064905975531613</v>
      </c>
      <c r="N20" s="6">
        <v>0.19549761626524867</v>
      </c>
    </row>
    <row r="21" spans="1:15">
      <c r="A21" s="1" t="s">
        <v>69</v>
      </c>
      <c r="C21" s="6">
        <v>0.83597857418356147</v>
      </c>
      <c r="D21" s="6">
        <v>0.78487680062859999</v>
      </c>
      <c r="E21" s="6">
        <v>0.77755025933113442</v>
      </c>
      <c r="F21" s="6">
        <v>0.7821425851721544</v>
      </c>
      <c r="G21" s="6">
        <v>0.81726872186626187</v>
      </c>
      <c r="H21" s="6"/>
      <c r="I21" s="6">
        <v>0.81636606782083254</v>
      </c>
      <c r="J21" s="6">
        <v>0.77171646235376778</v>
      </c>
      <c r="K21" s="6">
        <v>0.82037191878981897</v>
      </c>
      <c r="L21" s="6">
        <v>0.82257547020573751</v>
      </c>
      <c r="M21" s="6">
        <v>0.77211542240038689</v>
      </c>
      <c r="N21" s="6">
        <v>0.80700014608690007</v>
      </c>
    </row>
    <row r="22" spans="1:15">
      <c r="A22" s="1" t="s">
        <v>70</v>
      </c>
      <c r="C22" s="6">
        <v>3.1864270960423909E-4</v>
      </c>
      <c r="D22" s="6">
        <v>1.6047031126591187E-3</v>
      </c>
      <c r="E22" s="6">
        <v>6.5094539549795062E-3</v>
      </c>
      <c r="F22" s="6">
        <v>1.964369923348662E-3</v>
      </c>
      <c r="G22" s="11">
        <v>0</v>
      </c>
      <c r="H22" s="11"/>
      <c r="I22" s="11">
        <v>0</v>
      </c>
      <c r="J22" s="11">
        <v>0</v>
      </c>
      <c r="K22" s="6">
        <v>2.2516827685123007E-3</v>
      </c>
      <c r="L22" s="6">
        <v>1.297750819334605E-3</v>
      </c>
      <c r="M22" s="6">
        <v>1.6159887189698796E-3</v>
      </c>
      <c r="N22" s="6">
        <v>2.9143710383641303E-3</v>
      </c>
    </row>
    <row r="23" spans="1:15">
      <c r="A23" s="12" t="s">
        <v>71</v>
      </c>
      <c r="B23" s="14"/>
      <c r="C23" s="13">
        <v>0.98641826890311957</v>
      </c>
      <c r="D23" s="13">
        <v>0.99045041596781302</v>
      </c>
      <c r="E23" s="13">
        <v>0.99522630096115394</v>
      </c>
      <c r="F23" s="13">
        <v>0.99498280946529383</v>
      </c>
      <c r="G23" s="13">
        <v>0.99677275801574317</v>
      </c>
      <c r="H23" s="13"/>
      <c r="I23" s="13">
        <v>0.98960174368621345</v>
      </c>
      <c r="J23" s="13">
        <v>0.99245508920277337</v>
      </c>
      <c r="K23" s="13">
        <v>0.97936897838354875</v>
      </c>
      <c r="L23" s="13">
        <v>0.99452076286320035</v>
      </c>
      <c r="M23" s="13">
        <v>0.99561952912532703</v>
      </c>
      <c r="N23" s="13">
        <v>0.99458786660948706</v>
      </c>
    </row>
    <row r="24" spans="1:15">
      <c r="A24" s="1" t="s">
        <v>72</v>
      </c>
      <c r="C24" s="6">
        <v>3.9724625396888191</v>
      </c>
      <c r="D24" s="6">
        <v>3.9843379788563227</v>
      </c>
      <c r="E24" s="6">
        <v>4.0009138618505844</v>
      </c>
      <c r="F24" s="6">
        <v>3.9922258271575481</v>
      </c>
      <c r="G24" s="6">
        <v>3.993532530104372</v>
      </c>
      <c r="H24" s="6"/>
      <c r="I24" s="6">
        <v>3.9804644925080925</v>
      </c>
      <c r="J24" s="6">
        <v>3.9850022362626456</v>
      </c>
      <c r="K24" s="6">
        <v>3.9634950801460618</v>
      </c>
      <c r="L24" s="6">
        <v>3.9919588581111349</v>
      </c>
      <c r="M24" s="6">
        <v>3.9935922747947759</v>
      </c>
      <c r="N24" s="6">
        <v>3.9937476964313046</v>
      </c>
      <c r="O24" s="6">
        <f>AVERAGE(C24:N24)</f>
        <v>3.9865212159919694</v>
      </c>
    </row>
    <row r="26" spans="1:15">
      <c r="A26" s="1" t="s">
        <v>73</v>
      </c>
      <c r="C26" s="6">
        <f>C21/(C21+C20)</f>
        <v>0.82503604815420317</v>
      </c>
      <c r="D26" s="6">
        <f t="shared" ref="D26:N26" si="1">D21/(D21+D20)</f>
        <v>0.77869019971863207</v>
      </c>
      <c r="E26" s="6">
        <f t="shared" si="1"/>
        <v>0.77890224272813735</v>
      </c>
      <c r="F26" s="6">
        <f t="shared" si="1"/>
        <v>0.77976211132674045</v>
      </c>
      <c r="G26" s="6">
        <f t="shared" si="1"/>
        <v>0.81463968248091789</v>
      </c>
      <c r="H26" s="6"/>
      <c r="I26" s="6">
        <f t="shared" si="1"/>
        <v>0.80796464435633764</v>
      </c>
      <c r="J26" s="6">
        <f t="shared" si="1"/>
        <v>0.7659375319985906</v>
      </c>
      <c r="K26" s="6">
        <f t="shared" si="1"/>
        <v>0.80556614563476936</v>
      </c>
      <c r="L26" s="6">
        <f t="shared" si="1"/>
        <v>0.81915020483228251</v>
      </c>
      <c r="M26" s="6">
        <f t="shared" si="1"/>
        <v>0.76998680761062066</v>
      </c>
      <c r="N26" s="6">
        <f t="shared" si="1"/>
        <v>0.80498947368565199</v>
      </c>
    </row>
    <row r="27" spans="1:15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5">
      <c r="A28" s="1" t="s">
        <v>76</v>
      </c>
      <c r="C28" s="6">
        <f>C21+C20</f>
        <v>1.0132630883872762</v>
      </c>
      <c r="D28" s="6">
        <f t="shared" ref="D28:N28" si="2">D21+D20</f>
        <v>1.0079448809195279</v>
      </c>
      <c r="E28" s="6">
        <f t="shared" si="2"/>
        <v>0.99826424508386635</v>
      </c>
      <c r="F28" s="6">
        <f t="shared" si="2"/>
        <v>1.0030528206113576</v>
      </c>
      <c r="G28" s="6">
        <f t="shared" si="2"/>
        <v>1.0032272419842567</v>
      </c>
      <c r="H28" s="6"/>
      <c r="I28" s="6">
        <f t="shared" si="2"/>
        <v>1.010398256313787</v>
      </c>
      <c r="J28" s="6">
        <f t="shared" si="2"/>
        <v>1.0075449107972265</v>
      </c>
      <c r="K28" s="6">
        <f t="shared" si="2"/>
        <v>1.018379338847939</v>
      </c>
      <c r="L28" s="6">
        <f t="shared" si="2"/>
        <v>1.0041814863174652</v>
      </c>
      <c r="M28" s="6">
        <f t="shared" si="2"/>
        <v>1.0027644821557029</v>
      </c>
      <c r="N28" s="6">
        <f t="shared" si="2"/>
        <v>1.0024977623521487</v>
      </c>
    </row>
    <row r="29" spans="1:15">
      <c r="A29" s="1" t="s">
        <v>77</v>
      </c>
      <c r="B29" s="1"/>
      <c r="C29" s="6">
        <f>C23+C22</f>
        <v>0.98673691161272381</v>
      </c>
      <c r="D29" s="6">
        <f t="shared" ref="D29:N29" si="3">D23+D22</f>
        <v>0.99205511908047217</v>
      </c>
      <c r="E29" s="6">
        <f t="shared" si="3"/>
        <v>1.0017357549161334</v>
      </c>
      <c r="F29" s="6">
        <f t="shared" si="3"/>
        <v>0.99694717938864252</v>
      </c>
      <c r="G29" s="6">
        <f t="shared" si="3"/>
        <v>0.99677275801574317</v>
      </c>
      <c r="H29" s="6"/>
      <c r="I29" s="6">
        <f t="shared" si="3"/>
        <v>0.98960174368621345</v>
      </c>
      <c r="J29" s="6">
        <f t="shared" si="3"/>
        <v>0.99245508920277337</v>
      </c>
      <c r="K29" s="6">
        <f t="shared" si="3"/>
        <v>0.98162066115206104</v>
      </c>
      <c r="L29" s="6">
        <f t="shared" si="3"/>
        <v>0.99581851368253493</v>
      </c>
      <c r="M29" s="6">
        <f t="shared" si="3"/>
        <v>0.99723551784429687</v>
      </c>
      <c r="N29" s="6">
        <f t="shared" si="3"/>
        <v>0.99750223764785118</v>
      </c>
      <c r="O29" s="6">
        <f>AVERAGE(C29:N29)</f>
        <v>0.99349831692994961</v>
      </c>
    </row>
    <row r="30" spans="1:15">
      <c r="A30" s="1" t="s">
        <v>321</v>
      </c>
      <c r="B30" s="1"/>
      <c r="C30" s="6">
        <f>1-C29</f>
        <v>1.326308838727619E-2</v>
      </c>
      <c r="D30" s="6">
        <f t="shared" ref="D30:N30" si="4">1-D29</f>
        <v>7.9448809195278303E-3</v>
      </c>
      <c r="E30" s="11">
        <v>0</v>
      </c>
      <c r="F30" s="6">
        <f t="shared" si="4"/>
        <v>3.0528206113574763E-3</v>
      </c>
      <c r="G30" s="6">
        <f t="shared" si="4"/>
        <v>3.2272419842568345E-3</v>
      </c>
      <c r="H30" s="6"/>
      <c r="I30" s="6">
        <f t="shared" si="4"/>
        <v>1.0398256313786547E-2</v>
      </c>
      <c r="J30" s="6">
        <f t="shared" si="4"/>
        <v>7.5449107972266338E-3</v>
      </c>
      <c r="K30" s="6">
        <f t="shared" si="4"/>
        <v>1.8379338847938964E-2</v>
      </c>
      <c r="L30" s="6">
        <f t="shared" si="4"/>
        <v>4.1814863174650663E-3</v>
      </c>
      <c r="M30" s="6">
        <f t="shared" si="4"/>
        <v>2.7644821557031296E-3</v>
      </c>
      <c r="N30" s="6">
        <f t="shared" si="4"/>
        <v>2.4977623521488246E-3</v>
      </c>
      <c r="O30" s="6">
        <f>AVERAGE(C30:N30)</f>
        <v>6.6594789715170447E-3</v>
      </c>
    </row>
    <row r="31" spans="1:15">
      <c r="B31" s="1"/>
      <c r="C31" s="1"/>
      <c r="D31" s="1"/>
      <c r="E31" s="11"/>
      <c r="F31" s="1"/>
      <c r="G31" s="1"/>
      <c r="H31" s="1"/>
      <c r="I31" s="1"/>
      <c r="J31" s="1"/>
      <c r="K31" s="1"/>
      <c r="L31" s="1"/>
      <c r="M31" s="1"/>
      <c r="N31" s="1"/>
    </row>
    <row r="32" spans="1:15">
      <c r="A32" s="1" t="s">
        <v>81</v>
      </c>
      <c r="B32" s="1"/>
      <c r="C32" s="6">
        <f>4-C24</f>
        <v>2.7537460311180872E-2</v>
      </c>
      <c r="D32" s="6">
        <f t="shared" ref="D32:N32" si="5">4-D24</f>
        <v>1.5662021143677318E-2</v>
      </c>
      <c r="E32" s="11">
        <v>0</v>
      </c>
      <c r="F32" s="6">
        <f t="shared" si="5"/>
        <v>7.7741728424518541E-3</v>
      </c>
      <c r="G32" s="6">
        <f t="shared" si="5"/>
        <v>6.4674698956279641E-3</v>
      </c>
      <c r="H32" s="6"/>
      <c r="I32" s="6">
        <f t="shared" si="5"/>
        <v>1.9535507491907467E-2</v>
      </c>
      <c r="J32" s="6">
        <f t="shared" si="5"/>
        <v>1.4997763737354397E-2</v>
      </c>
      <c r="K32" s="6">
        <f t="shared" si="5"/>
        <v>3.6504919853938222E-2</v>
      </c>
      <c r="L32" s="6">
        <f t="shared" si="5"/>
        <v>8.0411418888650665E-3</v>
      </c>
      <c r="M32" s="6">
        <f t="shared" si="5"/>
        <v>6.4077252052241462E-3</v>
      </c>
      <c r="N32" s="6">
        <f t="shared" si="5"/>
        <v>6.2523035686954387E-3</v>
      </c>
    </row>
    <row r="33" spans="1:1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5">
      <c r="A34" s="1" t="s">
        <v>311</v>
      </c>
      <c r="B34" s="1"/>
      <c r="C34" s="6">
        <f>6*C23+5*C22+2*C28</f>
        <v>7.9466290037412897</v>
      </c>
      <c r="D34" s="6">
        <f t="shared" ref="D34:N34" si="6">6*D23+5*D22+2*D28</f>
        <v>7.9666157732092291</v>
      </c>
      <c r="E34" s="6">
        <f t="shared" si="6"/>
        <v>8.0004335657095531</v>
      </c>
      <c r="F34" s="6">
        <f t="shared" si="6"/>
        <v>7.9858243476312225</v>
      </c>
      <c r="G34" s="6">
        <f t="shared" si="6"/>
        <v>7.9870910320629722</v>
      </c>
      <c r="H34" s="6"/>
      <c r="I34" s="6">
        <f t="shared" si="6"/>
        <v>7.9584069747448547</v>
      </c>
      <c r="J34" s="6">
        <f t="shared" si="6"/>
        <v>7.969820356811093</v>
      </c>
      <c r="K34" s="6">
        <f t="shared" si="6"/>
        <v>7.924230961839732</v>
      </c>
      <c r="L34" s="6">
        <f t="shared" si="6"/>
        <v>7.9819763039108054</v>
      </c>
      <c r="M34" s="6">
        <f t="shared" si="6"/>
        <v>7.9873260826582175</v>
      </c>
      <c r="N34" s="6">
        <f t="shared" si="6"/>
        <v>7.987094579553041</v>
      </c>
    </row>
    <row r="35" spans="1:15">
      <c r="A35" s="1" t="s">
        <v>312</v>
      </c>
      <c r="B35" s="1"/>
      <c r="C35" s="6">
        <f>4*C30+C34</f>
        <v>7.9996813572903944</v>
      </c>
      <c r="D35" s="6">
        <f t="shared" ref="D35:N35" si="7">4*D30+D34</f>
        <v>7.99839529688734</v>
      </c>
      <c r="E35" s="6">
        <f t="shared" si="7"/>
        <v>8.0004335657095531</v>
      </c>
      <c r="F35" s="6">
        <f t="shared" si="7"/>
        <v>7.998035630076652</v>
      </c>
      <c r="G35" s="6">
        <f t="shared" si="7"/>
        <v>8</v>
      </c>
      <c r="H35" s="6"/>
      <c r="I35" s="6">
        <f t="shared" si="7"/>
        <v>8</v>
      </c>
      <c r="J35" s="6">
        <f t="shared" si="7"/>
        <v>8</v>
      </c>
      <c r="K35" s="6">
        <f t="shared" si="7"/>
        <v>7.9977483172314878</v>
      </c>
      <c r="L35" s="6">
        <f t="shared" si="7"/>
        <v>7.9987022491806652</v>
      </c>
      <c r="M35" s="6">
        <f t="shared" si="7"/>
        <v>7.99838401128103</v>
      </c>
      <c r="N35" s="6">
        <f t="shared" si="7"/>
        <v>7.9970856289616368</v>
      </c>
      <c r="O35" s="6">
        <f>AVERAGE(C35:N35)</f>
        <v>7.9989514596926146</v>
      </c>
    </row>
    <row r="36" spans="1:15">
      <c r="B36" s="1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>
      <c r="A37" s="1" t="s">
        <v>326</v>
      </c>
      <c r="B37" s="1"/>
      <c r="C37" s="6">
        <f>4*C30</f>
        <v>5.3052353549104758E-2</v>
      </c>
      <c r="D37" s="6">
        <f t="shared" ref="D37:N37" si="8">4*D30</f>
        <v>3.1779523678111321E-2</v>
      </c>
      <c r="E37" s="6">
        <f t="shared" si="8"/>
        <v>0</v>
      </c>
      <c r="F37" s="6">
        <f t="shared" si="8"/>
        <v>1.2211282445429905E-2</v>
      </c>
      <c r="G37" s="6">
        <f t="shared" si="8"/>
        <v>1.2908967937027338E-2</v>
      </c>
      <c r="H37" s="6"/>
      <c r="I37" s="6">
        <f t="shared" si="8"/>
        <v>4.1593025255146188E-2</v>
      </c>
      <c r="J37" s="6">
        <f t="shared" si="8"/>
        <v>3.0179643188906535E-2</v>
      </c>
      <c r="K37" s="6">
        <f t="shared" si="8"/>
        <v>7.3517355391755856E-2</v>
      </c>
      <c r="L37" s="6">
        <f t="shared" si="8"/>
        <v>1.6725945269860265E-2</v>
      </c>
      <c r="M37" s="6">
        <f t="shared" si="8"/>
        <v>1.1057928622812518E-2</v>
      </c>
      <c r="N37" s="6">
        <f t="shared" si="8"/>
        <v>9.9910494085952983E-3</v>
      </c>
      <c r="O37" s="6">
        <f t="shared" ref="O37" si="9">AVERAGE(C37:N37)</f>
        <v>2.6637915886068179E-2</v>
      </c>
    </row>
    <row r="39" spans="1:15">
      <c r="A39" s="8" t="s">
        <v>80</v>
      </c>
    </row>
    <row r="40" spans="1:15">
      <c r="A40" s="1" t="s">
        <v>68</v>
      </c>
      <c r="C40" s="6">
        <v>0.17851346607548099</v>
      </c>
      <c r="D40" s="6">
        <v>0.2239449378789479</v>
      </c>
      <c r="E40" s="6">
        <v>0.22066357174772336</v>
      </c>
      <c r="F40" s="6">
        <v>0.22134042010994212</v>
      </c>
      <c r="G40" s="6">
        <v>0.18625967733197338</v>
      </c>
      <c r="H40" s="6"/>
      <c r="I40" s="6">
        <v>0.19498446862988555</v>
      </c>
      <c r="J40" s="6">
        <v>0.2367160011078254</v>
      </c>
      <c r="K40" s="6">
        <v>0.19983112485743074</v>
      </c>
      <c r="L40" s="6">
        <v>0.18197183144082568</v>
      </c>
      <c r="M40" s="6">
        <v>0.2310191365413424</v>
      </c>
      <c r="N40" s="6">
        <v>0.19580367226496517</v>
      </c>
    </row>
    <row r="41" spans="1:15">
      <c r="A41" s="1" t="s">
        <v>69</v>
      </c>
      <c r="C41" s="6">
        <v>0.84177365131206239</v>
      </c>
      <c r="D41" s="6">
        <v>0.78796207027988485</v>
      </c>
      <c r="E41" s="6">
        <v>0.77737265652751231</v>
      </c>
      <c r="F41" s="6">
        <v>0.78366567327083037</v>
      </c>
      <c r="G41" s="6">
        <v>0.81859227709348581</v>
      </c>
      <c r="H41" s="6"/>
      <c r="I41" s="6">
        <v>0.82037266691600597</v>
      </c>
      <c r="J41" s="6">
        <v>0.77462085750549137</v>
      </c>
      <c r="K41" s="6">
        <v>0.82792777808578677</v>
      </c>
      <c r="L41" s="6">
        <v>0.82423241265061886</v>
      </c>
      <c r="M41" s="6">
        <v>0.77335428283305618</v>
      </c>
      <c r="N41" s="6">
        <v>0.80826352331471685</v>
      </c>
    </row>
    <row r="42" spans="1:15">
      <c r="A42" s="1" t="s">
        <v>70</v>
      </c>
      <c r="C42" s="6">
        <v>3.2085156894060961E-4</v>
      </c>
      <c r="D42" s="6">
        <v>1.6110110348818729E-3</v>
      </c>
      <c r="E42" s="6">
        <v>6.5079671092630022E-3</v>
      </c>
      <c r="F42" s="6">
        <v>1.9681951957585394E-3</v>
      </c>
      <c r="G42" s="1">
        <v>0</v>
      </c>
      <c r="H42" s="1"/>
      <c r="I42" s="1">
        <v>0</v>
      </c>
      <c r="J42" s="1">
        <v>0</v>
      </c>
      <c r="K42" s="6">
        <v>2.2724214088635352E-3</v>
      </c>
      <c r="L42" s="6">
        <v>1.3003649240500023E-3</v>
      </c>
      <c r="M42" s="6">
        <v>1.6185815754593252E-3</v>
      </c>
      <c r="N42" s="6">
        <v>2.9189335530317322E-3</v>
      </c>
    </row>
    <row r="43" spans="1:15">
      <c r="A43" s="12" t="s">
        <v>71</v>
      </c>
      <c r="C43" s="6">
        <v>0.99325620724961217</v>
      </c>
      <c r="D43" s="6">
        <v>0.99434377427199594</v>
      </c>
      <c r="E43" s="6">
        <v>0.99499897805929916</v>
      </c>
      <c r="F43" s="6">
        <v>0.99692036727663602</v>
      </c>
      <c r="G43" s="6">
        <v>0.99838701751072723</v>
      </c>
      <c r="H43" s="6"/>
      <c r="I43" s="6">
        <v>0.99445855683306428</v>
      </c>
      <c r="J43" s="6">
        <v>0.99619024568834613</v>
      </c>
      <c r="K43" s="6">
        <v>0.98838924593539035</v>
      </c>
      <c r="L43" s="6">
        <v>0.99652406070514987</v>
      </c>
      <c r="M43" s="6">
        <v>0.99721700225543464</v>
      </c>
      <c r="N43" s="6">
        <v>0.99614491671391414</v>
      </c>
    </row>
    <row r="44" spans="1:15">
      <c r="A44" s="1" t="s">
        <v>72</v>
      </c>
      <c r="C44" s="6">
        <v>4</v>
      </c>
      <c r="D44" s="6">
        <v>4</v>
      </c>
      <c r="E44" s="6">
        <v>4</v>
      </c>
      <c r="F44" s="6">
        <v>4</v>
      </c>
      <c r="G44" s="6">
        <v>4</v>
      </c>
      <c r="H44" s="6"/>
      <c r="I44" s="6">
        <v>4</v>
      </c>
      <c r="J44" s="6">
        <v>4</v>
      </c>
      <c r="K44" s="6">
        <v>4</v>
      </c>
      <c r="L44" s="6">
        <v>4</v>
      </c>
      <c r="M44" s="6">
        <v>4</v>
      </c>
      <c r="N44" s="6">
        <v>4</v>
      </c>
    </row>
    <row r="45" spans="1:15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5">
      <c r="A46" s="1" t="s">
        <v>75</v>
      </c>
      <c r="C46" s="6">
        <v>0.82503604815420317</v>
      </c>
      <c r="D46" s="6">
        <v>0.77869019971863196</v>
      </c>
      <c r="E46" s="6">
        <v>0.77890224272813735</v>
      </c>
      <c r="F46" s="6">
        <v>0.77976211132674034</v>
      </c>
      <c r="G46" s="6">
        <v>0.81463968248091778</v>
      </c>
      <c r="H46" s="6"/>
      <c r="I46" s="6">
        <v>0.80796464435633775</v>
      </c>
      <c r="J46" s="6">
        <v>0.7659375319985906</v>
      </c>
      <c r="K46" s="6">
        <v>0.80556614563476936</v>
      </c>
      <c r="L46" s="6">
        <v>0.81915020483228262</v>
      </c>
      <c r="M46" s="6">
        <v>0.76998680761062066</v>
      </c>
      <c r="N46" s="6">
        <v>0.80498947368565199</v>
      </c>
    </row>
    <row r="47" spans="1:15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5">
      <c r="A48" s="1" t="s">
        <v>76</v>
      </c>
      <c r="C48" s="6">
        <v>1.0202871173875434</v>
      </c>
      <c r="D48" s="6">
        <v>1.0119070081588328</v>
      </c>
      <c r="E48" s="6">
        <v>0.99803622827523564</v>
      </c>
      <c r="F48" s="6">
        <v>1.0050060933807725</v>
      </c>
      <c r="G48" s="6">
        <v>1.0048519544254593</v>
      </c>
      <c r="H48" s="6"/>
      <c r="I48" s="6">
        <v>1.0153571355458915</v>
      </c>
      <c r="J48" s="6">
        <v>1.0113368586133167</v>
      </c>
      <c r="K48" s="6">
        <v>1.0277589029432175</v>
      </c>
      <c r="L48" s="6">
        <v>1.0062042440914445</v>
      </c>
      <c r="M48" s="6">
        <v>1.0043734193743985</v>
      </c>
      <c r="N48" s="6">
        <v>1.004067195579682</v>
      </c>
    </row>
    <row r="49" spans="1:14">
      <c r="A49" s="1" t="s">
        <v>77</v>
      </c>
      <c r="C49" s="6">
        <v>0.99357705881855274</v>
      </c>
      <c r="D49" s="6">
        <v>0.99595478530687787</v>
      </c>
      <c r="E49" s="6">
        <v>1.0015069451685621</v>
      </c>
      <c r="F49" s="6">
        <v>0.99888856247239455</v>
      </c>
      <c r="G49" s="6">
        <v>0.99838701751072723</v>
      </c>
      <c r="H49" s="6"/>
      <c r="I49" s="6">
        <v>0.99445855683306428</v>
      </c>
      <c r="J49" s="6">
        <v>0.99619024568834613</v>
      </c>
      <c r="K49" s="6">
        <v>0.99066166734425387</v>
      </c>
      <c r="L49" s="6">
        <v>0.99782442562919993</v>
      </c>
      <c r="M49" s="6">
        <v>0.99883558383089399</v>
      </c>
      <c r="N49" s="6">
        <v>0.99906385026694589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5"/>
  <sheetViews>
    <sheetView topLeftCell="Q1" workbookViewId="0">
      <pane ySplit="1460" topLeftCell="A6" activePane="bottomLeft"/>
      <selection activeCell="X3" sqref="X3"/>
      <selection pane="bottomLeft" activeCell="AL8" sqref="AL8"/>
    </sheetView>
  </sheetViews>
  <sheetFormatPr baseColWidth="10" defaultRowHeight="15" x14ac:dyDescent="0"/>
  <cols>
    <col min="1" max="1" width="10.83203125" style="1"/>
    <col min="2" max="2" width="2.6640625" style="1" customWidth="1"/>
    <col min="3" max="3" width="10.83203125" style="1"/>
    <col min="4" max="4" width="2.1640625" style="1" customWidth="1"/>
    <col min="5" max="5" width="10.83203125" style="1"/>
    <col min="6" max="6" width="2" style="1" customWidth="1"/>
    <col min="7" max="24" width="10.83203125" style="1"/>
    <col min="25" max="25" width="4.83203125" style="1" customWidth="1"/>
    <col min="26" max="31" width="10.83203125" style="1"/>
    <col min="32" max="32" width="3.1640625" style="1" customWidth="1"/>
    <col min="33" max="33" width="10.83203125" style="1"/>
    <col min="34" max="34" width="5.6640625" style="1" customWidth="1"/>
    <col min="35" max="39" width="10.83203125" style="1"/>
    <col min="41" max="16384" width="10.83203125" style="1"/>
  </cols>
  <sheetData>
    <row r="1" spans="1:38">
      <c r="C1" s="2" t="s">
        <v>317</v>
      </c>
    </row>
    <row r="2" spans="1:38">
      <c r="C2" s="2" t="s">
        <v>183</v>
      </c>
    </row>
    <row r="3" spans="1:38">
      <c r="G3" s="2" t="s">
        <v>149</v>
      </c>
      <c r="Z3" s="2" t="s">
        <v>150</v>
      </c>
      <c r="AI3" s="2" t="s">
        <v>151</v>
      </c>
    </row>
    <row r="4" spans="1:38">
      <c r="C4" s="1">
        <v>1</v>
      </c>
      <c r="E4" s="1">
        <v>2</v>
      </c>
      <c r="G4" s="1">
        <v>1</v>
      </c>
      <c r="H4" s="1">
        <v>2</v>
      </c>
      <c r="I4" s="1">
        <v>3</v>
      </c>
      <c r="J4" s="1">
        <v>4</v>
      </c>
      <c r="K4" s="1">
        <v>5</v>
      </c>
      <c r="L4" s="1">
        <v>6</v>
      </c>
      <c r="M4" s="1">
        <v>7</v>
      </c>
      <c r="N4" s="1">
        <v>8</v>
      </c>
      <c r="O4" s="1">
        <v>9</v>
      </c>
      <c r="P4" s="1">
        <v>10</v>
      </c>
      <c r="Q4" s="1">
        <v>11</v>
      </c>
      <c r="R4" s="1">
        <v>12</v>
      </c>
      <c r="S4" s="1">
        <v>13</v>
      </c>
      <c r="T4" s="1">
        <v>14</v>
      </c>
      <c r="U4" s="1">
        <v>15</v>
      </c>
      <c r="V4" s="1">
        <v>16</v>
      </c>
      <c r="W4" s="1">
        <v>17</v>
      </c>
      <c r="X4" s="1">
        <v>18</v>
      </c>
      <c r="Z4" s="1">
        <v>1</v>
      </c>
      <c r="AA4" s="1">
        <v>2</v>
      </c>
      <c r="AB4" s="1">
        <v>3</v>
      </c>
      <c r="AC4" s="1">
        <v>4</v>
      </c>
      <c r="AD4" s="1">
        <v>5</v>
      </c>
      <c r="AE4" s="1" t="s">
        <v>318</v>
      </c>
      <c r="AG4" s="1">
        <v>3</v>
      </c>
      <c r="AI4" s="1">
        <v>1</v>
      </c>
      <c r="AJ4" s="1">
        <v>2</v>
      </c>
      <c r="AK4" s="1">
        <v>3</v>
      </c>
      <c r="AL4" s="1">
        <v>4</v>
      </c>
    </row>
    <row r="6" spans="1:38">
      <c r="A6" s="1" t="s">
        <v>63</v>
      </c>
      <c r="C6" s="1">
        <v>4.29</v>
      </c>
      <c r="E6" s="1">
        <v>4.43</v>
      </c>
      <c r="G6" s="1">
        <v>4.04</v>
      </c>
      <c r="H6" s="1">
        <v>4.32</v>
      </c>
      <c r="I6" s="1">
        <v>4.24</v>
      </c>
      <c r="J6" s="1">
        <v>4.3099999999999996</v>
      </c>
      <c r="K6" s="1">
        <v>4.62</v>
      </c>
      <c r="L6" s="1">
        <v>4.4400000000000004</v>
      </c>
      <c r="M6" s="1">
        <v>4.34</v>
      </c>
      <c r="N6" s="1">
        <v>4.3600000000000003</v>
      </c>
      <c r="O6" s="1">
        <v>4.32</v>
      </c>
      <c r="P6" s="1">
        <v>4.29</v>
      </c>
      <c r="Q6" s="1">
        <v>4.33</v>
      </c>
      <c r="R6" s="1">
        <v>4.42</v>
      </c>
      <c r="S6" s="1">
        <v>4.29</v>
      </c>
      <c r="T6" s="1">
        <v>4.47</v>
      </c>
      <c r="U6" s="1">
        <v>4.41</v>
      </c>
      <c r="V6" s="1">
        <v>4.33</v>
      </c>
      <c r="W6" s="1">
        <v>4.18</v>
      </c>
      <c r="X6" s="1">
        <v>4.29</v>
      </c>
      <c r="Z6" s="1">
        <v>5.93</v>
      </c>
      <c r="AA6" s="1">
        <v>4.41</v>
      </c>
      <c r="AB6" s="1">
        <v>4.38</v>
      </c>
      <c r="AC6" s="1">
        <v>4.2699999999999996</v>
      </c>
      <c r="AD6" s="1">
        <v>4.16</v>
      </c>
      <c r="AE6" s="1">
        <v>4.28</v>
      </c>
      <c r="AG6" s="1">
        <v>4.2699999999999996</v>
      </c>
      <c r="AI6" s="1">
        <v>4.5599999999999996</v>
      </c>
      <c r="AJ6" s="1">
        <v>4.1100000000000003</v>
      </c>
      <c r="AK6" s="1">
        <v>4.43</v>
      </c>
      <c r="AL6" s="1">
        <v>4.33</v>
      </c>
    </row>
    <row r="7" spans="1:38">
      <c r="A7" s="1" t="s">
        <v>64</v>
      </c>
      <c r="C7" s="1">
        <v>19.21</v>
      </c>
      <c r="E7" s="1">
        <v>19.46</v>
      </c>
      <c r="G7" s="1">
        <v>19.96</v>
      </c>
      <c r="H7" s="1">
        <v>19.45</v>
      </c>
      <c r="I7" s="1">
        <v>19.77</v>
      </c>
      <c r="J7" s="1">
        <v>19.420000000000002</v>
      </c>
      <c r="K7" s="1">
        <v>18.89</v>
      </c>
      <c r="L7" s="1">
        <v>19.55</v>
      </c>
      <c r="M7" s="1">
        <v>19.71</v>
      </c>
      <c r="N7" s="1">
        <v>19.309999999999999</v>
      </c>
      <c r="O7" s="1">
        <v>19.72</v>
      </c>
      <c r="P7" s="1">
        <v>19.690000000000001</v>
      </c>
      <c r="Q7" s="1">
        <v>19.43</v>
      </c>
      <c r="R7" s="1">
        <v>19.82</v>
      </c>
      <c r="S7" s="1">
        <v>19.41</v>
      </c>
      <c r="T7" s="1">
        <v>19.59</v>
      </c>
      <c r="U7" s="1">
        <v>19.420000000000002</v>
      </c>
      <c r="V7" s="1">
        <v>19.77</v>
      </c>
      <c r="W7" s="1">
        <v>19.57</v>
      </c>
      <c r="X7" s="1">
        <v>19.48</v>
      </c>
      <c r="Z7" s="1">
        <v>17.579999999999998</v>
      </c>
      <c r="AA7" s="1">
        <v>19.38</v>
      </c>
      <c r="AB7" s="1">
        <v>19.41</v>
      </c>
      <c r="AC7" s="1">
        <v>19.420000000000002</v>
      </c>
      <c r="AD7" s="1">
        <v>19.309999999999999</v>
      </c>
      <c r="AE7" s="1">
        <v>19.079999999999998</v>
      </c>
      <c r="AG7" s="1">
        <v>19.25</v>
      </c>
      <c r="AI7" s="1">
        <v>19.38</v>
      </c>
      <c r="AJ7" s="1">
        <v>19.34</v>
      </c>
      <c r="AK7" s="1">
        <v>19.489999999999998</v>
      </c>
      <c r="AL7" s="1">
        <v>19.66</v>
      </c>
    </row>
    <row r="8" spans="1:38">
      <c r="A8" s="1" t="s">
        <v>65</v>
      </c>
      <c r="C8" s="1">
        <v>7.0000000000000007E-2</v>
      </c>
      <c r="E8" s="1">
        <v>0.01</v>
      </c>
      <c r="G8" s="1">
        <v>0.03</v>
      </c>
      <c r="H8" s="1">
        <v>0.27</v>
      </c>
      <c r="I8" s="1">
        <v>0.18</v>
      </c>
      <c r="J8" s="1">
        <v>0.28000000000000003</v>
      </c>
      <c r="K8" s="1">
        <v>0.2</v>
      </c>
      <c r="L8" s="1">
        <v>0.21</v>
      </c>
      <c r="M8" s="1">
        <v>0.16</v>
      </c>
      <c r="N8" s="1">
        <v>0.24</v>
      </c>
      <c r="O8" s="1">
        <v>0.15</v>
      </c>
      <c r="P8" s="4">
        <v>0.1</v>
      </c>
      <c r="Q8" s="1">
        <v>0.19</v>
      </c>
      <c r="R8" s="1">
        <v>0.18</v>
      </c>
      <c r="S8" s="1">
        <v>0.15</v>
      </c>
      <c r="T8" s="1">
        <v>0.18</v>
      </c>
      <c r="U8" s="1">
        <v>0.31</v>
      </c>
      <c r="V8" s="1">
        <v>7.0000000000000007E-2</v>
      </c>
      <c r="W8" s="1">
        <v>0.13</v>
      </c>
      <c r="X8" s="1">
        <v>0.12</v>
      </c>
      <c r="Z8" s="1">
        <v>0.14000000000000001</v>
      </c>
      <c r="AA8" s="1">
        <v>0.23</v>
      </c>
      <c r="AB8" s="1">
        <v>0.25</v>
      </c>
      <c r="AC8" s="1">
        <v>0.24</v>
      </c>
      <c r="AD8" s="1">
        <v>0.27</v>
      </c>
      <c r="AE8" s="1">
        <v>0.09</v>
      </c>
      <c r="AG8" s="1">
        <v>0.04</v>
      </c>
      <c r="AI8" s="1">
        <v>0.12</v>
      </c>
      <c r="AJ8" s="1">
        <v>0.02</v>
      </c>
      <c r="AK8" s="1">
        <v>0</v>
      </c>
      <c r="AL8" s="4">
        <v>0.3</v>
      </c>
    </row>
    <row r="9" spans="1:38">
      <c r="A9" s="1" t="s">
        <v>66</v>
      </c>
      <c r="C9" s="1">
        <v>72.39</v>
      </c>
      <c r="E9" s="1">
        <v>76.19</v>
      </c>
      <c r="G9" s="1">
        <v>75.81</v>
      </c>
      <c r="H9" s="1">
        <v>75.11</v>
      </c>
      <c r="I9" s="1">
        <v>76.319999999999993</v>
      </c>
      <c r="J9" s="1">
        <v>75.650000000000006</v>
      </c>
      <c r="K9" s="1">
        <v>75.73</v>
      </c>
      <c r="L9" s="1">
        <v>75.97</v>
      </c>
      <c r="M9" s="1">
        <v>75.62</v>
      </c>
      <c r="N9" s="1">
        <v>76.61</v>
      </c>
      <c r="O9" s="1">
        <v>75.069999999999993</v>
      </c>
      <c r="P9" s="1">
        <v>75.98</v>
      </c>
      <c r="Q9" s="1">
        <v>75.73</v>
      </c>
      <c r="R9" s="1">
        <v>75.67</v>
      </c>
      <c r="S9" s="1">
        <v>75.81</v>
      </c>
      <c r="T9" s="1">
        <v>75.53</v>
      </c>
      <c r="U9" s="1">
        <v>75.14</v>
      </c>
      <c r="V9" s="1">
        <v>76.88</v>
      </c>
      <c r="W9" s="1">
        <v>75.91</v>
      </c>
      <c r="X9" s="1">
        <v>75.44</v>
      </c>
      <c r="Z9" s="1">
        <v>76.69</v>
      </c>
      <c r="AA9" s="1">
        <v>76.59</v>
      </c>
      <c r="AB9" s="1">
        <v>75.78</v>
      </c>
      <c r="AC9" s="1">
        <v>76.430000000000007</v>
      </c>
      <c r="AD9" s="1">
        <v>76.489999999999995</v>
      </c>
      <c r="AE9" s="1">
        <v>76.989999999999995</v>
      </c>
      <c r="AG9" s="1">
        <v>76.39</v>
      </c>
      <c r="AI9" s="1">
        <v>75.86</v>
      </c>
      <c r="AJ9" s="1">
        <v>76.61</v>
      </c>
      <c r="AK9" s="1">
        <v>76.540000000000006</v>
      </c>
      <c r="AL9" s="1">
        <v>75.760000000000005</v>
      </c>
    </row>
    <row r="11" spans="1:38">
      <c r="A11" s="1" t="s">
        <v>67</v>
      </c>
      <c r="C11" s="1">
        <v>95.960000000000008</v>
      </c>
      <c r="E11" s="1">
        <v>100.09</v>
      </c>
      <c r="G11" s="1">
        <v>99.84</v>
      </c>
      <c r="H11" s="1">
        <v>99.15</v>
      </c>
      <c r="I11" s="1">
        <v>100.50999999999999</v>
      </c>
      <c r="J11" s="1">
        <v>99.660000000000011</v>
      </c>
      <c r="K11" s="1">
        <v>99.44</v>
      </c>
      <c r="L11" s="1">
        <v>100.17</v>
      </c>
      <c r="M11" s="1">
        <v>99.830000000000013</v>
      </c>
      <c r="N11" s="1">
        <v>100.52</v>
      </c>
      <c r="O11" s="1">
        <v>99.259999999999991</v>
      </c>
      <c r="P11" s="1">
        <v>100.06</v>
      </c>
      <c r="Q11" s="1">
        <v>99.68</v>
      </c>
      <c r="R11" s="1">
        <v>100.09</v>
      </c>
      <c r="S11" s="1">
        <v>99.66</v>
      </c>
      <c r="T11" s="1">
        <v>99.77</v>
      </c>
      <c r="U11" s="1">
        <v>99.28</v>
      </c>
      <c r="V11" s="1">
        <v>101.05</v>
      </c>
      <c r="W11" s="1">
        <v>99.789999999999992</v>
      </c>
      <c r="X11" s="1">
        <v>99.33</v>
      </c>
      <c r="Z11" s="1">
        <v>100.34</v>
      </c>
      <c r="AA11" s="1">
        <v>100.61</v>
      </c>
      <c r="AB11" s="1">
        <v>99.82</v>
      </c>
      <c r="AC11" s="1">
        <v>100.36000000000001</v>
      </c>
      <c r="AD11" s="1">
        <v>100.22999999999999</v>
      </c>
      <c r="AE11" s="1">
        <v>100.44</v>
      </c>
      <c r="AG11" s="1">
        <v>99.95</v>
      </c>
      <c r="AI11" s="1">
        <v>99.92</v>
      </c>
      <c r="AJ11" s="1">
        <v>100.08</v>
      </c>
      <c r="AK11" s="1">
        <v>100.46000000000001</v>
      </c>
      <c r="AL11" s="1">
        <v>100.05000000000001</v>
      </c>
    </row>
    <row r="14" spans="1:38">
      <c r="A14" s="1" t="s">
        <v>68</v>
      </c>
      <c r="C14" s="1">
        <v>3.32</v>
      </c>
      <c r="E14" s="1">
        <v>3.43</v>
      </c>
      <c r="G14" s="1">
        <v>3.13</v>
      </c>
      <c r="H14" s="1">
        <v>3.34</v>
      </c>
      <c r="I14" s="1">
        <v>3.28</v>
      </c>
      <c r="J14" s="1">
        <v>3.34</v>
      </c>
      <c r="K14" s="1">
        <v>3.58</v>
      </c>
      <c r="L14" s="1">
        <v>3.44</v>
      </c>
      <c r="M14" s="1">
        <v>3.36</v>
      </c>
      <c r="N14" s="1">
        <v>3.38</v>
      </c>
      <c r="O14" s="1">
        <v>3.34</v>
      </c>
      <c r="P14" s="1">
        <v>3.32</v>
      </c>
      <c r="Q14" s="1">
        <v>3.35</v>
      </c>
      <c r="R14" s="1">
        <v>3.42</v>
      </c>
      <c r="S14" s="1">
        <v>3.33</v>
      </c>
      <c r="T14" s="1">
        <v>3.47</v>
      </c>
      <c r="U14" s="1">
        <v>3.41</v>
      </c>
      <c r="V14" s="1">
        <v>3.36</v>
      </c>
      <c r="W14" s="1">
        <v>3.23</v>
      </c>
      <c r="X14" s="1">
        <v>3.32</v>
      </c>
      <c r="Z14" s="1">
        <v>4.5999999999999996</v>
      </c>
      <c r="AA14" s="1">
        <v>3.42</v>
      </c>
      <c r="AB14" s="1">
        <v>3.39</v>
      </c>
      <c r="AC14" s="1">
        <v>3.31</v>
      </c>
      <c r="AD14" s="1">
        <v>3.22</v>
      </c>
      <c r="AE14" s="1">
        <v>3.32</v>
      </c>
      <c r="AG14" s="1">
        <v>3.31</v>
      </c>
      <c r="AI14" s="1">
        <v>3.53</v>
      </c>
      <c r="AJ14" s="1">
        <v>3.19</v>
      </c>
      <c r="AK14" s="1">
        <v>3.43</v>
      </c>
      <c r="AL14" s="1">
        <v>3.35</v>
      </c>
    </row>
    <row r="15" spans="1:38">
      <c r="A15" s="1" t="s">
        <v>69</v>
      </c>
      <c r="C15" s="1">
        <v>14.93</v>
      </c>
      <c r="E15" s="1">
        <v>15.13</v>
      </c>
      <c r="G15" s="1">
        <v>15.52</v>
      </c>
      <c r="H15" s="1">
        <v>15.12</v>
      </c>
      <c r="I15" s="1">
        <v>15.37</v>
      </c>
      <c r="J15" s="1">
        <v>15.1</v>
      </c>
      <c r="K15" s="1">
        <v>14.68</v>
      </c>
      <c r="L15" s="1">
        <v>15.2</v>
      </c>
      <c r="M15" s="1">
        <v>15.32</v>
      </c>
      <c r="N15" s="1">
        <v>15.01</v>
      </c>
      <c r="O15" s="1">
        <v>15.33</v>
      </c>
      <c r="P15" s="1">
        <v>15.31</v>
      </c>
      <c r="Q15" s="1">
        <v>15.11</v>
      </c>
      <c r="R15" s="1">
        <v>15.41</v>
      </c>
      <c r="S15" s="1">
        <v>15.08</v>
      </c>
      <c r="T15" s="1">
        <v>15.23</v>
      </c>
      <c r="U15" s="1">
        <v>15.1</v>
      </c>
      <c r="V15" s="1">
        <v>15.37</v>
      </c>
      <c r="W15" s="1">
        <v>15.21</v>
      </c>
      <c r="X15" s="1">
        <v>15.15</v>
      </c>
      <c r="Z15" s="1">
        <v>13.66</v>
      </c>
      <c r="AA15" s="1">
        <v>15.07</v>
      </c>
      <c r="AB15" s="1">
        <v>15.09</v>
      </c>
      <c r="AC15" s="1">
        <v>15.09</v>
      </c>
      <c r="AD15" s="1">
        <v>15.01</v>
      </c>
      <c r="AE15" s="1">
        <v>14.83</v>
      </c>
      <c r="AG15" s="1">
        <v>14.97</v>
      </c>
      <c r="AI15" s="1">
        <v>15.07</v>
      </c>
      <c r="AJ15" s="1">
        <v>15.03</v>
      </c>
      <c r="AK15" s="1">
        <v>15.15</v>
      </c>
      <c r="AL15" s="1">
        <v>15.28</v>
      </c>
    </row>
    <row r="16" spans="1:38">
      <c r="A16" s="1" t="s">
        <v>70</v>
      </c>
      <c r="C16" s="1">
        <v>0.05</v>
      </c>
      <c r="E16" s="1">
        <v>0.01</v>
      </c>
      <c r="G16" s="1">
        <v>0.02</v>
      </c>
      <c r="H16" s="1">
        <v>0.19</v>
      </c>
      <c r="I16" s="1">
        <v>0.12</v>
      </c>
      <c r="J16" s="1">
        <v>0.2</v>
      </c>
      <c r="K16" s="1">
        <v>0.14000000000000001</v>
      </c>
      <c r="L16" s="1">
        <v>0.15</v>
      </c>
      <c r="M16" s="1">
        <v>0.11</v>
      </c>
      <c r="N16" s="1">
        <v>0.17</v>
      </c>
      <c r="O16" s="1">
        <v>0.1</v>
      </c>
      <c r="P16" s="1">
        <v>7.0000000000000007E-2</v>
      </c>
      <c r="Q16" s="1">
        <v>0.14000000000000001</v>
      </c>
      <c r="R16" s="1">
        <v>0.13</v>
      </c>
      <c r="S16" s="1">
        <v>0.1</v>
      </c>
      <c r="T16" s="1">
        <v>0.12</v>
      </c>
      <c r="U16" s="1">
        <v>0.22</v>
      </c>
      <c r="V16" s="1">
        <v>0.05</v>
      </c>
      <c r="W16" s="1">
        <v>0.09</v>
      </c>
      <c r="X16" s="1">
        <v>0.08</v>
      </c>
      <c r="Z16" s="1">
        <v>0.09</v>
      </c>
      <c r="AA16" s="1">
        <v>0.16</v>
      </c>
      <c r="AB16" s="1">
        <v>0.18</v>
      </c>
      <c r="AC16" s="1">
        <v>0.17</v>
      </c>
      <c r="AD16" s="1">
        <v>0.19</v>
      </c>
      <c r="AE16" s="1">
        <v>0.06</v>
      </c>
      <c r="AG16" s="1">
        <v>0.03</v>
      </c>
      <c r="AI16" s="1">
        <v>0.08</v>
      </c>
      <c r="AJ16" s="1">
        <v>0.01</v>
      </c>
      <c r="AK16" s="1">
        <v>0</v>
      </c>
      <c r="AL16" s="1">
        <v>0.21</v>
      </c>
    </row>
    <row r="17" spans="1:39">
      <c r="A17" s="12" t="s">
        <v>71</v>
      </c>
      <c r="C17" s="1">
        <v>57.4</v>
      </c>
      <c r="E17" s="1">
        <v>60.41</v>
      </c>
      <c r="G17" s="1">
        <v>60.11</v>
      </c>
      <c r="H17" s="1">
        <v>59.56</v>
      </c>
      <c r="I17" s="1">
        <v>60.52</v>
      </c>
      <c r="J17" s="1">
        <v>59.99</v>
      </c>
      <c r="K17" s="1">
        <v>60.05</v>
      </c>
      <c r="L17" s="1">
        <v>60.25</v>
      </c>
      <c r="M17" s="1">
        <v>59.97</v>
      </c>
      <c r="N17" s="1">
        <v>60.75</v>
      </c>
      <c r="O17" s="1">
        <v>59.53</v>
      </c>
      <c r="P17" s="1">
        <v>60.25</v>
      </c>
      <c r="Q17" s="1">
        <v>60.05</v>
      </c>
      <c r="R17" s="1">
        <v>60</v>
      </c>
      <c r="S17" s="1">
        <v>60.12</v>
      </c>
      <c r="T17" s="1">
        <v>59.89</v>
      </c>
      <c r="U17" s="1">
        <v>59.59</v>
      </c>
      <c r="V17" s="1">
        <v>60.97</v>
      </c>
      <c r="W17" s="1">
        <v>60.2</v>
      </c>
      <c r="X17" s="1">
        <v>59.82</v>
      </c>
      <c r="Z17" s="1">
        <v>60.81</v>
      </c>
      <c r="AA17" s="1">
        <v>60.74</v>
      </c>
      <c r="AB17" s="1">
        <v>60.09</v>
      </c>
      <c r="AC17" s="1">
        <v>60.6</v>
      </c>
      <c r="AD17" s="1">
        <v>60.65</v>
      </c>
      <c r="AE17" s="1">
        <v>61.05</v>
      </c>
      <c r="AG17" s="1">
        <v>60.58</v>
      </c>
      <c r="AI17" s="1">
        <v>60.15</v>
      </c>
      <c r="AJ17" s="1">
        <v>60.75</v>
      </c>
      <c r="AK17" s="1">
        <v>60.69</v>
      </c>
      <c r="AL17" s="1">
        <v>60.08</v>
      </c>
    </row>
    <row r="18" spans="1:39">
      <c r="A18" s="1" t="s">
        <v>72</v>
      </c>
      <c r="C18" s="1">
        <v>20.25</v>
      </c>
      <c r="E18" s="1">
        <v>21.11</v>
      </c>
      <c r="G18" s="1">
        <v>21.06</v>
      </c>
      <c r="H18" s="1">
        <v>20.94</v>
      </c>
      <c r="I18" s="1">
        <v>21.21</v>
      </c>
      <c r="J18" s="1">
        <v>21.04</v>
      </c>
      <c r="K18" s="1">
        <v>20.99</v>
      </c>
      <c r="L18" s="1">
        <v>21.15</v>
      </c>
      <c r="M18" s="1">
        <v>21.07</v>
      </c>
      <c r="N18" s="1">
        <v>21.22</v>
      </c>
      <c r="O18" s="1">
        <v>20.95</v>
      </c>
      <c r="P18" s="1">
        <v>21.11</v>
      </c>
      <c r="Q18" s="1">
        <v>21.04</v>
      </c>
      <c r="R18" s="1">
        <v>21.13</v>
      </c>
      <c r="S18" s="1">
        <v>21.03</v>
      </c>
      <c r="T18" s="1">
        <v>21.06</v>
      </c>
      <c r="U18" s="1">
        <v>20.97</v>
      </c>
      <c r="V18" s="1">
        <v>21.32</v>
      </c>
      <c r="W18" s="1">
        <v>21.05</v>
      </c>
      <c r="X18" s="1">
        <v>20.96</v>
      </c>
      <c r="Z18" s="1">
        <v>21.17</v>
      </c>
      <c r="AA18" s="1">
        <v>21.24</v>
      </c>
      <c r="AB18" s="1">
        <v>21.08</v>
      </c>
      <c r="AC18" s="1">
        <v>21.18</v>
      </c>
      <c r="AD18" s="1">
        <v>21.16</v>
      </c>
      <c r="AE18" s="1">
        <v>21.18</v>
      </c>
      <c r="AG18" s="1">
        <v>21.08</v>
      </c>
      <c r="AI18" s="1">
        <v>21.08</v>
      </c>
      <c r="AJ18" s="1">
        <v>21.1</v>
      </c>
      <c r="AK18" s="1">
        <v>21.19</v>
      </c>
      <c r="AL18" s="1">
        <v>21.13</v>
      </c>
    </row>
    <row r="20" spans="1:39">
      <c r="A20" s="1" t="s">
        <v>67</v>
      </c>
      <c r="C20" s="1">
        <v>95.95</v>
      </c>
      <c r="E20" s="1">
        <v>100.09</v>
      </c>
      <c r="G20" s="1">
        <v>99.84</v>
      </c>
      <c r="H20" s="1">
        <v>99.15</v>
      </c>
      <c r="I20" s="1">
        <v>100.5</v>
      </c>
      <c r="J20" s="1">
        <v>99.669999999999987</v>
      </c>
      <c r="K20" s="1">
        <v>99.439999999999984</v>
      </c>
      <c r="L20" s="1">
        <v>100.19</v>
      </c>
      <c r="M20" s="1">
        <v>99.829999999999984</v>
      </c>
      <c r="N20" s="1">
        <v>100.53</v>
      </c>
      <c r="O20" s="1">
        <v>99.250000000000014</v>
      </c>
      <c r="P20" s="1">
        <v>100.06</v>
      </c>
      <c r="Q20" s="1">
        <v>99.69</v>
      </c>
      <c r="R20" s="1">
        <v>100.08999999999999</v>
      </c>
      <c r="S20" s="1">
        <v>99.66</v>
      </c>
      <c r="T20" s="1">
        <v>99.77000000000001</v>
      </c>
      <c r="U20" s="1">
        <v>99.289999999999992</v>
      </c>
      <c r="V20" s="1">
        <v>101.07</v>
      </c>
      <c r="W20" s="1">
        <v>99.78</v>
      </c>
      <c r="X20" s="1">
        <v>99.330000000000013</v>
      </c>
      <c r="Z20" s="1">
        <v>100.33</v>
      </c>
      <c r="AA20" s="1">
        <v>100.63</v>
      </c>
      <c r="AB20" s="1">
        <v>99.83</v>
      </c>
      <c r="AC20" s="1">
        <v>100.35</v>
      </c>
      <c r="AD20" s="1">
        <v>100.22999999999999</v>
      </c>
      <c r="AE20" s="1">
        <v>100.44</v>
      </c>
      <c r="AG20" s="1">
        <v>99.97</v>
      </c>
      <c r="AI20" s="1">
        <v>99.91</v>
      </c>
      <c r="AJ20" s="1">
        <v>100.08000000000001</v>
      </c>
      <c r="AK20" s="1">
        <v>100.46</v>
      </c>
      <c r="AL20" s="1">
        <v>100.05</v>
      </c>
    </row>
    <row r="22" spans="1:39">
      <c r="A22" s="8" t="s">
        <v>79</v>
      </c>
    </row>
    <row r="23" spans="1:39">
      <c r="A23" s="1" t="s">
        <v>68</v>
      </c>
      <c r="C23" s="6">
        <v>0.18869354631351754</v>
      </c>
      <c r="D23" s="6"/>
      <c r="E23" s="6">
        <v>0.18860724977074453</v>
      </c>
      <c r="F23" s="6"/>
      <c r="G23" s="6">
        <v>0.17211130475320219</v>
      </c>
      <c r="H23" s="6">
        <v>0.18491613857172484</v>
      </c>
      <c r="I23" s="6">
        <v>0.17945121112413639</v>
      </c>
      <c r="J23" s="6">
        <v>0.1843307082052833</v>
      </c>
      <c r="K23" s="6">
        <v>0.19862138488725523</v>
      </c>
      <c r="L23" s="6">
        <v>0.18856694163855944</v>
      </c>
      <c r="M23" s="6">
        <v>0.18453201566380598</v>
      </c>
      <c r="N23" s="6">
        <v>0.18571408712536788</v>
      </c>
      <c r="O23" s="6">
        <v>0.18417989220986655</v>
      </c>
      <c r="P23" s="6">
        <v>0.18228425562282255</v>
      </c>
      <c r="Q23" s="6">
        <v>0.18487092945817057</v>
      </c>
      <c r="R23" s="6">
        <v>0.18695791200696918</v>
      </c>
      <c r="S23" s="6">
        <v>0.18403253787544871</v>
      </c>
      <c r="T23" s="6">
        <v>0.19055508795778639</v>
      </c>
      <c r="U23" s="6">
        <v>0.18838991721876749</v>
      </c>
      <c r="V23" s="6">
        <v>0.18296182742548997</v>
      </c>
      <c r="W23" s="6">
        <v>0.1782800109896239</v>
      </c>
      <c r="X23" s="6">
        <v>0.18369617227230839</v>
      </c>
      <c r="Y23" s="6"/>
      <c r="Z23" s="6">
        <v>0.25370500544194141</v>
      </c>
      <c r="AA23" s="6">
        <v>0.18744777896577489</v>
      </c>
      <c r="AB23" s="6">
        <v>0.18679007422675634</v>
      </c>
      <c r="AC23" s="6">
        <v>0.18204859674519794</v>
      </c>
      <c r="AD23" s="6">
        <v>0.17779258262687531</v>
      </c>
      <c r="AE23" s="6">
        <v>0.18348845885205425</v>
      </c>
      <c r="AF23" s="6"/>
      <c r="AG23" s="6">
        <v>0.18308988873566895</v>
      </c>
      <c r="AH23" s="6"/>
      <c r="AI23" s="6">
        <v>0.19408106080085513</v>
      </c>
      <c r="AJ23" s="6">
        <v>0.17655962593958224</v>
      </c>
      <c r="AK23" s="6">
        <v>0.18810336670360753</v>
      </c>
      <c r="AL23" s="6">
        <v>0.18376757573069155</v>
      </c>
    </row>
    <row r="24" spans="1:39">
      <c r="A24" s="1" t="s">
        <v>69</v>
      </c>
      <c r="C24" s="6">
        <v>0.83477093702375649</v>
      </c>
      <c r="D24" s="6"/>
      <c r="E24" s="6">
        <v>0.81844922172394141</v>
      </c>
      <c r="F24" s="6"/>
      <c r="G24" s="6">
        <v>0.83954760312130305</v>
      </c>
      <c r="H24" s="6">
        <v>0.82350964496633217</v>
      </c>
      <c r="I24" s="6">
        <v>0.82724655507000022</v>
      </c>
      <c r="J24" s="6">
        <v>0.81981662651310871</v>
      </c>
      <c r="K24" s="6">
        <v>0.80123070549071074</v>
      </c>
      <c r="L24" s="6">
        <v>0.81967040065232211</v>
      </c>
      <c r="M24" s="6">
        <v>0.82771297526617482</v>
      </c>
      <c r="N24" s="6">
        <v>0.81132972858936403</v>
      </c>
      <c r="O24" s="6">
        <v>0.83162292388845316</v>
      </c>
      <c r="P24" s="6">
        <v>0.82694155394651647</v>
      </c>
      <c r="Q24" s="6">
        <v>0.82030778229228651</v>
      </c>
      <c r="R24" s="6">
        <v>0.82872212087244956</v>
      </c>
      <c r="S24" s="6">
        <v>0.819861085110279</v>
      </c>
      <c r="T24" s="6">
        <v>0.82277204520893577</v>
      </c>
      <c r="U24" s="6">
        <v>0.82067040717111706</v>
      </c>
      <c r="V24" s="6">
        <v>0.82334836841294934</v>
      </c>
      <c r="W24" s="6">
        <v>0.8258817962111874</v>
      </c>
      <c r="X24" s="6">
        <v>0.82463773833602272</v>
      </c>
      <c r="Y24" s="6"/>
      <c r="Z24" s="6">
        <v>0.74115740674040231</v>
      </c>
      <c r="AA24" s="6">
        <v>0.81256103929047363</v>
      </c>
      <c r="AB24" s="6">
        <v>0.81795966050602731</v>
      </c>
      <c r="AC24" s="6">
        <v>0.81646417126457405</v>
      </c>
      <c r="AD24" s="6">
        <v>0.81531795944950047</v>
      </c>
      <c r="AE24" s="6">
        <v>0.80630688838783526</v>
      </c>
      <c r="AF24" s="6"/>
      <c r="AG24" s="6">
        <v>0.81460433532271925</v>
      </c>
      <c r="AH24" s="6"/>
      <c r="AI24" s="6">
        <v>0.8150988003594537</v>
      </c>
      <c r="AJ24" s="6">
        <v>0.81836726165726636</v>
      </c>
      <c r="AK24" s="6">
        <v>0.81734165192984587</v>
      </c>
      <c r="AL24" s="6">
        <v>0.8245860495723315</v>
      </c>
    </row>
    <row r="25" spans="1:39">
      <c r="A25" s="1" t="s">
        <v>70</v>
      </c>
      <c r="C25" s="6">
        <v>1.6804208061075641E-3</v>
      </c>
      <c r="D25" s="6"/>
      <c r="E25" s="6">
        <v>3.2515717751724739E-4</v>
      </c>
      <c r="F25" s="6"/>
      <c r="G25" s="6">
        <v>6.5031554863219973E-4</v>
      </c>
      <c r="H25" s="6">
        <v>6.2202957311502851E-3</v>
      </c>
      <c r="I25" s="6">
        <v>3.8822444598098126E-3</v>
      </c>
      <c r="J25" s="6">
        <v>6.5269502632832131E-3</v>
      </c>
      <c r="K25" s="6">
        <v>4.5930386236820008E-3</v>
      </c>
      <c r="L25" s="6">
        <v>4.8621399648033749E-3</v>
      </c>
      <c r="M25" s="6">
        <v>3.5723517601098059E-3</v>
      </c>
      <c r="N25" s="6">
        <v>5.523395627036045E-3</v>
      </c>
      <c r="O25" s="6">
        <v>3.2608050163076591E-3</v>
      </c>
      <c r="P25" s="6">
        <v>2.2726795190528889E-3</v>
      </c>
      <c r="Q25" s="6">
        <v>4.5685768641140307E-3</v>
      </c>
      <c r="R25" s="6">
        <v>4.2023302370737215E-3</v>
      </c>
      <c r="S25" s="6">
        <v>3.2679805607390062E-3</v>
      </c>
      <c r="T25" s="6">
        <v>3.8967397640085793E-3</v>
      </c>
      <c r="U25" s="6">
        <v>7.1871223790988528E-3</v>
      </c>
      <c r="V25" s="6">
        <v>1.6099793254775899E-3</v>
      </c>
      <c r="W25" s="6">
        <v>2.9374583809412347E-3</v>
      </c>
      <c r="X25" s="6">
        <v>2.6174662645923707E-3</v>
      </c>
      <c r="Y25" s="6"/>
      <c r="Z25" s="6">
        <v>2.9352344515757491E-3</v>
      </c>
      <c r="AA25" s="6">
        <v>5.1856506819868064E-3</v>
      </c>
      <c r="AB25" s="6">
        <v>5.8648334616278087E-3</v>
      </c>
      <c r="AC25" s="6">
        <v>5.5288823175199935E-3</v>
      </c>
      <c r="AD25" s="6">
        <v>6.2035523377047984E-3</v>
      </c>
      <c r="AE25" s="6">
        <v>1.960879934430582E-3</v>
      </c>
      <c r="AF25" s="6"/>
      <c r="AG25" s="6">
        <v>9.8126589445865346E-4</v>
      </c>
      <c r="AH25" s="6"/>
      <c r="AI25" s="6">
        <v>2.6009231587460035E-3</v>
      </c>
      <c r="AJ25" s="6">
        <v>3.2728778715253738E-4</v>
      </c>
      <c r="AK25" s="6">
        <v>0</v>
      </c>
      <c r="AL25" s="6">
        <v>6.8119657643160225E-3</v>
      </c>
    </row>
    <row r="26" spans="1:39">
      <c r="A26" s="12" t="s">
        <v>71</v>
      </c>
      <c r="C26" s="6">
        <v>0.97485509585661845</v>
      </c>
      <c r="D26" s="6"/>
      <c r="E26" s="6">
        <v>0.99261837132779662</v>
      </c>
      <c r="F26" s="6"/>
      <c r="G26" s="6">
        <v>0.98769077657686266</v>
      </c>
      <c r="H26" s="6">
        <v>0.98535392073079242</v>
      </c>
      <c r="I26" s="6">
        <v>0.98941998934605369</v>
      </c>
      <c r="J26" s="6">
        <v>0.98932571501832478</v>
      </c>
      <c r="K26" s="6">
        <v>0.99555487099835216</v>
      </c>
      <c r="L26" s="6">
        <v>0.98690051774431509</v>
      </c>
      <c r="M26" s="6">
        <v>0.9841826573099095</v>
      </c>
      <c r="N26" s="6">
        <v>0.99743278865823182</v>
      </c>
      <c r="O26" s="6">
        <v>0.98093637888537244</v>
      </c>
      <c r="P26" s="6">
        <v>0.98850151091160832</v>
      </c>
      <c r="Q26" s="6">
        <v>0.99025271138542881</v>
      </c>
      <c r="R26" s="6">
        <v>0.9801176368835075</v>
      </c>
      <c r="S26" s="6">
        <v>0.99283839645353311</v>
      </c>
      <c r="T26" s="6">
        <v>0.9827761270692692</v>
      </c>
      <c r="U26" s="6">
        <v>0.98375255323101674</v>
      </c>
      <c r="V26" s="6">
        <v>0.99207982483608315</v>
      </c>
      <c r="W26" s="6">
        <v>0.99290073441824733</v>
      </c>
      <c r="X26" s="6">
        <v>0.98904862312707698</v>
      </c>
      <c r="Y26" s="6"/>
      <c r="Z26" s="6">
        <v>1.0022023533660807</v>
      </c>
      <c r="AA26" s="6">
        <v>0.99480553106176473</v>
      </c>
      <c r="AB26" s="6">
        <v>0.98938543180558836</v>
      </c>
      <c r="AC26" s="6">
        <v>0.99595834967270813</v>
      </c>
      <c r="AD26" s="6">
        <v>1.0006859055859192</v>
      </c>
      <c r="AE26" s="6">
        <v>1.0082437728256801</v>
      </c>
      <c r="AF26" s="6"/>
      <c r="AG26" s="6">
        <v>1.0013245100471533</v>
      </c>
      <c r="AH26" s="6"/>
      <c r="AI26" s="6">
        <v>0.98821921568094506</v>
      </c>
      <c r="AJ26" s="6">
        <v>1.0047458246159986</v>
      </c>
      <c r="AK26" s="6">
        <v>0.99455498136654663</v>
      </c>
      <c r="AL26" s="6">
        <v>0.98483440893266072</v>
      </c>
    </row>
    <row r="27" spans="1:39">
      <c r="A27" s="1" t="s">
        <v>72</v>
      </c>
      <c r="C27" s="6">
        <v>3.951817252622055</v>
      </c>
      <c r="D27" s="6"/>
      <c r="E27" s="6">
        <v>3.9857068951471941</v>
      </c>
      <c r="F27" s="6"/>
      <c r="G27" s="6">
        <v>3.9762738642729984</v>
      </c>
      <c r="H27" s="6">
        <v>3.9806857011353038</v>
      </c>
      <c r="I27" s="6">
        <v>3.9844288949163276</v>
      </c>
      <c r="J27" s="6">
        <v>3.98703293063088</v>
      </c>
      <c r="K27" s="6">
        <v>3.9986029309571789</v>
      </c>
      <c r="L27" s="6">
        <v>3.980799909710822</v>
      </c>
      <c r="M27" s="6">
        <v>3.9732861755702995</v>
      </c>
      <c r="N27" s="6">
        <v>4.0033760762283883</v>
      </c>
      <c r="O27" s="6">
        <v>3.9667299688777571</v>
      </c>
      <c r="P27" s="6">
        <v>3.9797168243869332</v>
      </c>
      <c r="Q27" s="6">
        <v>3.9867813272189441</v>
      </c>
      <c r="R27" s="6">
        <v>3.9661588332729423</v>
      </c>
      <c r="S27" s="6">
        <v>3.9906396822222878</v>
      </c>
      <c r="T27" s="6">
        <v>3.9710220963986989</v>
      </c>
      <c r="U27" s="6">
        <v>3.9779064838213469</v>
      </c>
      <c r="V27" s="6">
        <v>3.9862201000216784</v>
      </c>
      <c r="W27" s="6">
        <v>3.9893771184383615</v>
      </c>
      <c r="X27" s="6">
        <v>3.982045002743333</v>
      </c>
      <c r="Y27" s="6"/>
      <c r="Z27" s="6">
        <v>4.0090818630228506</v>
      </c>
      <c r="AA27" s="6">
        <v>3.9972523603189645</v>
      </c>
      <c r="AB27" s="6">
        <v>3.9882058426085889</v>
      </c>
      <c r="AC27" s="6">
        <v>3.9997989315177334</v>
      </c>
      <c r="AD27" s="6">
        <v>4.0116800857173454</v>
      </c>
      <c r="AE27" s="6">
        <v>4.019291340589831</v>
      </c>
      <c r="AF27" s="6"/>
      <c r="AG27" s="6">
        <v>4.0036844002861143</v>
      </c>
      <c r="AH27" s="6"/>
      <c r="AI27" s="6">
        <v>3.9795312625582002</v>
      </c>
      <c r="AJ27" s="6">
        <v>4.0099230133274117</v>
      </c>
      <c r="AK27" s="6">
        <v>3.9901228550220762</v>
      </c>
      <c r="AL27" s="6">
        <v>3.9799392086783851</v>
      </c>
      <c r="AM27" s="6">
        <f>AVERAGE(C27:AL27)</f>
        <v>3.9873264268464919</v>
      </c>
    </row>
    <row r="28" spans="1:39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</row>
    <row r="29" spans="1:39">
      <c r="A29" s="1" t="s">
        <v>73</v>
      </c>
      <c r="C29" s="6">
        <v>0.81563254085942216</v>
      </c>
      <c r="D29" s="6"/>
      <c r="E29" s="6">
        <v>0.81271432624745343</v>
      </c>
      <c r="F29" s="6"/>
      <c r="G29" s="6">
        <v>0.82987219959857028</v>
      </c>
      <c r="H29" s="6">
        <v>0.81662890656866438</v>
      </c>
      <c r="I29" s="6">
        <v>0.82174271449656711</v>
      </c>
      <c r="J29" s="6">
        <v>0.81643061547638529</v>
      </c>
      <c r="K29" s="6">
        <v>0.80134923275284453</v>
      </c>
      <c r="L29" s="6">
        <v>0.81297365835498203</v>
      </c>
      <c r="M29" s="6">
        <v>0.81770024320469026</v>
      </c>
      <c r="N29" s="6">
        <v>0.81373528003657636</v>
      </c>
      <c r="O29" s="6">
        <v>0.81868538923991352</v>
      </c>
      <c r="P29" s="6">
        <v>0.81938209081215674</v>
      </c>
      <c r="Q29" s="6">
        <v>0.81608153127693162</v>
      </c>
      <c r="R29" s="6">
        <v>0.8159283377099088</v>
      </c>
      <c r="S29" s="6">
        <v>0.81668123627669964</v>
      </c>
      <c r="T29" s="6">
        <v>0.8119510652376517</v>
      </c>
      <c r="U29" s="6">
        <v>0.81330163057131888</v>
      </c>
      <c r="V29" s="6">
        <v>0.81818545794117736</v>
      </c>
      <c r="W29" s="6">
        <v>0.82245888091821073</v>
      </c>
      <c r="X29" s="6">
        <v>0.81782208220937058</v>
      </c>
      <c r="Y29" s="6"/>
      <c r="Z29" s="6">
        <v>0.74498483173626928</v>
      </c>
      <c r="AA29" s="6">
        <v>0.81255387398219714</v>
      </c>
      <c r="AB29" s="6">
        <v>0.81409293501686397</v>
      </c>
      <c r="AC29" s="6">
        <v>0.81768025149237122</v>
      </c>
      <c r="AD29" s="6">
        <v>0.82097402545425602</v>
      </c>
      <c r="AE29" s="6">
        <v>0.81461980058430861</v>
      </c>
      <c r="AF29" s="6"/>
      <c r="AG29" s="6">
        <v>0.81648697133786963</v>
      </c>
      <c r="AH29" s="6"/>
      <c r="AI29" s="6">
        <v>0.80768436998167037</v>
      </c>
      <c r="AJ29" s="6">
        <v>0.82254010004087308</v>
      </c>
      <c r="AK29" s="6">
        <v>0.81291531290366581</v>
      </c>
      <c r="AL29" s="6">
        <v>0.81775483211510547</v>
      </c>
      <c r="AM29" s="6">
        <f>AVERAGE(C29:AL29)</f>
        <v>0.81392079756241775</v>
      </c>
    </row>
    <row r="30" spans="1:39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</row>
    <row r="31" spans="1:39">
      <c r="A31" s="1" t="s">
        <v>76</v>
      </c>
      <c r="C31" s="6">
        <f>C24+C23</f>
        <v>1.0234644833372739</v>
      </c>
      <c r="D31" s="6"/>
      <c r="E31" s="6">
        <f>E24+E23</f>
        <v>1.0070564714946859</v>
      </c>
      <c r="F31" s="6"/>
      <c r="G31" s="6">
        <f t="shared" ref="G31:X31" si="0">G24+G23</f>
        <v>1.0116589078745053</v>
      </c>
      <c r="H31" s="6">
        <f t="shared" si="0"/>
        <v>1.008425783538057</v>
      </c>
      <c r="I31" s="6">
        <f t="shared" si="0"/>
        <v>1.0066977661941365</v>
      </c>
      <c r="J31" s="6">
        <f t="shared" si="0"/>
        <v>1.004147334718392</v>
      </c>
      <c r="K31" s="6">
        <f t="shared" si="0"/>
        <v>0.99985209037796596</v>
      </c>
      <c r="L31" s="6">
        <f t="shared" si="0"/>
        <v>1.0082373422908815</v>
      </c>
      <c r="M31" s="6">
        <f t="shared" si="0"/>
        <v>1.0122449909299809</v>
      </c>
      <c r="N31" s="6">
        <f t="shared" si="0"/>
        <v>0.99704381571473188</v>
      </c>
      <c r="O31" s="6">
        <f t="shared" si="0"/>
        <v>1.0158028160983197</v>
      </c>
      <c r="P31" s="6">
        <f t="shared" si="0"/>
        <v>1.0092258095693389</v>
      </c>
      <c r="Q31" s="6">
        <f t="shared" si="0"/>
        <v>1.0051787117504571</v>
      </c>
      <c r="R31" s="6">
        <f t="shared" si="0"/>
        <v>1.0156800328794187</v>
      </c>
      <c r="S31" s="6">
        <f t="shared" si="0"/>
        <v>1.0038936229857276</v>
      </c>
      <c r="T31" s="6">
        <f t="shared" si="0"/>
        <v>1.0133271331667222</v>
      </c>
      <c r="U31" s="6">
        <f t="shared" si="0"/>
        <v>1.0090603243898846</v>
      </c>
      <c r="V31" s="6">
        <f t="shared" si="0"/>
        <v>1.0063101958384393</v>
      </c>
      <c r="W31" s="6">
        <f t="shared" si="0"/>
        <v>1.0041618072008114</v>
      </c>
      <c r="X31" s="6">
        <f t="shared" si="0"/>
        <v>1.0083339106083311</v>
      </c>
      <c r="Y31" s="6"/>
      <c r="Z31" s="6">
        <f t="shared" ref="Z31:AE31" si="1">Z24+Z23</f>
        <v>0.99486241218234372</v>
      </c>
      <c r="AA31" s="6">
        <f t="shared" si="1"/>
        <v>1.0000088182562485</v>
      </c>
      <c r="AB31" s="6">
        <f t="shared" si="1"/>
        <v>1.0047497347327836</v>
      </c>
      <c r="AC31" s="6">
        <f t="shared" si="1"/>
        <v>0.99851276800977196</v>
      </c>
      <c r="AD31" s="6">
        <f t="shared" si="1"/>
        <v>0.99311054207637572</v>
      </c>
      <c r="AE31" s="6">
        <f t="shared" si="1"/>
        <v>0.98979534723988949</v>
      </c>
      <c r="AF31" s="6"/>
      <c r="AG31" s="6">
        <f>AG24+AG23</f>
        <v>0.99769422405838815</v>
      </c>
      <c r="AH31" s="6"/>
      <c r="AI31" s="6">
        <f t="shared" ref="AI31:AL31" si="2">AI24+AI23</f>
        <v>1.0091798611603089</v>
      </c>
      <c r="AJ31" s="6">
        <f t="shared" si="2"/>
        <v>0.99492688759684866</v>
      </c>
      <c r="AK31" s="6">
        <f t="shared" si="2"/>
        <v>1.0054450186334534</v>
      </c>
      <c r="AL31" s="6">
        <f t="shared" si="2"/>
        <v>1.008353625303023</v>
      </c>
    </row>
    <row r="32" spans="1:39">
      <c r="A32" s="1" t="s">
        <v>77</v>
      </c>
      <c r="C32" s="6">
        <f>C26+C25</f>
        <v>0.97653551666272598</v>
      </c>
      <c r="D32" s="6"/>
      <c r="E32" s="6">
        <f>E26+E25</f>
        <v>0.99294352850531387</v>
      </c>
      <c r="F32" s="6"/>
      <c r="G32" s="6">
        <f t="shared" ref="G32:X32" si="3">G26+G25</f>
        <v>0.98834109212549481</v>
      </c>
      <c r="H32" s="6">
        <f t="shared" si="3"/>
        <v>0.99157421646194266</v>
      </c>
      <c r="I32" s="6">
        <f t="shared" si="3"/>
        <v>0.99330223380586347</v>
      </c>
      <c r="J32" s="6">
        <f t="shared" si="3"/>
        <v>0.99585266528160798</v>
      </c>
      <c r="K32" s="6">
        <f t="shared" si="3"/>
        <v>1.0001479096220343</v>
      </c>
      <c r="L32" s="6">
        <f t="shared" si="3"/>
        <v>0.99176265770911842</v>
      </c>
      <c r="M32" s="6">
        <f t="shared" si="3"/>
        <v>0.98775500907001934</v>
      </c>
      <c r="N32" s="6">
        <f t="shared" si="3"/>
        <v>1.0029561842852679</v>
      </c>
      <c r="O32" s="6">
        <f t="shared" si="3"/>
        <v>0.98419718390168009</v>
      </c>
      <c r="P32" s="6">
        <f t="shared" si="3"/>
        <v>0.99077419043066117</v>
      </c>
      <c r="Q32" s="6">
        <f t="shared" si="3"/>
        <v>0.99482128824954286</v>
      </c>
      <c r="R32" s="6">
        <f t="shared" si="3"/>
        <v>0.98431996712058123</v>
      </c>
      <c r="S32" s="6">
        <f t="shared" si="3"/>
        <v>0.99610637701427207</v>
      </c>
      <c r="T32" s="6">
        <f t="shared" si="3"/>
        <v>0.98667286683327782</v>
      </c>
      <c r="U32" s="6">
        <f t="shared" si="3"/>
        <v>0.99093967561011553</v>
      </c>
      <c r="V32" s="6">
        <f t="shared" si="3"/>
        <v>0.99368980416156072</v>
      </c>
      <c r="W32" s="6">
        <f t="shared" si="3"/>
        <v>0.99583819279918862</v>
      </c>
      <c r="X32" s="6">
        <f t="shared" si="3"/>
        <v>0.99166608939166934</v>
      </c>
      <c r="Y32" s="6"/>
      <c r="Z32" s="6">
        <f t="shared" ref="Z32:AE32" si="4">Z26+Z25</f>
        <v>1.0051375878176565</v>
      </c>
      <c r="AA32" s="6">
        <f t="shared" si="4"/>
        <v>0.99999118174375157</v>
      </c>
      <c r="AB32" s="6">
        <f t="shared" si="4"/>
        <v>0.99525026526721616</v>
      </c>
      <c r="AC32" s="6">
        <f t="shared" si="4"/>
        <v>1.0014872319902282</v>
      </c>
      <c r="AD32" s="6">
        <f t="shared" si="4"/>
        <v>1.0068894579236241</v>
      </c>
      <c r="AE32" s="6">
        <f t="shared" si="4"/>
        <v>1.0102046527601107</v>
      </c>
      <c r="AF32" s="6"/>
      <c r="AG32" s="6">
        <f>AG26+AG25</f>
        <v>1.0023057759416119</v>
      </c>
      <c r="AH32" s="6"/>
      <c r="AI32" s="6">
        <f t="shared" ref="AI32:AL32" si="5">AI26+AI25</f>
        <v>0.99082013883969111</v>
      </c>
      <c r="AJ32" s="6">
        <f t="shared" si="5"/>
        <v>1.0050731124031511</v>
      </c>
      <c r="AK32" s="6">
        <f t="shared" si="5"/>
        <v>0.99455498136654663</v>
      </c>
      <c r="AL32" s="6">
        <f t="shared" si="5"/>
        <v>0.9916463746969767</v>
      </c>
      <c r="AM32" s="6">
        <f>AVERAGE(C32:AL32)</f>
        <v>0.99463088418685497</v>
      </c>
    </row>
    <row r="33" spans="1:39">
      <c r="A33" s="1" t="s">
        <v>321</v>
      </c>
      <c r="C33" s="6">
        <f>1-C32</f>
        <v>2.3464483337274022E-2</v>
      </c>
      <c r="E33" s="6">
        <f>1-E32</f>
        <v>7.056471494686134E-3</v>
      </c>
      <c r="G33" s="6">
        <f t="shared" ref="G33:X33" si="6">1-G32</f>
        <v>1.1658907874505187E-2</v>
      </c>
      <c r="H33" s="6">
        <f t="shared" si="6"/>
        <v>8.4257835380573409E-3</v>
      </c>
      <c r="I33" s="6">
        <f t="shared" si="6"/>
        <v>6.6977661941365341E-3</v>
      </c>
      <c r="J33" s="6">
        <f t="shared" si="6"/>
        <v>4.1473347183920151E-3</v>
      </c>
      <c r="K33" s="6">
        <f t="shared" si="6"/>
        <v>-1.4790962203425906E-4</v>
      </c>
      <c r="L33" s="6">
        <f t="shared" si="6"/>
        <v>8.2373422908815774E-3</v>
      </c>
      <c r="M33" s="6">
        <f t="shared" si="6"/>
        <v>1.2244990929980659E-2</v>
      </c>
      <c r="N33" s="11">
        <v>0</v>
      </c>
      <c r="O33" s="6">
        <f t="shared" si="6"/>
        <v>1.5802816098319905E-2</v>
      </c>
      <c r="P33" s="6">
        <f t="shared" si="6"/>
        <v>9.2258095693388276E-3</v>
      </c>
      <c r="Q33" s="6">
        <f t="shared" si="6"/>
        <v>5.1787117504571434E-3</v>
      </c>
      <c r="R33" s="6">
        <f t="shared" si="6"/>
        <v>1.568003287941877E-2</v>
      </c>
      <c r="S33" s="6">
        <f t="shared" si="6"/>
        <v>3.8936229857279292E-3</v>
      </c>
      <c r="T33" s="6">
        <f t="shared" si="6"/>
        <v>1.3327133166722183E-2</v>
      </c>
      <c r="U33" s="6">
        <f t="shared" si="6"/>
        <v>9.0603243898844665E-3</v>
      </c>
      <c r="V33" s="6">
        <f t="shared" si="6"/>
        <v>6.3101958384392809E-3</v>
      </c>
      <c r="W33" s="6">
        <f t="shared" si="6"/>
        <v>4.1618072008113849E-3</v>
      </c>
      <c r="X33" s="6">
        <f t="shared" si="6"/>
        <v>8.3339106083306635E-3</v>
      </c>
      <c r="Z33" s="11">
        <v>0</v>
      </c>
      <c r="AA33" s="6">
        <f t="shared" ref="AA33:AB33" si="7">1-AA32</f>
        <v>8.8182562484329097E-6</v>
      </c>
      <c r="AB33" s="6">
        <f t="shared" si="7"/>
        <v>4.7497347327838391E-3</v>
      </c>
      <c r="AC33" s="11">
        <v>0</v>
      </c>
      <c r="AD33" s="11">
        <v>0</v>
      </c>
      <c r="AE33" s="11">
        <v>0</v>
      </c>
      <c r="AG33" s="11">
        <v>0</v>
      </c>
      <c r="AI33" s="6">
        <f t="shared" ref="AI33:AL33" si="8">1-AI32</f>
        <v>9.1798611603088887E-3</v>
      </c>
      <c r="AJ33" s="11">
        <v>0</v>
      </c>
      <c r="AK33" s="6">
        <f t="shared" si="8"/>
        <v>5.445018633453369E-3</v>
      </c>
      <c r="AL33" s="6">
        <f t="shared" si="8"/>
        <v>8.3536253030233043E-3</v>
      </c>
      <c r="AM33" s="6">
        <f>AVERAGE(C33:AL33)</f>
        <v>6.4676320428757291E-3</v>
      </c>
    </row>
    <row r="35" spans="1:39">
      <c r="A35" s="1" t="s">
        <v>81</v>
      </c>
      <c r="C35" s="6">
        <f>4-C27</f>
        <v>4.8182747377945034E-2</v>
      </c>
      <c r="E35" s="6">
        <f>4-E27</f>
        <v>1.4293104852805882E-2</v>
      </c>
      <c r="G35" s="6">
        <f t="shared" ref="G35:M35" si="9">4-G27</f>
        <v>2.3726135727001552E-2</v>
      </c>
      <c r="H35" s="6">
        <f t="shared" si="9"/>
        <v>1.9314298864696156E-2</v>
      </c>
      <c r="I35" s="6">
        <f t="shared" si="9"/>
        <v>1.5571105083672432E-2</v>
      </c>
      <c r="J35" s="6">
        <f t="shared" si="9"/>
        <v>1.2967069369119955E-2</v>
      </c>
      <c r="K35" s="6">
        <f t="shared" si="9"/>
        <v>1.3970690428211086E-3</v>
      </c>
      <c r="L35" s="6">
        <f t="shared" si="9"/>
        <v>1.9200090289178018E-2</v>
      </c>
      <c r="M35" s="6">
        <f t="shared" si="9"/>
        <v>2.6713824429700495E-2</v>
      </c>
      <c r="N35" s="11">
        <v>0</v>
      </c>
      <c r="O35" s="6">
        <f t="shared" ref="O35:X35" si="10">4-O27</f>
        <v>3.3270031122242916E-2</v>
      </c>
      <c r="P35" s="6">
        <f t="shared" si="10"/>
        <v>2.0283175613066806E-2</v>
      </c>
      <c r="Q35" s="6">
        <f t="shared" si="10"/>
        <v>1.3218672781055929E-2</v>
      </c>
      <c r="R35" s="6">
        <f t="shared" si="10"/>
        <v>3.3841166727057725E-2</v>
      </c>
      <c r="S35" s="6">
        <f t="shared" si="10"/>
        <v>9.3603177777121793E-3</v>
      </c>
      <c r="T35" s="6">
        <f t="shared" si="10"/>
        <v>2.8977903601301147E-2</v>
      </c>
      <c r="U35" s="6">
        <f t="shared" si="10"/>
        <v>2.2093516178653072E-2</v>
      </c>
      <c r="V35" s="6">
        <f t="shared" si="10"/>
        <v>1.377989997832163E-2</v>
      </c>
      <c r="W35" s="6">
        <f t="shared" si="10"/>
        <v>1.0622881561638486E-2</v>
      </c>
      <c r="X35" s="6">
        <f t="shared" si="10"/>
        <v>1.7954997256667049E-2</v>
      </c>
      <c r="Z35" s="11">
        <v>0</v>
      </c>
      <c r="AA35" s="6">
        <f>4-AA27</f>
        <v>2.7476396810355297E-3</v>
      </c>
      <c r="AB35" s="6">
        <f>4-AB27</f>
        <v>1.1794157391411098E-2</v>
      </c>
      <c r="AC35" s="6">
        <f>4-AC27</f>
        <v>2.0106848226664198E-4</v>
      </c>
      <c r="AD35" s="11">
        <v>0</v>
      </c>
      <c r="AE35" s="11">
        <v>0</v>
      </c>
      <c r="AG35" s="11">
        <v>0</v>
      </c>
      <c r="AI35" s="6">
        <f>4-AI27</f>
        <v>2.0468737441799778E-2</v>
      </c>
      <c r="AJ35" s="11">
        <v>0</v>
      </c>
      <c r="AK35" s="6">
        <f>4-AK27</f>
        <v>9.8771449779238019E-3</v>
      </c>
      <c r="AL35" s="6">
        <f>4-AL27</f>
        <v>2.0060791321614868E-2</v>
      </c>
      <c r="AM35" s="6">
        <f>AVERAGE(C35:AL35)</f>
        <v>1.4513469255829333E-2</v>
      </c>
    </row>
    <row r="37" spans="1:39">
      <c r="A37" s="1" t="s">
        <v>311</v>
      </c>
      <c r="C37" s="6">
        <f>6*C26+5*C25+2*C31</f>
        <v>7.9044616458447967</v>
      </c>
      <c r="E37" s="6">
        <f>6*E26+5*E25+2*E31</f>
        <v>7.9714489568437372</v>
      </c>
      <c r="G37" s="6">
        <f t="shared" ref="G37:X37" si="11">6*G26+5*G25+2*G31</f>
        <v>7.9527140529533487</v>
      </c>
      <c r="H37" s="6">
        <f t="shared" si="11"/>
        <v>7.9600765701166196</v>
      </c>
      <c r="I37" s="6">
        <f t="shared" si="11"/>
        <v>7.9693266907636442</v>
      </c>
      <c r="J37" s="6">
        <f t="shared" si="11"/>
        <v>7.9768837108631487</v>
      </c>
      <c r="K37" s="6">
        <f t="shared" si="11"/>
        <v>7.9959985998644552</v>
      </c>
      <c r="L37" s="6">
        <f t="shared" si="11"/>
        <v>7.9621884908716698</v>
      </c>
      <c r="M37" s="6">
        <f t="shared" si="11"/>
        <v>7.9474476845199682</v>
      </c>
      <c r="N37" s="6">
        <f t="shared" si="11"/>
        <v>8.0063013415140354</v>
      </c>
      <c r="O37" s="6">
        <f t="shared" si="11"/>
        <v>7.9335279305904116</v>
      </c>
      <c r="P37" s="6">
        <f t="shared" si="11"/>
        <v>7.9608240822035921</v>
      </c>
      <c r="Q37" s="6">
        <f t="shared" si="11"/>
        <v>7.9747165761340577</v>
      </c>
      <c r="R37" s="6">
        <f t="shared" si="11"/>
        <v>7.9330775382452501</v>
      </c>
      <c r="S37" s="6">
        <f t="shared" si="11"/>
        <v>7.9811575274963493</v>
      </c>
      <c r="T37" s="6">
        <f t="shared" si="11"/>
        <v>7.9427947275691029</v>
      </c>
      <c r="U37" s="6">
        <f t="shared" si="11"/>
        <v>7.9565715800613646</v>
      </c>
      <c r="V37" s="6">
        <f t="shared" si="11"/>
        <v>7.9731492373207651</v>
      </c>
      <c r="W37" s="6">
        <f t="shared" si="11"/>
        <v>7.9804153128158131</v>
      </c>
      <c r="X37" s="6">
        <f t="shared" si="11"/>
        <v>7.9640468913020861</v>
      </c>
      <c r="Z37" s="6">
        <f t="shared" ref="Z37:AE37" si="12">6*Z26+5*Z25+2*Z31</f>
        <v>8.0176151168190497</v>
      </c>
      <c r="AA37" s="6">
        <f t="shared" si="12"/>
        <v>7.9947790762930193</v>
      </c>
      <c r="AB37" s="6">
        <f t="shared" si="12"/>
        <v>7.9751362276072371</v>
      </c>
      <c r="AC37" s="6">
        <f t="shared" si="12"/>
        <v>8.0004200456433932</v>
      </c>
      <c r="AD37" s="6">
        <f t="shared" si="12"/>
        <v>8.0213542793567907</v>
      </c>
      <c r="AE37" s="6">
        <f t="shared" si="12"/>
        <v>8.0388577311060132</v>
      </c>
      <c r="AG37" s="6">
        <f t="shared" ref="AG37:AL37" si="13">6*AG26+5*AG25+2*AG31</f>
        <v>8.0082418378719886</v>
      </c>
      <c r="AH37" s="6"/>
      <c r="AI37" s="6">
        <f t="shared" si="13"/>
        <v>7.9606796322000184</v>
      </c>
      <c r="AJ37" s="6">
        <f t="shared" si="13"/>
        <v>8.0199651618254517</v>
      </c>
      <c r="AK37" s="6">
        <f t="shared" si="13"/>
        <v>7.9782199254661865</v>
      </c>
      <c r="AL37" s="6">
        <f t="shared" si="13"/>
        <v>7.9597735330235899</v>
      </c>
      <c r="AM37" s="6">
        <f>AVERAGE(C37:AL37)</f>
        <v>7.9749087650034491</v>
      </c>
    </row>
    <row r="38" spans="1:39">
      <c r="A38" s="1" t="s">
        <v>312</v>
      </c>
      <c r="C38" s="6">
        <f>4*C25+C37</f>
        <v>7.9111833290692273</v>
      </c>
      <c r="E38" s="6">
        <f>4*E25+E37</f>
        <v>7.9727495855538066</v>
      </c>
      <c r="G38" s="6">
        <f t="shared" ref="G38:X38" si="14">4*G25+G37</f>
        <v>7.9553153151478773</v>
      </c>
      <c r="H38" s="6">
        <f t="shared" si="14"/>
        <v>7.984957753041221</v>
      </c>
      <c r="I38" s="6">
        <f t="shared" si="14"/>
        <v>7.9848556686028838</v>
      </c>
      <c r="J38" s="6">
        <f t="shared" si="14"/>
        <v>8.0029915119162816</v>
      </c>
      <c r="K38" s="6">
        <f t="shared" si="14"/>
        <v>8.0143707543591827</v>
      </c>
      <c r="L38" s="6">
        <f t="shared" si="14"/>
        <v>7.9816370507308836</v>
      </c>
      <c r="M38" s="6">
        <f t="shared" si="14"/>
        <v>7.9617370915604075</v>
      </c>
      <c r="N38" s="6">
        <f t="shared" si="14"/>
        <v>8.0283949240221801</v>
      </c>
      <c r="O38" s="6">
        <f t="shared" si="14"/>
        <v>7.9465711506556422</v>
      </c>
      <c r="P38" s="6">
        <f t="shared" si="14"/>
        <v>7.9699148002798035</v>
      </c>
      <c r="Q38" s="6">
        <f t="shared" si="14"/>
        <v>7.9929908835905135</v>
      </c>
      <c r="R38" s="6">
        <f t="shared" si="14"/>
        <v>7.949886859193545</v>
      </c>
      <c r="S38" s="6">
        <f t="shared" si="14"/>
        <v>7.9942294497393052</v>
      </c>
      <c r="T38" s="6">
        <f t="shared" si="14"/>
        <v>7.9583816866251373</v>
      </c>
      <c r="U38" s="6">
        <f t="shared" si="14"/>
        <v>7.9853200695777602</v>
      </c>
      <c r="V38" s="6">
        <f t="shared" si="14"/>
        <v>7.9795891546226754</v>
      </c>
      <c r="W38" s="6">
        <f t="shared" si="14"/>
        <v>7.9921651463395778</v>
      </c>
      <c r="X38" s="6">
        <f t="shared" si="14"/>
        <v>7.9745167563604555</v>
      </c>
      <c r="Z38" s="6">
        <f t="shared" ref="Z38:AE38" si="15">4*Z25+Z37</f>
        <v>8.0293560546253531</v>
      </c>
      <c r="AA38" s="6">
        <f t="shared" si="15"/>
        <v>8.0155216790209671</v>
      </c>
      <c r="AB38" s="6">
        <f t="shared" si="15"/>
        <v>7.9985955614537483</v>
      </c>
      <c r="AC38" s="6">
        <f t="shared" si="15"/>
        <v>8.0225355749134728</v>
      </c>
      <c r="AD38" s="6">
        <f t="shared" si="15"/>
        <v>8.0461684887076093</v>
      </c>
      <c r="AE38" s="6">
        <f t="shared" si="15"/>
        <v>8.0467012508437357</v>
      </c>
      <c r="AG38" s="6">
        <f t="shared" ref="AG38:AL38" si="16">4*AG25+AG37</f>
        <v>8.0121669014498238</v>
      </c>
      <c r="AH38" s="6"/>
      <c r="AI38" s="6">
        <f t="shared" si="16"/>
        <v>7.9710833248350026</v>
      </c>
      <c r="AJ38" s="6">
        <f t="shared" si="16"/>
        <v>8.0212743129740627</v>
      </c>
      <c r="AK38" s="6">
        <f t="shared" si="16"/>
        <v>7.9782199254661865</v>
      </c>
      <c r="AL38" s="6">
        <f t="shared" si="16"/>
        <v>7.9870213960808538</v>
      </c>
      <c r="AM38" s="6">
        <f>AVERAGE(C38:AL38)</f>
        <v>7.9893678519793285</v>
      </c>
    </row>
    <row r="40" spans="1:39">
      <c r="A40" s="1" t="s">
        <v>312</v>
      </c>
      <c r="C40" s="6">
        <f>6*C26+5*C25+2*C24+2*C23</f>
        <v>7.9044616458447976</v>
      </c>
      <c r="E40" s="6">
        <f>6*E26+5*E25+2*E24+2*E23</f>
        <v>7.9714489568437372</v>
      </c>
      <c r="G40" s="6">
        <f t="shared" ref="G40:X40" si="17">6*G26+5*G25+2*G24+2*G23</f>
        <v>7.9527140529533487</v>
      </c>
      <c r="H40" s="6">
        <f t="shared" si="17"/>
        <v>7.9600765701166196</v>
      </c>
      <c r="I40" s="6">
        <f t="shared" si="17"/>
        <v>7.9693266907636442</v>
      </c>
      <c r="J40" s="6">
        <f t="shared" si="17"/>
        <v>7.9768837108631496</v>
      </c>
      <c r="K40" s="6">
        <f t="shared" si="17"/>
        <v>7.9959985998644552</v>
      </c>
      <c r="L40" s="6">
        <f t="shared" si="17"/>
        <v>7.9621884908716707</v>
      </c>
      <c r="M40" s="6">
        <f t="shared" si="17"/>
        <v>7.9474476845199691</v>
      </c>
      <c r="N40" s="6">
        <f t="shared" si="17"/>
        <v>8.0063013415140354</v>
      </c>
      <c r="O40" s="6">
        <f t="shared" si="17"/>
        <v>7.9335279305904125</v>
      </c>
      <c r="P40" s="6">
        <f t="shared" si="17"/>
        <v>7.9608240822035921</v>
      </c>
      <c r="Q40" s="6">
        <f t="shared" si="17"/>
        <v>7.9747165761340577</v>
      </c>
      <c r="R40" s="6">
        <f t="shared" si="17"/>
        <v>7.9330775382452501</v>
      </c>
      <c r="S40" s="6">
        <f t="shared" si="17"/>
        <v>7.9811575274963493</v>
      </c>
      <c r="T40" s="6">
        <f t="shared" si="17"/>
        <v>7.942794727569102</v>
      </c>
      <c r="U40" s="6">
        <f t="shared" si="17"/>
        <v>7.9565715800613646</v>
      </c>
      <c r="V40" s="6">
        <f t="shared" si="17"/>
        <v>7.9731492373207651</v>
      </c>
      <c r="W40" s="6">
        <f t="shared" si="17"/>
        <v>7.9804153128158131</v>
      </c>
      <c r="X40" s="6">
        <f t="shared" si="17"/>
        <v>7.9640468913020852</v>
      </c>
      <c r="Z40" s="6">
        <f t="shared" ref="Z40:AE40" si="18">6*Z26+5*Z25+2*Z24+2*Z23</f>
        <v>8.0176151168190497</v>
      </c>
      <c r="AA40" s="6">
        <f t="shared" si="18"/>
        <v>7.9947790762930193</v>
      </c>
      <c r="AB40" s="6">
        <f t="shared" si="18"/>
        <v>7.9751362276072371</v>
      </c>
      <c r="AC40" s="6">
        <f t="shared" si="18"/>
        <v>8.0004200456433932</v>
      </c>
      <c r="AD40" s="6">
        <f t="shared" si="18"/>
        <v>8.0213542793567907</v>
      </c>
      <c r="AE40" s="6">
        <f t="shared" si="18"/>
        <v>8.0388577311060132</v>
      </c>
      <c r="AG40" s="6">
        <f>6*AG26+5*AG25+2*AG24+2*AG23</f>
        <v>8.0082418378719886</v>
      </c>
      <c r="AI40" s="6">
        <f t="shared" ref="AI40:AL40" si="19">6*AI26+5*AI25+2*AI24+2*AI23</f>
        <v>7.9606796322000184</v>
      </c>
      <c r="AJ40" s="6">
        <f t="shared" si="19"/>
        <v>8.0199651618254517</v>
      </c>
      <c r="AK40" s="6">
        <f t="shared" si="19"/>
        <v>7.9782199254661865</v>
      </c>
      <c r="AL40" s="6">
        <f t="shared" si="19"/>
        <v>7.9597735330235908</v>
      </c>
      <c r="AM40" s="6">
        <f>AVERAGE(C40:AL40)</f>
        <v>7.9749087650034491</v>
      </c>
    </row>
    <row r="41" spans="1:39">
      <c r="A41" s="1" t="s">
        <v>319</v>
      </c>
      <c r="C41" s="6">
        <f>C25+2*(4-C35)</f>
        <v>7.9053149260502176</v>
      </c>
      <c r="E41" s="6">
        <f>E25+2*(4-E35)</f>
        <v>7.9717389474719056</v>
      </c>
      <c r="G41" s="6">
        <f t="shared" ref="G41:X41" si="20">G25+2*(4-G35)</f>
        <v>7.9531980440946288</v>
      </c>
      <c r="H41" s="6">
        <f t="shared" si="20"/>
        <v>7.9675916980017583</v>
      </c>
      <c r="I41" s="6">
        <f t="shared" si="20"/>
        <v>7.9727400342924648</v>
      </c>
      <c r="J41" s="6">
        <f t="shared" si="20"/>
        <v>7.9805928115250433</v>
      </c>
      <c r="K41" s="6">
        <f t="shared" si="20"/>
        <v>8.0017989005380397</v>
      </c>
      <c r="L41" s="6">
        <f t="shared" si="20"/>
        <v>7.9664619593864474</v>
      </c>
      <c r="M41" s="6">
        <f t="shared" si="20"/>
        <v>7.9501447029007091</v>
      </c>
      <c r="N41" s="6">
        <f t="shared" si="20"/>
        <v>8.0055233956270353</v>
      </c>
      <c r="O41" s="6">
        <f t="shared" si="20"/>
        <v>7.936720742771822</v>
      </c>
      <c r="P41" s="6">
        <f t="shared" si="20"/>
        <v>7.9617063282929195</v>
      </c>
      <c r="Q41" s="6">
        <f t="shared" si="20"/>
        <v>7.9781312313020019</v>
      </c>
      <c r="R41" s="6">
        <f t="shared" si="20"/>
        <v>7.9365199967829581</v>
      </c>
      <c r="S41" s="6">
        <f t="shared" si="20"/>
        <v>7.984547345005315</v>
      </c>
      <c r="T41" s="6">
        <f t="shared" si="20"/>
        <v>7.9459409325614061</v>
      </c>
      <c r="U41" s="6">
        <f t="shared" si="20"/>
        <v>7.9630000900217928</v>
      </c>
      <c r="V41" s="6">
        <f t="shared" si="20"/>
        <v>7.9740501793688345</v>
      </c>
      <c r="W41" s="6">
        <f t="shared" si="20"/>
        <v>7.9816916952576644</v>
      </c>
      <c r="X41" s="6">
        <f t="shared" si="20"/>
        <v>7.966707471751258</v>
      </c>
      <c r="Z41" s="6">
        <f t="shared" ref="Z41:AE41" si="21">Z25+2*(4-Z35)</f>
        <v>8.0029352344515754</v>
      </c>
      <c r="AA41" s="6">
        <f t="shared" si="21"/>
        <v>7.9996903713199154</v>
      </c>
      <c r="AB41" s="6">
        <f t="shared" si="21"/>
        <v>7.9822765186788054</v>
      </c>
      <c r="AC41" s="6">
        <f t="shared" si="21"/>
        <v>8.0051267453529871</v>
      </c>
      <c r="AD41" s="6">
        <f t="shared" si="21"/>
        <v>8.0062035523377055</v>
      </c>
      <c r="AE41" s="6">
        <f t="shared" si="21"/>
        <v>8.0019608799344297</v>
      </c>
      <c r="AG41" s="6">
        <f>AG25+2*(4-AG35)</f>
        <v>8.0009812658944579</v>
      </c>
      <c r="AI41" s="6">
        <f t="shared" ref="AI41:AL41" si="22">AI25+2*(4-AI35)</f>
        <v>7.9616634482751465</v>
      </c>
      <c r="AJ41" s="6">
        <f t="shared" si="22"/>
        <v>8.0003272877871527</v>
      </c>
      <c r="AK41" s="6">
        <f t="shared" si="22"/>
        <v>7.9802457100441524</v>
      </c>
      <c r="AL41" s="6">
        <f t="shared" si="22"/>
        <v>7.9666903831210867</v>
      </c>
      <c r="AM41" s="6">
        <f>AVERAGE(C41:AL41)</f>
        <v>7.9745878332323104</v>
      </c>
    </row>
    <row r="42" spans="1:39">
      <c r="C42" s="6"/>
      <c r="E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Z42" s="6"/>
      <c r="AA42" s="6"/>
      <c r="AB42" s="6"/>
      <c r="AC42" s="6"/>
      <c r="AD42" s="6"/>
      <c r="AE42" s="6"/>
      <c r="AG42" s="6"/>
      <c r="AI42" s="6"/>
      <c r="AJ42" s="6"/>
      <c r="AK42" s="6"/>
      <c r="AL42" s="6"/>
      <c r="AM42" s="6"/>
    </row>
    <row r="43" spans="1:39">
      <c r="A43" s="1" t="s">
        <v>326</v>
      </c>
      <c r="C43" s="6">
        <f>4*C33</f>
        <v>9.385793334909609E-2</v>
      </c>
      <c r="D43" s="6"/>
      <c r="E43" s="6">
        <f t="shared" ref="E43:AL43" si="23">4*E33</f>
        <v>2.8225885978744536E-2</v>
      </c>
      <c r="F43" s="6"/>
      <c r="G43" s="6">
        <f t="shared" si="23"/>
        <v>4.6635631498020746E-2</v>
      </c>
      <c r="H43" s="6">
        <f t="shared" si="23"/>
        <v>3.3703134152229364E-2</v>
      </c>
      <c r="I43" s="6">
        <f t="shared" si="23"/>
        <v>2.6791064776546136E-2</v>
      </c>
      <c r="J43" s="6">
        <f t="shared" si="23"/>
        <v>1.658933887356806E-2</v>
      </c>
      <c r="K43" s="11">
        <v>0</v>
      </c>
      <c r="L43" s="6">
        <f t="shared" si="23"/>
        <v>3.294936916352631E-2</v>
      </c>
      <c r="M43" s="6">
        <f t="shared" si="23"/>
        <v>4.8979963719922637E-2</v>
      </c>
      <c r="N43" s="6">
        <f t="shared" si="23"/>
        <v>0</v>
      </c>
      <c r="O43" s="6">
        <f t="shared" si="23"/>
        <v>6.321126439327962E-2</v>
      </c>
      <c r="P43" s="6">
        <f t="shared" si="23"/>
        <v>3.690323827735531E-2</v>
      </c>
      <c r="Q43" s="6">
        <f t="shared" si="23"/>
        <v>2.0714847001828574E-2</v>
      </c>
      <c r="R43" s="6">
        <f t="shared" si="23"/>
        <v>6.2720131517675082E-2</v>
      </c>
      <c r="S43" s="6">
        <f t="shared" si="23"/>
        <v>1.5574491942911717E-2</v>
      </c>
      <c r="T43" s="6">
        <f t="shared" si="23"/>
        <v>5.330853266688873E-2</v>
      </c>
      <c r="U43" s="6">
        <f t="shared" si="23"/>
        <v>3.6241297559537866E-2</v>
      </c>
      <c r="V43" s="6">
        <f t="shared" si="23"/>
        <v>2.5240783353757124E-2</v>
      </c>
      <c r="W43" s="6">
        <f t="shared" si="23"/>
        <v>1.664722880324554E-2</v>
      </c>
      <c r="X43" s="6">
        <f t="shared" si="23"/>
        <v>3.3335642433322654E-2</v>
      </c>
      <c r="Y43" s="6"/>
      <c r="Z43" s="6">
        <f t="shared" si="23"/>
        <v>0</v>
      </c>
      <c r="AA43" s="6">
        <f t="shared" si="23"/>
        <v>3.5273024993731639E-5</v>
      </c>
      <c r="AB43" s="6">
        <f t="shared" si="23"/>
        <v>1.8998938931135356E-2</v>
      </c>
      <c r="AC43" s="6">
        <f t="shared" si="23"/>
        <v>0</v>
      </c>
      <c r="AD43" s="6">
        <f t="shared" si="23"/>
        <v>0</v>
      </c>
      <c r="AE43" s="6">
        <f t="shared" si="23"/>
        <v>0</v>
      </c>
      <c r="AF43" s="6"/>
      <c r="AG43" s="6">
        <f t="shared" si="23"/>
        <v>0</v>
      </c>
      <c r="AH43" s="6"/>
      <c r="AI43" s="6">
        <f t="shared" si="23"/>
        <v>3.6719444641235555E-2</v>
      </c>
      <c r="AJ43" s="6">
        <f t="shared" si="23"/>
        <v>0</v>
      </c>
      <c r="AK43" s="6">
        <f t="shared" si="23"/>
        <v>2.1780074533813476E-2</v>
      </c>
      <c r="AL43" s="6">
        <f t="shared" si="23"/>
        <v>3.3414501212093217E-2</v>
      </c>
      <c r="AM43" s="6">
        <f t="shared" ref="AM43" si="24">AVERAGE(C43:AL43)</f>
        <v>2.5889613284023467E-2</v>
      </c>
    </row>
    <row r="45" spans="1:39">
      <c r="A45" s="8" t="s">
        <v>80</v>
      </c>
    </row>
    <row r="46" spans="1:39">
      <c r="A46" s="1" t="s">
        <v>68</v>
      </c>
      <c r="C46" s="6">
        <v>0.19099420266796821</v>
      </c>
      <c r="D46" s="6"/>
      <c r="E46" s="6">
        <v>0.18928361240048405</v>
      </c>
      <c r="F46" s="6"/>
      <c r="G46" s="6">
        <v>0.17313828033791143</v>
      </c>
      <c r="H46" s="6">
        <v>0.18581335222621187</v>
      </c>
      <c r="I46" s="6">
        <v>0.18015250451887393</v>
      </c>
      <c r="J46" s="6">
        <v>0.18493020891715195</v>
      </c>
      <c r="K46" s="6">
        <v>0.19869078107208768</v>
      </c>
      <c r="L46" s="6">
        <v>0.18947643279288312</v>
      </c>
      <c r="M46" s="6">
        <v>0.1857726904227526</v>
      </c>
      <c r="N46" s="6">
        <v>0.18555747308189996</v>
      </c>
      <c r="O46" s="6">
        <v>0.1857246585019989</v>
      </c>
      <c r="P46" s="6">
        <v>0.18321329246927318</v>
      </c>
      <c r="Q46" s="6">
        <v>0.18548389217738295</v>
      </c>
      <c r="R46" s="6">
        <v>0.18855312645428104</v>
      </c>
      <c r="S46" s="6">
        <v>0.18446419875518863</v>
      </c>
      <c r="T46" s="6">
        <v>0.19194563347365901</v>
      </c>
      <c r="U46" s="6">
        <v>0.18943624540694792</v>
      </c>
      <c r="V46" s="6">
        <v>0.18359430521610681</v>
      </c>
      <c r="W46" s="6">
        <v>0.17875473358047581</v>
      </c>
      <c r="X46" s="6">
        <v>0.18452445629896738</v>
      </c>
      <c r="Y46" s="6"/>
      <c r="Z46" s="6">
        <v>0.25313028180536845</v>
      </c>
      <c r="AA46" s="6">
        <v>0.18757662721181537</v>
      </c>
      <c r="AB46" s="6">
        <v>0.18734246084407866</v>
      </c>
      <c r="AC46" s="6">
        <v>0.18205774826398002</v>
      </c>
      <c r="AD46" s="6">
        <v>0.17727493601482777</v>
      </c>
      <c r="AE46" s="6">
        <v>0.18260777167263251</v>
      </c>
      <c r="AF46" s="6"/>
      <c r="AG46" s="6">
        <v>0.18292139982120953</v>
      </c>
      <c r="AH46" s="6"/>
      <c r="AI46" s="6">
        <v>0.19507931763409958</v>
      </c>
      <c r="AJ46" s="6">
        <v>0.17612270894255805</v>
      </c>
      <c r="AK46" s="6">
        <v>0.18856899753535714</v>
      </c>
      <c r="AL46" s="6">
        <v>0.18469385193621093</v>
      </c>
    </row>
    <row r="47" spans="1:39">
      <c r="A47" s="1" t="s">
        <v>69</v>
      </c>
      <c r="C47" s="6">
        <v>0.84494892720039705</v>
      </c>
      <c r="D47" s="6"/>
      <c r="E47" s="6">
        <v>0.82138425454259678</v>
      </c>
      <c r="F47" s="6"/>
      <c r="G47" s="6">
        <v>0.84455712234982239</v>
      </c>
      <c r="H47" s="6">
        <v>0.82750531621370127</v>
      </c>
      <c r="I47" s="6">
        <v>0.83047942567174093</v>
      </c>
      <c r="J47" s="6">
        <v>0.82248292479830276</v>
      </c>
      <c r="K47" s="6">
        <v>0.80151064691878615</v>
      </c>
      <c r="L47" s="6">
        <v>0.82362381354843384</v>
      </c>
      <c r="M47" s="6">
        <v>0.83327798571908329</v>
      </c>
      <c r="N47" s="6">
        <v>0.81064552831491565</v>
      </c>
      <c r="O47" s="6">
        <v>0.83859796902054384</v>
      </c>
      <c r="P47" s="6">
        <v>0.83115617561448485</v>
      </c>
      <c r="Q47" s="6">
        <v>0.82302761547697723</v>
      </c>
      <c r="R47" s="6">
        <v>0.83579317491788285</v>
      </c>
      <c r="S47" s="6">
        <v>0.8217841252495327</v>
      </c>
      <c r="T47" s="6">
        <v>0.82877609364612081</v>
      </c>
      <c r="U47" s="6">
        <v>0.825228456736113</v>
      </c>
      <c r="V47" s="6">
        <v>0.82619458810964475</v>
      </c>
      <c r="W47" s="6">
        <v>0.82808094766882134</v>
      </c>
      <c r="X47" s="6">
        <v>0.82835602085652837</v>
      </c>
      <c r="Y47" s="6"/>
      <c r="Z47" s="6">
        <v>0.7394784462511016</v>
      </c>
      <c r="AA47" s="6">
        <v>0.81311957919577993</v>
      </c>
      <c r="AB47" s="6">
        <v>0.82037857902642231</v>
      </c>
      <c r="AC47" s="6">
        <v>0.81650521463064119</v>
      </c>
      <c r="AD47" s="6">
        <v>0.81294414512488233</v>
      </c>
      <c r="AE47" s="6">
        <v>0.80243686765887401</v>
      </c>
      <c r="AF47" s="6"/>
      <c r="AG47" s="6">
        <v>0.81385469370613261</v>
      </c>
      <c r="AH47" s="6"/>
      <c r="AI47" s="6">
        <v>0.81929126480637404</v>
      </c>
      <c r="AJ47" s="6">
        <v>0.81634211822754166</v>
      </c>
      <c r="AK47" s="6">
        <v>0.81936489840268212</v>
      </c>
      <c r="AL47" s="6">
        <v>0.82874235644031469</v>
      </c>
    </row>
    <row r="48" spans="1:39">
      <c r="A48" s="1" t="s">
        <v>70</v>
      </c>
      <c r="C48" s="6">
        <v>1.7009094284333058E-3</v>
      </c>
      <c r="D48" s="6"/>
      <c r="E48" s="6">
        <v>3.2632322051894306E-4</v>
      </c>
      <c r="F48" s="6"/>
      <c r="G48" s="6">
        <v>6.541959340128099E-4</v>
      </c>
      <c r="H48" s="6">
        <v>6.2504766245435944E-3</v>
      </c>
      <c r="I48" s="6">
        <v>3.89741622922483E-3</v>
      </c>
      <c r="J48" s="6">
        <v>6.5481779326567379E-3</v>
      </c>
      <c r="K48" s="6">
        <v>4.5946433821900164E-3</v>
      </c>
      <c r="L48" s="6">
        <v>4.8855909114573666E-3</v>
      </c>
      <c r="M48" s="6">
        <v>3.5963699590272312E-3</v>
      </c>
      <c r="N48" s="6">
        <v>5.5187377072400141E-3</v>
      </c>
      <c r="O48" s="6">
        <v>3.2881542649904004E-3</v>
      </c>
      <c r="P48" s="6">
        <v>2.2842625436326016E-3</v>
      </c>
      <c r="Q48" s="6">
        <v>4.5837245528597163E-3</v>
      </c>
      <c r="R48" s="6">
        <v>4.2381865313305036E-3</v>
      </c>
      <c r="S48" s="6">
        <v>3.2756458322182064E-3</v>
      </c>
      <c r="T48" s="6">
        <v>3.9251756040768592E-3</v>
      </c>
      <c r="U48" s="6">
        <v>7.2270400607252049E-3</v>
      </c>
      <c r="V48" s="6">
        <v>1.6155448370438292E-3</v>
      </c>
      <c r="W48" s="6">
        <v>2.9452802216814243E-3</v>
      </c>
      <c r="X48" s="6">
        <v>2.6292683912804912E-3</v>
      </c>
      <c r="Y48" s="6"/>
      <c r="Z48" s="6">
        <v>2.9285851991683507E-3</v>
      </c>
      <c r="AA48" s="6">
        <v>5.1892152053897465E-3</v>
      </c>
      <c r="AB48" s="6">
        <v>5.8821772928267539E-3</v>
      </c>
      <c r="AC48" s="6">
        <v>5.5291602524850381E-3</v>
      </c>
      <c r="AD48" s="6">
        <v>6.1854905726816097E-3</v>
      </c>
      <c r="AE48" s="6">
        <v>1.9514683244064837E-3</v>
      </c>
      <c r="AF48" s="6"/>
      <c r="AG48" s="6">
        <v>9.8036288213779253E-4</v>
      </c>
      <c r="AH48" s="6"/>
      <c r="AI48" s="6">
        <v>2.6143010190341131E-3</v>
      </c>
      <c r="AJ48" s="6">
        <v>3.2647787607369133E-4</v>
      </c>
      <c r="AK48" s="1">
        <v>0</v>
      </c>
      <c r="AL48" s="6">
        <v>6.8463013198415829E-3</v>
      </c>
    </row>
    <row r="49" spans="1:38">
      <c r="A49" s="12" t="s">
        <v>71</v>
      </c>
      <c r="C49" s="6">
        <v>0.98679474368479303</v>
      </c>
      <c r="D49" s="6"/>
      <c r="E49" s="6">
        <v>0.99623217767267391</v>
      </c>
      <c r="F49" s="6"/>
      <c r="G49" s="6">
        <v>0.9936383014421889</v>
      </c>
      <c r="H49" s="6">
        <v>0.9901887193963772</v>
      </c>
      <c r="I49" s="6">
        <v>0.99334066192893067</v>
      </c>
      <c r="J49" s="6">
        <v>0.9925972990234524</v>
      </c>
      <c r="K49" s="6">
        <v>0.99595687946226619</v>
      </c>
      <c r="L49" s="6">
        <v>0.99171445207776521</v>
      </c>
      <c r="M49" s="6">
        <v>0.99085356408639103</v>
      </c>
      <c r="N49" s="6">
        <v>0.99664585604496481</v>
      </c>
      <c r="O49" s="6">
        <v>0.98921756181051912</v>
      </c>
      <c r="P49" s="6">
        <v>0.99359358888890259</v>
      </c>
      <c r="Q49" s="6">
        <v>0.99359006178293563</v>
      </c>
      <c r="R49" s="6">
        <v>0.98853423850118449</v>
      </c>
      <c r="S49" s="6">
        <v>0.99522129892767874</v>
      </c>
      <c r="T49" s="6">
        <v>0.99000162823777571</v>
      </c>
      <c r="U49" s="6">
        <v>0.9892701787501148</v>
      </c>
      <c r="V49" s="6">
        <v>0.99556348043898191</v>
      </c>
      <c r="W49" s="6">
        <v>0.99559877534735364</v>
      </c>
      <c r="X49" s="6">
        <v>0.99356227453012569</v>
      </c>
      <c r="Y49" s="6"/>
      <c r="Z49" s="6">
        <v>0.99998643333649873</v>
      </c>
      <c r="AA49" s="6">
        <v>0.99554349233510198</v>
      </c>
      <c r="AB49" s="6">
        <v>0.99236527761951254</v>
      </c>
      <c r="AC49" s="6">
        <v>0.99606259415133747</v>
      </c>
      <c r="AD49" s="6">
        <v>0.99782666278394461</v>
      </c>
      <c r="AE49" s="6">
        <v>1.0034590985633522</v>
      </c>
      <c r="AF49" s="6"/>
      <c r="AG49" s="6">
        <v>1.0004574557861552</v>
      </c>
      <c r="AH49" s="6"/>
      <c r="AI49" s="6">
        <v>0.99335615657869314</v>
      </c>
      <c r="AJ49" s="6">
        <v>1.0023139841362156</v>
      </c>
      <c r="AK49" s="6">
        <v>0.99707113434707972</v>
      </c>
      <c r="AL49" s="6">
        <v>0.98985228415251936</v>
      </c>
    </row>
    <row r="50" spans="1:38">
      <c r="A50" s="1" t="s">
        <v>72</v>
      </c>
      <c r="C50" s="6">
        <v>4</v>
      </c>
      <c r="D50" s="6"/>
      <c r="E50" s="6">
        <v>4</v>
      </c>
      <c r="F50" s="6"/>
      <c r="G50" s="6">
        <v>4</v>
      </c>
      <c r="H50" s="6">
        <v>4</v>
      </c>
      <c r="I50" s="6">
        <v>4</v>
      </c>
      <c r="J50" s="6">
        <v>4</v>
      </c>
      <c r="K50" s="6">
        <v>4</v>
      </c>
      <c r="L50" s="6">
        <v>4</v>
      </c>
      <c r="M50" s="6">
        <v>4</v>
      </c>
      <c r="N50" s="6">
        <v>4</v>
      </c>
      <c r="O50" s="6">
        <v>4</v>
      </c>
      <c r="P50" s="6">
        <v>4</v>
      </c>
      <c r="Q50" s="6">
        <v>4</v>
      </c>
      <c r="R50" s="6">
        <v>4</v>
      </c>
      <c r="S50" s="6">
        <v>4</v>
      </c>
      <c r="T50" s="6">
        <v>4</v>
      </c>
      <c r="U50" s="6">
        <v>4</v>
      </c>
      <c r="V50" s="6">
        <v>4</v>
      </c>
      <c r="W50" s="6">
        <v>4</v>
      </c>
      <c r="X50" s="6">
        <v>4</v>
      </c>
      <c r="Y50" s="6"/>
      <c r="Z50" s="6">
        <v>4</v>
      </c>
      <c r="AA50" s="6">
        <v>4</v>
      </c>
      <c r="AB50" s="6">
        <v>4</v>
      </c>
      <c r="AC50" s="6">
        <v>4</v>
      </c>
      <c r="AD50" s="6">
        <v>4</v>
      </c>
      <c r="AE50" s="6">
        <v>4</v>
      </c>
      <c r="AF50" s="6"/>
      <c r="AG50" s="6">
        <v>4</v>
      </c>
      <c r="AH50" s="6"/>
      <c r="AI50" s="6">
        <v>4</v>
      </c>
      <c r="AJ50" s="6">
        <v>4</v>
      </c>
      <c r="AK50" s="6">
        <v>4</v>
      </c>
      <c r="AL50" s="6">
        <v>4</v>
      </c>
    </row>
    <row r="51" spans="1:38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</row>
    <row r="52" spans="1:38">
      <c r="A52" s="1" t="s">
        <v>75</v>
      </c>
      <c r="C52" s="6">
        <v>0.81563254085942216</v>
      </c>
      <c r="D52" s="6"/>
      <c r="E52" s="6">
        <v>0.81271432624745332</v>
      </c>
      <c r="F52" s="6"/>
      <c r="G52" s="6">
        <v>0.82987219959857028</v>
      </c>
      <c r="H52" s="6">
        <v>0.81662890656866438</v>
      </c>
      <c r="I52" s="6">
        <v>0.82174271449656711</v>
      </c>
      <c r="J52" s="6">
        <v>0.81643061547638529</v>
      </c>
      <c r="K52" s="6">
        <v>0.80134923275284453</v>
      </c>
      <c r="L52" s="6">
        <v>0.81297365835498192</v>
      </c>
      <c r="M52" s="6">
        <v>0.81770024320469037</v>
      </c>
      <c r="N52" s="6">
        <v>0.81373528003657636</v>
      </c>
      <c r="O52" s="6">
        <v>0.81868538923991352</v>
      </c>
      <c r="P52" s="6">
        <v>0.81938209081215663</v>
      </c>
      <c r="Q52" s="6">
        <v>0.81608153127693162</v>
      </c>
      <c r="R52" s="6">
        <v>0.81592833770990869</v>
      </c>
      <c r="S52" s="6">
        <v>0.81668123627669953</v>
      </c>
      <c r="T52" s="6">
        <v>0.81195106523765159</v>
      </c>
      <c r="U52" s="6">
        <v>0.81330163057131888</v>
      </c>
      <c r="V52" s="6">
        <v>0.81818545794117736</v>
      </c>
      <c r="W52" s="6">
        <v>0.82245888091821084</v>
      </c>
      <c r="X52" s="6">
        <v>0.81782208220937058</v>
      </c>
      <c r="Y52" s="6"/>
      <c r="Z52" s="6">
        <v>0.74498483173626928</v>
      </c>
      <c r="AA52" s="6">
        <v>0.81255387398219714</v>
      </c>
      <c r="AB52" s="6">
        <v>0.81409293501686397</v>
      </c>
      <c r="AC52" s="6">
        <v>0.81768025149237122</v>
      </c>
      <c r="AD52" s="6">
        <v>0.82097402545425591</v>
      </c>
      <c r="AE52" s="6">
        <v>0.81461980058430861</v>
      </c>
      <c r="AF52" s="6"/>
      <c r="AG52" s="6">
        <v>0.81648697133786952</v>
      </c>
      <c r="AH52" s="6"/>
      <c r="AI52" s="6">
        <v>0.80768436998167048</v>
      </c>
      <c r="AJ52" s="6">
        <v>0.82254010004087308</v>
      </c>
      <c r="AK52" s="6">
        <v>0.81291531290366581</v>
      </c>
      <c r="AL52" s="6">
        <v>0.81775483211510547</v>
      </c>
    </row>
    <row r="53" spans="1:38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</row>
    <row r="54" spans="1:38">
      <c r="A54" s="1" t="s">
        <v>76</v>
      </c>
      <c r="C54" s="6">
        <v>1.0359431298683652</v>
      </c>
      <c r="D54" s="6"/>
      <c r="E54" s="6">
        <v>1.0106678669430809</v>
      </c>
      <c r="F54" s="6"/>
      <c r="G54" s="6">
        <v>1.0176954026877338</v>
      </c>
      <c r="H54" s="6">
        <v>1.0133186684399131</v>
      </c>
      <c r="I54" s="6">
        <v>1.0106319301906148</v>
      </c>
      <c r="J54" s="6">
        <v>1.0074131337154548</v>
      </c>
      <c r="K54" s="6">
        <v>1.0002014279908737</v>
      </c>
      <c r="L54" s="6">
        <v>1.013100246341317</v>
      </c>
      <c r="M54" s="6">
        <v>1.0190506761418359</v>
      </c>
      <c r="N54" s="6">
        <v>0.99620300139681561</v>
      </c>
      <c r="O54" s="6">
        <v>1.0243226275225428</v>
      </c>
      <c r="P54" s="6">
        <v>1.0143694680837581</v>
      </c>
      <c r="Q54" s="6">
        <v>1.0085115076543603</v>
      </c>
      <c r="R54" s="6">
        <v>1.0243463013721639</v>
      </c>
      <c r="S54" s="6">
        <v>1.0062483240047213</v>
      </c>
      <c r="T54" s="6">
        <v>1.0207217271197799</v>
      </c>
      <c r="U54" s="6">
        <v>1.0146647021430608</v>
      </c>
      <c r="V54" s="6">
        <v>1.0097888933257515</v>
      </c>
      <c r="W54" s="6">
        <v>1.0068356812492971</v>
      </c>
      <c r="X54" s="6">
        <v>1.0128804771554958</v>
      </c>
      <c r="Y54" s="6"/>
      <c r="Z54" s="6">
        <v>0.99260872805647005</v>
      </c>
      <c r="AA54" s="6">
        <v>1.0006962064075953</v>
      </c>
      <c r="AB54" s="6">
        <v>1.007721039870501</v>
      </c>
      <c r="AC54" s="6">
        <v>0.99856296289462121</v>
      </c>
      <c r="AD54" s="6">
        <v>0.99021908113971013</v>
      </c>
      <c r="AE54" s="6">
        <v>0.98504463933150654</v>
      </c>
      <c r="AF54" s="6"/>
      <c r="AG54" s="6">
        <v>0.9967760935273422</v>
      </c>
      <c r="AH54" s="6"/>
      <c r="AI54" s="6">
        <v>1.0143705824404736</v>
      </c>
      <c r="AJ54" s="6">
        <v>0.99246482717009976</v>
      </c>
      <c r="AK54" s="6">
        <v>1.0079338959380393</v>
      </c>
      <c r="AL54" s="6">
        <v>1.0134362083765256</v>
      </c>
    </row>
    <row r="55" spans="1:38">
      <c r="A55" s="1" t="s">
        <v>77</v>
      </c>
      <c r="C55" s="6">
        <v>0.98849565311322629</v>
      </c>
      <c r="D55" s="6"/>
      <c r="E55" s="6">
        <v>0.99655850089319287</v>
      </c>
      <c r="F55" s="6"/>
      <c r="G55" s="6">
        <v>0.99429249737620173</v>
      </c>
      <c r="H55" s="6">
        <v>0.99643919602092079</v>
      </c>
      <c r="I55" s="6">
        <v>0.99723807815815546</v>
      </c>
      <c r="J55" s="6">
        <v>0.99914547695610911</v>
      </c>
      <c r="K55" s="6">
        <v>1.0005515228444561</v>
      </c>
      <c r="L55" s="6">
        <v>0.99660004298922256</v>
      </c>
      <c r="M55" s="6">
        <v>0.99444993404541826</v>
      </c>
      <c r="N55" s="6">
        <v>1.0021645937522048</v>
      </c>
      <c r="O55" s="6">
        <v>0.99250571607550953</v>
      </c>
      <c r="P55" s="6">
        <v>0.99587785143253515</v>
      </c>
      <c r="Q55" s="6">
        <v>0.99817378633579534</v>
      </c>
      <c r="R55" s="6">
        <v>0.99277242503251495</v>
      </c>
      <c r="S55" s="6">
        <v>0.99849694475989692</v>
      </c>
      <c r="T55" s="6">
        <v>0.99392680384185261</v>
      </c>
      <c r="U55" s="6">
        <v>0.99649721881083997</v>
      </c>
      <c r="V55" s="6">
        <v>0.99717902527602575</v>
      </c>
      <c r="W55" s="6">
        <v>0.99854405556903503</v>
      </c>
      <c r="X55" s="6">
        <v>0.99619154292140621</v>
      </c>
      <c r="Y55" s="6"/>
      <c r="Z55" s="6">
        <v>1.002915018535667</v>
      </c>
      <c r="AA55" s="6">
        <v>1.0007327075404917</v>
      </c>
      <c r="AB55" s="6">
        <v>0.99824745491233935</v>
      </c>
      <c r="AC55" s="6">
        <v>1.0015917544038224</v>
      </c>
      <c r="AD55" s="6">
        <v>1.0040121533566262</v>
      </c>
      <c r="AE55" s="6">
        <v>1.0054105668877586</v>
      </c>
      <c r="AF55" s="6"/>
      <c r="AG55" s="6">
        <v>1.0014378186682931</v>
      </c>
      <c r="AH55" s="6"/>
      <c r="AI55" s="6">
        <v>0.99597045759772729</v>
      </c>
      <c r="AJ55" s="6">
        <v>1.0026404620122893</v>
      </c>
      <c r="AK55" s="6">
        <v>0.99707113434707972</v>
      </c>
      <c r="AL55" s="6">
        <v>0.9966985854723609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58"/>
  <sheetViews>
    <sheetView workbookViewId="0">
      <pane ySplit="1160" activePane="bottomLeft"/>
      <selection activeCell="C1" sqref="C1"/>
      <selection pane="bottomLeft" activeCell="A7" sqref="A7:XFD7"/>
    </sheetView>
  </sheetViews>
  <sheetFormatPr baseColWidth="10" defaultRowHeight="15" x14ac:dyDescent="0"/>
  <cols>
    <col min="2" max="2" width="2.6640625" customWidth="1"/>
    <col min="22" max="22" width="3.5" customWidth="1"/>
    <col min="34" max="34" width="3.33203125" customWidth="1"/>
    <col min="39" max="39" width="8.6640625" customWidth="1"/>
  </cols>
  <sheetData>
    <row r="1" spans="1:83">
      <c r="C1" s="17" t="s">
        <v>327</v>
      </c>
    </row>
    <row r="2" spans="1:83">
      <c r="C2" t="s">
        <v>82</v>
      </c>
      <c r="Q2" t="s">
        <v>83</v>
      </c>
      <c r="AD2" t="s">
        <v>84</v>
      </c>
      <c r="AN2" t="s">
        <v>85</v>
      </c>
    </row>
    <row r="3" spans="1:83">
      <c r="A3" s="1"/>
      <c r="B3" s="1"/>
      <c r="C3" s="1" t="s">
        <v>36</v>
      </c>
      <c r="D3" s="1" t="s">
        <v>37</v>
      </c>
      <c r="E3" s="1" t="s">
        <v>38</v>
      </c>
      <c r="F3" s="1" t="s">
        <v>39</v>
      </c>
      <c r="G3" s="1" t="s">
        <v>40</v>
      </c>
      <c r="H3" s="1" t="s">
        <v>41</v>
      </c>
      <c r="I3" s="1" t="s">
        <v>42</v>
      </c>
      <c r="J3" s="1" t="s">
        <v>43</v>
      </c>
      <c r="K3" s="1" t="s">
        <v>44</v>
      </c>
      <c r="L3" s="1" t="s">
        <v>45</v>
      </c>
      <c r="M3" s="1" t="s">
        <v>86</v>
      </c>
      <c r="N3" s="1" t="s">
        <v>87</v>
      </c>
      <c r="O3" s="1" t="s">
        <v>88</v>
      </c>
      <c r="P3" s="1"/>
      <c r="Q3" s="1" t="s">
        <v>89</v>
      </c>
      <c r="R3" s="1" t="s">
        <v>90</v>
      </c>
      <c r="S3" s="1" t="s">
        <v>91</v>
      </c>
      <c r="T3" s="1" t="s">
        <v>92</v>
      </c>
      <c r="U3" s="1" t="s">
        <v>93</v>
      </c>
      <c r="V3" s="1"/>
      <c r="W3" s="1" t="s">
        <v>18</v>
      </c>
      <c r="X3" s="1" t="s">
        <v>19</v>
      </c>
      <c r="Y3" s="1" t="s">
        <v>20</v>
      </c>
      <c r="Z3" s="1" t="s">
        <v>21</v>
      </c>
      <c r="AA3" s="1" t="s">
        <v>22</v>
      </c>
      <c r="AB3" s="1" t="s">
        <v>23</v>
      </c>
      <c r="AC3" s="1"/>
      <c r="AD3" s="1" t="s">
        <v>94</v>
      </c>
      <c r="AE3" s="1" t="s">
        <v>95</v>
      </c>
      <c r="AF3" s="1" t="s">
        <v>96</v>
      </c>
      <c r="AG3" s="1" t="s">
        <v>97</v>
      </c>
      <c r="AH3" s="1"/>
      <c r="AI3" s="1" t="s">
        <v>98</v>
      </c>
      <c r="AJ3" s="1" t="s">
        <v>99</v>
      </c>
      <c r="AK3" s="1" t="s">
        <v>100</v>
      </c>
      <c r="AL3" s="1" t="s">
        <v>101</v>
      </c>
      <c r="AM3" s="1"/>
      <c r="AN3" s="1" t="s">
        <v>102</v>
      </c>
      <c r="AO3" s="1" t="s">
        <v>103</v>
      </c>
      <c r="AP3" s="1" t="s">
        <v>104</v>
      </c>
      <c r="AQ3" s="1" t="s">
        <v>105</v>
      </c>
      <c r="AR3" s="1" t="s">
        <v>106</v>
      </c>
      <c r="AS3" s="1" t="s">
        <v>107</v>
      </c>
      <c r="AT3" s="1" t="s">
        <v>108</v>
      </c>
      <c r="AU3" s="1" t="s">
        <v>109</v>
      </c>
      <c r="AV3" s="1" t="s">
        <v>110</v>
      </c>
      <c r="AW3" s="1" t="s">
        <v>111</v>
      </c>
      <c r="AX3" s="1" t="s">
        <v>112</v>
      </c>
      <c r="AY3" s="1" t="s">
        <v>113</v>
      </c>
      <c r="AZ3" s="1" t="s">
        <v>114</v>
      </c>
      <c r="BA3" s="1" t="s">
        <v>115</v>
      </c>
      <c r="BB3" s="1" t="s">
        <v>116</v>
      </c>
      <c r="BC3" s="1" t="s">
        <v>117</v>
      </c>
      <c r="BD3" s="1" t="s">
        <v>118</v>
      </c>
      <c r="BE3" s="1" t="s">
        <v>119</v>
      </c>
      <c r="BF3" s="1" t="s">
        <v>120</v>
      </c>
      <c r="BG3" s="1" t="s">
        <v>121</v>
      </c>
      <c r="BH3" s="1" t="s">
        <v>122</v>
      </c>
      <c r="BI3" s="1" t="s">
        <v>123</v>
      </c>
      <c r="BJ3" s="1" t="s">
        <v>124</v>
      </c>
      <c r="BK3" s="1" t="s">
        <v>125</v>
      </c>
      <c r="BL3" s="1" t="s">
        <v>126</v>
      </c>
      <c r="BM3" s="1" t="s">
        <v>127</v>
      </c>
      <c r="BN3" s="1" t="s">
        <v>128</v>
      </c>
      <c r="BO3" s="1" t="s">
        <v>129</v>
      </c>
      <c r="BP3" s="1" t="s">
        <v>130</v>
      </c>
      <c r="BQ3" s="1" t="s">
        <v>131</v>
      </c>
      <c r="BR3" s="1" t="s">
        <v>132</v>
      </c>
      <c r="BS3" s="1" t="s">
        <v>133</v>
      </c>
      <c r="BT3" s="1" t="s">
        <v>134</v>
      </c>
      <c r="BU3" s="1" t="s">
        <v>135</v>
      </c>
      <c r="BV3" s="1" t="s">
        <v>136</v>
      </c>
      <c r="BW3" s="1" t="s">
        <v>137</v>
      </c>
      <c r="BX3" s="1" t="s">
        <v>138</v>
      </c>
      <c r="BY3" s="1" t="s">
        <v>139</v>
      </c>
      <c r="BZ3" s="1" t="s">
        <v>140</v>
      </c>
      <c r="CA3" s="1" t="s">
        <v>141</v>
      </c>
      <c r="CB3" s="1" t="s">
        <v>142</v>
      </c>
      <c r="CC3" s="1" t="s">
        <v>143</v>
      </c>
      <c r="CD3" s="1" t="s">
        <v>144</v>
      </c>
      <c r="CE3" s="1" t="s">
        <v>145</v>
      </c>
    </row>
    <row r="4" spans="1:8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</row>
    <row r="5" spans="1:83">
      <c r="A5" s="1" t="s">
        <v>63</v>
      </c>
      <c r="B5" s="1"/>
      <c r="C5" s="1">
        <v>3.33</v>
      </c>
      <c r="D5" s="1">
        <v>3.51</v>
      </c>
      <c r="E5" s="1">
        <v>3.55</v>
      </c>
      <c r="F5" s="1">
        <v>3.3</v>
      </c>
      <c r="G5" s="1">
        <v>3.5</v>
      </c>
      <c r="H5" s="1">
        <v>3.33</v>
      </c>
      <c r="I5" s="1">
        <v>3.45</v>
      </c>
      <c r="J5" s="1">
        <v>3.46</v>
      </c>
      <c r="K5" s="1">
        <v>3.43</v>
      </c>
      <c r="L5" s="1">
        <v>3.39</v>
      </c>
      <c r="M5" s="1">
        <v>3.24</v>
      </c>
      <c r="N5" s="1">
        <v>3.35</v>
      </c>
      <c r="O5" s="1">
        <v>3.4</v>
      </c>
      <c r="P5" s="1"/>
      <c r="Q5" s="1">
        <v>3.58</v>
      </c>
      <c r="R5" s="1">
        <v>4.3</v>
      </c>
      <c r="S5" s="1">
        <v>3.4</v>
      </c>
      <c r="T5" s="1">
        <v>3.34</v>
      </c>
      <c r="U5" s="1">
        <v>3.27</v>
      </c>
      <c r="V5" s="1"/>
      <c r="W5" s="1">
        <v>3.44</v>
      </c>
      <c r="X5" s="1">
        <v>3.26</v>
      </c>
      <c r="Y5" s="1">
        <v>3.24</v>
      </c>
      <c r="Z5" s="1">
        <v>3.33</v>
      </c>
      <c r="AA5" s="1">
        <v>3.42</v>
      </c>
      <c r="AB5" s="1">
        <v>3.3</v>
      </c>
      <c r="AC5" s="1"/>
      <c r="AD5" s="1">
        <v>3.4</v>
      </c>
      <c r="AE5" s="1">
        <v>3.39</v>
      </c>
      <c r="AF5" s="1">
        <v>3.2</v>
      </c>
      <c r="AG5" s="1">
        <v>3.38</v>
      </c>
      <c r="AH5" s="1"/>
      <c r="AI5" s="1">
        <v>3.33</v>
      </c>
      <c r="AJ5" s="1">
        <v>3.44</v>
      </c>
      <c r="AK5" s="1">
        <v>3.5</v>
      </c>
      <c r="AL5" s="1">
        <v>3.44</v>
      </c>
      <c r="AM5" s="1"/>
      <c r="AN5" s="1">
        <v>3.53</v>
      </c>
      <c r="AO5" s="1">
        <v>3.32</v>
      </c>
      <c r="AP5" s="1">
        <v>3.39</v>
      </c>
      <c r="AQ5" s="1">
        <v>3.35</v>
      </c>
      <c r="AR5" s="1">
        <v>3.24</v>
      </c>
      <c r="AS5" s="1">
        <v>3.36</v>
      </c>
      <c r="AT5" s="1">
        <v>3.39</v>
      </c>
      <c r="AU5" s="1">
        <v>4.16</v>
      </c>
      <c r="AV5" s="1">
        <v>3.66</v>
      </c>
      <c r="AW5" s="1">
        <v>3.5</v>
      </c>
      <c r="AX5" s="1">
        <v>3.46</v>
      </c>
      <c r="AY5" s="1">
        <v>3.55</v>
      </c>
      <c r="AZ5" s="1">
        <v>3.57</v>
      </c>
      <c r="BA5" s="1">
        <v>3.3</v>
      </c>
      <c r="BB5" s="1">
        <v>3.37</v>
      </c>
      <c r="BC5" s="1">
        <v>3.36</v>
      </c>
      <c r="BD5" s="1">
        <v>3.37</v>
      </c>
      <c r="BE5" s="1">
        <v>3.33</v>
      </c>
      <c r="BF5" s="1">
        <v>3.23</v>
      </c>
      <c r="BG5" s="1">
        <v>3.17</v>
      </c>
      <c r="BH5" s="1">
        <v>3.38</v>
      </c>
      <c r="BI5" s="1">
        <v>3.5</v>
      </c>
      <c r="BJ5" s="1">
        <v>3.44</v>
      </c>
      <c r="BK5" s="1">
        <v>3.61</v>
      </c>
      <c r="BL5" s="1">
        <v>3.53</v>
      </c>
      <c r="BM5" s="1">
        <v>3.46</v>
      </c>
      <c r="BN5" s="1">
        <v>3.59</v>
      </c>
      <c r="BO5" s="1">
        <v>3.42</v>
      </c>
      <c r="BP5" s="1">
        <v>3.19</v>
      </c>
      <c r="BQ5" s="1">
        <v>3.38</v>
      </c>
      <c r="BR5" s="1">
        <v>4.1900000000000004</v>
      </c>
      <c r="BS5" s="1">
        <v>3.31</v>
      </c>
      <c r="BT5" s="1">
        <v>3.19</v>
      </c>
      <c r="BU5" s="1">
        <v>3.42</v>
      </c>
      <c r="BV5" s="1">
        <v>3.48</v>
      </c>
      <c r="BW5" s="1">
        <v>3.22</v>
      </c>
      <c r="BX5" s="1">
        <v>3.45</v>
      </c>
      <c r="BY5" s="1">
        <v>3.43</v>
      </c>
      <c r="BZ5" s="1">
        <v>3.52</v>
      </c>
      <c r="CA5" s="1">
        <v>3.45</v>
      </c>
      <c r="CB5" s="1">
        <v>3.42</v>
      </c>
      <c r="CC5" s="1">
        <v>3.31</v>
      </c>
      <c r="CD5" s="1">
        <v>3.47</v>
      </c>
      <c r="CE5" s="1">
        <v>3.45</v>
      </c>
    </row>
    <row r="6" spans="1:83">
      <c r="A6" s="1" t="s">
        <v>64</v>
      </c>
      <c r="B6" s="1"/>
      <c r="C6" s="1">
        <v>20.62</v>
      </c>
      <c r="D6" s="1">
        <v>20.51</v>
      </c>
      <c r="E6" s="1">
        <v>20.52</v>
      </c>
      <c r="F6" s="1">
        <v>20.56</v>
      </c>
      <c r="G6" s="1">
        <v>20.62</v>
      </c>
      <c r="H6" s="1">
        <v>20.54</v>
      </c>
      <c r="I6" s="1">
        <v>20.66</v>
      </c>
      <c r="J6" s="1">
        <v>20.36</v>
      </c>
      <c r="K6" s="1">
        <v>20.2</v>
      </c>
      <c r="L6" s="1">
        <v>20.76</v>
      </c>
      <c r="M6" s="1">
        <v>20.47</v>
      </c>
      <c r="N6" s="1">
        <v>15.29</v>
      </c>
      <c r="O6" s="1">
        <v>20.71</v>
      </c>
      <c r="P6" s="1"/>
      <c r="Q6" s="1">
        <v>20.3</v>
      </c>
      <c r="R6" s="1">
        <v>19.8</v>
      </c>
      <c r="S6" s="1">
        <v>20.62</v>
      </c>
      <c r="T6" s="1">
        <v>20.66</v>
      </c>
      <c r="U6" s="1">
        <v>20.52</v>
      </c>
      <c r="V6" s="1"/>
      <c r="W6" s="1">
        <v>20.96</v>
      </c>
      <c r="X6" s="1">
        <v>20.45</v>
      </c>
      <c r="Y6" s="1">
        <v>20.86</v>
      </c>
      <c r="Z6" s="1">
        <v>20.73</v>
      </c>
      <c r="AA6" s="1">
        <v>20.79</v>
      </c>
      <c r="AB6" s="1">
        <v>20.69</v>
      </c>
      <c r="AC6" s="1"/>
      <c r="AD6" s="1">
        <v>20.82</v>
      </c>
      <c r="AE6" s="1">
        <v>20.399999999999999</v>
      </c>
      <c r="AF6" s="1">
        <v>20.75</v>
      </c>
      <c r="AG6" s="1">
        <v>20.61</v>
      </c>
      <c r="AH6" s="1"/>
      <c r="AI6" s="1">
        <v>20.420000000000002</v>
      </c>
      <c r="AJ6" s="1">
        <v>20.7</v>
      </c>
      <c r="AK6" s="1">
        <v>20.67</v>
      </c>
      <c r="AL6" s="1">
        <v>20.73</v>
      </c>
      <c r="AM6" s="1"/>
      <c r="AN6" s="1">
        <v>20.54</v>
      </c>
      <c r="AO6" s="1">
        <v>20.62</v>
      </c>
      <c r="AP6" s="1">
        <v>20.94</v>
      </c>
      <c r="AQ6" s="1">
        <v>20.27</v>
      </c>
      <c r="AR6" s="1">
        <v>20.399999999999999</v>
      </c>
      <c r="AS6" s="1">
        <v>20.57</v>
      </c>
      <c r="AT6" s="1">
        <v>20.54</v>
      </c>
      <c r="AU6" s="1">
        <v>19.899999999999999</v>
      </c>
      <c r="AV6" s="1">
        <v>20.54</v>
      </c>
      <c r="AW6" s="1">
        <v>20.51</v>
      </c>
      <c r="AX6" s="1">
        <v>20.53</v>
      </c>
      <c r="AY6" s="1">
        <v>20.65</v>
      </c>
      <c r="AZ6" s="1">
        <v>20.63</v>
      </c>
      <c r="BA6" s="1">
        <v>20.74</v>
      </c>
      <c r="BB6" s="1">
        <v>20.37</v>
      </c>
      <c r="BC6" s="1">
        <v>20.5</v>
      </c>
      <c r="BD6" s="1">
        <v>20.62</v>
      </c>
      <c r="BE6" s="1">
        <v>20.04</v>
      </c>
      <c r="BF6" s="1">
        <v>20.46</v>
      </c>
      <c r="BG6" s="1">
        <v>20.309999999999999</v>
      </c>
      <c r="BH6" s="1">
        <v>20.41</v>
      </c>
      <c r="BI6" s="1">
        <v>20.21</v>
      </c>
      <c r="BJ6" s="1">
        <v>20.27</v>
      </c>
      <c r="BK6" s="1">
        <v>20.079999999999998</v>
      </c>
      <c r="BL6" s="1">
        <v>20.78</v>
      </c>
      <c r="BM6" s="1">
        <v>20.440000000000001</v>
      </c>
      <c r="BN6" s="1">
        <v>20.59</v>
      </c>
      <c r="BO6" s="1">
        <v>20.54</v>
      </c>
      <c r="BP6" s="1">
        <v>20.88</v>
      </c>
      <c r="BQ6" s="1">
        <v>20.78</v>
      </c>
      <c r="BR6" s="1">
        <v>19.68</v>
      </c>
      <c r="BS6" s="1">
        <v>20.72</v>
      </c>
      <c r="BT6" s="1">
        <v>20.22</v>
      </c>
      <c r="BU6" s="1">
        <v>20.54</v>
      </c>
      <c r="BV6" s="1">
        <v>20.440000000000001</v>
      </c>
      <c r="BW6" s="1">
        <v>20.440000000000001</v>
      </c>
      <c r="BX6" s="1">
        <v>20.21</v>
      </c>
      <c r="BY6" s="1">
        <v>20.68</v>
      </c>
      <c r="BZ6" s="1">
        <v>20.46</v>
      </c>
      <c r="CA6" s="1">
        <v>20.63</v>
      </c>
      <c r="CB6" s="1">
        <v>20.239999999999998</v>
      </c>
      <c r="CC6" s="1">
        <v>20.97</v>
      </c>
      <c r="CD6" s="1">
        <v>20.67</v>
      </c>
      <c r="CE6" s="1">
        <v>20.45</v>
      </c>
    </row>
    <row r="7" spans="1:83">
      <c r="A7" s="1" t="s">
        <v>65</v>
      </c>
      <c r="B7" s="1"/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0.04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/>
      <c r="Q7" s="1">
        <v>0</v>
      </c>
      <c r="R7" s="1">
        <v>0</v>
      </c>
      <c r="S7" s="1">
        <v>0.06</v>
      </c>
      <c r="T7" s="1">
        <v>0</v>
      </c>
      <c r="U7" s="1">
        <v>0</v>
      </c>
      <c r="V7" s="1"/>
      <c r="W7" s="1">
        <v>0.04</v>
      </c>
      <c r="X7" s="1">
        <v>0</v>
      </c>
      <c r="Y7" s="1">
        <v>0</v>
      </c>
      <c r="Z7" s="1">
        <v>0</v>
      </c>
      <c r="AA7" s="1">
        <v>0.11</v>
      </c>
      <c r="AB7" s="1">
        <v>0</v>
      </c>
      <c r="AC7" s="1"/>
      <c r="AD7" s="1">
        <v>0</v>
      </c>
      <c r="AE7" s="1">
        <v>0</v>
      </c>
      <c r="AF7" s="1">
        <v>0</v>
      </c>
      <c r="AG7" s="1">
        <v>0</v>
      </c>
      <c r="AH7" s="1"/>
      <c r="AI7" s="1">
        <v>0</v>
      </c>
      <c r="AJ7" s="1">
        <v>0</v>
      </c>
      <c r="AK7" s="1">
        <v>0</v>
      </c>
      <c r="AL7" s="1">
        <v>0</v>
      </c>
      <c r="AM7" s="1"/>
      <c r="AN7" s="1">
        <v>0</v>
      </c>
      <c r="AO7" s="1">
        <v>0.09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0.14000000000000001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0.11</v>
      </c>
      <c r="BD7" s="1">
        <v>0</v>
      </c>
      <c r="BE7" s="1">
        <v>0</v>
      </c>
      <c r="BF7" s="1">
        <v>0</v>
      </c>
      <c r="BG7" s="1">
        <v>0.14000000000000001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0.1</v>
      </c>
      <c r="BQ7" s="1">
        <v>0</v>
      </c>
      <c r="BR7" s="1">
        <v>0</v>
      </c>
      <c r="BS7" s="1">
        <v>0.2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0.23</v>
      </c>
      <c r="CB7" s="1">
        <v>0</v>
      </c>
      <c r="CC7" s="1">
        <v>0</v>
      </c>
      <c r="CD7" s="1">
        <v>0</v>
      </c>
      <c r="CE7" s="1">
        <v>0.12</v>
      </c>
    </row>
    <row r="8" spans="1:83">
      <c r="A8" s="1" t="s">
        <v>66</v>
      </c>
      <c r="B8" s="1"/>
      <c r="C8" s="1">
        <v>76.650000000000006</v>
      </c>
      <c r="D8" s="1">
        <v>75.39</v>
      </c>
      <c r="E8" s="1">
        <v>76.349999999999994</v>
      </c>
      <c r="F8" s="1">
        <v>77.42</v>
      </c>
      <c r="G8" s="1">
        <v>76.33</v>
      </c>
      <c r="H8" s="1">
        <v>76.14</v>
      </c>
      <c r="I8" s="1">
        <v>76.44</v>
      </c>
      <c r="J8" s="1">
        <v>75.239999999999995</v>
      </c>
      <c r="K8" s="1">
        <v>76.680000000000007</v>
      </c>
      <c r="L8" s="1">
        <v>76.900000000000006</v>
      </c>
      <c r="M8" s="1">
        <v>74.78</v>
      </c>
      <c r="N8" s="1">
        <v>61.57</v>
      </c>
      <c r="O8" s="1">
        <v>75.81</v>
      </c>
      <c r="P8" s="1"/>
      <c r="Q8" s="1">
        <v>76</v>
      </c>
      <c r="R8" s="1">
        <v>76.16</v>
      </c>
      <c r="S8" s="1">
        <v>76.959999999999994</v>
      </c>
      <c r="T8" s="1">
        <v>75.760000000000005</v>
      </c>
      <c r="U8" s="1">
        <v>75.459999999999994</v>
      </c>
      <c r="V8" s="1"/>
      <c r="W8" s="1">
        <v>76.489999999999995</v>
      </c>
      <c r="X8" s="1">
        <v>76.17</v>
      </c>
      <c r="Y8" s="1">
        <v>75.760000000000005</v>
      </c>
      <c r="Z8" s="1">
        <v>76.16</v>
      </c>
      <c r="AA8" s="1">
        <v>75.73</v>
      </c>
      <c r="AB8" s="1">
        <v>75.849999999999994</v>
      </c>
      <c r="AC8" s="1"/>
      <c r="AD8" s="1">
        <v>75.14</v>
      </c>
      <c r="AE8" s="1">
        <v>76.47</v>
      </c>
      <c r="AF8" s="1">
        <v>76.13</v>
      </c>
      <c r="AG8" s="1">
        <v>75.989999999999995</v>
      </c>
      <c r="AH8" s="1"/>
      <c r="AI8" s="1">
        <v>75.739999999999995</v>
      </c>
      <c r="AJ8" s="1">
        <v>75.459999999999994</v>
      </c>
      <c r="AK8" s="1">
        <v>76.02</v>
      </c>
      <c r="AL8" s="1">
        <v>76.38</v>
      </c>
      <c r="AM8" s="1"/>
      <c r="AN8" s="1">
        <v>75.38</v>
      </c>
      <c r="AO8" s="1">
        <v>76.42</v>
      </c>
      <c r="AP8" s="1">
        <v>76.599999999999994</v>
      </c>
      <c r="AQ8" s="1">
        <v>75.56</v>
      </c>
      <c r="AR8" s="1">
        <v>75.45</v>
      </c>
      <c r="AS8" s="1">
        <v>75.89</v>
      </c>
      <c r="AT8" s="1">
        <v>75.849999999999994</v>
      </c>
      <c r="AU8" s="1">
        <v>75.88</v>
      </c>
      <c r="AV8" s="1">
        <v>76.41</v>
      </c>
      <c r="AW8" s="1">
        <v>75.680000000000007</v>
      </c>
      <c r="AX8" s="1">
        <v>76.08</v>
      </c>
      <c r="AY8" s="1">
        <v>75.36</v>
      </c>
      <c r="AZ8" s="1">
        <v>76.319999999999993</v>
      </c>
      <c r="BA8" s="1">
        <v>76.31</v>
      </c>
      <c r="BB8" s="1">
        <v>75.510000000000005</v>
      </c>
      <c r="BC8" s="1">
        <v>75.77</v>
      </c>
      <c r="BD8" s="1">
        <v>76.3</v>
      </c>
      <c r="BE8" s="1">
        <v>76.2</v>
      </c>
      <c r="BF8" s="1">
        <v>75.72</v>
      </c>
      <c r="BG8" s="1">
        <v>76.599999999999994</v>
      </c>
      <c r="BH8" s="1">
        <v>76.709999999999994</v>
      </c>
      <c r="BI8" s="1">
        <v>75.3</v>
      </c>
      <c r="BJ8" s="1">
        <v>75.86</v>
      </c>
      <c r="BK8" s="1">
        <v>76.790000000000006</v>
      </c>
      <c r="BL8" s="1">
        <v>76.11</v>
      </c>
      <c r="BM8" s="1">
        <v>76.400000000000006</v>
      </c>
      <c r="BN8" s="1">
        <v>76.290000000000006</v>
      </c>
      <c r="BO8" s="1">
        <v>75.91</v>
      </c>
      <c r="BP8" s="1">
        <v>76.040000000000006</v>
      </c>
      <c r="BQ8" s="1">
        <v>75.2</v>
      </c>
      <c r="BR8" s="1">
        <v>75.790000000000006</v>
      </c>
      <c r="BS8" s="1">
        <v>76.069999999999993</v>
      </c>
      <c r="BT8" s="1">
        <v>76.23</v>
      </c>
      <c r="BU8" s="1">
        <v>76.42</v>
      </c>
      <c r="BV8" s="1">
        <v>74.930000000000007</v>
      </c>
      <c r="BW8" s="1">
        <v>76.260000000000005</v>
      </c>
      <c r="BX8" s="1">
        <v>75.59</v>
      </c>
      <c r="BY8" s="1">
        <v>76.239999999999995</v>
      </c>
      <c r="BZ8" s="1">
        <v>75.47</v>
      </c>
      <c r="CA8" s="1">
        <v>76.39</v>
      </c>
      <c r="CB8" s="1">
        <v>75.930000000000007</v>
      </c>
      <c r="CC8" s="1">
        <v>76.56</v>
      </c>
      <c r="CD8" s="1">
        <v>76.52</v>
      </c>
      <c r="CE8" s="1">
        <v>76.08</v>
      </c>
    </row>
    <row r="9" spans="1:8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</row>
    <row r="10" spans="1:83">
      <c r="A10" s="1" t="s">
        <v>67</v>
      </c>
      <c r="B10" s="1"/>
      <c r="C10" s="1">
        <f t="shared" ref="C10:BS10" si="0">SUM(C5:C8)</f>
        <v>100.60000000000001</v>
      </c>
      <c r="D10" s="1">
        <f t="shared" si="0"/>
        <v>99.41</v>
      </c>
      <c r="E10" s="1">
        <f t="shared" si="0"/>
        <v>100.41999999999999</v>
      </c>
      <c r="F10" s="1">
        <f t="shared" si="0"/>
        <v>101.28</v>
      </c>
      <c r="G10" s="1">
        <f t="shared" si="0"/>
        <v>100.45</v>
      </c>
      <c r="H10" s="1">
        <f t="shared" si="0"/>
        <v>100.00999999999999</v>
      </c>
      <c r="I10" s="1">
        <f t="shared" si="0"/>
        <v>100.55</v>
      </c>
      <c r="J10" s="1">
        <f t="shared" si="0"/>
        <v>99.1</v>
      </c>
      <c r="K10" s="1">
        <f t="shared" si="0"/>
        <v>100.31</v>
      </c>
      <c r="L10" s="1">
        <f t="shared" si="0"/>
        <v>101.05000000000001</v>
      </c>
      <c r="M10" s="1">
        <f t="shared" si="0"/>
        <v>98.490000000000009</v>
      </c>
      <c r="N10" s="1">
        <f t="shared" si="0"/>
        <v>80.210000000000008</v>
      </c>
      <c r="O10" s="1">
        <f t="shared" si="0"/>
        <v>99.92</v>
      </c>
      <c r="P10" s="1"/>
      <c r="Q10" s="1">
        <f t="shared" si="0"/>
        <v>99.88</v>
      </c>
      <c r="R10" s="1">
        <f t="shared" si="0"/>
        <v>100.25999999999999</v>
      </c>
      <c r="S10" s="1">
        <f t="shared" si="0"/>
        <v>101.03999999999999</v>
      </c>
      <c r="T10" s="1">
        <f t="shared" si="0"/>
        <v>99.76</v>
      </c>
      <c r="U10" s="1">
        <f t="shared" si="0"/>
        <v>99.25</v>
      </c>
      <c r="V10" s="1"/>
      <c r="W10" s="1">
        <f t="shared" si="0"/>
        <v>100.92999999999999</v>
      </c>
      <c r="X10" s="1">
        <f t="shared" si="0"/>
        <v>99.88</v>
      </c>
      <c r="Y10" s="1">
        <f t="shared" si="0"/>
        <v>99.860000000000014</v>
      </c>
      <c r="Z10" s="1">
        <f t="shared" si="0"/>
        <v>100.22</v>
      </c>
      <c r="AA10" s="1">
        <f t="shared" si="0"/>
        <v>100.05000000000001</v>
      </c>
      <c r="AB10" s="1">
        <f t="shared" si="0"/>
        <v>99.84</v>
      </c>
      <c r="AC10" s="1"/>
      <c r="AD10" s="1">
        <f t="shared" si="0"/>
        <v>99.36</v>
      </c>
      <c r="AE10" s="1">
        <f t="shared" si="0"/>
        <v>100.25999999999999</v>
      </c>
      <c r="AF10" s="1">
        <f t="shared" si="0"/>
        <v>100.08</v>
      </c>
      <c r="AG10" s="1">
        <f t="shared" si="0"/>
        <v>99.97999999999999</v>
      </c>
      <c r="AH10" s="1"/>
      <c r="AI10" s="1">
        <f t="shared" si="0"/>
        <v>99.49</v>
      </c>
      <c r="AJ10" s="1">
        <f t="shared" si="0"/>
        <v>99.6</v>
      </c>
      <c r="AK10" s="1">
        <f t="shared" si="0"/>
        <v>100.19</v>
      </c>
      <c r="AL10" s="1">
        <f t="shared" si="0"/>
        <v>100.55</v>
      </c>
      <c r="AM10" s="1"/>
      <c r="AN10" s="1">
        <f t="shared" si="0"/>
        <v>99.449999999999989</v>
      </c>
      <c r="AO10" s="1">
        <f t="shared" si="0"/>
        <v>100.45</v>
      </c>
      <c r="AP10" s="1">
        <f t="shared" si="0"/>
        <v>100.92999999999999</v>
      </c>
      <c r="AQ10" s="1">
        <f t="shared" si="0"/>
        <v>99.18</v>
      </c>
      <c r="AR10" s="1">
        <f t="shared" si="0"/>
        <v>99.09</v>
      </c>
      <c r="AS10" s="1">
        <f t="shared" si="0"/>
        <v>99.82</v>
      </c>
      <c r="AT10" s="1">
        <f t="shared" si="0"/>
        <v>99.78</v>
      </c>
      <c r="AU10" s="1">
        <f t="shared" si="0"/>
        <v>99.94</v>
      </c>
      <c r="AV10" s="1">
        <f t="shared" si="0"/>
        <v>100.61</v>
      </c>
      <c r="AW10" s="1">
        <f t="shared" si="0"/>
        <v>99.830000000000013</v>
      </c>
      <c r="AX10" s="1">
        <f t="shared" si="0"/>
        <v>100.07</v>
      </c>
      <c r="AY10" s="1">
        <f t="shared" si="0"/>
        <v>99.56</v>
      </c>
      <c r="AZ10" s="1">
        <f t="shared" si="0"/>
        <v>100.52</v>
      </c>
      <c r="BA10" s="1">
        <f t="shared" si="0"/>
        <v>100.35</v>
      </c>
      <c r="BB10" s="1">
        <f t="shared" si="0"/>
        <v>99.25</v>
      </c>
      <c r="BC10" s="1">
        <f t="shared" si="0"/>
        <v>99.74</v>
      </c>
      <c r="BD10" s="1">
        <f t="shared" si="0"/>
        <v>100.28999999999999</v>
      </c>
      <c r="BE10" s="1">
        <f t="shared" si="0"/>
        <v>99.57</v>
      </c>
      <c r="BF10" s="1">
        <f t="shared" si="0"/>
        <v>99.41</v>
      </c>
      <c r="BG10" s="1">
        <f t="shared" si="0"/>
        <v>100.22</v>
      </c>
      <c r="BH10" s="1">
        <f t="shared" si="0"/>
        <v>100.5</v>
      </c>
      <c r="BI10" s="1">
        <f t="shared" si="0"/>
        <v>99.009999999999991</v>
      </c>
      <c r="BJ10" s="1">
        <f t="shared" si="0"/>
        <v>99.57</v>
      </c>
      <c r="BK10" s="1">
        <f t="shared" si="0"/>
        <v>100.48</v>
      </c>
      <c r="BL10" s="1">
        <f t="shared" si="0"/>
        <v>100.42</v>
      </c>
      <c r="BM10" s="1">
        <f t="shared" si="0"/>
        <v>100.30000000000001</v>
      </c>
      <c r="BN10" s="1">
        <f t="shared" si="0"/>
        <v>100.47</v>
      </c>
      <c r="BO10" s="1">
        <f t="shared" si="0"/>
        <v>99.87</v>
      </c>
      <c r="BP10" s="1">
        <f t="shared" si="0"/>
        <v>100.21000000000001</v>
      </c>
      <c r="BQ10" s="1">
        <f t="shared" si="0"/>
        <v>99.36</v>
      </c>
      <c r="BR10" s="1">
        <f t="shared" si="0"/>
        <v>99.660000000000011</v>
      </c>
      <c r="BS10" s="1">
        <f t="shared" si="0"/>
        <v>100.29999999999998</v>
      </c>
      <c r="BT10" s="1">
        <f t="shared" ref="BT10:CE10" si="1">SUM(BT5:BT8)</f>
        <v>99.64</v>
      </c>
      <c r="BU10" s="1">
        <f t="shared" si="1"/>
        <v>100.38</v>
      </c>
      <c r="BV10" s="1">
        <f t="shared" si="1"/>
        <v>98.850000000000009</v>
      </c>
      <c r="BW10" s="1">
        <f t="shared" si="1"/>
        <v>99.92</v>
      </c>
      <c r="BX10" s="1">
        <f t="shared" si="1"/>
        <v>99.25</v>
      </c>
      <c r="BY10" s="1">
        <f t="shared" si="1"/>
        <v>100.35</v>
      </c>
      <c r="BZ10" s="1">
        <f t="shared" si="1"/>
        <v>99.45</v>
      </c>
      <c r="CA10" s="1">
        <f t="shared" si="1"/>
        <v>100.7</v>
      </c>
      <c r="CB10" s="1">
        <f t="shared" si="1"/>
        <v>99.59</v>
      </c>
      <c r="CC10" s="1">
        <f t="shared" si="1"/>
        <v>100.84</v>
      </c>
      <c r="CD10" s="1">
        <f t="shared" si="1"/>
        <v>100.66</v>
      </c>
      <c r="CE10" s="1">
        <f t="shared" si="1"/>
        <v>100.1</v>
      </c>
    </row>
    <row r="11" spans="1:8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</row>
    <row r="12" spans="1:83">
      <c r="A12" s="1" t="s">
        <v>68</v>
      </c>
      <c r="B12" s="1"/>
      <c r="C12" s="1">
        <v>2.58</v>
      </c>
      <c r="D12" s="1">
        <v>2.72</v>
      </c>
      <c r="E12" s="1">
        <v>2.75</v>
      </c>
      <c r="F12" s="1">
        <v>2.5499999999999998</v>
      </c>
      <c r="G12" s="1">
        <v>2.71</v>
      </c>
      <c r="H12" s="1">
        <v>2.58</v>
      </c>
      <c r="I12" s="1">
        <v>2.67</v>
      </c>
      <c r="J12" s="1">
        <v>2.68</v>
      </c>
      <c r="K12" s="1">
        <v>2.66</v>
      </c>
      <c r="L12" s="1">
        <v>2.63</v>
      </c>
      <c r="M12" s="1">
        <v>2.5099999999999998</v>
      </c>
      <c r="N12" s="1">
        <v>2.6</v>
      </c>
      <c r="O12" s="1">
        <v>2.63</v>
      </c>
      <c r="P12" s="1"/>
      <c r="Q12" s="1">
        <v>2.77</v>
      </c>
      <c r="R12" s="1">
        <v>3.33</v>
      </c>
      <c r="S12" s="1">
        <v>2.64</v>
      </c>
      <c r="T12" s="1">
        <v>2.59</v>
      </c>
      <c r="U12" s="1">
        <v>2.5299999999999998</v>
      </c>
      <c r="V12" s="1"/>
      <c r="W12" s="1">
        <v>2.66</v>
      </c>
      <c r="X12" s="1">
        <v>2.52</v>
      </c>
      <c r="Y12" s="1">
        <v>2.5099999999999998</v>
      </c>
      <c r="Z12" s="1">
        <v>2.58</v>
      </c>
      <c r="AA12" s="1">
        <v>2.65</v>
      </c>
      <c r="AB12" s="1">
        <v>2.5499999999999998</v>
      </c>
      <c r="AC12" s="1"/>
      <c r="AD12" s="1">
        <v>2.63</v>
      </c>
      <c r="AE12" s="1">
        <v>2.63</v>
      </c>
      <c r="AF12" s="1">
        <v>2.48</v>
      </c>
      <c r="AG12" s="1">
        <v>2.62</v>
      </c>
      <c r="AH12" s="1"/>
      <c r="AI12" s="1">
        <v>2.58</v>
      </c>
      <c r="AJ12" s="1">
        <v>2.66</v>
      </c>
      <c r="AK12" s="1">
        <v>2.71</v>
      </c>
      <c r="AL12" s="1">
        <v>2.67</v>
      </c>
      <c r="AM12" s="1"/>
      <c r="AN12" s="1">
        <v>2.74</v>
      </c>
      <c r="AO12" s="1">
        <v>2.57</v>
      </c>
      <c r="AP12" s="1">
        <v>2.62</v>
      </c>
      <c r="AQ12" s="1">
        <v>2.6</v>
      </c>
      <c r="AR12" s="1">
        <v>2.5099999999999998</v>
      </c>
      <c r="AS12" s="1">
        <v>2.6</v>
      </c>
      <c r="AT12" s="1">
        <v>2.63</v>
      </c>
      <c r="AU12" s="1">
        <v>3.22</v>
      </c>
      <c r="AV12" s="1">
        <v>2.84</v>
      </c>
      <c r="AW12" s="1">
        <v>2.71</v>
      </c>
      <c r="AX12" s="1">
        <v>2.68</v>
      </c>
      <c r="AY12" s="1">
        <v>2.75</v>
      </c>
      <c r="AZ12" s="1">
        <v>2.76</v>
      </c>
      <c r="BA12" s="1">
        <v>2.56</v>
      </c>
      <c r="BB12" s="1">
        <v>2.61</v>
      </c>
      <c r="BC12" s="1">
        <v>2.6</v>
      </c>
      <c r="BD12" s="1">
        <v>2.61</v>
      </c>
      <c r="BE12" s="1">
        <v>2.58</v>
      </c>
      <c r="BF12" s="1">
        <v>2.5</v>
      </c>
      <c r="BG12" s="1">
        <v>2.46</v>
      </c>
      <c r="BH12" s="1">
        <v>2.62</v>
      </c>
      <c r="BI12" s="1">
        <v>2.71</v>
      </c>
      <c r="BJ12" s="1">
        <v>2.66</v>
      </c>
      <c r="BK12" s="1">
        <v>2.79</v>
      </c>
      <c r="BL12" s="1">
        <v>2.74</v>
      </c>
      <c r="BM12" s="1">
        <v>2.68</v>
      </c>
      <c r="BN12" s="1">
        <v>2.78</v>
      </c>
      <c r="BO12" s="1">
        <v>2.65</v>
      </c>
      <c r="BP12" s="1">
        <v>2.4700000000000002</v>
      </c>
      <c r="BQ12" s="1">
        <v>2.62</v>
      </c>
      <c r="BR12" s="1">
        <v>3.25</v>
      </c>
      <c r="BS12" s="1">
        <v>2.56</v>
      </c>
      <c r="BT12" s="1">
        <v>2.4700000000000002</v>
      </c>
      <c r="BU12" s="1">
        <v>2.65</v>
      </c>
      <c r="BV12" s="1">
        <v>2.69</v>
      </c>
      <c r="BW12" s="1">
        <v>2.4900000000000002</v>
      </c>
      <c r="BX12" s="1">
        <v>2.67</v>
      </c>
      <c r="BY12" s="1">
        <v>2.65</v>
      </c>
      <c r="BZ12" s="1">
        <v>2.72</v>
      </c>
      <c r="CA12" s="1">
        <v>2.67</v>
      </c>
      <c r="CB12" s="1">
        <v>2.65</v>
      </c>
      <c r="CC12" s="1">
        <v>2.56</v>
      </c>
      <c r="CD12" s="1">
        <v>2.69</v>
      </c>
      <c r="CE12" s="1">
        <v>2.67</v>
      </c>
    </row>
    <row r="13" spans="1:83">
      <c r="A13" s="1" t="s">
        <v>69</v>
      </c>
      <c r="B13" s="1"/>
      <c r="C13" s="1">
        <v>16.03</v>
      </c>
      <c r="D13" s="1">
        <v>15.95</v>
      </c>
      <c r="E13" s="1">
        <v>15.95</v>
      </c>
      <c r="F13" s="1">
        <v>15.99</v>
      </c>
      <c r="G13" s="1">
        <v>16.03</v>
      </c>
      <c r="H13" s="1">
        <v>15.96</v>
      </c>
      <c r="I13" s="1">
        <v>16.059999999999999</v>
      </c>
      <c r="J13" s="1">
        <v>15.82</v>
      </c>
      <c r="K13" s="1">
        <v>15.7</v>
      </c>
      <c r="L13" s="1">
        <v>16.14</v>
      </c>
      <c r="M13" s="1">
        <v>15.91</v>
      </c>
      <c r="N13" s="1">
        <v>11.89</v>
      </c>
      <c r="O13" s="1">
        <v>16.100000000000001</v>
      </c>
      <c r="P13" s="1"/>
      <c r="Q13" s="1">
        <v>15.78</v>
      </c>
      <c r="R13" s="1">
        <v>15.39</v>
      </c>
      <c r="S13" s="1">
        <v>16.03</v>
      </c>
      <c r="T13" s="1">
        <v>16.059999999999999</v>
      </c>
      <c r="U13" s="1">
        <v>15.95</v>
      </c>
      <c r="V13" s="1"/>
      <c r="W13" s="1">
        <v>16.29</v>
      </c>
      <c r="X13" s="1">
        <v>15.9</v>
      </c>
      <c r="Y13" s="1">
        <v>16.21</v>
      </c>
      <c r="Z13" s="1">
        <v>16.11</v>
      </c>
      <c r="AA13" s="1">
        <v>16.16</v>
      </c>
      <c r="AB13" s="1">
        <v>16.079999999999998</v>
      </c>
      <c r="AC13" s="1"/>
      <c r="AD13" s="1">
        <v>16.18</v>
      </c>
      <c r="AE13" s="1">
        <v>15.86</v>
      </c>
      <c r="AF13" s="1">
        <v>16.13</v>
      </c>
      <c r="AG13" s="1">
        <v>16.02</v>
      </c>
      <c r="AH13" s="1"/>
      <c r="AI13" s="1">
        <v>15.87</v>
      </c>
      <c r="AJ13" s="1">
        <v>16.09</v>
      </c>
      <c r="AK13" s="1">
        <v>16.07</v>
      </c>
      <c r="AL13" s="1">
        <v>16.11</v>
      </c>
      <c r="AM13" s="1"/>
      <c r="AN13" s="1">
        <v>15.97</v>
      </c>
      <c r="AO13" s="1">
        <v>16.03</v>
      </c>
      <c r="AP13" s="1">
        <v>16.28</v>
      </c>
      <c r="AQ13" s="1">
        <v>15.76</v>
      </c>
      <c r="AR13" s="1">
        <v>15.86</v>
      </c>
      <c r="AS13" s="1">
        <v>15.99</v>
      </c>
      <c r="AT13" s="1">
        <v>15.97</v>
      </c>
      <c r="AU13" s="1">
        <v>15.47</v>
      </c>
      <c r="AV13" s="1">
        <v>15.97</v>
      </c>
      <c r="AW13" s="1">
        <v>15.94</v>
      </c>
      <c r="AX13" s="1">
        <v>15.96</v>
      </c>
      <c r="AY13" s="1">
        <v>16.05</v>
      </c>
      <c r="AZ13" s="1">
        <v>16.04</v>
      </c>
      <c r="BA13" s="1">
        <v>16.12</v>
      </c>
      <c r="BB13" s="1">
        <v>15.83</v>
      </c>
      <c r="BC13" s="1">
        <v>15.93</v>
      </c>
      <c r="BD13" s="1">
        <v>16.03</v>
      </c>
      <c r="BE13" s="1">
        <v>15.58</v>
      </c>
      <c r="BF13" s="1">
        <v>15.9</v>
      </c>
      <c r="BG13" s="1">
        <v>15.79</v>
      </c>
      <c r="BH13" s="1">
        <v>15.86</v>
      </c>
      <c r="BI13" s="1">
        <v>15.71</v>
      </c>
      <c r="BJ13" s="1">
        <v>15.76</v>
      </c>
      <c r="BK13" s="1">
        <v>15.61</v>
      </c>
      <c r="BL13" s="1">
        <v>16.149999999999999</v>
      </c>
      <c r="BM13" s="1">
        <v>15.88</v>
      </c>
      <c r="BN13" s="1">
        <v>16.010000000000002</v>
      </c>
      <c r="BO13" s="1">
        <v>15.97</v>
      </c>
      <c r="BP13" s="1">
        <v>16.23</v>
      </c>
      <c r="BQ13" s="1">
        <v>16.149999999999999</v>
      </c>
      <c r="BR13" s="1">
        <v>15.3</v>
      </c>
      <c r="BS13" s="1">
        <v>16.11</v>
      </c>
      <c r="BT13" s="1">
        <v>15.72</v>
      </c>
      <c r="BU13" s="1">
        <v>15.97</v>
      </c>
      <c r="BV13" s="1">
        <v>15.89</v>
      </c>
      <c r="BW13" s="1">
        <v>15.89</v>
      </c>
      <c r="BX13" s="1">
        <v>15.71</v>
      </c>
      <c r="BY13" s="1">
        <v>16.07</v>
      </c>
      <c r="BZ13" s="1">
        <v>15.9</v>
      </c>
      <c r="CA13" s="1">
        <v>16.03</v>
      </c>
      <c r="CB13" s="1">
        <v>15.74</v>
      </c>
      <c r="CC13" s="1">
        <v>16.3</v>
      </c>
      <c r="CD13" s="1">
        <v>16.059999999999999</v>
      </c>
      <c r="CE13" s="1">
        <v>15.9</v>
      </c>
    </row>
    <row r="14" spans="1:83">
      <c r="A14" s="1" t="s">
        <v>70</v>
      </c>
      <c r="B14" s="1"/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0.03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/>
      <c r="Q14" s="1">
        <v>0</v>
      </c>
      <c r="R14" s="1">
        <v>0</v>
      </c>
      <c r="S14" s="1">
        <v>0.04</v>
      </c>
      <c r="T14" s="1">
        <v>0</v>
      </c>
      <c r="U14" s="1">
        <v>0</v>
      </c>
      <c r="V14" s="1"/>
      <c r="W14" s="1">
        <v>0.03</v>
      </c>
      <c r="X14" s="1">
        <v>0</v>
      </c>
      <c r="Y14" s="1">
        <v>0</v>
      </c>
      <c r="Z14" s="1">
        <v>0</v>
      </c>
      <c r="AA14" s="1">
        <v>0.08</v>
      </c>
      <c r="AB14" s="1">
        <v>0</v>
      </c>
      <c r="AC14" s="1"/>
      <c r="AD14" s="1">
        <v>0</v>
      </c>
      <c r="AE14" s="1">
        <v>0</v>
      </c>
      <c r="AF14" s="1">
        <v>0</v>
      </c>
      <c r="AG14" s="1">
        <v>0</v>
      </c>
      <c r="AH14" s="1"/>
      <c r="AI14" s="1">
        <v>0</v>
      </c>
      <c r="AJ14" s="1">
        <v>0</v>
      </c>
      <c r="AK14" s="1">
        <v>0</v>
      </c>
      <c r="AL14" s="1">
        <v>0</v>
      </c>
      <c r="AM14" s="1"/>
      <c r="AN14" s="1">
        <v>0</v>
      </c>
      <c r="AO14" s="1">
        <v>0.06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0.1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0.08</v>
      </c>
      <c r="BD14" s="1">
        <v>0</v>
      </c>
      <c r="BE14" s="1">
        <v>0</v>
      </c>
      <c r="BF14" s="1">
        <v>0</v>
      </c>
      <c r="BG14" s="1">
        <v>0.1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7.0000000000000007E-2</v>
      </c>
      <c r="BQ14" s="1">
        <v>0</v>
      </c>
      <c r="BR14" s="1">
        <v>0</v>
      </c>
      <c r="BS14" s="1">
        <v>0.14000000000000001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0.16</v>
      </c>
      <c r="CB14" s="1">
        <v>0</v>
      </c>
      <c r="CC14" s="1">
        <v>0</v>
      </c>
      <c r="CD14" s="1">
        <v>0</v>
      </c>
      <c r="CE14" s="1">
        <v>0.09</v>
      </c>
    </row>
    <row r="15" spans="1:83">
      <c r="A15" s="1" t="s">
        <v>71</v>
      </c>
      <c r="B15" s="1"/>
      <c r="C15" s="1">
        <v>60.78</v>
      </c>
      <c r="D15" s="1">
        <v>59.78</v>
      </c>
      <c r="E15" s="1">
        <v>60.54</v>
      </c>
      <c r="F15" s="1">
        <v>61.39</v>
      </c>
      <c r="G15" s="1">
        <v>60.53</v>
      </c>
      <c r="H15" s="1">
        <v>60.38</v>
      </c>
      <c r="I15" s="1">
        <v>60.62</v>
      </c>
      <c r="J15" s="1">
        <v>59.66</v>
      </c>
      <c r="K15" s="1">
        <v>60.81</v>
      </c>
      <c r="L15" s="1">
        <v>60.98</v>
      </c>
      <c r="M15" s="1">
        <v>59.3</v>
      </c>
      <c r="N15" s="1">
        <v>48.82</v>
      </c>
      <c r="O15" s="1">
        <v>60.11</v>
      </c>
      <c r="P15" s="1"/>
      <c r="Q15" s="1">
        <v>60.27</v>
      </c>
      <c r="R15" s="1">
        <v>60.39</v>
      </c>
      <c r="S15" s="1">
        <v>61.02</v>
      </c>
      <c r="T15" s="1">
        <v>60.07</v>
      </c>
      <c r="U15" s="1">
        <v>59.84</v>
      </c>
      <c r="V15" s="1"/>
      <c r="W15" s="1">
        <v>60.65</v>
      </c>
      <c r="X15" s="1">
        <v>60.4</v>
      </c>
      <c r="Y15" s="1">
        <v>60.08</v>
      </c>
      <c r="Z15" s="1">
        <v>60.39</v>
      </c>
      <c r="AA15" s="1">
        <v>60.05</v>
      </c>
      <c r="AB15" s="1">
        <v>60.15</v>
      </c>
      <c r="AC15" s="1"/>
      <c r="AD15" s="1">
        <v>59.58</v>
      </c>
      <c r="AE15" s="1">
        <v>60.64</v>
      </c>
      <c r="AF15" s="1">
        <v>60.37</v>
      </c>
      <c r="AG15" s="1">
        <v>60.26</v>
      </c>
      <c r="AH15" s="1"/>
      <c r="AI15" s="1">
        <v>60.06</v>
      </c>
      <c r="AJ15" s="1">
        <v>59.84</v>
      </c>
      <c r="AK15" s="1">
        <v>60.28</v>
      </c>
      <c r="AL15" s="1">
        <v>60.56</v>
      </c>
      <c r="AM15" s="1"/>
      <c r="AN15" s="1">
        <v>59.78</v>
      </c>
      <c r="AO15" s="1">
        <v>60.6</v>
      </c>
      <c r="AP15" s="1">
        <v>60.74</v>
      </c>
      <c r="AQ15" s="1">
        <v>59.92</v>
      </c>
      <c r="AR15" s="1">
        <v>59.83</v>
      </c>
      <c r="AS15" s="1">
        <v>60.18</v>
      </c>
      <c r="AT15" s="1">
        <v>60.15</v>
      </c>
      <c r="AU15" s="1">
        <v>60.17</v>
      </c>
      <c r="AV15" s="1">
        <v>60.59</v>
      </c>
      <c r="AW15" s="1">
        <v>60.02</v>
      </c>
      <c r="AX15" s="1">
        <v>60.33</v>
      </c>
      <c r="AY15" s="1">
        <v>59.76</v>
      </c>
      <c r="AZ15" s="1">
        <v>60.52</v>
      </c>
      <c r="BA15" s="1">
        <v>60.51</v>
      </c>
      <c r="BB15" s="1">
        <v>59.87</v>
      </c>
      <c r="BC15" s="1">
        <v>60.09</v>
      </c>
      <c r="BD15" s="1">
        <v>60.5</v>
      </c>
      <c r="BE15" s="1">
        <v>60.43</v>
      </c>
      <c r="BF15" s="1">
        <v>60.04</v>
      </c>
      <c r="BG15" s="1">
        <v>60.74</v>
      </c>
      <c r="BH15" s="1">
        <v>60.83</v>
      </c>
      <c r="BI15" s="1">
        <v>59.71</v>
      </c>
      <c r="BJ15" s="1">
        <v>60.16</v>
      </c>
      <c r="BK15" s="1">
        <v>60.89</v>
      </c>
      <c r="BL15" s="1">
        <v>60.36</v>
      </c>
      <c r="BM15" s="1">
        <v>60.58</v>
      </c>
      <c r="BN15" s="1">
        <v>60.5</v>
      </c>
      <c r="BO15" s="1">
        <v>60.19</v>
      </c>
      <c r="BP15" s="1">
        <v>60.29</v>
      </c>
      <c r="BQ15" s="1">
        <v>59.63</v>
      </c>
      <c r="BR15" s="1">
        <v>60.1</v>
      </c>
      <c r="BS15" s="1">
        <v>60.32</v>
      </c>
      <c r="BT15" s="1">
        <v>60.45</v>
      </c>
      <c r="BU15" s="1">
        <v>60.6</v>
      </c>
      <c r="BV15" s="1">
        <v>59.42</v>
      </c>
      <c r="BW15" s="1">
        <v>60.47</v>
      </c>
      <c r="BX15" s="1">
        <v>59.94</v>
      </c>
      <c r="BY15" s="1">
        <v>60.46</v>
      </c>
      <c r="BZ15" s="1">
        <v>59.84</v>
      </c>
      <c r="CA15" s="1">
        <v>60.57</v>
      </c>
      <c r="CB15" s="1">
        <v>60.21</v>
      </c>
      <c r="CC15" s="1">
        <v>60.71</v>
      </c>
      <c r="CD15" s="1">
        <v>60.67</v>
      </c>
      <c r="CE15" s="1">
        <v>60.33</v>
      </c>
    </row>
    <row r="16" spans="1:83">
      <c r="A16" s="1" t="s">
        <v>72</v>
      </c>
      <c r="B16" s="1"/>
      <c r="C16" s="1">
        <v>21.21</v>
      </c>
      <c r="D16" s="1">
        <v>20.97</v>
      </c>
      <c r="E16" s="1">
        <v>21.18</v>
      </c>
      <c r="F16" s="1">
        <v>21.35</v>
      </c>
      <c r="G16" s="1">
        <v>21.18</v>
      </c>
      <c r="H16" s="1">
        <v>21.09</v>
      </c>
      <c r="I16" s="1">
        <v>21.2</v>
      </c>
      <c r="J16" s="1">
        <v>20.9</v>
      </c>
      <c r="K16" s="1">
        <v>21.15</v>
      </c>
      <c r="L16" s="1">
        <v>21.31</v>
      </c>
      <c r="M16" s="1">
        <v>20.77</v>
      </c>
      <c r="N16" s="1">
        <v>16.91</v>
      </c>
      <c r="O16" s="1">
        <v>21.07</v>
      </c>
      <c r="P16" s="1"/>
      <c r="Q16" s="1">
        <v>21.06</v>
      </c>
      <c r="R16" s="1">
        <v>21.15</v>
      </c>
      <c r="S16" s="1">
        <v>21.31</v>
      </c>
      <c r="T16" s="1">
        <v>21.04</v>
      </c>
      <c r="U16" s="1">
        <v>20.93</v>
      </c>
      <c r="V16" s="1"/>
      <c r="W16" s="1">
        <v>21.29</v>
      </c>
      <c r="X16" s="1">
        <v>21.06</v>
      </c>
      <c r="Y16" s="1">
        <v>21.06</v>
      </c>
      <c r="Z16" s="1">
        <v>21.13</v>
      </c>
      <c r="AA16" s="1">
        <v>21.11</v>
      </c>
      <c r="AB16" s="1">
        <v>21.05</v>
      </c>
      <c r="AC16" s="1"/>
      <c r="AD16" s="1">
        <v>20.96</v>
      </c>
      <c r="AE16" s="1">
        <v>21.14</v>
      </c>
      <c r="AF16" s="1">
        <v>21.1</v>
      </c>
      <c r="AG16" s="1">
        <v>21.09</v>
      </c>
      <c r="AH16" s="1"/>
      <c r="AI16" s="1">
        <v>20.98</v>
      </c>
      <c r="AJ16" s="1">
        <v>21.01</v>
      </c>
      <c r="AK16" s="1">
        <v>21.13</v>
      </c>
      <c r="AL16" s="1">
        <v>21.2</v>
      </c>
      <c r="AM16" s="1"/>
      <c r="AN16" s="1">
        <v>20.98</v>
      </c>
      <c r="AO16" s="1">
        <v>21.19</v>
      </c>
      <c r="AP16" s="1">
        <v>21.29</v>
      </c>
      <c r="AQ16" s="1">
        <v>20.91</v>
      </c>
      <c r="AR16" s="1">
        <v>20.9</v>
      </c>
      <c r="AS16" s="1">
        <v>21.05</v>
      </c>
      <c r="AT16" s="1">
        <v>21.04</v>
      </c>
      <c r="AU16" s="1">
        <v>21.08</v>
      </c>
      <c r="AV16" s="1">
        <v>21.22</v>
      </c>
      <c r="AW16" s="1">
        <v>21.07</v>
      </c>
      <c r="AX16" s="1">
        <v>21.1</v>
      </c>
      <c r="AY16" s="1">
        <v>21</v>
      </c>
      <c r="AZ16" s="1">
        <v>21.2</v>
      </c>
      <c r="BA16" s="1">
        <v>21.16</v>
      </c>
      <c r="BB16" s="1">
        <v>20.93</v>
      </c>
      <c r="BC16" s="1">
        <v>21.04</v>
      </c>
      <c r="BD16" s="1">
        <v>21.15</v>
      </c>
      <c r="BE16" s="1">
        <v>20.99</v>
      </c>
      <c r="BF16" s="1">
        <v>20.96</v>
      </c>
      <c r="BG16" s="1">
        <v>21.14</v>
      </c>
      <c r="BH16" s="1">
        <v>21.19</v>
      </c>
      <c r="BI16" s="1">
        <v>20.88</v>
      </c>
      <c r="BJ16" s="1">
        <v>21</v>
      </c>
      <c r="BK16" s="1">
        <v>21.18</v>
      </c>
      <c r="BL16" s="1">
        <v>21.18</v>
      </c>
      <c r="BM16" s="1">
        <v>21.15</v>
      </c>
      <c r="BN16" s="1">
        <v>21.19</v>
      </c>
      <c r="BO16" s="1">
        <v>21.06</v>
      </c>
      <c r="BP16" s="1">
        <v>21.14</v>
      </c>
      <c r="BQ16" s="1">
        <v>20.96</v>
      </c>
      <c r="BR16" s="1">
        <v>21.02</v>
      </c>
      <c r="BS16" s="1">
        <v>21.17</v>
      </c>
      <c r="BT16" s="1">
        <v>21</v>
      </c>
      <c r="BU16" s="1">
        <v>21.17</v>
      </c>
      <c r="BV16" s="1">
        <v>20.85</v>
      </c>
      <c r="BW16" s="1">
        <v>21.07</v>
      </c>
      <c r="BX16" s="1">
        <v>20.93</v>
      </c>
      <c r="BY16" s="1">
        <v>21.16</v>
      </c>
      <c r="BZ16" s="1">
        <v>20.97</v>
      </c>
      <c r="CA16" s="1">
        <v>21.25</v>
      </c>
      <c r="CB16" s="1">
        <v>21</v>
      </c>
      <c r="CC16" s="1">
        <v>21.27</v>
      </c>
      <c r="CD16" s="1">
        <v>21.23</v>
      </c>
      <c r="CE16" s="1">
        <v>21.12</v>
      </c>
    </row>
    <row r="18" spans="1:85">
      <c r="A18" s="1" t="s">
        <v>67</v>
      </c>
      <c r="B18" s="1"/>
      <c r="C18" s="1">
        <f t="shared" ref="C18:BS18" si="2">SUM(C12:C16)</f>
        <v>100.6</v>
      </c>
      <c r="D18" s="1">
        <f t="shared" si="2"/>
        <v>99.42</v>
      </c>
      <c r="E18" s="1">
        <f t="shared" si="2"/>
        <v>100.41999999999999</v>
      </c>
      <c r="F18" s="1">
        <f t="shared" si="2"/>
        <v>101.28</v>
      </c>
      <c r="G18" s="1">
        <f t="shared" si="2"/>
        <v>100.45000000000002</v>
      </c>
      <c r="H18" s="1">
        <f t="shared" si="2"/>
        <v>100.01</v>
      </c>
      <c r="I18" s="1">
        <f t="shared" si="2"/>
        <v>100.55</v>
      </c>
      <c r="J18" s="1">
        <f t="shared" si="2"/>
        <v>99.09</v>
      </c>
      <c r="K18" s="1">
        <f t="shared" si="2"/>
        <v>100.32</v>
      </c>
      <c r="L18" s="1">
        <f t="shared" si="2"/>
        <v>101.06</v>
      </c>
      <c r="M18" s="1">
        <f t="shared" si="2"/>
        <v>98.49</v>
      </c>
      <c r="N18" s="1">
        <f t="shared" si="2"/>
        <v>80.22</v>
      </c>
      <c r="O18" s="1">
        <f t="shared" si="2"/>
        <v>99.91</v>
      </c>
      <c r="P18" s="1"/>
      <c r="Q18" s="1">
        <f t="shared" si="2"/>
        <v>99.88000000000001</v>
      </c>
      <c r="R18" s="1">
        <f t="shared" si="2"/>
        <v>100.25999999999999</v>
      </c>
      <c r="S18" s="1">
        <f t="shared" si="2"/>
        <v>101.04</v>
      </c>
      <c r="T18" s="1">
        <f t="shared" si="2"/>
        <v>99.759999999999991</v>
      </c>
      <c r="U18" s="1">
        <f t="shared" si="2"/>
        <v>99.25</v>
      </c>
      <c r="V18" s="1"/>
      <c r="W18" s="1">
        <f t="shared" si="2"/>
        <v>100.91999999999999</v>
      </c>
      <c r="X18" s="1">
        <f t="shared" si="2"/>
        <v>99.88</v>
      </c>
      <c r="Y18" s="1">
        <f t="shared" si="2"/>
        <v>99.86</v>
      </c>
      <c r="Z18" s="1">
        <f t="shared" si="2"/>
        <v>100.21</v>
      </c>
      <c r="AA18" s="1">
        <f t="shared" si="2"/>
        <v>100.05</v>
      </c>
      <c r="AB18" s="1">
        <f t="shared" si="2"/>
        <v>99.83</v>
      </c>
      <c r="AC18" s="1"/>
      <c r="AD18" s="1">
        <f t="shared" si="2"/>
        <v>99.35</v>
      </c>
      <c r="AE18" s="1">
        <f t="shared" si="2"/>
        <v>100.27</v>
      </c>
      <c r="AF18" s="1">
        <f t="shared" si="2"/>
        <v>100.07999999999998</v>
      </c>
      <c r="AG18" s="1">
        <f t="shared" si="2"/>
        <v>99.990000000000009</v>
      </c>
      <c r="AH18" s="1"/>
      <c r="AI18" s="1">
        <f t="shared" si="2"/>
        <v>99.490000000000009</v>
      </c>
      <c r="AJ18" s="1">
        <f t="shared" si="2"/>
        <v>99.600000000000009</v>
      </c>
      <c r="AK18" s="1">
        <f t="shared" si="2"/>
        <v>100.19</v>
      </c>
      <c r="AL18" s="1">
        <f t="shared" si="2"/>
        <v>100.54</v>
      </c>
      <c r="AM18" s="1"/>
      <c r="AN18" s="1">
        <f t="shared" si="2"/>
        <v>99.470000000000013</v>
      </c>
      <c r="AO18" s="1">
        <f t="shared" si="2"/>
        <v>100.45</v>
      </c>
      <c r="AP18" s="1">
        <f t="shared" si="2"/>
        <v>100.93</v>
      </c>
      <c r="AQ18" s="1">
        <f t="shared" si="2"/>
        <v>99.19</v>
      </c>
      <c r="AR18" s="1">
        <f t="shared" si="2"/>
        <v>99.1</v>
      </c>
      <c r="AS18" s="1">
        <f t="shared" si="2"/>
        <v>99.82</v>
      </c>
      <c r="AT18" s="1">
        <f t="shared" si="2"/>
        <v>99.789999999999992</v>
      </c>
      <c r="AU18" s="1">
        <f t="shared" si="2"/>
        <v>99.94</v>
      </c>
      <c r="AV18" s="1">
        <f t="shared" si="2"/>
        <v>100.62</v>
      </c>
      <c r="AW18" s="1">
        <f t="shared" si="2"/>
        <v>99.84</v>
      </c>
      <c r="AX18" s="1">
        <f t="shared" si="2"/>
        <v>100.07</v>
      </c>
      <c r="AY18" s="1">
        <f t="shared" si="2"/>
        <v>99.56</v>
      </c>
      <c r="AZ18" s="1">
        <f t="shared" si="2"/>
        <v>100.52</v>
      </c>
      <c r="BA18" s="1">
        <f t="shared" si="2"/>
        <v>100.35</v>
      </c>
      <c r="BB18" s="1">
        <f t="shared" si="2"/>
        <v>99.240000000000009</v>
      </c>
      <c r="BC18" s="1">
        <f t="shared" si="2"/>
        <v>99.740000000000009</v>
      </c>
      <c r="BD18" s="1">
        <f t="shared" si="2"/>
        <v>100.28999999999999</v>
      </c>
      <c r="BE18" s="1">
        <f t="shared" si="2"/>
        <v>99.58</v>
      </c>
      <c r="BF18" s="1">
        <f t="shared" si="2"/>
        <v>99.4</v>
      </c>
      <c r="BG18" s="1">
        <f t="shared" si="2"/>
        <v>100.23</v>
      </c>
      <c r="BH18" s="1">
        <f t="shared" si="2"/>
        <v>100.5</v>
      </c>
      <c r="BI18" s="1">
        <f t="shared" si="2"/>
        <v>99.009999999999991</v>
      </c>
      <c r="BJ18" s="1">
        <f t="shared" si="2"/>
        <v>99.58</v>
      </c>
      <c r="BK18" s="1">
        <f t="shared" si="2"/>
        <v>100.47</v>
      </c>
      <c r="BL18" s="1">
        <f t="shared" si="2"/>
        <v>100.43</v>
      </c>
      <c r="BM18" s="1">
        <f t="shared" si="2"/>
        <v>100.28999999999999</v>
      </c>
      <c r="BN18" s="1">
        <f t="shared" si="2"/>
        <v>100.48</v>
      </c>
      <c r="BO18" s="1">
        <f t="shared" si="2"/>
        <v>99.87</v>
      </c>
      <c r="BP18" s="1">
        <f t="shared" si="2"/>
        <v>100.2</v>
      </c>
      <c r="BQ18" s="1">
        <f t="shared" si="2"/>
        <v>99.360000000000014</v>
      </c>
      <c r="BR18" s="1">
        <f t="shared" si="2"/>
        <v>99.67</v>
      </c>
      <c r="BS18" s="1">
        <f t="shared" si="2"/>
        <v>100.3</v>
      </c>
      <c r="BT18" s="1">
        <f t="shared" ref="BT18:CE18" si="3">SUM(BT12:BT16)</f>
        <v>99.64</v>
      </c>
      <c r="BU18" s="1">
        <f t="shared" si="3"/>
        <v>100.39</v>
      </c>
      <c r="BV18" s="1">
        <f t="shared" si="3"/>
        <v>98.85</v>
      </c>
      <c r="BW18" s="1">
        <f t="shared" si="3"/>
        <v>99.919999999999987</v>
      </c>
      <c r="BX18" s="1">
        <f t="shared" si="3"/>
        <v>99.25</v>
      </c>
      <c r="BY18" s="1">
        <f t="shared" si="3"/>
        <v>100.34</v>
      </c>
      <c r="BZ18" s="1">
        <f t="shared" si="3"/>
        <v>99.43</v>
      </c>
      <c r="CA18" s="1">
        <f t="shared" si="3"/>
        <v>100.68</v>
      </c>
      <c r="CB18" s="1">
        <f t="shared" si="3"/>
        <v>99.6</v>
      </c>
      <c r="CC18" s="1">
        <f t="shared" si="3"/>
        <v>100.83999999999999</v>
      </c>
      <c r="CD18" s="1">
        <f t="shared" si="3"/>
        <v>100.65</v>
      </c>
      <c r="CE18" s="1">
        <f t="shared" si="3"/>
        <v>100.11</v>
      </c>
    </row>
    <row r="19" spans="1:8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</row>
    <row r="20" spans="1:85">
      <c r="A20" s="8" t="s">
        <v>79</v>
      </c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</row>
    <row r="21" spans="1:85">
      <c r="A21" s="1" t="s">
        <v>68</v>
      </c>
      <c r="B21" s="1"/>
      <c r="C21" s="6">
        <v>0.14132374347662299</v>
      </c>
      <c r="D21" s="6">
        <v>0.14996805866359222</v>
      </c>
      <c r="E21" s="6">
        <v>0.15055502528388243</v>
      </c>
      <c r="F21" s="6">
        <v>0.13924975104498549</v>
      </c>
      <c r="G21" s="6">
        <v>0.14822023672753148</v>
      </c>
      <c r="H21" s="6">
        <v>0.14205671533933534</v>
      </c>
      <c r="I21" s="6">
        <v>0.14596699345592529</v>
      </c>
      <c r="J21" s="6">
        <v>0.14852424577595905</v>
      </c>
      <c r="K21" s="6">
        <v>0.14665248214669746</v>
      </c>
      <c r="L21" s="6">
        <v>0.14320762121547626</v>
      </c>
      <c r="M21" s="6">
        <v>0.13990454689187309</v>
      </c>
      <c r="N21" s="6">
        <v>0.18002256856649893</v>
      </c>
      <c r="O21" s="6">
        <v>0.14438425414618852</v>
      </c>
      <c r="P21" s="6"/>
      <c r="Q21" s="6">
        <v>0.15260205636477528</v>
      </c>
      <c r="R21" s="6">
        <v>0.18238697123819345</v>
      </c>
      <c r="S21" s="6">
        <v>0.14399758629959417</v>
      </c>
      <c r="T21" s="6">
        <v>0.14254554688186008</v>
      </c>
      <c r="U21" s="6">
        <v>0.14015719688416442</v>
      </c>
      <c r="V21" s="6"/>
      <c r="W21" s="6">
        <v>0.14446086819041817</v>
      </c>
      <c r="X21" s="6">
        <v>0.13918625800573786</v>
      </c>
      <c r="Y21" s="6">
        <v>0.13787491409135236</v>
      </c>
      <c r="Z21" s="6">
        <v>0.14147035577730249</v>
      </c>
      <c r="AA21" s="6">
        <v>0.14505062121348336</v>
      </c>
      <c r="AB21" s="6">
        <v>0.14033024358845739</v>
      </c>
      <c r="AC21" s="6"/>
      <c r="AD21" s="6">
        <v>0.14470071500689119</v>
      </c>
      <c r="AE21" s="6">
        <v>0.14469296859516109</v>
      </c>
      <c r="AF21" s="6">
        <v>0.13630953033013171</v>
      </c>
      <c r="AG21" s="6">
        <v>0.14400871169540214</v>
      </c>
      <c r="AH21" s="6"/>
      <c r="AI21" s="6">
        <v>0.14278061434280148</v>
      </c>
      <c r="AJ21" s="6">
        <v>0.14627421534748838</v>
      </c>
      <c r="AK21" s="6">
        <v>0.14836368042438894</v>
      </c>
      <c r="AL21" s="6">
        <v>0.14584237890826848</v>
      </c>
      <c r="AM21" s="6"/>
      <c r="AN21" s="6">
        <v>0.15090571161734906</v>
      </c>
      <c r="AO21" s="6">
        <v>0.14088520581948516</v>
      </c>
      <c r="AP21" s="6">
        <v>0.14244588952359369</v>
      </c>
      <c r="AQ21" s="6">
        <v>0.1444070926028983</v>
      </c>
      <c r="AR21" s="6">
        <v>0.13948011367160823</v>
      </c>
      <c r="AS21" s="6">
        <v>0.14319834344811178</v>
      </c>
      <c r="AT21" s="6">
        <v>0.14484520635674275</v>
      </c>
      <c r="AU21" s="6">
        <v>0.17683210283264569</v>
      </c>
      <c r="AV21" s="6">
        <v>0.15495370290535718</v>
      </c>
      <c r="AW21" s="6">
        <v>0.14896083447407646</v>
      </c>
      <c r="AX21" s="6">
        <v>0.14721804815091108</v>
      </c>
      <c r="AY21" s="6">
        <v>0.15111222519184225</v>
      </c>
      <c r="AZ21" s="6">
        <v>0.15072060889838523</v>
      </c>
      <c r="BA21" s="6">
        <v>0.14027486284655113</v>
      </c>
      <c r="BB21" s="6">
        <v>0.14470562953900468</v>
      </c>
      <c r="BC21" s="6">
        <v>0.14335077258948772</v>
      </c>
      <c r="BD21" s="6">
        <v>0.14317750199661514</v>
      </c>
      <c r="BE21" s="6">
        <v>0.14347428435614581</v>
      </c>
      <c r="BF21" s="6">
        <v>0.138569808020514</v>
      </c>
      <c r="BG21" s="6">
        <v>0.13590037943874222</v>
      </c>
      <c r="BH21" s="6">
        <v>0.14395757284984625</v>
      </c>
      <c r="BI21" s="6">
        <v>0.15052473323177604</v>
      </c>
      <c r="BJ21" s="6">
        <v>0.14720112407315963</v>
      </c>
      <c r="BK21" s="6">
        <v>0.15354303465356484</v>
      </c>
      <c r="BL21" s="6">
        <v>0.14946354794075165</v>
      </c>
      <c r="BM21" s="6">
        <v>0.14723420680312349</v>
      </c>
      <c r="BN21" s="6">
        <v>0.15187701949497262</v>
      </c>
      <c r="BO21" s="6">
        <v>0.14581838704348679</v>
      </c>
      <c r="BP21" s="6">
        <v>0.13536607325333949</v>
      </c>
      <c r="BQ21" s="6">
        <v>0.14424802817196333</v>
      </c>
      <c r="BR21" s="6">
        <v>0.1792580745764932</v>
      </c>
      <c r="BS21" s="6">
        <v>0.14021273586181598</v>
      </c>
      <c r="BT21" s="6">
        <v>0.13722856627188765</v>
      </c>
      <c r="BU21" s="6">
        <v>0.1453285176211343</v>
      </c>
      <c r="BV21" s="6">
        <v>0.14912221448850316</v>
      </c>
      <c r="BW21" s="6">
        <v>0.137601176257553</v>
      </c>
      <c r="BX21" s="6">
        <v>0.1481847365649393</v>
      </c>
      <c r="BY21" s="6">
        <v>0.14510355140221878</v>
      </c>
      <c r="BZ21" s="6">
        <v>0.15009740217456474</v>
      </c>
      <c r="CA21" s="6">
        <v>0.1457671357842929</v>
      </c>
      <c r="CB21" s="6">
        <v>0.1467075469877322</v>
      </c>
      <c r="CC21" s="6">
        <v>0.13937051244028231</v>
      </c>
      <c r="CD21" s="6">
        <v>0.1469200559267981</v>
      </c>
      <c r="CE21" s="6">
        <v>0.14673242746895473</v>
      </c>
    </row>
    <row r="22" spans="1:85">
      <c r="A22" s="1" t="s">
        <v>69</v>
      </c>
      <c r="B22" s="1"/>
      <c r="C22" s="6">
        <v>0.86380855108007981</v>
      </c>
      <c r="D22" s="6">
        <v>0.86512547893476077</v>
      </c>
      <c r="E22" s="6">
        <v>0.85903686056883177</v>
      </c>
      <c r="F22" s="6">
        <v>0.85899623529637548</v>
      </c>
      <c r="G22" s="6">
        <v>0.86250234354084399</v>
      </c>
      <c r="H22" s="6">
        <v>0.86449701772768062</v>
      </c>
      <c r="I22" s="6">
        <v>0.86372898143299159</v>
      </c>
      <c r="J22" s="6">
        <v>0.86249699480328057</v>
      </c>
      <c r="K22" s="6">
        <v>0.85152221682026485</v>
      </c>
      <c r="L22" s="6">
        <v>0.86457458024318656</v>
      </c>
      <c r="M22" s="6">
        <v>0.87240237092342232</v>
      </c>
      <c r="N22" s="6">
        <v>0.80988622131976629</v>
      </c>
      <c r="O22" s="6">
        <v>0.86951786829829592</v>
      </c>
      <c r="P22" s="6"/>
      <c r="Q22" s="6">
        <v>0.8552166855018285</v>
      </c>
      <c r="R22" s="6">
        <v>0.82923332574773423</v>
      </c>
      <c r="S22" s="6">
        <v>0.86014834430741416</v>
      </c>
      <c r="T22" s="6">
        <v>0.86953682893534123</v>
      </c>
      <c r="U22" s="6">
        <v>0.86924883855642587</v>
      </c>
      <c r="V22" s="6"/>
      <c r="W22" s="6">
        <v>0.87031850555444601</v>
      </c>
      <c r="X22" s="6">
        <v>0.86393584292177539</v>
      </c>
      <c r="Y22" s="6">
        <v>0.87595762611286521</v>
      </c>
      <c r="Z22" s="6">
        <v>0.86902011669704138</v>
      </c>
      <c r="AA22" s="6">
        <v>0.87016903603564311</v>
      </c>
      <c r="AB22" s="6">
        <v>0.8705339097887097</v>
      </c>
      <c r="AC22" s="6"/>
      <c r="AD22" s="6">
        <v>0.87575372978893684</v>
      </c>
      <c r="AE22" s="6">
        <v>0.85838755229067976</v>
      </c>
      <c r="AF22" s="6">
        <v>0.87216259667075646</v>
      </c>
      <c r="AG22" s="6">
        <v>0.8662406009409529</v>
      </c>
      <c r="AH22" s="6"/>
      <c r="AI22" s="6">
        <v>0.86400253519700376</v>
      </c>
      <c r="AJ22" s="6">
        <v>0.87042375371691039</v>
      </c>
      <c r="AK22" s="6">
        <v>0.86549135422432832</v>
      </c>
      <c r="AL22" s="6">
        <v>0.86567837441158613</v>
      </c>
      <c r="AM22" s="6"/>
      <c r="AN22" s="6">
        <v>0.86526389202777598</v>
      </c>
      <c r="AO22" s="6">
        <v>0.86447878449065607</v>
      </c>
      <c r="AP22" s="6">
        <v>0.87074618540259174</v>
      </c>
      <c r="AQ22" s="6">
        <v>0.86111259054848299</v>
      </c>
      <c r="AR22" s="6">
        <v>0.86702237211325373</v>
      </c>
      <c r="AS22" s="6">
        <v>0.86636651701973388</v>
      </c>
      <c r="AT22" s="6">
        <v>0.8652504707034574</v>
      </c>
      <c r="AU22" s="6">
        <v>0.83576485242842014</v>
      </c>
      <c r="AV22" s="6">
        <v>0.85718997809282094</v>
      </c>
      <c r="AW22" s="6">
        <v>0.86194523369360709</v>
      </c>
      <c r="AX22" s="6">
        <v>0.86247734911170348</v>
      </c>
      <c r="AY22" s="6">
        <v>0.86762187556669268</v>
      </c>
      <c r="AZ22" s="6">
        <v>0.86170075129673229</v>
      </c>
      <c r="BA22" s="6">
        <v>0.86894737310600834</v>
      </c>
      <c r="BB22" s="6">
        <v>0.86340465190815918</v>
      </c>
      <c r="BC22" s="6">
        <v>0.8640343642101691</v>
      </c>
      <c r="BD22" s="6">
        <v>0.86508014789965937</v>
      </c>
      <c r="BE22" s="6">
        <v>0.85233508197915397</v>
      </c>
      <c r="BF22" s="6">
        <v>0.86699038407873841</v>
      </c>
      <c r="BG22" s="6">
        <v>0.85813623778731907</v>
      </c>
      <c r="BH22" s="6">
        <v>0.85728447151218157</v>
      </c>
      <c r="BI22" s="6">
        <v>0.85842688363683006</v>
      </c>
      <c r="BJ22" s="6">
        <v>0.85797424789653687</v>
      </c>
      <c r="BK22" s="6">
        <v>0.84511803428023669</v>
      </c>
      <c r="BL22" s="6">
        <v>0.86665410980352653</v>
      </c>
      <c r="BM22" s="6">
        <v>0.85824834537491146</v>
      </c>
      <c r="BN22" s="6">
        <v>0.86045299682385967</v>
      </c>
      <c r="BO22" s="6">
        <v>0.86448981694210503</v>
      </c>
      <c r="BP22" s="6">
        <v>0.87502396435421204</v>
      </c>
      <c r="BQ22" s="6">
        <v>0.87472123614460306</v>
      </c>
      <c r="BR22" s="6">
        <v>0.830185888394806</v>
      </c>
      <c r="BS22" s="6">
        <v>0.86802371047604243</v>
      </c>
      <c r="BT22" s="6">
        <v>0.85918891284068744</v>
      </c>
      <c r="BU22" s="6">
        <v>0.86158560756329228</v>
      </c>
      <c r="BV22" s="6">
        <v>0.86656772798154202</v>
      </c>
      <c r="BW22" s="6">
        <v>0.86384385110295625</v>
      </c>
      <c r="BX22" s="6">
        <v>0.85774253263079248</v>
      </c>
      <c r="BY22" s="6">
        <v>0.86563856114175186</v>
      </c>
      <c r="BZ22" s="6">
        <v>0.86315729581478928</v>
      </c>
      <c r="CA22" s="6">
        <v>0.86093513338417826</v>
      </c>
      <c r="CB22" s="6">
        <v>0.85723493068804235</v>
      </c>
      <c r="CC22" s="6">
        <v>0.87298561142196696</v>
      </c>
      <c r="CD22" s="6">
        <v>0.86290482161062065</v>
      </c>
      <c r="CE22" s="6">
        <v>0.85960813148620641</v>
      </c>
    </row>
    <row r="23" spans="1:85">
      <c r="A23" s="1" t="s">
        <v>70</v>
      </c>
      <c r="B23" s="1"/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6">
        <v>9.8313441524264591E-4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/>
      <c r="Q23" s="11">
        <v>0</v>
      </c>
      <c r="R23" s="11">
        <v>0</v>
      </c>
      <c r="S23" s="6">
        <v>1.2901504544715944E-3</v>
      </c>
      <c r="T23" s="11">
        <v>0</v>
      </c>
      <c r="U23" s="11">
        <v>0</v>
      </c>
      <c r="V23" s="6"/>
      <c r="W23" s="6">
        <v>9.634272400616897E-4</v>
      </c>
      <c r="X23" s="11">
        <v>0</v>
      </c>
      <c r="Y23" s="11">
        <v>0</v>
      </c>
      <c r="Z23" s="11">
        <v>0</v>
      </c>
      <c r="AA23" s="6">
        <v>2.589362111422452E-3</v>
      </c>
      <c r="AB23" s="11">
        <v>0</v>
      </c>
      <c r="AC23" s="6"/>
      <c r="AD23" s="11">
        <v>0</v>
      </c>
      <c r="AE23" s="11">
        <v>0</v>
      </c>
      <c r="AF23" s="11">
        <v>0</v>
      </c>
      <c r="AG23" s="11">
        <v>0</v>
      </c>
      <c r="AH23" s="6"/>
      <c r="AI23" s="11">
        <v>0</v>
      </c>
      <c r="AJ23" s="11">
        <v>0</v>
      </c>
      <c r="AK23" s="11">
        <v>0</v>
      </c>
      <c r="AL23" s="11">
        <v>0</v>
      </c>
      <c r="AM23" s="6"/>
      <c r="AN23" s="11">
        <v>0</v>
      </c>
      <c r="AO23" s="6">
        <v>1.944968627922623E-3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6">
        <v>3.2503631708440356E-3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6">
        <v>2.6082292423015743E-3</v>
      </c>
      <c r="BD23" s="11">
        <v>0</v>
      </c>
      <c r="BE23" s="11">
        <v>0</v>
      </c>
      <c r="BF23" s="11">
        <v>0</v>
      </c>
      <c r="BG23" s="6">
        <v>3.2667405614476412E-3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6">
        <v>4.5342411768544222E-3</v>
      </c>
      <c r="BT23" s="11">
        <v>0</v>
      </c>
      <c r="BU23" s="11">
        <v>0</v>
      </c>
      <c r="BV23" s="11">
        <v>0</v>
      </c>
      <c r="BW23" s="11">
        <v>0</v>
      </c>
      <c r="BX23" s="11">
        <v>0</v>
      </c>
      <c r="BY23" s="11">
        <v>0</v>
      </c>
      <c r="BZ23" s="11">
        <v>0</v>
      </c>
      <c r="CA23" s="6">
        <v>5.1653222886827391E-3</v>
      </c>
      <c r="CB23" s="11">
        <v>0</v>
      </c>
      <c r="CC23" s="11">
        <v>0</v>
      </c>
      <c r="CD23" s="11">
        <v>0</v>
      </c>
      <c r="CE23" s="6">
        <v>2.9247344000070995E-3</v>
      </c>
    </row>
    <row r="24" spans="1:85" s="14" customFormat="1">
      <c r="A24" s="12" t="s">
        <v>71</v>
      </c>
      <c r="B24" s="12"/>
      <c r="C24" s="13">
        <v>0.99486770544329706</v>
      </c>
      <c r="D24" s="13">
        <v>0.98490646240164725</v>
      </c>
      <c r="E24" s="13">
        <v>0.99040811414728569</v>
      </c>
      <c r="F24" s="13">
        <v>1.0017540136586389</v>
      </c>
      <c r="G24" s="13">
        <v>0.98927741973162442</v>
      </c>
      <c r="H24" s="13">
        <v>0.99344626693298399</v>
      </c>
      <c r="I24" s="13">
        <v>0.99030402511108329</v>
      </c>
      <c r="J24" s="13">
        <v>0.98799562500551785</v>
      </c>
      <c r="K24" s="13">
        <v>1.0018253010330378</v>
      </c>
      <c r="L24" s="13">
        <v>0.99221779854133685</v>
      </c>
      <c r="M24" s="13">
        <v>0.98769308218470475</v>
      </c>
      <c r="N24" s="13">
        <v>1.0100912101137349</v>
      </c>
      <c r="O24" s="13">
        <v>0.9860978775555157</v>
      </c>
      <c r="P24" s="13"/>
      <c r="Q24" s="13">
        <v>0.99218125813339608</v>
      </c>
      <c r="R24" s="13">
        <v>0.98837970301407252</v>
      </c>
      <c r="S24" s="13">
        <v>0.99456391893852025</v>
      </c>
      <c r="T24" s="13">
        <v>0.9879176241827986</v>
      </c>
      <c r="U24" s="13">
        <v>0.99059396455940962</v>
      </c>
      <c r="V24" s="13"/>
      <c r="W24" s="13">
        <v>0.98425719901507425</v>
      </c>
      <c r="X24" s="13">
        <v>0.99687789907248692</v>
      </c>
      <c r="Y24" s="13">
        <v>0.98616745979578257</v>
      </c>
      <c r="Z24" s="13">
        <v>0.98950952752565624</v>
      </c>
      <c r="AA24" s="13">
        <v>0.98219098063945121</v>
      </c>
      <c r="AB24" s="13">
        <v>0.98913584662283249</v>
      </c>
      <c r="AC24" s="13"/>
      <c r="AD24" s="13">
        <v>0.97954555520417197</v>
      </c>
      <c r="AE24" s="13">
        <v>0.99691947911415935</v>
      </c>
      <c r="AF24" s="13">
        <v>0.99152787299911183</v>
      </c>
      <c r="AG24" s="13">
        <v>0.98975068736364469</v>
      </c>
      <c r="AH24" s="13"/>
      <c r="AI24" s="13">
        <v>0.99321685046019492</v>
      </c>
      <c r="AJ24" s="13">
        <v>0.98330203093560109</v>
      </c>
      <c r="AK24" s="13">
        <v>0.9861449653512826</v>
      </c>
      <c r="AL24" s="13">
        <v>0.98847924668014508</v>
      </c>
      <c r="AM24" s="13"/>
      <c r="AN24" s="13">
        <v>0.98383039635487501</v>
      </c>
      <c r="AO24" s="13">
        <v>0.9926910410619364</v>
      </c>
      <c r="AP24" s="13">
        <v>0.98680792507381432</v>
      </c>
      <c r="AQ24" s="13">
        <v>0.9944803168486186</v>
      </c>
      <c r="AR24" s="13">
        <v>0.99349751421513799</v>
      </c>
      <c r="AS24" s="13">
        <v>0.99043513953215467</v>
      </c>
      <c r="AT24" s="13">
        <v>0.98990432293979946</v>
      </c>
      <c r="AU24" s="13">
        <v>0.98740304473893414</v>
      </c>
      <c r="AV24" s="13">
        <v>0.98785631900182214</v>
      </c>
      <c r="AW24" s="13">
        <v>0.98584356866147216</v>
      </c>
      <c r="AX24" s="13">
        <v>0.9903046027373853</v>
      </c>
      <c r="AY24" s="13">
        <v>0.98126589924146523</v>
      </c>
      <c r="AZ24" s="13">
        <v>0.98757863980488236</v>
      </c>
      <c r="BA24" s="13">
        <v>0.99077776404744056</v>
      </c>
      <c r="BB24" s="13">
        <v>0.99188971855283614</v>
      </c>
      <c r="BC24" s="13">
        <v>0.99000663395804189</v>
      </c>
      <c r="BD24" s="13">
        <v>0.99174235010372569</v>
      </c>
      <c r="BE24" s="13">
        <v>1.0041906336647004</v>
      </c>
      <c r="BF24" s="13">
        <v>0.99443980790074771</v>
      </c>
      <c r="BG24" s="13">
        <v>1.002696642212491</v>
      </c>
      <c r="BH24" s="13">
        <v>0.99875795563797209</v>
      </c>
      <c r="BI24" s="13">
        <v>0.99104838313139398</v>
      </c>
      <c r="BJ24" s="13">
        <v>0.99482462803030347</v>
      </c>
      <c r="BK24" s="13">
        <v>1.0013389310661986</v>
      </c>
      <c r="BL24" s="13">
        <v>0.98388234225572191</v>
      </c>
      <c r="BM24" s="13">
        <v>0.99451744782196494</v>
      </c>
      <c r="BN24" s="13">
        <v>0.98766998368116776</v>
      </c>
      <c r="BO24" s="13">
        <v>0.98969179601440838</v>
      </c>
      <c r="BP24" s="13">
        <v>0.98734145603628987</v>
      </c>
      <c r="BQ24" s="13">
        <v>0.98103073568343369</v>
      </c>
      <c r="BR24" s="13">
        <v>0.99055603702870054</v>
      </c>
      <c r="BS24" s="13">
        <v>0.98722931248528711</v>
      </c>
      <c r="BT24" s="13">
        <v>1.0035825208874249</v>
      </c>
      <c r="BU24" s="13">
        <v>0.99308587481557364</v>
      </c>
      <c r="BV24" s="13">
        <v>0.98431005752995471</v>
      </c>
      <c r="BW24" s="13">
        <v>0.998554972639491</v>
      </c>
      <c r="BX24" s="13">
        <v>0.99407273080426828</v>
      </c>
      <c r="BY24" s="13">
        <v>0.98925788745602905</v>
      </c>
      <c r="BZ24" s="13">
        <v>0.98674530201064603</v>
      </c>
      <c r="CA24" s="13">
        <v>0.98813240854284612</v>
      </c>
      <c r="CB24" s="13">
        <v>0.9960575223242254</v>
      </c>
      <c r="CC24" s="13">
        <v>0.98764387613775073</v>
      </c>
      <c r="CD24" s="13">
        <v>0.9901751224625811</v>
      </c>
      <c r="CE24" s="13">
        <v>0.99073470664483154</v>
      </c>
    </row>
    <row r="25" spans="1:85">
      <c r="A25" s="1" t="s">
        <v>72</v>
      </c>
      <c r="B25" s="1"/>
      <c r="C25" s="6">
        <v>3.9892289099687002</v>
      </c>
      <c r="D25" s="6">
        <v>3.9699145447578861</v>
      </c>
      <c r="E25" s="6">
        <v>3.9814510480952925</v>
      </c>
      <c r="F25" s="6">
        <v>4.0031788056155877</v>
      </c>
      <c r="G25" s="6">
        <v>3.9775626586217787</v>
      </c>
      <c r="H25" s="6">
        <v>3.9872319873551021</v>
      </c>
      <c r="I25" s="6">
        <v>3.9795331309318915</v>
      </c>
      <c r="J25" s="6">
        <v>3.9770560354894684</v>
      </c>
      <c r="K25" s="6">
        <v>4.0037874637525102</v>
      </c>
      <c r="L25" s="6">
        <v>3.9842510378397491</v>
      </c>
      <c r="M25" s="6">
        <v>3.9750945831851765</v>
      </c>
      <c r="N25" s="6">
        <v>4.0202223710080727</v>
      </c>
      <c r="O25" s="6">
        <v>3.9717461499702762</v>
      </c>
      <c r="P25" s="6"/>
      <c r="Q25" s="6">
        <v>3.9837478865135965</v>
      </c>
      <c r="R25" s="6">
        <v>3.9775240288559282</v>
      </c>
      <c r="S25" s="6">
        <v>3.9910539425063587</v>
      </c>
      <c r="T25" s="6">
        <v>3.9760559613101361</v>
      </c>
      <c r="U25" s="6">
        <v>3.9812272926160377</v>
      </c>
      <c r="V25" s="6"/>
      <c r="W25" s="6">
        <v>3.9700603418885372</v>
      </c>
      <c r="X25" s="6">
        <v>3.9939906837113814</v>
      </c>
      <c r="Y25" s="6">
        <v>3.972123679262602</v>
      </c>
      <c r="Z25" s="6">
        <v>3.9783052158987999</v>
      </c>
      <c r="AA25" s="6">
        <v>3.9674806274966561</v>
      </c>
      <c r="AB25" s="6">
        <v>3.9775537870987572</v>
      </c>
      <c r="AC25" s="6"/>
      <c r="AD25" s="6">
        <v>3.9596706936021486</v>
      </c>
      <c r="AE25" s="6">
        <v>3.993461701651984</v>
      </c>
      <c r="AF25" s="6">
        <v>3.9820788765257058</v>
      </c>
      <c r="AG25" s="6">
        <v>3.9803101674580885</v>
      </c>
      <c r="AH25" s="6"/>
      <c r="AI25" s="6">
        <v>3.9866479548993721</v>
      </c>
      <c r="AJ25" s="6">
        <v>3.967026076747985</v>
      </c>
      <c r="AK25" s="6">
        <v>3.972013050784752</v>
      </c>
      <c r="AL25" s="6">
        <v>3.9761357346489707</v>
      </c>
      <c r="AM25" s="6"/>
      <c r="AN25" s="6">
        <v>3.9674682600779128</v>
      </c>
      <c r="AO25" s="6">
        <v>3.9885596049761061</v>
      </c>
      <c r="AP25" s="6">
        <v>3.9744510642270678</v>
      </c>
      <c r="AQ25" s="6">
        <v>3.9876962645425706</v>
      </c>
      <c r="AR25" s="6">
        <v>3.9878399485612048</v>
      </c>
      <c r="AS25" s="6">
        <v>3.9807931242552228</v>
      </c>
      <c r="AT25" s="6">
        <v>3.9787529734133669</v>
      </c>
      <c r="AU25" s="6">
        <v>3.9749228947797213</v>
      </c>
      <c r="AV25" s="6">
        <v>3.9754094051749989</v>
      </c>
      <c r="AW25" s="6">
        <v>3.9766759578823034</v>
      </c>
      <c r="AX25" s="6">
        <v>3.9798030370462056</v>
      </c>
      <c r="AY25" s="6">
        <v>3.9622243631676826</v>
      </c>
      <c r="AZ25" s="6">
        <v>3.9751386505249351</v>
      </c>
      <c r="BA25" s="6">
        <v>3.9811488277038718</v>
      </c>
      <c r="BB25" s="6">
        <v>3.9844374218533924</v>
      </c>
      <c r="BC25" s="6">
        <v>3.9831373996328763</v>
      </c>
      <c r="BD25" s="6">
        <v>3.9837998213408619</v>
      </c>
      <c r="BE25" s="6">
        <v>4.0079257027804536</v>
      </c>
      <c r="BF25" s="6">
        <v>3.9890800112282436</v>
      </c>
      <c r="BG25" s="6">
        <v>4.009991089027003</v>
      </c>
      <c r="BH25" s="6">
        <v>3.997762993745102</v>
      </c>
      <c r="BI25" s="6">
        <v>3.9821895835959196</v>
      </c>
      <c r="BJ25" s="6">
        <v>3.9902641550976532</v>
      </c>
      <c r="BK25" s="6">
        <v>4.0022548050302875</v>
      </c>
      <c r="BL25" s="6">
        <v>3.9670122592054673</v>
      </c>
      <c r="BM25" s="6">
        <v>3.9896717082171747</v>
      </c>
      <c r="BN25" s="6">
        <v>3.9749446802999948</v>
      </c>
      <c r="BO25" s="6">
        <v>3.9790339558523664</v>
      </c>
      <c r="BP25" s="6">
        <v>3.9780544475396291</v>
      </c>
      <c r="BQ25" s="6">
        <v>3.9623490858556609</v>
      </c>
      <c r="BR25" s="6">
        <v>3.9808969947071686</v>
      </c>
      <c r="BS25" s="6">
        <v>3.9812662152435885</v>
      </c>
      <c r="BT25" s="6">
        <v>4.006081033672678</v>
      </c>
      <c r="BU25" s="6">
        <v>3.9863799528219177</v>
      </c>
      <c r="BV25" s="6">
        <v>3.968706532946602</v>
      </c>
      <c r="BW25" s="6">
        <v>3.9979761341735189</v>
      </c>
      <c r="BX25" s="6">
        <v>3.9885432137518495</v>
      </c>
      <c r="BY25" s="6">
        <v>3.9783289828006287</v>
      </c>
      <c r="BZ25" s="6">
        <v>3.9733384917640397</v>
      </c>
      <c r="CA25" s="6">
        <v>3.9834572038037579</v>
      </c>
      <c r="CB25" s="6">
        <v>3.9918915930342607</v>
      </c>
      <c r="CC25" s="6">
        <v>3.9760449342941593</v>
      </c>
      <c r="CD25" s="6">
        <v>3.9813619495843779</v>
      </c>
      <c r="CE25" s="6">
        <v>3.9853054877835414</v>
      </c>
      <c r="CG25" s="6">
        <f>AVERAGE(C25:CE25)</f>
        <v>3.9823565611458762</v>
      </c>
    </row>
    <row r="27" spans="1:85">
      <c r="A27" s="1" t="s">
        <v>73</v>
      </c>
      <c r="B27" s="1"/>
      <c r="C27" s="6">
        <v>0.85939786807969243</v>
      </c>
      <c r="D27" s="6">
        <v>0.85226183291600188</v>
      </c>
      <c r="E27" s="6">
        <v>0.85087536122903595</v>
      </c>
      <c r="F27" s="6">
        <v>0.86050557382620163</v>
      </c>
      <c r="G27" s="6">
        <v>0.85335220601465656</v>
      </c>
      <c r="H27" s="6">
        <v>0.85886822464362433</v>
      </c>
      <c r="I27" s="6">
        <v>0.85543470798525856</v>
      </c>
      <c r="J27" s="6">
        <v>0.85309483142919362</v>
      </c>
      <c r="K27" s="6">
        <v>0.85307934342708547</v>
      </c>
      <c r="L27" s="6">
        <v>0.85789824328292585</v>
      </c>
      <c r="M27" s="6">
        <v>0.86179631450725702</v>
      </c>
      <c r="N27" s="6">
        <v>0.81814226683734925</v>
      </c>
      <c r="O27" s="6">
        <v>0.85759547105189715</v>
      </c>
      <c r="P27" s="6"/>
      <c r="Q27" s="6">
        <v>0.84858184311780349</v>
      </c>
      <c r="R27" s="6">
        <v>0.81970807448050786</v>
      </c>
      <c r="S27" s="6">
        <v>0.85659695278300096</v>
      </c>
      <c r="T27" s="6">
        <v>0.85915618106998226</v>
      </c>
      <c r="U27" s="6">
        <v>0.86114884202868081</v>
      </c>
      <c r="V27" s="6"/>
      <c r="W27" s="6">
        <v>0.8576430779654981</v>
      </c>
      <c r="X27" s="6">
        <v>0.86124694304208571</v>
      </c>
      <c r="Y27" s="6">
        <v>0.86400622526519011</v>
      </c>
      <c r="Z27" s="6">
        <v>0.85999832791011843</v>
      </c>
      <c r="AA27" s="6">
        <v>0.85712390399677885</v>
      </c>
      <c r="AB27" s="6">
        <v>0.86117794055746044</v>
      </c>
      <c r="AC27" s="6"/>
      <c r="AD27" s="6">
        <v>0.85819973077206502</v>
      </c>
      <c r="AE27" s="6">
        <v>0.85575139225375463</v>
      </c>
      <c r="AF27" s="6">
        <v>0.86483559963575296</v>
      </c>
      <c r="AG27" s="6">
        <v>0.85745230420439911</v>
      </c>
      <c r="AH27" s="6"/>
      <c r="AI27" s="6">
        <v>0.85818136268166023</v>
      </c>
      <c r="AJ27" s="6">
        <v>0.85612815231440365</v>
      </c>
      <c r="AK27" s="6">
        <v>0.8536638125234598</v>
      </c>
      <c r="AL27" s="6">
        <v>0.85581869830193047</v>
      </c>
      <c r="AM27" s="6"/>
      <c r="AN27" s="6">
        <v>0.85149554653472037</v>
      </c>
      <c r="AO27" s="6">
        <v>0.85986646908248232</v>
      </c>
      <c r="AP27" s="6">
        <v>0.85940880011919629</v>
      </c>
      <c r="AQ27" s="6">
        <v>0.85638561330762353</v>
      </c>
      <c r="AR27" s="6">
        <v>0.86142099434275832</v>
      </c>
      <c r="AS27" s="6">
        <v>0.85815835212236713</v>
      </c>
      <c r="AT27" s="6">
        <v>0.85660248860949229</v>
      </c>
      <c r="AU27" s="6">
        <v>0.82536773203405966</v>
      </c>
      <c r="AV27" s="6">
        <v>0.84690542873069019</v>
      </c>
      <c r="AW27" s="6">
        <v>0.85264621593965184</v>
      </c>
      <c r="AX27" s="6">
        <v>0.85419558358883874</v>
      </c>
      <c r="AY27" s="6">
        <v>0.8516666664251975</v>
      </c>
      <c r="AZ27" s="6">
        <v>0.85112857667351294</v>
      </c>
      <c r="BA27" s="6">
        <v>0.86100696372969621</v>
      </c>
      <c r="BB27" s="6">
        <v>0.85645853216448042</v>
      </c>
      <c r="BC27" s="6">
        <v>0.85770013140664736</v>
      </c>
      <c r="BD27" s="6">
        <v>0.85799512454842797</v>
      </c>
      <c r="BE27" s="6">
        <v>0.85592193726380705</v>
      </c>
      <c r="BF27" s="6">
        <v>0.86219640643169304</v>
      </c>
      <c r="BG27" s="6">
        <v>0.86328433270598914</v>
      </c>
      <c r="BH27" s="6">
        <v>0.85622100703774062</v>
      </c>
      <c r="BI27" s="6">
        <v>0.85081075175938925</v>
      </c>
      <c r="BJ27" s="6">
        <v>0.85355677409334951</v>
      </c>
      <c r="BK27" s="6">
        <v>0.84625110617610066</v>
      </c>
      <c r="BL27" s="6">
        <v>0.85290724277683361</v>
      </c>
      <c r="BM27" s="6">
        <v>0.85356861092796599</v>
      </c>
      <c r="BN27" s="6">
        <v>0.8499728181060483</v>
      </c>
      <c r="BO27" s="6">
        <v>0.8556694021999981</v>
      </c>
      <c r="BP27" s="6">
        <v>0.86602592245083343</v>
      </c>
      <c r="BQ27" s="6">
        <v>0.85843731187641659</v>
      </c>
      <c r="BR27" s="6">
        <v>0.82241899386980633</v>
      </c>
      <c r="BS27" s="6">
        <v>0.86093268461867245</v>
      </c>
      <c r="BT27" s="6">
        <v>0.86227804193669355</v>
      </c>
      <c r="BU27" s="6">
        <v>0.8556694021999981</v>
      </c>
      <c r="BV27" s="6">
        <v>0.85318136150304447</v>
      </c>
      <c r="BW27" s="6">
        <v>0.86259737429599503</v>
      </c>
      <c r="BX27" s="6">
        <v>0.85268841883229063</v>
      </c>
      <c r="BY27" s="6">
        <v>0.85643860129959093</v>
      </c>
      <c r="BZ27" s="6">
        <v>0.85186606835141299</v>
      </c>
      <c r="CA27" s="6">
        <v>0.85520333046959796</v>
      </c>
      <c r="CB27" s="6">
        <v>0.85386857290133333</v>
      </c>
      <c r="CC27" s="6">
        <v>0.86233054835627543</v>
      </c>
      <c r="CD27" s="6">
        <v>0.85450937167929486</v>
      </c>
      <c r="CE27" s="6">
        <v>0.8541920762676003</v>
      </c>
      <c r="CG27" s="6">
        <f t="shared" ref="CG27" si="4">AVERAGE(C27:CE27)</f>
        <v>0.85473854341950428</v>
      </c>
    </row>
    <row r="28" spans="1:85">
      <c r="A28" s="1"/>
      <c r="B28" s="1"/>
      <c r="CG28" s="6"/>
    </row>
    <row r="29" spans="1:85" s="1" customFormat="1">
      <c r="A29" s="1" t="s">
        <v>76</v>
      </c>
      <c r="C29" s="6">
        <f t="shared" ref="C29:O29" si="5">C22+C21</f>
        <v>1.0051322945567027</v>
      </c>
      <c r="D29" s="6">
        <f t="shared" si="5"/>
        <v>1.015093537598353</v>
      </c>
      <c r="E29" s="6">
        <f t="shared" si="5"/>
        <v>1.0095918858527142</v>
      </c>
      <c r="F29" s="6">
        <f t="shared" si="5"/>
        <v>0.99824598634136097</v>
      </c>
      <c r="G29" s="6">
        <f t="shared" si="5"/>
        <v>1.0107225802683755</v>
      </c>
      <c r="H29" s="6">
        <f t="shared" si="5"/>
        <v>1.006553733067016</v>
      </c>
      <c r="I29" s="6">
        <f t="shared" si="5"/>
        <v>1.0096959748889169</v>
      </c>
      <c r="J29" s="6">
        <f t="shared" si="5"/>
        <v>1.0110212405792396</v>
      </c>
      <c r="K29" s="6">
        <f t="shared" si="5"/>
        <v>0.99817469896696231</v>
      </c>
      <c r="L29" s="6">
        <f t="shared" si="5"/>
        <v>1.0077822014586628</v>
      </c>
      <c r="M29" s="6">
        <f t="shared" si="5"/>
        <v>1.0123069178152955</v>
      </c>
      <c r="N29" s="6">
        <f t="shared" si="5"/>
        <v>0.98990878988626518</v>
      </c>
      <c r="O29" s="6">
        <f t="shared" si="5"/>
        <v>1.0139021224444844</v>
      </c>
      <c r="P29" s="6"/>
      <c r="Q29" s="6">
        <f>Q22+Q21</f>
        <v>1.0078187418666038</v>
      </c>
      <c r="R29" s="6">
        <f>R22+R21</f>
        <v>1.0116202969859276</v>
      </c>
      <c r="S29" s="6">
        <f>S22+S21</f>
        <v>1.0041459306070084</v>
      </c>
      <c r="T29" s="6">
        <f>T22+T21</f>
        <v>1.0120823758172013</v>
      </c>
      <c r="U29" s="6">
        <f>U22+U21</f>
        <v>1.0094060354405903</v>
      </c>
      <c r="V29" s="6"/>
      <c r="W29" s="6">
        <f t="shared" ref="W29:AB29" si="6">W22+W21</f>
        <v>1.0147793737448643</v>
      </c>
      <c r="X29" s="6">
        <f t="shared" si="6"/>
        <v>1.0031221009275133</v>
      </c>
      <c r="Y29" s="6">
        <f t="shared" si="6"/>
        <v>1.0138325402042176</v>
      </c>
      <c r="Z29" s="6">
        <f t="shared" si="6"/>
        <v>1.010490472474344</v>
      </c>
      <c r="AA29" s="6">
        <f t="shared" si="6"/>
        <v>1.0152196572491266</v>
      </c>
      <c r="AB29" s="6">
        <f t="shared" si="6"/>
        <v>1.0108641533771672</v>
      </c>
      <c r="AC29" s="6"/>
      <c r="AD29" s="6">
        <f>AD22+AD21</f>
        <v>1.0204544447958281</v>
      </c>
      <c r="AE29" s="6">
        <f>AE22+AE21</f>
        <v>1.0030805208858409</v>
      </c>
      <c r="AF29" s="6">
        <f>AF22+AF21</f>
        <v>1.0084721270008883</v>
      </c>
      <c r="AG29" s="6">
        <f>AG22+AG21</f>
        <v>1.010249312636355</v>
      </c>
      <c r="AH29" s="6"/>
      <c r="AI29" s="6">
        <f>AI22+AI21</f>
        <v>1.0067831495398052</v>
      </c>
      <c r="AJ29" s="6">
        <f>AJ22+AJ21</f>
        <v>1.0166979690643987</v>
      </c>
      <c r="AK29" s="6">
        <f>AK22+AK21</f>
        <v>1.0138550346487172</v>
      </c>
      <c r="AL29" s="6">
        <f>AL22+AL21</f>
        <v>1.0115207533198547</v>
      </c>
      <c r="AM29" s="6"/>
      <c r="AN29" s="6">
        <f t="shared" ref="AN29:CE29" si="7">AN22+AN21</f>
        <v>1.0161696036451251</v>
      </c>
      <c r="AO29" s="6">
        <f t="shared" si="7"/>
        <v>1.0053639903101412</v>
      </c>
      <c r="AP29" s="6">
        <f t="shared" si="7"/>
        <v>1.0131920749261853</v>
      </c>
      <c r="AQ29" s="6">
        <f t="shared" si="7"/>
        <v>1.0055196831513813</v>
      </c>
      <c r="AR29" s="6">
        <f t="shared" si="7"/>
        <v>1.0065024857848619</v>
      </c>
      <c r="AS29" s="6">
        <f t="shared" si="7"/>
        <v>1.0095648604678455</v>
      </c>
      <c r="AT29" s="6">
        <f t="shared" si="7"/>
        <v>1.0100956770602001</v>
      </c>
      <c r="AU29" s="6">
        <f t="shared" si="7"/>
        <v>1.0125969552610659</v>
      </c>
      <c r="AV29" s="6">
        <f t="shared" si="7"/>
        <v>1.0121436809981781</v>
      </c>
      <c r="AW29" s="6">
        <f t="shared" si="7"/>
        <v>1.0109060681676836</v>
      </c>
      <c r="AX29" s="6">
        <f t="shared" si="7"/>
        <v>1.0096953972626146</v>
      </c>
      <c r="AY29" s="6">
        <f t="shared" si="7"/>
        <v>1.0187341007585349</v>
      </c>
      <c r="AZ29" s="6">
        <f t="shared" si="7"/>
        <v>1.0124213601951175</v>
      </c>
      <c r="BA29" s="6">
        <f t="shared" si="7"/>
        <v>1.0092222359525596</v>
      </c>
      <c r="BB29" s="6">
        <f t="shared" si="7"/>
        <v>1.0081102814471639</v>
      </c>
      <c r="BC29" s="6">
        <f t="shared" si="7"/>
        <v>1.0073851367996569</v>
      </c>
      <c r="BD29" s="6">
        <f t="shared" si="7"/>
        <v>1.0082576498962745</v>
      </c>
      <c r="BE29" s="6">
        <f t="shared" si="7"/>
        <v>0.99580936633529982</v>
      </c>
      <c r="BF29" s="6">
        <f t="shared" si="7"/>
        <v>1.0055601920992525</v>
      </c>
      <c r="BG29" s="6">
        <f t="shared" si="7"/>
        <v>0.99403661722606129</v>
      </c>
      <c r="BH29" s="6">
        <f t="shared" si="7"/>
        <v>1.0012420443620278</v>
      </c>
      <c r="BI29" s="6">
        <f t="shared" si="7"/>
        <v>1.0089516168686061</v>
      </c>
      <c r="BJ29" s="6">
        <f t="shared" si="7"/>
        <v>1.0051753719696965</v>
      </c>
      <c r="BK29" s="6">
        <f t="shared" si="7"/>
        <v>0.99866106893380158</v>
      </c>
      <c r="BL29" s="6">
        <f t="shared" si="7"/>
        <v>1.0161176577442781</v>
      </c>
      <c r="BM29" s="6">
        <f t="shared" si="7"/>
        <v>1.0054825521780351</v>
      </c>
      <c r="BN29" s="6">
        <f t="shared" si="7"/>
        <v>1.0123300163188322</v>
      </c>
      <c r="BO29" s="6">
        <f t="shared" si="7"/>
        <v>1.0103082039855917</v>
      </c>
      <c r="BP29" s="6">
        <f t="shared" si="7"/>
        <v>1.0103900376075514</v>
      </c>
      <c r="BQ29" s="6">
        <f t="shared" si="7"/>
        <v>1.0189692643165664</v>
      </c>
      <c r="BR29" s="6">
        <f t="shared" si="7"/>
        <v>1.0094439629712992</v>
      </c>
      <c r="BS29" s="6">
        <f t="shared" si="7"/>
        <v>1.0082364463378584</v>
      </c>
      <c r="BT29" s="6">
        <f t="shared" si="7"/>
        <v>0.99641747911257506</v>
      </c>
      <c r="BU29" s="6">
        <f t="shared" si="7"/>
        <v>1.0069141251844265</v>
      </c>
      <c r="BV29" s="6">
        <f t="shared" si="7"/>
        <v>1.0156899424700452</v>
      </c>
      <c r="BW29" s="6">
        <f t="shared" si="7"/>
        <v>1.0014450273605093</v>
      </c>
      <c r="BX29" s="6">
        <f t="shared" si="7"/>
        <v>1.0059272691957317</v>
      </c>
      <c r="BY29" s="6">
        <f t="shared" si="7"/>
        <v>1.0107421125439706</v>
      </c>
      <c r="BZ29" s="6">
        <f t="shared" si="7"/>
        <v>1.013254697989354</v>
      </c>
      <c r="CA29" s="6">
        <f t="shared" si="7"/>
        <v>1.0067022691684713</v>
      </c>
      <c r="CB29" s="6">
        <f t="shared" si="7"/>
        <v>1.0039424776757746</v>
      </c>
      <c r="CC29" s="6">
        <f t="shared" si="7"/>
        <v>1.0123561238622494</v>
      </c>
      <c r="CD29" s="6">
        <f t="shared" si="7"/>
        <v>1.0098248775374188</v>
      </c>
      <c r="CE29" s="6">
        <f t="shared" si="7"/>
        <v>1.0063405589551611</v>
      </c>
      <c r="CG29" s="6">
        <f>AVERAGE(C29:CE29)</f>
        <v>1.0086681523250747</v>
      </c>
    </row>
    <row r="30" spans="1:85" s="1" customFormat="1">
      <c r="A30" s="1" t="s">
        <v>77</v>
      </c>
      <c r="C30" s="6">
        <f>C24+C23</f>
        <v>0.99486770544329706</v>
      </c>
      <c r="D30" s="6">
        <f t="shared" ref="D30:AB30" si="8">D24+D23</f>
        <v>0.98490646240164725</v>
      </c>
      <c r="E30" s="6">
        <f t="shared" si="8"/>
        <v>0.99040811414728569</v>
      </c>
      <c r="F30" s="6">
        <f t="shared" si="8"/>
        <v>1.0017540136586389</v>
      </c>
      <c r="G30" s="6">
        <f t="shared" si="8"/>
        <v>0.98927741973162442</v>
      </c>
      <c r="H30" s="6">
        <f t="shared" si="8"/>
        <v>0.99344626693298399</v>
      </c>
      <c r="I30" s="6">
        <f t="shared" si="8"/>
        <v>0.99030402511108329</v>
      </c>
      <c r="J30" s="6">
        <f t="shared" si="8"/>
        <v>0.98897875942076052</v>
      </c>
      <c r="K30" s="6">
        <f t="shared" si="8"/>
        <v>1.0018253010330378</v>
      </c>
      <c r="L30" s="6">
        <f t="shared" si="8"/>
        <v>0.99221779854133685</v>
      </c>
      <c r="M30" s="6">
        <f t="shared" si="8"/>
        <v>0.98769308218470475</v>
      </c>
      <c r="N30" s="6">
        <f t="shared" si="8"/>
        <v>1.0100912101137349</v>
      </c>
      <c r="O30" s="6">
        <f t="shared" si="8"/>
        <v>0.9860978775555157</v>
      </c>
      <c r="P30" s="6"/>
      <c r="Q30" s="6">
        <f t="shared" si="8"/>
        <v>0.99218125813339608</v>
      </c>
      <c r="R30" s="6">
        <f t="shared" si="8"/>
        <v>0.98837970301407252</v>
      </c>
      <c r="S30" s="6">
        <f t="shared" si="8"/>
        <v>0.99585406939299181</v>
      </c>
      <c r="T30" s="6">
        <f t="shared" si="8"/>
        <v>0.9879176241827986</v>
      </c>
      <c r="U30" s="6">
        <f t="shared" si="8"/>
        <v>0.99059396455940962</v>
      </c>
      <c r="V30" s="6"/>
      <c r="W30" s="6">
        <f t="shared" si="8"/>
        <v>0.98522062625513596</v>
      </c>
      <c r="X30" s="6">
        <f t="shared" si="8"/>
        <v>0.99687789907248692</v>
      </c>
      <c r="Y30" s="6">
        <f t="shared" si="8"/>
        <v>0.98616745979578257</v>
      </c>
      <c r="Z30" s="6">
        <f t="shared" si="8"/>
        <v>0.98950952752565624</v>
      </c>
      <c r="AA30" s="6">
        <f t="shared" si="8"/>
        <v>0.98478034275087367</v>
      </c>
      <c r="AB30" s="6">
        <f t="shared" si="8"/>
        <v>0.98913584662283249</v>
      </c>
      <c r="AC30" s="6"/>
      <c r="AD30" s="6">
        <f t="shared" ref="AD30:AJ30" si="9">AD24+AD23</f>
        <v>0.97954555520417197</v>
      </c>
      <c r="AE30" s="6">
        <f t="shared" si="9"/>
        <v>0.99691947911415935</v>
      </c>
      <c r="AF30" s="6">
        <f t="shared" si="9"/>
        <v>0.99152787299911183</v>
      </c>
      <c r="AG30" s="6">
        <f t="shared" si="9"/>
        <v>0.98975068736364469</v>
      </c>
      <c r="AH30" s="6"/>
      <c r="AI30" s="6">
        <f t="shared" si="9"/>
        <v>0.99321685046019492</v>
      </c>
      <c r="AJ30" s="6">
        <f t="shared" si="9"/>
        <v>0.98330203093560109</v>
      </c>
      <c r="AK30" s="6">
        <f t="shared" ref="AK30:CE30" si="10">AK24+AK23</f>
        <v>0.9861449653512826</v>
      </c>
      <c r="AL30" s="6">
        <f t="shared" si="10"/>
        <v>0.98847924668014508</v>
      </c>
      <c r="AM30" s="6"/>
      <c r="AN30" s="6">
        <f t="shared" si="10"/>
        <v>0.98383039635487501</v>
      </c>
      <c r="AO30" s="6">
        <f t="shared" si="10"/>
        <v>0.99463600968985899</v>
      </c>
      <c r="AP30" s="6">
        <f t="shared" si="10"/>
        <v>0.98680792507381432</v>
      </c>
      <c r="AQ30" s="6">
        <f t="shared" si="10"/>
        <v>0.9944803168486186</v>
      </c>
      <c r="AR30" s="6">
        <f t="shared" si="10"/>
        <v>0.99349751421513799</v>
      </c>
      <c r="AS30" s="6">
        <f t="shared" si="10"/>
        <v>0.99043513953215467</v>
      </c>
      <c r="AT30" s="6">
        <f t="shared" si="10"/>
        <v>0.98990432293979946</v>
      </c>
      <c r="AU30" s="6">
        <f t="shared" si="10"/>
        <v>0.98740304473893414</v>
      </c>
      <c r="AV30" s="6">
        <f t="shared" si="10"/>
        <v>0.98785631900182214</v>
      </c>
      <c r="AW30" s="6">
        <f t="shared" si="10"/>
        <v>0.9890939318323162</v>
      </c>
      <c r="AX30" s="6">
        <f t="shared" si="10"/>
        <v>0.9903046027373853</v>
      </c>
      <c r="AY30" s="6">
        <f t="shared" si="10"/>
        <v>0.98126589924146523</v>
      </c>
      <c r="AZ30" s="6">
        <f t="shared" si="10"/>
        <v>0.98757863980488236</v>
      </c>
      <c r="BA30" s="6">
        <f t="shared" si="10"/>
        <v>0.99077776404744056</v>
      </c>
      <c r="BB30" s="6">
        <f t="shared" si="10"/>
        <v>0.99188971855283614</v>
      </c>
      <c r="BC30" s="6">
        <f t="shared" si="10"/>
        <v>0.99261486320034342</v>
      </c>
      <c r="BD30" s="6">
        <f t="shared" si="10"/>
        <v>0.99174235010372569</v>
      </c>
      <c r="BE30" s="6">
        <f t="shared" si="10"/>
        <v>1.0041906336647004</v>
      </c>
      <c r="BF30" s="6">
        <f t="shared" si="10"/>
        <v>0.99443980790074771</v>
      </c>
      <c r="BG30" s="6">
        <f t="shared" si="10"/>
        <v>1.0059633827739387</v>
      </c>
      <c r="BH30" s="6">
        <f t="shared" si="10"/>
        <v>0.99875795563797209</v>
      </c>
      <c r="BI30" s="6">
        <f t="shared" si="10"/>
        <v>0.99104838313139398</v>
      </c>
      <c r="BJ30" s="6">
        <f t="shared" si="10"/>
        <v>0.99482462803030347</v>
      </c>
      <c r="BK30" s="6">
        <f t="shared" si="10"/>
        <v>1.0013389310661986</v>
      </c>
      <c r="BL30" s="6">
        <f t="shared" si="10"/>
        <v>0.98388234225572191</v>
      </c>
      <c r="BM30" s="6">
        <f t="shared" si="10"/>
        <v>0.99451744782196494</v>
      </c>
      <c r="BN30" s="6">
        <f t="shared" si="10"/>
        <v>0.98766998368116776</v>
      </c>
      <c r="BO30" s="6">
        <f t="shared" si="10"/>
        <v>0.98969179601440838</v>
      </c>
      <c r="BP30" s="6">
        <f t="shared" si="10"/>
        <v>0.98734145603628987</v>
      </c>
      <c r="BQ30" s="6">
        <f t="shared" si="10"/>
        <v>0.98103073568343369</v>
      </c>
      <c r="BR30" s="6">
        <f t="shared" si="10"/>
        <v>0.99055603702870054</v>
      </c>
      <c r="BS30" s="6">
        <f t="shared" si="10"/>
        <v>0.99176355366214153</v>
      </c>
      <c r="BT30" s="6">
        <f t="shared" si="10"/>
        <v>1.0035825208874249</v>
      </c>
      <c r="BU30" s="6">
        <f t="shared" si="10"/>
        <v>0.99308587481557364</v>
      </c>
      <c r="BV30" s="6">
        <f t="shared" si="10"/>
        <v>0.98431005752995471</v>
      </c>
      <c r="BW30" s="6">
        <f t="shared" si="10"/>
        <v>0.998554972639491</v>
      </c>
      <c r="BX30" s="6">
        <f t="shared" si="10"/>
        <v>0.99407273080426828</v>
      </c>
      <c r="BY30" s="6">
        <f t="shared" si="10"/>
        <v>0.98925788745602905</v>
      </c>
      <c r="BZ30" s="6">
        <f t="shared" si="10"/>
        <v>0.98674530201064603</v>
      </c>
      <c r="CA30" s="6">
        <f t="shared" si="10"/>
        <v>0.99329773083152884</v>
      </c>
      <c r="CB30" s="6">
        <f t="shared" si="10"/>
        <v>0.9960575223242254</v>
      </c>
      <c r="CC30" s="6">
        <f t="shared" si="10"/>
        <v>0.98764387613775073</v>
      </c>
      <c r="CD30" s="6">
        <f t="shared" si="10"/>
        <v>0.9901751224625811</v>
      </c>
      <c r="CE30" s="6">
        <f t="shared" si="10"/>
        <v>0.99365944104483861</v>
      </c>
      <c r="CG30" s="6">
        <f>AVERAGE(C30:CE30)</f>
        <v>0.99130199890708115</v>
      </c>
    </row>
    <row r="31" spans="1:85" s="1" customFormat="1">
      <c r="A31" s="1" t="s">
        <v>321</v>
      </c>
      <c r="C31" s="6">
        <f>1-C30</f>
        <v>5.1322945567029432E-3</v>
      </c>
      <c r="D31" s="6">
        <f t="shared" ref="D31:AB31" si="11">1-D30</f>
        <v>1.5093537598352746E-2</v>
      </c>
      <c r="E31" s="6">
        <f t="shared" si="11"/>
        <v>9.5918858527143103E-3</v>
      </c>
      <c r="F31" s="11">
        <v>0</v>
      </c>
      <c r="G31" s="6">
        <f t="shared" si="11"/>
        <v>1.0722580268375581E-2</v>
      </c>
      <c r="H31" s="6">
        <f t="shared" si="11"/>
        <v>6.5537330670160099E-3</v>
      </c>
      <c r="I31" s="6">
        <f t="shared" si="11"/>
        <v>9.6959748889167141E-3</v>
      </c>
      <c r="J31" s="6">
        <f t="shared" si="11"/>
        <v>1.1021240579239477E-2</v>
      </c>
      <c r="K31" s="11">
        <v>0</v>
      </c>
      <c r="L31" s="6">
        <f t="shared" si="11"/>
        <v>7.7822014586631516E-3</v>
      </c>
      <c r="M31" s="6">
        <f t="shared" si="11"/>
        <v>1.2306917815295249E-2</v>
      </c>
      <c r="N31" s="11">
        <v>0</v>
      </c>
      <c r="O31" s="6">
        <f t="shared" si="11"/>
        <v>1.3902122444484299E-2</v>
      </c>
      <c r="P31" s="6"/>
      <c r="Q31" s="6">
        <f t="shared" si="11"/>
        <v>7.8187418666039177E-3</v>
      </c>
      <c r="R31" s="6">
        <f t="shared" si="11"/>
        <v>1.1620296985927481E-2</v>
      </c>
      <c r="S31" s="6">
        <f t="shared" si="11"/>
        <v>4.1459306070081858E-3</v>
      </c>
      <c r="T31" s="6">
        <f t="shared" si="11"/>
        <v>1.2082375817201396E-2</v>
      </c>
      <c r="U31" s="6">
        <f t="shared" si="11"/>
        <v>9.4060354405903768E-3</v>
      </c>
      <c r="V31" s="6"/>
      <c r="W31" s="6">
        <f t="shared" si="11"/>
        <v>1.4779373744864044E-2</v>
      </c>
      <c r="X31" s="6">
        <f t="shared" si="11"/>
        <v>3.1221009275130829E-3</v>
      </c>
      <c r="Y31" s="6">
        <f t="shared" si="11"/>
        <v>1.3832540204217425E-2</v>
      </c>
      <c r="Z31" s="6">
        <f t="shared" si="11"/>
        <v>1.0490472474343759E-2</v>
      </c>
      <c r="AA31" s="6">
        <f t="shared" si="11"/>
        <v>1.5219657249126328E-2</v>
      </c>
      <c r="AB31" s="6">
        <f t="shared" si="11"/>
        <v>1.0864153377167507E-2</v>
      </c>
      <c r="AC31" s="6"/>
      <c r="AD31" s="6">
        <f t="shared" ref="AD31" si="12">1-AD30</f>
        <v>2.0454444795828031E-2</v>
      </c>
      <c r="AE31" s="6">
        <f t="shared" ref="AE31" si="13">1-AE30</f>
        <v>3.0805208858406541E-3</v>
      </c>
      <c r="AF31" s="6">
        <f t="shared" ref="AF31" si="14">1-AF30</f>
        <v>8.4721270008881744E-3</v>
      </c>
      <c r="AG31" s="6">
        <f t="shared" ref="AG31" si="15">1-AG30</f>
        <v>1.0249312636355312E-2</v>
      </c>
      <c r="AH31" s="6"/>
      <c r="AI31" s="6">
        <f t="shared" ref="AI31" si="16">1-AI30</f>
        <v>6.7831495398050778E-3</v>
      </c>
      <c r="AJ31" s="6">
        <f t="shared" ref="AJ31" si="17">1-AJ30</f>
        <v>1.669796906439891E-2</v>
      </c>
      <c r="AK31" s="6">
        <f t="shared" ref="AK31" si="18">1-AK30</f>
        <v>1.3855034648717401E-2</v>
      </c>
      <c r="AL31" s="6">
        <f t="shared" ref="AL31" si="19">1-AL30</f>
        <v>1.1520753319854915E-2</v>
      </c>
      <c r="AM31" s="6"/>
      <c r="AN31" s="6">
        <f t="shared" ref="AN31" si="20">1-AN30</f>
        <v>1.6169603645124986E-2</v>
      </c>
      <c r="AO31" s="6">
        <f t="shared" ref="AO31" si="21">1-AO30</f>
        <v>5.3639903101410091E-3</v>
      </c>
      <c r="AP31" s="6">
        <f t="shared" ref="AP31" si="22">1-AP30</f>
        <v>1.3192074926185682E-2</v>
      </c>
      <c r="AQ31" s="6">
        <f t="shared" ref="AQ31" si="23">1-AQ30</f>
        <v>5.5196831513814049E-3</v>
      </c>
      <c r="AR31" s="6">
        <f t="shared" ref="AR31" si="24">1-AR30</f>
        <v>6.502485784862011E-3</v>
      </c>
      <c r="AS31" s="6">
        <f t="shared" ref="AS31" si="25">1-AS30</f>
        <v>9.5648604678453264E-3</v>
      </c>
      <c r="AT31" s="6">
        <f t="shared" ref="AT31" si="26">1-AT30</f>
        <v>1.0095677060200536E-2</v>
      </c>
      <c r="AU31" s="6">
        <f t="shared" ref="AU31" si="27">1-AU30</f>
        <v>1.2596955261065856E-2</v>
      </c>
      <c r="AV31" s="6">
        <f t="shared" ref="AV31" si="28">1-AV30</f>
        <v>1.2143680998177864E-2</v>
      </c>
      <c r="AW31" s="6">
        <f t="shared" ref="AW31" si="29">1-AW30</f>
        <v>1.0906068167683802E-2</v>
      </c>
      <c r="AX31" s="6">
        <f t="shared" ref="AX31" si="30">1-AX30</f>
        <v>9.6953972626147022E-3</v>
      </c>
      <c r="AY31" s="6">
        <f t="shared" ref="AY31" si="31">1-AY30</f>
        <v>1.8734100758534766E-2</v>
      </c>
      <c r="AZ31" s="6">
        <f t="shared" ref="AZ31" si="32">1-AZ30</f>
        <v>1.2421360195117637E-2</v>
      </c>
      <c r="BA31" s="6">
        <f t="shared" ref="BA31" si="33">1-BA30</f>
        <v>9.2222359525594433E-3</v>
      </c>
      <c r="BB31" s="6">
        <f t="shared" ref="BB31" si="34">1-BB30</f>
        <v>8.1102814471638585E-3</v>
      </c>
      <c r="BC31" s="6">
        <f t="shared" ref="BC31" si="35">1-BC30</f>
        <v>7.3851367996565775E-3</v>
      </c>
      <c r="BD31" s="6">
        <f t="shared" ref="BD31" si="36">1-BD30</f>
        <v>8.2576498962743106E-3</v>
      </c>
      <c r="BE31" s="11">
        <v>0</v>
      </c>
      <c r="BF31" s="6">
        <f t="shared" ref="BF31" si="37">1-BF30</f>
        <v>5.5601920992522924E-3</v>
      </c>
      <c r="BG31" s="11">
        <v>0</v>
      </c>
      <c r="BH31" s="6">
        <f t="shared" ref="BH31" si="38">1-BH30</f>
        <v>1.2420443620279054E-3</v>
      </c>
      <c r="BI31" s="6">
        <f t="shared" ref="BI31" si="39">1-BI30</f>
        <v>8.951616868606016E-3</v>
      </c>
      <c r="BJ31" s="6">
        <f t="shared" ref="BJ31" si="40">1-BJ30</f>
        <v>5.1753719696965295E-3</v>
      </c>
      <c r="BK31" s="11">
        <v>0</v>
      </c>
      <c r="BL31" s="6">
        <f t="shared" ref="BL31" si="41">1-BL30</f>
        <v>1.6117657744278091E-2</v>
      </c>
      <c r="BM31" s="6">
        <f t="shared" ref="BM31" si="42">1-BM30</f>
        <v>5.4825521780350606E-3</v>
      </c>
      <c r="BN31" s="6">
        <f t="shared" ref="BN31" si="43">1-BN30</f>
        <v>1.2330016318832238E-2</v>
      </c>
      <c r="BO31" s="6">
        <f t="shared" ref="BO31" si="44">1-BO30</f>
        <v>1.0308203985591624E-2</v>
      </c>
      <c r="BP31" s="6">
        <f t="shared" ref="BP31" si="45">1-BP30</f>
        <v>1.2658543963710134E-2</v>
      </c>
      <c r="BQ31" s="6">
        <f t="shared" ref="BQ31" si="46">1-BQ30</f>
        <v>1.8969264316566314E-2</v>
      </c>
      <c r="BR31" s="6">
        <f t="shared" ref="BR31" si="47">1-BR30</f>
        <v>9.4439629712994577E-3</v>
      </c>
      <c r="BS31" s="6">
        <f t="shared" ref="BS31" si="48">1-BS30</f>
        <v>8.2364463378584718E-3</v>
      </c>
      <c r="BT31" s="11">
        <v>0</v>
      </c>
      <c r="BU31" s="6">
        <f t="shared" ref="BU31" si="49">1-BU30</f>
        <v>6.9141251844263563E-3</v>
      </c>
      <c r="BV31" s="6">
        <f t="shared" ref="BV31" si="50">1-BV30</f>
        <v>1.5689942470045293E-2</v>
      </c>
      <c r="BW31" s="6">
        <f t="shared" ref="BW31" si="51">1-BW30</f>
        <v>1.4450273605089992E-3</v>
      </c>
      <c r="BX31" s="6">
        <f t="shared" ref="BX31" si="52">1-BX30</f>
        <v>5.9272691957317214E-3</v>
      </c>
      <c r="BY31" s="6">
        <f t="shared" ref="BY31" si="53">1-BY30</f>
        <v>1.074211254397095E-2</v>
      </c>
      <c r="BZ31" s="6">
        <f t="shared" ref="BZ31" si="54">1-BZ30</f>
        <v>1.325469798935397E-2</v>
      </c>
      <c r="CA31" s="6">
        <f t="shared" ref="CA31" si="55">1-CA30</f>
        <v>6.7022691684711644E-3</v>
      </c>
      <c r="CB31" s="6">
        <f t="shared" ref="CB31" si="56">1-CB30</f>
        <v>3.9424776757746027E-3</v>
      </c>
      <c r="CC31" s="6">
        <f t="shared" ref="CC31" si="57">1-CC30</f>
        <v>1.2356123862249269E-2</v>
      </c>
      <c r="CD31" s="6">
        <f t="shared" ref="CD31" si="58">1-CD30</f>
        <v>9.8248775374188968E-3</v>
      </c>
      <c r="CE31" s="6">
        <f t="shared" ref="CE31" si="59">1-CE30</f>
        <v>6.3405589551613906E-3</v>
      </c>
      <c r="CG31" s="6">
        <f>AVERAGE(C31:CE31)</f>
        <v>9.0762378455193291E-3</v>
      </c>
    </row>
    <row r="32" spans="1:85" s="1" customFormat="1"/>
    <row r="33" spans="1:87" s="1" customFormat="1">
      <c r="A33" s="1" t="s">
        <v>81</v>
      </c>
      <c r="C33" s="6">
        <f>4-C25</f>
        <v>1.0771090031299835E-2</v>
      </c>
      <c r="D33" s="6">
        <f t="shared" ref="D33:AB33" si="60">4-D25</f>
        <v>3.0085455242113923E-2</v>
      </c>
      <c r="E33" s="6">
        <f t="shared" si="60"/>
        <v>1.8548951904707511E-2</v>
      </c>
      <c r="F33" s="11">
        <v>0</v>
      </c>
      <c r="G33" s="6">
        <f t="shared" si="60"/>
        <v>2.2437341378221287E-2</v>
      </c>
      <c r="H33" s="6">
        <f t="shared" si="60"/>
        <v>1.2768012644897908E-2</v>
      </c>
      <c r="I33" s="6">
        <f t="shared" si="60"/>
        <v>2.0466869068108462E-2</v>
      </c>
      <c r="J33" s="6">
        <f t="shared" si="60"/>
        <v>2.29439645105316E-2</v>
      </c>
      <c r="K33" s="11">
        <v>0</v>
      </c>
      <c r="L33" s="6">
        <f t="shared" si="60"/>
        <v>1.5748962160250901E-2</v>
      </c>
      <c r="M33" s="6">
        <f t="shared" si="60"/>
        <v>2.49054168148235E-2</v>
      </c>
      <c r="N33" s="11">
        <v>0</v>
      </c>
      <c r="O33" s="6">
        <f t="shared" si="60"/>
        <v>2.8253850029723804E-2</v>
      </c>
      <c r="P33" s="6"/>
      <c r="Q33" s="6">
        <f t="shared" si="60"/>
        <v>1.6252113486403541E-2</v>
      </c>
      <c r="R33" s="6">
        <f t="shared" si="60"/>
        <v>2.2475971144071849E-2</v>
      </c>
      <c r="S33" s="6">
        <f t="shared" si="60"/>
        <v>8.9460574936413018E-3</v>
      </c>
      <c r="T33" s="6">
        <f t="shared" si="60"/>
        <v>2.3944038689863945E-2</v>
      </c>
      <c r="U33" s="6">
        <f t="shared" si="60"/>
        <v>1.8772707383962306E-2</v>
      </c>
      <c r="V33" s="6"/>
      <c r="W33" s="6">
        <f t="shared" si="60"/>
        <v>2.9939658111462819E-2</v>
      </c>
      <c r="X33" s="6">
        <f t="shared" si="60"/>
        <v>6.0093162886185603E-3</v>
      </c>
      <c r="Y33" s="6">
        <f t="shared" si="60"/>
        <v>2.7876320737397986E-2</v>
      </c>
      <c r="Z33" s="6">
        <f t="shared" si="60"/>
        <v>2.1694784101200071E-2</v>
      </c>
      <c r="AA33" s="6">
        <f t="shared" si="60"/>
        <v>3.2519372503343913E-2</v>
      </c>
      <c r="AB33" s="6">
        <f t="shared" si="60"/>
        <v>2.2446212901242824E-2</v>
      </c>
      <c r="AC33" s="6"/>
      <c r="AD33" s="6">
        <f t="shared" ref="AD33:AJ33" si="61">4-AD25</f>
        <v>4.0329306397851372E-2</v>
      </c>
      <c r="AE33" s="6">
        <f t="shared" si="61"/>
        <v>6.5382983480160028E-3</v>
      </c>
      <c r="AF33" s="6">
        <f t="shared" si="61"/>
        <v>1.7921123474294198E-2</v>
      </c>
      <c r="AG33" s="6">
        <f t="shared" si="61"/>
        <v>1.9689832541911478E-2</v>
      </c>
      <c r="AH33" s="6"/>
      <c r="AI33" s="6">
        <f t="shared" si="61"/>
        <v>1.3352045100627929E-2</v>
      </c>
      <c r="AJ33" s="6">
        <f t="shared" si="61"/>
        <v>3.2973923252014981E-2</v>
      </c>
      <c r="AK33" s="6">
        <f t="shared" ref="AK33:CE33" si="62">4-AK25</f>
        <v>2.7986949215248025E-2</v>
      </c>
      <c r="AL33" s="6">
        <f t="shared" si="62"/>
        <v>2.3864265351029257E-2</v>
      </c>
      <c r="AM33" s="6"/>
      <c r="AN33" s="6">
        <f t="shared" si="62"/>
        <v>3.2531739922087244E-2</v>
      </c>
      <c r="AO33" s="6">
        <f t="shared" si="62"/>
        <v>1.1440395023893934E-2</v>
      </c>
      <c r="AP33" s="6">
        <f t="shared" si="62"/>
        <v>2.5548935772932158E-2</v>
      </c>
      <c r="AQ33" s="6">
        <f t="shared" si="62"/>
        <v>1.2303735457429354E-2</v>
      </c>
      <c r="AR33" s="6">
        <f t="shared" si="62"/>
        <v>1.2160051438795172E-2</v>
      </c>
      <c r="AS33" s="6">
        <f t="shared" si="62"/>
        <v>1.9206875744777197E-2</v>
      </c>
      <c r="AT33" s="6">
        <f t="shared" si="62"/>
        <v>2.1247026586633133E-2</v>
      </c>
      <c r="AU33" s="6">
        <f t="shared" si="62"/>
        <v>2.5077105220278728E-2</v>
      </c>
      <c r="AV33" s="6">
        <f t="shared" si="62"/>
        <v>2.4590594825001144E-2</v>
      </c>
      <c r="AW33" s="6">
        <f t="shared" si="62"/>
        <v>2.3324042117696564E-2</v>
      </c>
      <c r="AX33" s="6">
        <f t="shared" si="62"/>
        <v>2.0196962953794362E-2</v>
      </c>
      <c r="AY33" s="6">
        <f t="shared" si="62"/>
        <v>3.7775636832317439E-2</v>
      </c>
      <c r="AZ33" s="6">
        <f t="shared" si="62"/>
        <v>2.4861349475064909E-2</v>
      </c>
      <c r="BA33" s="6">
        <f t="shared" si="62"/>
        <v>1.8851172296128205E-2</v>
      </c>
      <c r="BB33" s="6">
        <f t="shared" si="62"/>
        <v>1.5562578146607553E-2</v>
      </c>
      <c r="BC33" s="6">
        <f t="shared" si="62"/>
        <v>1.6862600367123726E-2</v>
      </c>
      <c r="BD33" s="6">
        <f t="shared" si="62"/>
        <v>1.6200178659138142E-2</v>
      </c>
      <c r="BE33" s="11">
        <v>0</v>
      </c>
      <c r="BF33" s="6">
        <f t="shared" si="62"/>
        <v>1.0919988771756373E-2</v>
      </c>
      <c r="BG33" s="11">
        <v>0</v>
      </c>
      <c r="BH33" s="6">
        <f t="shared" si="62"/>
        <v>2.2370062548979774E-3</v>
      </c>
      <c r="BI33" s="6">
        <f t="shared" si="62"/>
        <v>1.7810416404080431E-2</v>
      </c>
      <c r="BJ33" s="6">
        <f t="shared" si="62"/>
        <v>9.7358449023468019E-3</v>
      </c>
      <c r="BK33" s="11">
        <v>0</v>
      </c>
      <c r="BL33" s="6">
        <f t="shared" si="62"/>
        <v>3.2987740794532705E-2</v>
      </c>
      <c r="BM33" s="6">
        <f t="shared" si="62"/>
        <v>1.032829178282535E-2</v>
      </c>
      <c r="BN33" s="6">
        <f t="shared" si="62"/>
        <v>2.5055319700005185E-2</v>
      </c>
      <c r="BO33" s="6">
        <f t="shared" si="62"/>
        <v>2.0966044147633589E-2</v>
      </c>
      <c r="BP33" s="6">
        <f t="shared" si="62"/>
        <v>2.1945552460370887E-2</v>
      </c>
      <c r="BQ33" s="6">
        <f t="shared" si="62"/>
        <v>3.7650914144339076E-2</v>
      </c>
      <c r="BR33" s="6">
        <f t="shared" si="62"/>
        <v>1.9103005292831376E-2</v>
      </c>
      <c r="BS33" s="6">
        <f t="shared" si="62"/>
        <v>1.873378475641152E-2</v>
      </c>
      <c r="BT33" s="11">
        <v>0</v>
      </c>
      <c r="BU33" s="6">
        <f t="shared" si="62"/>
        <v>1.3620047178082295E-2</v>
      </c>
      <c r="BV33" s="6">
        <f t="shared" si="62"/>
        <v>3.1293467053397972E-2</v>
      </c>
      <c r="BW33" s="6">
        <f t="shared" si="62"/>
        <v>2.0238658264810638E-3</v>
      </c>
      <c r="BX33" s="6">
        <f t="shared" si="62"/>
        <v>1.1456786248150497E-2</v>
      </c>
      <c r="BY33" s="6">
        <f t="shared" si="62"/>
        <v>2.1671017199371256E-2</v>
      </c>
      <c r="BZ33" s="6">
        <f t="shared" si="62"/>
        <v>2.6661508235960252E-2</v>
      </c>
      <c r="CA33" s="6">
        <f t="shared" si="62"/>
        <v>1.6542796196242104E-2</v>
      </c>
      <c r="CB33" s="6">
        <f t="shared" si="62"/>
        <v>8.1084069657393343E-3</v>
      </c>
      <c r="CC33" s="6">
        <f t="shared" si="62"/>
        <v>2.3955065705840717E-2</v>
      </c>
      <c r="CD33" s="6">
        <f t="shared" si="62"/>
        <v>1.8638050415622054E-2</v>
      </c>
      <c r="CE33" s="6">
        <f t="shared" si="62"/>
        <v>1.4694512216458566E-2</v>
      </c>
      <c r="CG33" s="6">
        <f>AVERAGE(C33:CE33)</f>
        <v>1.834661347105207E-2</v>
      </c>
      <c r="CI33" s="4"/>
    </row>
    <row r="34" spans="1:87" s="1" customFormat="1">
      <c r="C34" s="6"/>
      <c r="D34" s="6"/>
      <c r="E34" s="6"/>
      <c r="F34" s="11"/>
      <c r="G34" s="6"/>
      <c r="H34" s="6"/>
      <c r="I34" s="6"/>
      <c r="J34" s="6"/>
      <c r="K34" s="11"/>
      <c r="L34" s="6"/>
      <c r="M34" s="6"/>
      <c r="N34" s="11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11"/>
      <c r="BF34" s="6"/>
      <c r="BG34" s="11"/>
      <c r="BH34" s="6"/>
      <c r="BI34" s="6"/>
      <c r="BJ34" s="6"/>
      <c r="BK34" s="11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G34" s="6"/>
    </row>
    <row r="35" spans="1:87" s="1" customFormat="1">
      <c r="A35" s="1" t="s">
        <v>311</v>
      </c>
      <c r="C35" s="6">
        <f>6*C24+5*C23+2*C29</f>
        <v>7.9794708217731882</v>
      </c>
      <c r="D35" s="6">
        <f t="shared" ref="D35:BO35" si="63">6*D24+5*D23+2*D29</f>
        <v>7.939625849606589</v>
      </c>
      <c r="E35" s="6">
        <f t="shared" si="63"/>
        <v>7.9616324565891423</v>
      </c>
      <c r="F35" s="6">
        <f t="shared" si="63"/>
        <v>8.0070160546345566</v>
      </c>
      <c r="G35" s="6">
        <f t="shared" si="63"/>
        <v>7.9571096789264972</v>
      </c>
      <c r="H35" s="6">
        <f t="shared" si="63"/>
        <v>7.9737850677319368</v>
      </c>
      <c r="I35" s="6">
        <f t="shared" si="63"/>
        <v>7.961216100444334</v>
      </c>
      <c r="J35" s="6">
        <f t="shared" si="63"/>
        <v>7.9549319032677994</v>
      </c>
      <c r="K35" s="6">
        <f t="shared" si="63"/>
        <v>8.0073012041321512</v>
      </c>
      <c r="L35" s="6">
        <f t="shared" si="63"/>
        <v>7.9688711941653469</v>
      </c>
      <c r="M35" s="6">
        <f t="shared" si="63"/>
        <v>7.9507723287388199</v>
      </c>
      <c r="N35" s="6">
        <f t="shared" si="63"/>
        <v>8.0403648404549397</v>
      </c>
      <c r="O35" s="6">
        <f t="shared" si="63"/>
        <v>7.9443915102220632</v>
      </c>
      <c r="P35" s="6"/>
      <c r="Q35" s="6">
        <f t="shared" si="63"/>
        <v>7.9687250325335839</v>
      </c>
      <c r="R35" s="6">
        <f t="shared" si="63"/>
        <v>7.9535188120562905</v>
      </c>
      <c r="S35" s="6">
        <f t="shared" si="63"/>
        <v>7.9821261271174961</v>
      </c>
      <c r="T35" s="6">
        <f t="shared" si="63"/>
        <v>7.951670496731194</v>
      </c>
      <c r="U35" s="6">
        <f t="shared" si="63"/>
        <v>7.962375858237638</v>
      </c>
      <c r="V35" s="6"/>
      <c r="W35" s="6">
        <f t="shared" si="63"/>
        <v>7.9399190777804831</v>
      </c>
      <c r="X35" s="6">
        <f t="shared" si="63"/>
        <v>7.9875115962899477</v>
      </c>
      <c r="Y35" s="6">
        <f t="shared" si="63"/>
        <v>7.9446698391831303</v>
      </c>
      <c r="Z35" s="6">
        <f t="shared" si="63"/>
        <v>7.9580381101026259</v>
      </c>
      <c r="AA35" s="6">
        <f t="shared" si="63"/>
        <v>7.9365320088920726</v>
      </c>
      <c r="AB35" s="6">
        <f t="shared" si="63"/>
        <v>7.9565433864913295</v>
      </c>
      <c r="AC35" s="6"/>
      <c r="AD35" s="6">
        <f t="shared" si="63"/>
        <v>7.9181822208166883</v>
      </c>
      <c r="AE35" s="6">
        <f t="shared" si="63"/>
        <v>7.9876779164566383</v>
      </c>
      <c r="AF35" s="6">
        <f t="shared" si="63"/>
        <v>7.9661114919964477</v>
      </c>
      <c r="AG35" s="6">
        <f t="shared" si="63"/>
        <v>7.9590027494545783</v>
      </c>
      <c r="AH35" s="6"/>
      <c r="AI35" s="6">
        <f t="shared" si="63"/>
        <v>7.9728674018407801</v>
      </c>
      <c r="AJ35" s="6">
        <f t="shared" si="63"/>
        <v>7.9332081237424044</v>
      </c>
      <c r="AK35" s="6">
        <f t="shared" si="63"/>
        <v>7.9445798614051295</v>
      </c>
      <c r="AL35" s="6">
        <f t="shared" si="63"/>
        <v>7.9539169867205803</v>
      </c>
      <c r="AM35" s="6"/>
      <c r="AN35" s="6">
        <f t="shared" si="63"/>
        <v>7.9353215854195005</v>
      </c>
      <c r="AO35" s="6">
        <f t="shared" si="63"/>
        <v>7.976599070131515</v>
      </c>
      <c r="AP35" s="6">
        <f t="shared" si="63"/>
        <v>7.9472317002952568</v>
      </c>
      <c r="AQ35" s="6">
        <f t="shared" si="63"/>
        <v>7.9779212673944739</v>
      </c>
      <c r="AR35" s="6">
        <f t="shared" si="63"/>
        <v>7.9739900568605515</v>
      </c>
      <c r="AS35" s="6">
        <f t="shared" si="63"/>
        <v>7.9617405581286196</v>
      </c>
      <c r="AT35" s="6">
        <f t="shared" si="63"/>
        <v>7.959617291759197</v>
      </c>
      <c r="AU35" s="6">
        <f t="shared" si="63"/>
        <v>7.9496121789557375</v>
      </c>
      <c r="AV35" s="6">
        <f t="shared" si="63"/>
        <v>7.9514252760072885</v>
      </c>
      <c r="AW35" s="6">
        <f t="shared" si="63"/>
        <v>7.9531253641584208</v>
      </c>
      <c r="AX35" s="6">
        <f t="shared" si="63"/>
        <v>7.9612184109495407</v>
      </c>
      <c r="AY35" s="6">
        <f t="shared" si="63"/>
        <v>7.9250635969658614</v>
      </c>
      <c r="AZ35" s="6">
        <f t="shared" si="63"/>
        <v>7.950314559219529</v>
      </c>
      <c r="BA35" s="6">
        <f t="shared" si="63"/>
        <v>7.9631110561897627</v>
      </c>
      <c r="BB35" s="6">
        <f t="shared" si="63"/>
        <v>7.9675588742113437</v>
      </c>
      <c r="BC35" s="6">
        <f t="shared" si="63"/>
        <v>7.967851223559073</v>
      </c>
      <c r="BD35" s="6">
        <f t="shared" si="63"/>
        <v>7.9669694004149028</v>
      </c>
      <c r="BE35" s="6">
        <f t="shared" si="63"/>
        <v>8.0167625346588025</v>
      </c>
      <c r="BF35" s="6">
        <f t="shared" si="63"/>
        <v>7.9777592316029908</v>
      </c>
      <c r="BG35" s="6">
        <f t="shared" si="63"/>
        <v>8.0205867905343062</v>
      </c>
      <c r="BH35" s="6">
        <f t="shared" si="63"/>
        <v>7.9950318225518879</v>
      </c>
      <c r="BI35" s="6">
        <f t="shared" si="63"/>
        <v>7.9641935325255764</v>
      </c>
      <c r="BJ35" s="6">
        <f t="shared" si="63"/>
        <v>7.979298512121213</v>
      </c>
      <c r="BK35" s="6">
        <f t="shared" si="63"/>
        <v>8.0053557242647955</v>
      </c>
      <c r="BL35" s="6">
        <f t="shared" si="63"/>
        <v>7.9355293690228876</v>
      </c>
      <c r="BM35" s="6">
        <f t="shared" si="63"/>
        <v>7.9780697912878598</v>
      </c>
      <c r="BN35" s="6">
        <f t="shared" si="63"/>
        <v>7.9506799347246702</v>
      </c>
      <c r="BO35" s="6">
        <f t="shared" si="63"/>
        <v>7.9587671840576339</v>
      </c>
      <c r="BP35" s="6">
        <f t="shared" ref="BP35:CE35" si="64">6*BP24+5*BP23+2*BP29</f>
        <v>7.944828811432842</v>
      </c>
      <c r="BQ35" s="6">
        <f t="shared" si="64"/>
        <v>7.9241229427337352</v>
      </c>
      <c r="BR35" s="6">
        <f t="shared" si="64"/>
        <v>7.9622241481148013</v>
      </c>
      <c r="BS35" s="6">
        <f t="shared" si="64"/>
        <v>7.9625199734717116</v>
      </c>
      <c r="BT35" s="6">
        <f t="shared" si="64"/>
        <v>8.0143300835496998</v>
      </c>
      <c r="BU35" s="6">
        <f t="shared" si="64"/>
        <v>7.972343499262295</v>
      </c>
      <c r="BV35" s="6">
        <f t="shared" si="64"/>
        <v>7.9372402301198184</v>
      </c>
      <c r="BW35" s="6">
        <f t="shared" si="64"/>
        <v>7.9942198905579644</v>
      </c>
      <c r="BX35" s="6">
        <f t="shared" si="64"/>
        <v>7.9762909232170731</v>
      </c>
      <c r="BY35" s="6">
        <f t="shared" si="64"/>
        <v>7.9570315498241158</v>
      </c>
      <c r="BZ35" s="6">
        <f t="shared" si="64"/>
        <v>7.946981208042585</v>
      </c>
      <c r="CA35" s="6">
        <f t="shared" si="64"/>
        <v>7.9680256010374331</v>
      </c>
      <c r="CB35" s="6">
        <f t="shared" si="64"/>
        <v>7.9842300892969025</v>
      </c>
      <c r="CC35" s="6">
        <f t="shared" si="64"/>
        <v>7.9505755045510034</v>
      </c>
      <c r="CD35" s="6">
        <f t="shared" si="64"/>
        <v>7.960700489850324</v>
      </c>
      <c r="CE35" s="6">
        <f t="shared" si="64"/>
        <v>7.9717130297793473</v>
      </c>
      <c r="CG35" s="6"/>
    </row>
    <row r="36" spans="1:87" s="1" customFormat="1">
      <c r="A36" s="1" t="s">
        <v>312</v>
      </c>
      <c r="C36" s="6">
        <f>4*C31+C35</f>
        <v>8</v>
      </c>
      <c r="D36" s="6">
        <f t="shared" ref="D36:BO36" si="65">4*D31+D35</f>
        <v>8</v>
      </c>
      <c r="E36" s="6">
        <f t="shared" si="65"/>
        <v>8</v>
      </c>
      <c r="F36" s="6">
        <f t="shared" si="65"/>
        <v>8.0070160546345566</v>
      </c>
      <c r="G36" s="6">
        <f t="shared" si="65"/>
        <v>8</v>
      </c>
      <c r="H36" s="6">
        <f t="shared" si="65"/>
        <v>8</v>
      </c>
      <c r="I36" s="6">
        <f t="shared" si="65"/>
        <v>8</v>
      </c>
      <c r="J36" s="6">
        <f t="shared" si="65"/>
        <v>7.9990168655847569</v>
      </c>
      <c r="K36" s="6">
        <f t="shared" si="65"/>
        <v>8.0073012041321512</v>
      </c>
      <c r="L36" s="6">
        <f t="shared" si="65"/>
        <v>8</v>
      </c>
      <c r="M36" s="6">
        <f t="shared" si="65"/>
        <v>8</v>
      </c>
      <c r="N36" s="6">
        <f t="shared" si="65"/>
        <v>8.0403648404549397</v>
      </c>
      <c r="O36" s="6">
        <f t="shared" si="65"/>
        <v>8</v>
      </c>
      <c r="P36" s="6"/>
      <c r="Q36" s="6">
        <f t="shared" si="65"/>
        <v>8</v>
      </c>
      <c r="R36" s="6">
        <f t="shared" si="65"/>
        <v>8</v>
      </c>
      <c r="S36" s="6">
        <f t="shared" si="65"/>
        <v>7.9987098495455289</v>
      </c>
      <c r="T36" s="6">
        <f t="shared" si="65"/>
        <v>8</v>
      </c>
      <c r="U36" s="6">
        <f t="shared" si="65"/>
        <v>8</v>
      </c>
      <c r="V36" s="6"/>
      <c r="W36" s="6">
        <f t="shared" si="65"/>
        <v>7.9990365727599393</v>
      </c>
      <c r="X36" s="6">
        <f t="shared" si="65"/>
        <v>8</v>
      </c>
      <c r="Y36" s="6">
        <f t="shared" si="65"/>
        <v>8</v>
      </c>
      <c r="Z36" s="6">
        <f t="shared" si="65"/>
        <v>8</v>
      </c>
      <c r="AA36" s="6">
        <f t="shared" si="65"/>
        <v>7.9974106378885779</v>
      </c>
      <c r="AB36" s="6">
        <f t="shared" si="65"/>
        <v>8</v>
      </c>
      <c r="AC36" s="6"/>
      <c r="AD36" s="6">
        <f t="shared" si="65"/>
        <v>8</v>
      </c>
      <c r="AE36" s="6">
        <f t="shared" si="65"/>
        <v>8</v>
      </c>
      <c r="AF36" s="6">
        <f t="shared" si="65"/>
        <v>8</v>
      </c>
      <c r="AG36" s="6">
        <f t="shared" si="65"/>
        <v>8</v>
      </c>
      <c r="AH36" s="6"/>
      <c r="AI36" s="6">
        <f t="shared" si="65"/>
        <v>8</v>
      </c>
      <c r="AJ36" s="6">
        <f t="shared" si="65"/>
        <v>8</v>
      </c>
      <c r="AK36" s="6">
        <f t="shared" si="65"/>
        <v>7.9999999999999991</v>
      </c>
      <c r="AL36" s="6">
        <f t="shared" si="65"/>
        <v>8</v>
      </c>
      <c r="AM36" s="6"/>
      <c r="AN36" s="6">
        <f t="shared" si="65"/>
        <v>8</v>
      </c>
      <c r="AO36" s="6">
        <f t="shared" si="65"/>
        <v>7.9980550313720791</v>
      </c>
      <c r="AP36" s="6">
        <f t="shared" si="65"/>
        <v>8</v>
      </c>
      <c r="AQ36" s="6">
        <f t="shared" si="65"/>
        <v>8</v>
      </c>
      <c r="AR36" s="6">
        <f t="shared" si="65"/>
        <v>8</v>
      </c>
      <c r="AS36" s="6">
        <f t="shared" si="65"/>
        <v>8</v>
      </c>
      <c r="AT36" s="6">
        <f t="shared" si="65"/>
        <v>7.9999999999999991</v>
      </c>
      <c r="AU36" s="6">
        <f t="shared" si="65"/>
        <v>8</v>
      </c>
      <c r="AV36" s="6">
        <f t="shared" si="65"/>
        <v>8</v>
      </c>
      <c r="AW36" s="6">
        <f t="shared" si="65"/>
        <v>7.996749636829156</v>
      </c>
      <c r="AX36" s="6">
        <f t="shared" si="65"/>
        <v>8</v>
      </c>
      <c r="AY36" s="6">
        <f t="shared" si="65"/>
        <v>8</v>
      </c>
      <c r="AZ36" s="6">
        <f t="shared" si="65"/>
        <v>8</v>
      </c>
      <c r="BA36" s="6">
        <f t="shared" si="65"/>
        <v>8</v>
      </c>
      <c r="BB36" s="6">
        <f t="shared" si="65"/>
        <v>7.9999999999999991</v>
      </c>
      <c r="BC36" s="6">
        <f t="shared" si="65"/>
        <v>7.9973917707576998</v>
      </c>
      <c r="BD36" s="6">
        <f t="shared" si="65"/>
        <v>8</v>
      </c>
      <c r="BE36" s="6">
        <f t="shared" si="65"/>
        <v>8.0167625346588025</v>
      </c>
      <c r="BF36" s="6">
        <f t="shared" si="65"/>
        <v>8</v>
      </c>
      <c r="BG36" s="6">
        <f t="shared" si="65"/>
        <v>8.0205867905343062</v>
      </c>
      <c r="BH36" s="6">
        <f t="shared" si="65"/>
        <v>8</v>
      </c>
      <c r="BI36" s="6">
        <f t="shared" si="65"/>
        <v>8</v>
      </c>
      <c r="BJ36" s="6">
        <f t="shared" si="65"/>
        <v>7.9999999999999991</v>
      </c>
      <c r="BK36" s="6">
        <f t="shared" si="65"/>
        <v>8.0053557242647955</v>
      </c>
      <c r="BL36" s="6">
        <f t="shared" si="65"/>
        <v>8</v>
      </c>
      <c r="BM36" s="6">
        <f t="shared" si="65"/>
        <v>8</v>
      </c>
      <c r="BN36" s="6">
        <f t="shared" si="65"/>
        <v>7.9999999999999991</v>
      </c>
      <c r="BO36" s="6">
        <f t="shared" si="65"/>
        <v>8</v>
      </c>
      <c r="BP36" s="6">
        <f t="shared" ref="BP36:CE36" si="66">4*BP31+BP35</f>
        <v>7.9954629872876826</v>
      </c>
      <c r="BQ36" s="6">
        <f t="shared" si="66"/>
        <v>8</v>
      </c>
      <c r="BR36" s="6">
        <f t="shared" si="66"/>
        <v>7.9999999999999991</v>
      </c>
      <c r="BS36" s="6">
        <f t="shared" si="66"/>
        <v>7.9954657588231459</v>
      </c>
      <c r="BT36" s="6">
        <f t="shared" si="66"/>
        <v>8.0143300835496998</v>
      </c>
      <c r="BU36" s="6">
        <f t="shared" si="66"/>
        <v>8</v>
      </c>
      <c r="BV36" s="6">
        <f t="shared" si="66"/>
        <v>8</v>
      </c>
      <c r="BW36" s="6">
        <f t="shared" si="66"/>
        <v>8</v>
      </c>
      <c r="BX36" s="6">
        <f t="shared" si="66"/>
        <v>8</v>
      </c>
      <c r="BY36" s="6">
        <f t="shared" si="66"/>
        <v>8</v>
      </c>
      <c r="BZ36" s="6">
        <f t="shared" si="66"/>
        <v>8</v>
      </c>
      <c r="CA36" s="6">
        <f t="shared" si="66"/>
        <v>7.9948346777113173</v>
      </c>
      <c r="CB36" s="6">
        <f t="shared" si="66"/>
        <v>8</v>
      </c>
      <c r="CC36" s="6">
        <f t="shared" si="66"/>
        <v>8</v>
      </c>
      <c r="CD36" s="6">
        <f t="shared" si="66"/>
        <v>8</v>
      </c>
      <c r="CE36" s="6">
        <f t="shared" si="66"/>
        <v>7.9970752655999924</v>
      </c>
      <c r="CG36" s="6"/>
    </row>
    <row r="37" spans="1:87" s="1" customFormat="1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G37" s="6"/>
    </row>
    <row r="38" spans="1:87" s="1" customFormat="1">
      <c r="A38" s="1" t="s">
        <v>326</v>
      </c>
      <c r="C38" s="6">
        <f>4*C31</f>
        <v>2.0529178226811773E-2</v>
      </c>
      <c r="D38" s="6">
        <f t="shared" ref="D38:BO38" si="67">4*D31</f>
        <v>6.0374150393410986E-2</v>
      </c>
      <c r="E38" s="6">
        <f t="shared" si="67"/>
        <v>3.8367543410857241E-2</v>
      </c>
      <c r="F38" s="6">
        <f t="shared" si="67"/>
        <v>0</v>
      </c>
      <c r="G38" s="6">
        <f t="shared" si="67"/>
        <v>4.2890321073502324E-2</v>
      </c>
      <c r="H38" s="6">
        <f t="shared" si="67"/>
        <v>2.621493226806404E-2</v>
      </c>
      <c r="I38" s="6">
        <f t="shared" si="67"/>
        <v>3.8783899555666856E-2</v>
      </c>
      <c r="J38" s="6">
        <f t="shared" si="67"/>
        <v>4.408496231695791E-2</v>
      </c>
      <c r="K38" s="6">
        <f t="shared" si="67"/>
        <v>0</v>
      </c>
      <c r="L38" s="6">
        <f t="shared" si="67"/>
        <v>3.1128805834652606E-2</v>
      </c>
      <c r="M38" s="6">
        <f t="shared" si="67"/>
        <v>4.9227671261180994E-2</v>
      </c>
      <c r="N38" s="6">
        <f t="shared" si="67"/>
        <v>0</v>
      </c>
      <c r="O38" s="6">
        <f t="shared" si="67"/>
        <v>5.5608489777937198E-2</v>
      </c>
      <c r="P38" s="6"/>
      <c r="Q38" s="6">
        <f t="shared" si="67"/>
        <v>3.1274967466415671E-2</v>
      </c>
      <c r="R38" s="6">
        <f t="shared" si="67"/>
        <v>4.6481187943709923E-2</v>
      </c>
      <c r="S38" s="6">
        <f t="shared" si="67"/>
        <v>1.6583722428032743E-2</v>
      </c>
      <c r="T38" s="6">
        <f t="shared" si="67"/>
        <v>4.8329503268805585E-2</v>
      </c>
      <c r="U38" s="6">
        <f t="shared" si="67"/>
        <v>3.7624141762361507E-2</v>
      </c>
      <c r="V38" s="6"/>
      <c r="W38" s="6">
        <f t="shared" si="67"/>
        <v>5.9117494979456175E-2</v>
      </c>
      <c r="X38" s="6">
        <f t="shared" si="67"/>
        <v>1.2488403710052332E-2</v>
      </c>
      <c r="Y38" s="6">
        <f t="shared" si="67"/>
        <v>5.53301608168697E-2</v>
      </c>
      <c r="Z38" s="6">
        <f t="shared" si="67"/>
        <v>4.1961889897375038E-2</v>
      </c>
      <c r="AA38" s="6">
        <f t="shared" si="67"/>
        <v>6.0878628996505313E-2</v>
      </c>
      <c r="AB38" s="6">
        <f t="shared" si="67"/>
        <v>4.3456613508670028E-2</v>
      </c>
      <c r="AC38" s="6"/>
      <c r="AD38" s="6">
        <f t="shared" si="67"/>
        <v>8.1817779183312123E-2</v>
      </c>
      <c r="AE38" s="6">
        <f t="shared" si="67"/>
        <v>1.2322083543362616E-2</v>
      </c>
      <c r="AF38" s="6">
        <f t="shared" si="67"/>
        <v>3.3888508003552698E-2</v>
      </c>
      <c r="AG38" s="6">
        <f t="shared" si="67"/>
        <v>4.0997250545421249E-2</v>
      </c>
      <c r="AH38" s="6"/>
      <c r="AI38" s="6">
        <f t="shared" si="67"/>
        <v>2.7132598159220311E-2</v>
      </c>
      <c r="AJ38" s="6">
        <f t="shared" si="67"/>
        <v>6.6791876257595639E-2</v>
      </c>
      <c r="AK38" s="6">
        <f t="shared" si="67"/>
        <v>5.5420138594869606E-2</v>
      </c>
      <c r="AL38" s="6">
        <f t="shared" si="67"/>
        <v>4.608301327941966E-2</v>
      </c>
      <c r="AM38" s="6"/>
      <c r="AN38" s="6">
        <f t="shared" si="67"/>
        <v>6.4678414580499943E-2</v>
      </c>
      <c r="AO38" s="6">
        <f t="shared" si="67"/>
        <v>2.1455961240564037E-2</v>
      </c>
      <c r="AP38" s="6">
        <f t="shared" si="67"/>
        <v>5.2768299704742727E-2</v>
      </c>
      <c r="AQ38" s="6">
        <f t="shared" si="67"/>
        <v>2.2078732605525619E-2</v>
      </c>
      <c r="AR38" s="6">
        <f t="shared" si="67"/>
        <v>2.6009943139448044E-2</v>
      </c>
      <c r="AS38" s="6">
        <f t="shared" si="67"/>
        <v>3.8259441871381306E-2</v>
      </c>
      <c r="AT38" s="6">
        <f t="shared" si="67"/>
        <v>4.0382708240802145E-2</v>
      </c>
      <c r="AU38" s="6">
        <f t="shared" si="67"/>
        <v>5.0387821044263426E-2</v>
      </c>
      <c r="AV38" s="6">
        <f t="shared" si="67"/>
        <v>4.8574723992711455E-2</v>
      </c>
      <c r="AW38" s="6">
        <f t="shared" si="67"/>
        <v>4.3624272670735209E-2</v>
      </c>
      <c r="AX38" s="6">
        <f t="shared" si="67"/>
        <v>3.8781589050458809E-2</v>
      </c>
      <c r="AY38" s="6">
        <f t="shared" si="67"/>
        <v>7.4936403034139065E-2</v>
      </c>
      <c r="AZ38" s="6">
        <f t="shared" si="67"/>
        <v>4.9685440780470547E-2</v>
      </c>
      <c r="BA38" s="6">
        <f t="shared" si="67"/>
        <v>3.6888943810237773E-2</v>
      </c>
      <c r="BB38" s="6">
        <f t="shared" si="67"/>
        <v>3.2441125788655434E-2</v>
      </c>
      <c r="BC38" s="6">
        <f t="shared" si="67"/>
        <v>2.954054719862631E-2</v>
      </c>
      <c r="BD38" s="6">
        <f t="shared" si="67"/>
        <v>3.3030599585097242E-2</v>
      </c>
      <c r="BE38" s="6">
        <f t="shared" si="67"/>
        <v>0</v>
      </c>
      <c r="BF38" s="6">
        <f t="shared" si="67"/>
        <v>2.224076839700917E-2</v>
      </c>
      <c r="BG38" s="6">
        <f t="shared" si="67"/>
        <v>0</v>
      </c>
      <c r="BH38" s="6">
        <f t="shared" si="67"/>
        <v>4.9681774481116214E-3</v>
      </c>
      <c r="BI38" s="6">
        <f t="shared" si="67"/>
        <v>3.5806467474424064E-2</v>
      </c>
      <c r="BJ38" s="6">
        <f t="shared" si="67"/>
        <v>2.0701487878786118E-2</v>
      </c>
      <c r="BK38" s="6">
        <f t="shared" si="67"/>
        <v>0</v>
      </c>
      <c r="BL38" s="6">
        <f t="shared" si="67"/>
        <v>6.4470630977112364E-2</v>
      </c>
      <c r="BM38" s="6">
        <f t="shared" si="67"/>
        <v>2.1930208712140242E-2</v>
      </c>
      <c r="BN38" s="6">
        <f t="shared" si="67"/>
        <v>4.932006527532895E-2</v>
      </c>
      <c r="BO38" s="6">
        <f t="shared" si="67"/>
        <v>4.1232815942366496E-2</v>
      </c>
      <c r="BP38" s="6">
        <f t="shared" ref="BP38:CE38" si="68">4*BP31</f>
        <v>5.0634175854840535E-2</v>
      </c>
      <c r="BQ38" s="6">
        <f t="shared" si="68"/>
        <v>7.5877057266265258E-2</v>
      </c>
      <c r="BR38" s="6">
        <f t="shared" si="68"/>
        <v>3.7775851885197831E-2</v>
      </c>
      <c r="BS38" s="6">
        <f t="shared" si="68"/>
        <v>3.2945785351433887E-2</v>
      </c>
      <c r="BT38" s="6">
        <f t="shared" si="68"/>
        <v>0</v>
      </c>
      <c r="BU38" s="6">
        <f t="shared" si="68"/>
        <v>2.7656500737705425E-2</v>
      </c>
      <c r="BV38" s="6">
        <f t="shared" si="68"/>
        <v>6.2759769880181171E-2</v>
      </c>
      <c r="BW38" s="6">
        <f t="shared" si="68"/>
        <v>5.7801094420359966E-3</v>
      </c>
      <c r="BX38" s="6">
        <f t="shared" si="68"/>
        <v>2.3709076782926886E-2</v>
      </c>
      <c r="BY38" s="6">
        <f t="shared" si="68"/>
        <v>4.2968450175883799E-2</v>
      </c>
      <c r="BZ38" s="6">
        <f t="shared" si="68"/>
        <v>5.3018791957415878E-2</v>
      </c>
      <c r="CA38" s="6">
        <f t="shared" si="68"/>
        <v>2.6809076673884658E-2</v>
      </c>
      <c r="CB38" s="6">
        <f t="shared" si="68"/>
        <v>1.5769910703098411E-2</v>
      </c>
      <c r="CC38" s="6">
        <f t="shared" si="68"/>
        <v>4.9424495448997074E-2</v>
      </c>
      <c r="CD38" s="6">
        <f t="shared" si="68"/>
        <v>3.9299510149675587E-2</v>
      </c>
      <c r="CE38" s="6">
        <f t="shared" si="68"/>
        <v>2.5362235820645562E-2</v>
      </c>
      <c r="CG38" s="6">
        <f>AVERAGE(C38:CE38)</f>
        <v>3.6304951382077316E-2</v>
      </c>
    </row>
    <row r="39" spans="1:87">
      <c r="A39" s="1"/>
      <c r="B39" s="1"/>
    </row>
    <row r="40" spans="1:87">
      <c r="A40" s="9" t="s">
        <v>80</v>
      </c>
      <c r="B40" s="9"/>
    </row>
    <row r="41" spans="1:87">
      <c r="A41" s="7" t="s">
        <v>68</v>
      </c>
      <c r="B41" s="7"/>
      <c r="C41" s="6">
        <v>0.14170532367643132</v>
      </c>
      <c r="D41" s="6">
        <v>0.15110457111639247</v>
      </c>
      <c r="E41" s="6">
        <v>0.15125643737943958</v>
      </c>
      <c r="F41" s="6">
        <v>0.13913917694572964</v>
      </c>
      <c r="G41" s="6">
        <v>0.14905634374482957</v>
      </c>
      <c r="H41" s="6">
        <v>0.14251161285808955</v>
      </c>
      <c r="I41" s="6">
        <v>0.14671770647804008</v>
      </c>
      <c r="J41" s="6">
        <v>0.14938109440812009</v>
      </c>
      <c r="K41" s="6">
        <v>0.1465137532642643</v>
      </c>
      <c r="L41" s="6">
        <v>0.14377369282747113</v>
      </c>
      <c r="M41" s="6">
        <v>0.14078109988494406</v>
      </c>
      <c r="N41" s="6">
        <v>0.179117025828955</v>
      </c>
      <c r="O41" s="6">
        <v>0.14541136184876172</v>
      </c>
      <c r="P41" s="6"/>
      <c r="Q41" s="6">
        <v>0.15322461231182577</v>
      </c>
      <c r="R41" s="6">
        <v>0.1834175933721805</v>
      </c>
      <c r="S41" s="6">
        <v>0.14432036086103564</v>
      </c>
      <c r="T41" s="6">
        <v>0.14340396439982742</v>
      </c>
      <c r="U41" s="6">
        <v>0.14081808104160573</v>
      </c>
      <c r="V41" s="6"/>
      <c r="W41" s="6">
        <v>0.14555029974350353</v>
      </c>
      <c r="X41" s="6">
        <v>0.13939567618259963</v>
      </c>
      <c r="Y41" s="6">
        <v>0.13884251873743059</v>
      </c>
      <c r="Z41" s="6">
        <v>0.14224183223744008</v>
      </c>
      <c r="AA41" s="6">
        <v>0.1462395256155343</v>
      </c>
      <c r="AB41" s="6">
        <v>0.14112215808984932</v>
      </c>
      <c r="AC41" s="6"/>
      <c r="AD41" s="6">
        <v>0.14617449399586877</v>
      </c>
      <c r="AE41" s="6">
        <v>0.14492986727310356</v>
      </c>
      <c r="AF41" s="6">
        <v>0.13692298375471598</v>
      </c>
      <c r="AG41" s="6">
        <v>0.1447210952279824</v>
      </c>
      <c r="AH41" s="6"/>
      <c r="AI41" s="6">
        <v>0.14325881387879449</v>
      </c>
      <c r="AJ41" s="6">
        <v>0.14749004671771487</v>
      </c>
      <c r="AK41" s="6">
        <v>0.14940905634242735</v>
      </c>
      <c r="AL41" s="6">
        <v>0.14671770647804008</v>
      </c>
      <c r="AM41" s="6"/>
      <c r="AN41" s="6">
        <v>0.15214308140616162</v>
      </c>
      <c r="AO41" s="6">
        <v>0.14128930719121513</v>
      </c>
      <c r="AP41" s="6">
        <v>0.14336157343157113</v>
      </c>
      <c r="AQ41" s="6">
        <v>0.14485264977367907</v>
      </c>
      <c r="AR41" s="6">
        <v>0.13990542797178412</v>
      </c>
      <c r="AS41" s="6">
        <v>0.14388925922886597</v>
      </c>
      <c r="AT41" s="6">
        <v>0.1456186974407514</v>
      </c>
      <c r="AU41" s="6">
        <v>0.17794770617048178</v>
      </c>
      <c r="AV41" s="6">
        <v>0.15591219631733608</v>
      </c>
      <c r="AW41" s="6">
        <v>0.14983452114454152</v>
      </c>
      <c r="AX41" s="6">
        <v>0.14796515986396727</v>
      </c>
      <c r="AY41" s="6">
        <v>0.15255292112840621</v>
      </c>
      <c r="AZ41" s="6">
        <v>0.15166324714583918</v>
      </c>
      <c r="BA41" s="6">
        <v>0.14093907956458357</v>
      </c>
      <c r="BB41" s="6">
        <v>0.1452708266871901</v>
      </c>
      <c r="BC41" s="6">
        <v>0.14395764766005842</v>
      </c>
      <c r="BD41" s="6">
        <v>0.14375973534576308</v>
      </c>
      <c r="BE41" s="6">
        <v>0.14319056289552687</v>
      </c>
      <c r="BF41" s="6">
        <v>0.13894913877934292</v>
      </c>
      <c r="BG41" s="6">
        <v>0.13556177699309305</v>
      </c>
      <c r="BH41" s="6">
        <v>0.14403812639726987</v>
      </c>
      <c r="BI41" s="6">
        <v>0.15119795787909435</v>
      </c>
      <c r="BJ41" s="6">
        <v>0.14756028007329475</v>
      </c>
      <c r="BK41" s="6">
        <v>0.15345653101404963</v>
      </c>
      <c r="BL41" s="6">
        <v>0.1507064139707871</v>
      </c>
      <c r="BM41" s="6">
        <v>0.14761536043166479</v>
      </c>
      <c r="BN41" s="6">
        <v>0.15283434785664513</v>
      </c>
      <c r="BO41" s="6">
        <v>0.14658672296979722</v>
      </c>
      <c r="BP41" s="6">
        <v>0.13611284112721134</v>
      </c>
      <c r="BQ41" s="6">
        <v>0.14561869744075137</v>
      </c>
      <c r="BR41" s="6">
        <v>0.18011827466505881</v>
      </c>
      <c r="BS41" s="6">
        <v>0.14087250465690071</v>
      </c>
      <c r="BT41" s="6">
        <v>0.13702026006805942</v>
      </c>
      <c r="BU41" s="6">
        <v>0.14582505364874487</v>
      </c>
      <c r="BV41" s="6">
        <v>0.15029805126738463</v>
      </c>
      <c r="BW41" s="6">
        <v>0.13767083308114703</v>
      </c>
      <c r="BX41" s="6">
        <v>0.14861038592137837</v>
      </c>
      <c r="BY41" s="6">
        <v>0.14589396908052596</v>
      </c>
      <c r="BZ41" s="6">
        <v>0.15110457111639247</v>
      </c>
      <c r="CA41" s="6">
        <v>0.14637248834515057</v>
      </c>
      <c r="CB41" s="6">
        <v>0.14700554217828235</v>
      </c>
      <c r="CC41" s="6">
        <v>0.1402101985701264</v>
      </c>
      <c r="CD41" s="6">
        <v>0.14760783650141165</v>
      </c>
      <c r="CE41" s="6">
        <v>0.14727345536621447</v>
      </c>
    </row>
    <row r="42" spans="1:87">
      <c r="A42" s="7" t="s">
        <v>69</v>
      </c>
      <c r="B42" s="7"/>
      <c r="C42" s="6">
        <v>0.86614087140650686</v>
      </c>
      <c r="D42" s="6">
        <v>0.87168171423450347</v>
      </c>
      <c r="E42" s="6">
        <v>0.86303897769110194</v>
      </c>
      <c r="F42" s="6">
        <v>0.85831413185080896</v>
      </c>
      <c r="G42" s="6">
        <v>0.86736769983626116</v>
      </c>
      <c r="H42" s="6">
        <v>0.86726533140715256</v>
      </c>
      <c r="I42" s="6">
        <v>0.86817116783820447</v>
      </c>
      <c r="J42" s="6">
        <v>0.86747281115150832</v>
      </c>
      <c r="K42" s="6">
        <v>0.8507167021520009</v>
      </c>
      <c r="L42" s="6">
        <v>0.86799207382470234</v>
      </c>
      <c r="M42" s="6">
        <v>0.87786828984016863</v>
      </c>
      <c r="N42" s="6">
        <v>0.80581236218203223</v>
      </c>
      <c r="O42" s="6">
        <v>0.87570336619303135</v>
      </c>
      <c r="P42" s="6"/>
      <c r="Q42" s="6">
        <v>0.85870563084279627</v>
      </c>
      <c r="R42" s="6">
        <v>0.83391911121778939</v>
      </c>
      <c r="S42" s="6">
        <v>0.86207639054584762</v>
      </c>
      <c r="T42" s="6">
        <v>0.87477322995104245</v>
      </c>
      <c r="U42" s="6">
        <v>0.87334761335391964</v>
      </c>
      <c r="V42" s="6"/>
      <c r="W42" s="6">
        <v>0.87688189156383456</v>
      </c>
      <c r="X42" s="6">
        <v>0.86523571168570723</v>
      </c>
      <c r="Y42" s="6">
        <v>0.88210508719656067</v>
      </c>
      <c r="Z42" s="6">
        <v>0.87375912056632654</v>
      </c>
      <c r="AA42" s="6">
        <v>0.87730135845395651</v>
      </c>
      <c r="AB42" s="6">
        <v>0.87544652455717564</v>
      </c>
      <c r="AC42" s="6"/>
      <c r="AD42" s="6">
        <v>0.88467329488175772</v>
      </c>
      <c r="AE42" s="6">
        <v>0.85979294799355521</v>
      </c>
      <c r="AF42" s="6">
        <v>0.87608771570261113</v>
      </c>
      <c r="AG42" s="6">
        <v>0.87052572738988609</v>
      </c>
      <c r="AH42" s="6"/>
      <c r="AI42" s="6">
        <v>0.86689624463598991</v>
      </c>
      <c r="AJ42" s="6">
        <v>0.87765871650679961</v>
      </c>
      <c r="AK42" s="6">
        <v>0.87158963795784405</v>
      </c>
      <c r="AL42" s="6">
        <v>0.87087406686634328</v>
      </c>
      <c r="AM42" s="6"/>
      <c r="AN42" s="6">
        <v>0.87235872884919718</v>
      </c>
      <c r="AO42" s="6">
        <v>0.86695837104917461</v>
      </c>
      <c r="AP42" s="6">
        <v>0.87634359697110065</v>
      </c>
      <c r="AQ42" s="6">
        <v>0.86376948836875511</v>
      </c>
      <c r="AR42" s="6">
        <v>0.8696661684489837</v>
      </c>
      <c r="AS42" s="6">
        <v>0.8705466372928633</v>
      </c>
      <c r="AT42" s="6">
        <v>0.86987101384297327</v>
      </c>
      <c r="AU42" s="6">
        <v>0.84103754920733964</v>
      </c>
      <c r="AV42" s="6">
        <v>0.86249227762752867</v>
      </c>
      <c r="AW42" s="6">
        <v>0.8670007240445291</v>
      </c>
      <c r="AX42" s="6">
        <v>0.86685430518373674</v>
      </c>
      <c r="AY42" s="6">
        <v>0.87589373649002988</v>
      </c>
      <c r="AZ42" s="6">
        <v>0.86709000822694893</v>
      </c>
      <c r="BA42" s="6">
        <v>0.87306193333864779</v>
      </c>
      <c r="BB42" s="6">
        <v>0.86677697300266765</v>
      </c>
      <c r="BC42" s="6">
        <v>0.86769225112827564</v>
      </c>
      <c r="BD42" s="6">
        <v>0.86859800863035519</v>
      </c>
      <c r="BE42" s="6">
        <v>0.85064958303778537</v>
      </c>
      <c r="BF42" s="6">
        <v>0.86936374466130695</v>
      </c>
      <c r="BG42" s="6">
        <v>0.85599814935802254</v>
      </c>
      <c r="BH42" s="6">
        <v>0.85776417746973843</v>
      </c>
      <c r="BI42" s="6">
        <v>0.86226621371619394</v>
      </c>
      <c r="BJ42" s="6">
        <v>0.86006761913288898</v>
      </c>
      <c r="BK42" s="6">
        <v>0.84464190857417554</v>
      </c>
      <c r="BL42" s="6">
        <v>0.87386078305399972</v>
      </c>
      <c r="BM42" s="6">
        <v>0.86047014204928507</v>
      </c>
      <c r="BN42" s="6">
        <v>0.86587670121629967</v>
      </c>
      <c r="BO42" s="6">
        <v>0.86904492551073875</v>
      </c>
      <c r="BP42" s="6">
        <v>0.87985116935279972</v>
      </c>
      <c r="BQ42" s="6">
        <v>0.88303298592956636</v>
      </c>
      <c r="BR42" s="6">
        <v>0.83416967532552178</v>
      </c>
      <c r="BS42" s="6">
        <v>0.87210818221853925</v>
      </c>
      <c r="BT42" s="6">
        <v>0.85788470639397318</v>
      </c>
      <c r="BU42" s="6">
        <v>0.86452934016325722</v>
      </c>
      <c r="BV42" s="6">
        <v>0.87340066168928954</v>
      </c>
      <c r="BW42" s="6">
        <v>0.86428114837312231</v>
      </c>
      <c r="BX42" s="6">
        <v>0.86020633265141555</v>
      </c>
      <c r="BY42" s="6">
        <v>0.87035392486055019</v>
      </c>
      <c r="BZ42" s="6">
        <v>0.86894916967577462</v>
      </c>
      <c r="CA42" s="6">
        <v>0.86451048858974167</v>
      </c>
      <c r="CB42" s="6">
        <v>0.85897616276343114</v>
      </c>
      <c r="CC42" s="6">
        <v>0.87824521689108359</v>
      </c>
      <c r="CD42" s="6">
        <v>0.8669443597819092</v>
      </c>
      <c r="CE42" s="6">
        <v>0.86277765568660003</v>
      </c>
    </row>
    <row r="43" spans="1:87">
      <c r="A43" s="7" t="s">
        <v>70</v>
      </c>
      <c r="B43" s="7"/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6">
        <v>9.8880619882606049E-4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/>
      <c r="Q43" s="1">
        <v>0</v>
      </c>
      <c r="R43" s="1">
        <v>0</v>
      </c>
      <c r="S43" s="6">
        <v>1.2930423623003075E-3</v>
      </c>
      <c r="T43" s="1">
        <v>0</v>
      </c>
      <c r="U43" s="1">
        <v>0</v>
      </c>
      <c r="V43" s="1"/>
      <c r="W43" s="6">
        <v>9.7069279264747131E-4</v>
      </c>
      <c r="X43" s="1">
        <v>0</v>
      </c>
      <c r="Y43" s="1">
        <v>0</v>
      </c>
      <c r="Z43" s="1">
        <v>0</v>
      </c>
      <c r="AA43" s="6">
        <v>2.6105857641515445E-3</v>
      </c>
      <c r="AB43" s="1">
        <v>0</v>
      </c>
      <c r="AC43" s="1"/>
      <c r="AD43" s="1">
        <v>0</v>
      </c>
      <c r="AE43" s="1">
        <v>0</v>
      </c>
      <c r="AF43" s="1">
        <v>0</v>
      </c>
      <c r="AG43" s="1">
        <v>0</v>
      </c>
      <c r="AH43" s="1"/>
      <c r="AI43" s="1">
        <v>0</v>
      </c>
      <c r="AJ43" s="1">
        <v>0</v>
      </c>
      <c r="AK43" s="1">
        <v>0</v>
      </c>
      <c r="AL43" s="1">
        <v>0</v>
      </c>
      <c r="AM43" s="1"/>
      <c r="AN43" s="1">
        <v>0</v>
      </c>
      <c r="AO43" s="6">
        <v>1.9505473860750035E-3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6">
        <v>3.2694272354793015E-3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6">
        <v>2.6192711730626951E-3</v>
      </c>
      <c r="BD43" s="1">
        <v>0</v>
      </c>
      <c r="BE43" s="1">
        <v>0</v>
      </c>
      <c r="BF43" s="1">
        <v>0</v>
      </c>
      <c r="BG43" s="6">
        <v>3.2586013174810257E-3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6">
        <v>2.2810209222367179E-3</v>
      </c>
      <c r="BQ43" s="1">
        <v>0</v>
      </c>
      <c r="BR43" s="1">
        <v>0</v>
      </c>
      <c r="BS43" s="6">
        <v>4.5555769764841015E-3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6">
        <v>5.1867732217636799E-3</v>
      </c>
      <c r="CB43" s="1">
        <v>0</v>
      </c>
      <c r="CC43" s="1">
        <v>0</v>
      </c>
      <c r="CD43" s="1">
        <v>0</v>
      </c>
      <c r="CE43" s="6">
        <v>2.9355184027648664E-3</v>
      </c>
    </row>
    <row r="44" spans="1:87" s="14" customFormat="1">
      <c r="A44" s="15" t="s">
        <v>71</v>
      </c>
      <c r="B44" s="15"/>
      <c r="C44" s="13">
        <v>0.99760815320621954</v>
      </c>
      <c r="D44" s="13">
        <v>0.99242442164258859</v>
      </c>
      <c r="E44" s="13">
        <v>0.99507639356306876</v>
      </c>
      <c r="F44" s="13">
        <v>1.0010129977599909</v>
      </c>
      <c r="G44" s="13">
        <v>0.99491202679835733</v>
      </c>
      <c r="H44" s="13">
        <v>0.99668171675867168</v>
      </c>
      <c r="I44" s="13">
        <v>0.99545133586219348</v>
      </c>
      <c r="J44" s="13">
        <v>0.99374950549885266</v>
      </c>
      <c r="K44" s="13">
        <v>1.000932046985044</v>
      </c>
      <c r="L44" s="13">
        <v>0.99619402585807981</v>
      </c>
      <c r="M44" s="13">
        <v>0.99393540174139816</v>
      </c>
      <c r="N44" s="13">
        <v>1.0050649550505184</v>
      </c>
      <c r="O44" s="13">
        <v>0.99316671231003784</v>
      </c>
      <c r="P44" s="13"/>
      <c r="Q44" s="13">
        <v>0.99628315468176221</v>
      </c>
      <c r="R44" s="13">
        <v>0.99401885080458496</v>
      </c>
      <c r="S44" s="13">
        <v>0.99684748209019425</v>
      </c>
      <c r="T44" s="13">
        <v>0.99392098270276352</v>
      </c>
      <c r="U44" s="13">
        <v>0.99531905639295815</v>
      </c>
      <c r="V44" s="13"/>
      <c r="W44" s="13">
        <v>0.99173378039024285</v>
      </c>
      <c r="X44" s="13">
        <v>0.99843209793891552</v>
      </c>
      <c r="Y44" s="13">
        <v>0.99314239145976901</v>
      </c>
      <c r="Z44" s="13">
        <v>0.9949597110514421</v>
      </c>
      <c r="AA44" s="13">
        <v>0.99029535290918835</v>
      </c>
      <c r="AB44" s="13">
        <v>0.9947718660655035</v>
      </c>
      <c r="AC44" s="13"/>
      <c r="AD44" s="13">
        <v>0.98957606680884125</v>
      </c>
      <c r="AE44" s="13">
        <v>0.99860600266942667</v>
      </c>
      <c r="AF44" s="13">
        <v>0.99604436579923183</v>
      </c>
      <c r="AG44" s="13">
        <v>0.99470089850741217</v>
      </c>
      <c r="AH44" s="13"/>
      <c r="AI44" s="13">
        <v>0.99659753040941634</v>
      </c>
      <c r="AJ44" s="13">
        <v>0.99152916945762071</v>
      </c>
      <c r="AK44" s="13">
        <v>0.99314739828085674</v>
      </c>
      <c r="AL44" s="13">
        <v>0.99446606565183848</v>
      </c>
      <c r="AM44" s="13"/>
      <c r="AN44" s="13">
        <v>0.99195138807650529</v>
      </c>
      <c r="AO44" s="13">
        <v>0.99559253157741034</v>
      </c>
      <c r="AP44" s="13">
        <v>0.99320543810228112</v>
      </c>
      <c r="AQ44" s="13">
        <v>0.99760297249724139</v>
      </c>
      <c r="AR44" s="13">
        <v>0.99658117522622125</v>
      </c>
      <c r="AS44" s="13">
        <v>0.99526801163461365</v>
      </c>
      <c r="AT44" s="13">
        <v>0.99524466638207465</v>
      </c>
      <c r="AU44" s="13">
        <v>0.99368644956508678</v>
      </c>
      <c r="AV44" s="13">
        <v>0.99402094514838546</v>
      </c>
      <c r="AW44" s="13">
        <v>0.99167968845197918</v>
      </c>
      <c r="AX44" s="13">
        <v>0.99538440597428612</v>
      </c>
      <c r="AY44" s="13">
        <v>0.99067512122342394</v>
      </c>
      <c r="AZ44" s="13">
        <v>0.99380921884493501</v>
      </c>
      <c r="BA44" s="13">
        <v>0.99552335309243989</v>
      </c>
      <c r="BB44" s="13">
        <v>0.99581804656160422</v>
      </c>
      <c r="BC44" s="13">
        <v>0.99425190362259142</v>
      </c>
      <c r="BD44" s="13">
        <v>0.99582944980422905</v>
      </c>
      <c r="BE44" s="13">
        <v>1.0022593543031597</v>
      </c>
      <c r="BF44" s="13">
        <v>0.99721629827463643</v>
      </c>
      <c r="BG44" s="13">
        <v>1.0002527803783143</v>
      </c>
      <c r="BH44" s="13">
        <v>0.99937118309989892</v>
      </c>
      <c r="BI44" s="13">
        <v>0.99553501462207694</v>
      </c>
      <c r="BJ44" s="13">
        <v>0.99730614613121138</v>
      </c>
      <c r="BK44" s="13">
        <v>1.0008292303279693</v>
      </c>
      <c r="BL44" s="13">
        <v>0.99211779179826287</v>
      </c>
      <c r="BM44" s="13">
        <v>0.99714624907669736</v>
      </c>
      <c r="BN44" s="13">
        <v>0.99394963961111094</v>
      </c>
      <c r="BO44" s="13">
        <v>0.99496072806197544</v>
      </c>
      <c r="BP44" s="13">
        <v>0.99284228068832003</v>
      </c>
      <c r="BQ44" s="13">
        <v>0.99040652675077567</v>
      </c>
      <c r="BR44" s="13">
        <v>0.99536352713110898</v>
      </c>
      <c r="BS44" s="13">
        <v>0.99192865743886882</v>
      </c>
      <c r="BT44" s="13">
        <v>1.0021136391893573</v>
      </c>
      <c r="BU44" s="13">
        <v>0.99653310080894308</v>
      </c>
      <c r="BV44" s="13">
        <v>0.99212535976440774</v>
      </c>
      <c r="BW44" s="13">
        <v>0.99911480774227224</v>
      </c>
      <c r="BX44" s="13">
        <v>0.99698235695511217</v>
      </c>
      <c r="BY44" s="13">
        <v>0.99470074248833129</v>
      </c>
      <c r="BZ44" s="13">
        <v>0.99342049834547519</v>
      </c>
      <c r="CA44" s="13">
        <v>0.99228997081861459</v>
      </c>
      <c r="CB44" s="13">
        <v>0.99813502424468481</v>
      </c>
      <c r="CC44" s="13">
        <v>0.99364832689082261</v>
      </c>
      <c r="CD44" s="13">
        <v>0.99486456715315319</v>
      </c>
      <c r="CE44" s="13">
        <v>0.9944418071049923</v>
      </c>
    </row>
    <row r="45" spans="1:87">
      <c r="A45" s="7" t="s">
        <v>72</v>
      </c>
      <c r="B45" s="7"/>
      <c r="C45" s="4">
        <v>4</v>
      </c>
      <c r="D45" s="4">
        <v>4</v>
      </c>
      <c r="E45" s="4">
        <v>4</v>
      </c>
      <c r="F45" s="4">
        <v>4</v>
      </c>
      <c r="G45" s="4">
        <v>4</v>
      </c>
      <c r="H45" s="4">
        <v>4</v>
      </c>
      <c r="I45" s="4">
        <v>4</v>
      </c>
      <c r="J45" s="4">
        <v>4</v>
      </c>
      <c r="K45" s="4">
        <v>4</v>
      </c>
      <c r="L45" s="4">
        <v>4</v>
      </c>
      <c r="M45" s="4">
        <v>4</v>
      </c>
      <c r="N45" s="4">
        <v>4</v>
      </c>
      <c r="O45" s="4">
        <v>4</v>
      </c>
      <c r="P45" s="4"/>
      <c r="Q45" s="4">
        <v>4</v>
      </c>
      <c r="R45" s="4">
        <v>4</v>
      </c>
      <c r="S45" s="4">
        <v>4</v>
      </c>
      <c r="T45" s="4">
        <v>4</v>
      </c>
      <c r="U45" s="4">
        <v>4</v>
      </c>
      <c r="V45" s="4"/>
      <c r="W45" s="4">
        <v>4</v>
      </c>
      <c r="X45" s="4">
        <v>4</v>
      </c>
      <c r="Y45" s="4">
        <v>4</v>
      </c>
      <c r="Z45" s="4">
        <v>4</v>
      </c>
      <c r="AA45" s="4">
        <v>4</v>
      </c>
      <c r="AB45" s="4">
        <v>4</v>
      </c>
      <c r="AC45" s="4"/>
      <c r="AD45" s="4">
        <v>4</v>
      </c>
      <c r="AE45" s="4">
        <v>4</v>
      </c>
      <c r="AF45" s="4">
        <v>4</v>
      </c>
      <c r="AG45" s="4">
        <v>4</v>
      </c>
      <c r="AH45" s="4"/>
      <c r="AI45" s="4">
        <v>4</v>
      </c>
      <c r="AJ45" s="4">
        <v>4</v>
      </c>
      <c r="AK45" s="4">
        <v>4</v>
      </c>
      <c r="AL45" s="4">
        <v>4</v>
      </c>
      <c r="AM45" s="4"/>
      <c r="AN45" s="4">
        <v>4</v>
      </c>
      <c r="AO45" s="4">
        <v>4</v>
      </c>
      <c r="AP45" s="4">
        <v>4</v>
      </c>
      <c r="AQ45" s="4">
        <v>4</v>
      </c>
      <c r="AR45" s="4">
        <v>4</v>
      </c>
      <c r="AS45" s="4">
        <v>4</v>
      </c>
      <c r="AT45" s="4">
        <v>4</v>
      </c>
      <c r="AU45" s="4">
        <v>4</v>
      </c>
      <c r="AV45" s="4">
        <v>4</v>
      </c>
      <c r="AW45" s="4">
        <v>4</v>
      </c>
      <c r="AX45" s="4">
        <v>4</v>
      </c>
      <c r="AY45" s="4">
        <v>4</v>
      </c>
      <c r="AZ45" s="4">
        <v>4</v>
      </c>
      <c r="BA45" s="4">
        <v>4</v>
      </c>
      <c r="BB45" s="4">
        <v>4</v>
      </c>
      <c r="BC45" s="4">
        <v>4</v>
      </c>
      <c r="BD45" s="4">
        <v>4</v>
      </c>
      <c r="BE45" s="4">
        <v>4</v>
      </c>
      <c r="BF45" s="4">
        <v>4</v>
      </c>
      <c r="BG45" s="4">
        <v>4</v>
      </c>
      <c r="BH45" s="4">
        <v>4</v>
      </c>
      <c r="BI45" s="4">
        <v>4</v>
      </c>
      <c r="BJ45" s="4">
        <v>4</v>
      </c>
      <c r="BK45" s="4">
        <v>4</v>
      </c>
      <c r="BL45" s="4">
        <v>4</v>
      </c>
      <c r="BM45" s="4">
        <v>4</v>
      </c>
      <c r="BN45" s="4">
        <v>4</v>
      </c>
      <c r="BO45" s="4">
        <v>4</v>
      </c>
      <c r="BP45" s="4">
        <v>4</v>
      </c>
      <c r="BQ45" s="4">
        <v>4</v>
      </c>
      <c r="BR45" s="4">
        <v>4</v>
      </c>
      <c r="BS45" s="4">
        <v>4</v>
      </c>
      <c r="BT45" s="4">
        <v>4</v>
      </c>
      <c r="BU45" s="4">
        <v>4</v>
      </c>
      <c r="BV45" s="4">
        <v>4</v>
      </c>
      <c r="BW45" s="4">
        <v>4</v>
      </c>
      <c r="BX45" s="4">
        <v>4</v>
      </c>
      <c r="BY45" s="4">
        <v>4</v>
      </c>
      <c r="BZ45" s="4">
        <v>4</v>
      </c>
      <c r="CA45" s="4">
        <v>4</v>
      </c>
      <c r="CB45" s="4">
        <v>4</v>
      </c>
      <c r="CC45" s="4">
        <v>4</v>
      </c>
      <c r="CD45" s="4">
        <v>4</v>
      </c>
      <c r="CE45" s="4">
        <v>4</v>
      </c>
    </row>
    <row r="46" spans="1:87">
      <c r="A46" s="7"/>
      <c r="B46" s="7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</row>
    <row r="47" spans="1:87">
      <c r="A47" s="7" t="s">
        <v>74</v>
      </c>
      <c r="B47" s="7"/>
      <c r="C47" s="1">
        <v>1.3256250000000001</v>
      </c>
      <c r="D47" s="1">
        <v>1.3106249999999999</v>
      </c>
      <c r="E47" s="1">
        <v>1.32375</v>
      </c>
      <c r="F47" s="1">
        <v>1.3343750000000001</v>
      </c>
      <c r="G47" s="1">
        <v>1.32375</v>
      </c>
      <c r="H47" s="1">
        <v>1.318125</v>
      </c>
      <c r="I47" s="1">
        <v>1.325</v>
      </c>
      <c r="J47" s="1">
        <v>1.3062499999999999</v>
      </c>
      <c r="K47" s="1">
        <v>1.3218749999999999</v>
      </c>
      <c r="L47" s="1">
        <v>1.3318749999999999</v>
      </c>
      <c r="M47" s="1">
        <v>1.298125</v>
      </c>
      <c r="N47" s="1">
        <v>1.056875</v>
      </c>
      <c r="O47" s="1">
        <v>1.316875</v>
      </c>
      <c r="P47" s="1"/>
      <c r="Q47" s="1">
        <v>1.3162499999999999</v>
      </c>
      <c r="R47" s="1">
        <v>1.3218749999999999</v>
      </c>
      <c r="S47" s="1">
        <v>1.3318749999999999</v>
      </c>
      <c r="T47" s="1">
        <v>1.3149999999999999</v>
      </c>
      <c r="U47" s="1">
        <v>1.308125</v>
      </c>
      <c r="V47" s="1"/>
      <c r="W47" s="1">
        <v>1.3306249999999999</v>
      </c>
      <c r="X47" s="1">
        <v>1.3162499999999999</v>
      </c>
      <c r="Y47" s="1">
        <v>1.3162499999999999</v>
      </c>
      <c r="Z47" s="1">
        <v>1.3206249999999999</v>
      </c>
      <c r="AA47" s="1">
        <v>1.319375</v>
      </c>
      <c r="AB47" s="1">
        <v>1.315625</v>
      </c>
      <c r="AC47" s="1"/>
      <c r="AD47" s="1">
        <v>1.31</v>
      </c>
      <c r="AE47" s="1">
        <v>1.32125</v>
      </c>
      <c r="AF47" s="1">
        <v>1.3187500000000001</v>
      </c>
      <c r="AG47" s="1">
        <v>1.318125</v>
      </c>
      <c r="AH47" s="1"/>
      <c r="AI47" s="1">
        <v>1.31125</v>
      </c>
      <c r="AJ47" s="1">
        <v>1.3131250000000001</v>
      </c>
      <c r="AK47" s="1">
        <v>1.3206249999999999</v>
      </c>
      <c r="AL47" s="1">
        <v>1.325</v>
      </c>
      <c r="AM47" s="1"/>
      <c r="AN47" s="1">
        <v>1.31125</v>
      </c>
      <c r="AO47" s="1">
        <v>1.3243750000000001</v>
      </c>
      <c r="AP47" s="1">
        <v>1.3306249999999999</v>
      </c>
      <c r="AQ47" s="1">
        <v>1.306875</v>
      </c>
      <c r="AR47" s="1">
        <v>1.3062499999999999</v>
      </c>
      <c r="AS47" s="1">
        <v>1.315625</v>
      </c>
      <c r="AT47" s="1">
        <v>1.3149999999999999</v>
      </c>
      <c r="AU47" s="1">
        <v>1.3174999999999999</v>
      </c>
      <c r="AV47" s="1">
        <v>1.3262499999999999</v>
      </c>
      <c r="AW47" s="1">
        <v>1.316875</v>
      </c>
      <c r="AX47" s="1">
        <v>1.3187500000000001</v>
      </c>
      <c r="AY47" s="1">
        <v>1.3125</v>
      </c>
      <c r="AZ47" s="1">
        <v>1.325</v>
      </c>
      <c r="BA47" s="1">
        <v>1.3225</v>
      </c>
      <c r="BB47" s="1">
        <v>1.308125</v>
      </c>
      <c r="BC47" s="1">
        <v>1.3149999999999999</v>
      </c>
      <c r="BD47" s="1">
        <v>1.3218749999999999</v>
      </c>
      <c r="BE47" s="1">
        <v>1.3118749999999999</v>
      </c>
      <c r="BF47" s="1">
        <v>1.31</v>
      </c>
      <c r="BG47" s="1">
        <v>1.32125</v>
      </c>
      <c r="BH47" s="1">
        <v>1.3243750000000001</v>
      </c>
      <c r="BI47" s="1">
        <v>1.3049999999999999</v>
      </c>
      <c r="BJ47" s="1">
        <v>1.3125</v>
      </c>
      <c r="BK47" s="1">
        <v>1.32375</v>
      </c>
      <c r="BL47" s="1">
        <v>1.32375</v>
      </c>
      <c r="BM47" s="1">
        <v>1.3218749999999999</v>
      </c>
      <c r="BN47" s="1">
        <v>1.3243750000000001</v>
      </c>
      <c r="BO47" s="1">
        <v>1.3162499999999999</v>
      </c>
      <c r="BP47" s="1">
        <v>1.32125</v>
      </c>
      <c r="BQ47" s="1">
        <v>1.31</v>
      </c>
      <c r="BR47" s="1">
        <v>1.31375</v>
      </c>
      <c r="BS47" s="1">
        <v>1.3231250000000001</v>
      </c>
      <c r="BT47" s="1">
        <v>1.3125</v>
      </c>
      <c r="BU47" s="1">
        <v>1.3231250000000001</v>
      </c>
      <c r="BV47" s="1">
        <v>1.3031250000000001</v>
      </c>
      <c r="BW47" s="1">
        <v>1.316875</v>
      </c>
      <c r="BX47" s="1">
        <v>1.308125</v>
      </c>
      <c r="BY47" s="1">
        <v>1.3225</v>
      </c>
      <c r="BZ47" s="1">
        <v>1.3106249999999999</v>
      </c>
      <c r="CA47" s="1">
        <v>1.328125</v>
      </c>
      <c r="CB47" s="1">
        <v>1.3125</v>
      </c>
      <c r="CC47" s="1">
        <v>1.329375</v>
      </c>
      <c r="CD47" s="1">
        <v>1.326875</v>
      </c>
      <c r="CE47" s="1">
        <v>1.32</v>
      </c>
    </row>
    <row r="48" spans="1:87">
      <c r="A48" s="7"/>
      <c r="B48" s="7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</row>
    <row r="49" spans="1:85">
      <c r="A49" s="7" t="s">
        <v>75</v>
      </c>
      <c r="B49" s="7"/>
      <c r="C49" s="6">
        <v>0.85939786807969232</v>
      </c>
      <c r="D49" s="6">
        <v>0.85226183291600177</v>
      </c>
      <c r="E49" s="6">
        <v>0.85087536122903595</v>
      </c>
      <c r="F49" s="6">
        <v>0.86050557382620163</v>
      </c>
      <c r="G49" s="6">
        <v>0.85335220601465656</v>
      </c>
      <c r="H49" s="6">
        <v>0.85886822464362444</v>
      </c>
      <c r="I49" s="6">
        <v>0.85543470798525867</v>
      </c>
      <c r="J49" s="6">
        <v>0.85309483142919362</v>
      </c>
      <c r="K49" s="6">
        <v>0.85307934342708547</v>
      </c>
      <c r="L49" s="6">
        <v>0.85789824328292585</v>
      </c>
      <c r="M49" s="6">
        <v>0.86179631450725691</v>
      </c>
      <c r="N49" s="6">
        <v>0.81814226683734925</v>
      </c>
      <c r="O49" s="6">
        <v>0.85759547105189704</v>
      </c>
      <c r="P49" s="6"/>
      <c r="Q49" s="6">
        <v>0.8485818431178036</v>
      </c>
      <c r="R49" s="6">
        <v>0.81970807448050775</v>
      </c>
      <c r="S49" s="6">
        <v>0.85659695278300108</v>
      </c>
      <c r="T49" s="6">
        <v>0.85915618106998215</v>
      </c>
      <c r="U49" s="6">
        <v>0.86114884202868092</v>
      </c>
      <c r="V49" s="6"/>
      <c r="W49" s="6">
        <v>0.8576430779654981</v>
      </c>
      <c r="X49" s="6">
        <v>0.86124694304208571</v>
      </c>
      <c r="Y49" s="6">
        <v>0.86400622526519022</v>
      </c>
      <c r="Z49" s="6">
        <v>0.85999832791011854</v>
      </c>
      <c r="AA49" s="6">
        <v>0.85712390399677896</v>
      </c>
      <c r="AB49" s="6">
        <v>0.86117794055746044</v>
      </c>
      <c r="AC49" s="6"/>
      <c r="AD49" s="6">
        <v>0.85819973077206524</v>
      </c>
      <c r="AE49" s="6">
        <v>0.85575139225375474</v>
      </c>
      <c r="AF49" s="6">
        <v>0.86483559963575307</v>
      </c>
      <c r="AG49" s="6">
        <v>0.85745230420439889</v>
      </c>
      <c r="AH49" s="6"/>
      <c r="AI49" s="6">
        <v>0.85818136268166012</v>
      </c>
      <c r="AJ49" s="6">
        <v>0.85612815231440365</v>
      </c>
      <c r="AK49" s="6">
        <v>0.8536638125234598</v>
      </c>
      <c r="AL49" s="6">
        <v>0.85581869830193058</v>
      </c>
      <c r="AM49" s="6"/>
      <c r="AN49" s="6">
        <v>0.85149554653472048</v>
      </c>
      <c r="AO49" s="6">
        <v>0.85986646908248221</v>
      </c>
      <c r="AP49" s="6">
        <v>0.85940880011919618</v>
      </c>
      <c r="AQ49" s="6">
        <v>0.85638561330762342</v>
      </c>
      <c r="AR49" s="6">
        <v>0.86142099434275821</v>
      </c>
      <c r="AS49" s="6">
        <v>0.85815835212236713</v>
      </c>
      <c r="AT49" s="6">
        <v>0.85660248860949217</v>
      </c>
      <c r="AU49" s="6">
        <v>0.82536773203405978</v>
      </c>
      <c r="AV49" s="6">
        <v>0.84690542873069019</v>
      </c>
      <c r="AW49" s="6">
        <v>0.85264621593965184</v>
      </c>
      <c r="AX49" s="6">
        <v>0.85419558358883874</v>
      </c>
      <c r="AY49" s="6">
        <v>0.85166666642519739</v>
      </c>
      <c r="AZ49" s="6">
        <v>0.85112857667351294</v>
      </c>
      <c r="BA49" s="6">
        <v>0.86100696372969632</v>
      </c>
      <c r="BB49" s="6">
        <v>0.85645853216448031</v>
      </c>
      <c r="BC49" s="6">
        <v>0.85770013140664747</v>
      </c>
      <c r="BD49" s="6">
        <v>0.85799512454842808</v>
      </c>
      <c r="BE49" s="6">
        <v>0.85592193726380705</v>
      </c>
      <c r="BF49" s="6">
        <v>0.86219640643169315</v>
      </c>
      <c r="BG49" s="6">
        <v>0.86328433270598914</v>
      </c>
      <c r="BH49" s="6">
        <v>0.85622100703774062</v>
      </c>
      <c r="BI49" s="6">
        <v>0.85081075175938925</v>
      </c>
      <c r="BJ49" s="6">
        <v>0.85355677409334951</v>
      </c>
      <c r="BK49" s="6">
        <v>0.84625110617610066</v>
      </c>
      <c r="BL49" s="6">
        <v>0.8529072427768335</v>
      </c>
      <c r="BM49" s="6">
        <v>0.8535686109279661</v>
      </c>
      <c r="BN49" s="6">
        <v>0.8499728181060483</v>
      </c>
      <c r="BO49" s="6">
        <v>0.8556694021999981</v>
      </c>
      <c r="BP49" s="6">
        <v>0.86602592245083343</v>
      </c>
      <c r="BQ49" s="6">
        <v>0.8584373118764167</v>
      </c>
      <c r="BR49" s="6">
        <v>0.82241899386980644</v>
      </c>
      <c r="BS49" s="6">
        <v>0.86093268461867245</v>
      </c>
      <c r="BT49" s="6">
        <v>0.86227804193669344</v>
      </c>
      <c r="BU49" s="6">
        <v>0.85566940219999799</v>
      </c>
      <c r="BV49" s="6">
        <v>0.85318136150304447</v>
      </c>
      <c r="BW49" s="6">
        <v>0.86259737429599503</v>
      </c>
      <c r="BX49" s="6">
        <v>0.85268841883229063</v>
      </c>
      <c r="BY49" s="6">
        <v>0.85643860129959082</v>
      </c>
      <c r="BZ49" s="6">
        <v>0.85186606835141299</v>
      </c>
      <c r="CA49" s="6">
        <v>0.85520333046959807</v>
      </c>
      <c r="CB49" s="6">
        <v>0.85386857290133344</v>
      </c>
      <c r="CC49" s="6">
        <v>0.86233054835627554</v>
      </c>
      <c r="CD49" s="6">
        <v>0.85450937167929497</v>
      </c>
      <c r="CE49" s="6">
        <v>0.85419207626760019</v>
      </c>
    </row>
    <row r="50" spans="1:85">
      <c r="A50" s="7"/>
      <c r="B50" s="7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</row>
    <row r="51" spans="1:85">
      <c r="A51" s="7" t="s">
        <v>76</v>
      </c>
      <c r="B51" s="7"/>
      <c r="C51" s="6">
        <v>1.0078461950829383</v>
      </c>
      <c r="D51" s="6">
        <v>1.022786285350896</v>
      </c>
      <c r="E51" s="6">
        <v>1.0142954150705414</v>
      </c>
      <c r="F51" s="6">
        <v>0.9974533087965386</v>
      </c>
      <c r="G51" s="6">
        <v>1.0164240435810907</v>
      </c>
      <c r="H51" s="6">
        <v>1.009776944265242</v>
      </c>
      <c r="I51" s="6">
        <v>1.0148888743162445</v>
      </c>
      <c r="J51" s="6">
        <v>1.0168539055596284</v>
      </c>
      <c r="K51" s="6">
        <v>0.9972304554162652</v>
      </c>
      <c r="L51" s="6">
        <v>1.0117657666521735</v>
      </c>
      <c r="M51" s="6">
        <v>1.0186493897251128</v>
      </c>
      <c r="N51" s="6">
        <v>0.98492938801098728</v>
      </c>
      <c r="O51" s="6">
        <v>1.0211147280417932</v>
      </c>
      <c r="P51" s="6"/>
      <c r="Q51" s="6">
        <v>1.011930243154622</v>
      </c>
      <c r="R51" s="6">
        <v>1.0173367045899699</v>
      </c>
      <c r="S51" s="6">
        <v>1.0063967514068832</v>
      </c>
      <c r="T51" s="6">
        <v>1.01817719435087</v>
      </c>
      <c r="U51" s="6">
        <v>1.0141656943955253</v>
      </c>
      <c r="V51" s="6"/>
      <c r="W51" s="6">
        <v>1.0224321913073382</v>
      </c>
      <c r="X51" s="6">
        <v>1.0046313878683069</v>
      </c>
      <c r="Y51" s="6">
        <v>1.0209476059339913</v>
      </c>
      <c r="Z51" s="6">
        <v>1.0160009528037666</v>
      </c>
      <c r="AA51" s="6">
        <v>1.0235408840694908</v>
      </c>
      <c r="AB51" s="6">
        <v>1.016568682647025</v>
      </c>
      <c r="AC51" s="6"/>
      <c r="AD51" s="6">
        <v>1.0308477888776264</v>
      </c>
      <c r="AE51" s="6">
        <v>1.0047228152666587</v>
      </c>
      <c r="AF51" s="6">
        <v>1.0130106994573271</v>
      </c>
      <c r="AG51" s="6">
        <v>1.0152468226178686</v>
      </c>
      <c r="AH51" s="6"/>
      <c r="AI51" s="6">
        <v>1.0101550585147845</v>
      </c>
      <c r="AJ51" s="6">
        <v>1.0251487632245144</v>
      </c>
      <c r="AK51" s="6">
        <v>1.0209986943002713</v>
      </c>
      <c r="AL51" s="6">
        <v>1.0175917733443833</v>
      </c>
      <c r="AM51" s="6"/>
      <c r="AN51" s="6">
        <v>1.0245018102553587</v>
      </c>
      <c r="AO51" s="6">
        <v>1.0082476782403897</v>
      </c>
      <c r="AP51" s="6">
        <v>1.0197051704026718</v>
      </c>
      <c r="AQ51" s="6">
        <v>1.0086221381424343</v>
      </c>
      <c r="AR51" s="6">
        <v>1.0095715964207679</v>
      </c>
      <c r="AS51" s="6">
        <v>1.0144358965217293</v>
      </c>
      <c r="AT51" s="6">
        <v>1.0154897112837247</v>
      </c>
      <c r="AU51" s="6">
        <v>1.0189852553778214</v>
      </c>
      <c r="AV51" s="6">
        <v>1.0184044739448648</v>
      </c>
      <c r="AW51" s="6">
        <v>1.0168352451890705</v>
      </c>
      <c r="AX51" s="6">
        <v>1.014819465047704</v>
      </c>
      <c r="AY51" s="6">
        <v>1.0284466576184361</v>
      </c>
      <c r="AZ51" s="6">
        <v>1.018753255372788</v>
      </c>
      <c r="BA51" s="6">
        <v>1.0140010129032313</v>
      </c>
      <c r="BB51" s="6">
        <v>1.0120477996898578</v>
      </c>
      <c r="BC51" s="6">
        <v>1.011649898788334</v>
      </c>
      <c r="BD51" s="6">
        <v>1.0123577439761182</v>
      </c>
      <c r="BE51" s="6">
        <v>0.99384014593331227</v>
      </c>
      <c r="BF51" s="6">
        <v>1.0083128834406498</v>
      </c>
      <c r="BG51" s="6">
        <v>0.99155992635111556</v>
      </c>
      <c r="BH51" s="6">
        <v>1.0018023038670083</v>
      </c>
      <c r="BI51" s="6">
        <v>1.0134641715952883</v>
      </c>
      <c r="BJ51" s="6">
        <v>1.0076278992061838</v>
      </c>
      <c r="BK51" s="6">
        <v>0.99809843958822519</v>
      </c>
      <c r="BL51" s="6">
        <v>1.0245671970247869</v>
      </c>
      <c r="BM51" s="6">
        <v>1.0080855024809499</v>
      </c>
      <c r="BN51" s="6">
        <v>1.0187110490729447</v>
      </c>
      <c r="BO51" s="6">
        <v>1.0156316484805359</v>
      </c>
      <c r="BP51" s="6">
        <v>1.0159640104800109</v>
      </c>
      <c r="BQ51" s="6">
        <v>1.0286516833703176</v>
      </c>
      <c r="BR51" s="6">
        <v>1.0142879499905806</v>
      </c>
      <c r="BS51" s="6">
        <v>1.0129806868754399</v>
      </c>
      <c r="BT51" s="6">
        <v>0.99490496646203264</v>
      </c>
      <c r="BU51" s="6">
        <v>1.0103543938120021</v>
      </c>
      <c r="BV51" s="6">
        <v>1.0236987129566741</v>
      </c>
      <c r="BW51" s="6">
        <v>1.0019519814542694</v>
      </c>
      <c r="BX51" s="6">
        <v>1.0088167185727939</v>
      </c>
      <c r="BY51" s="6">
        <v>1.0162478939410762</v>
      </c>
      <c r="BZ51" s="6">
        <v>1.020053740792167</v>
      </c>
      <c r="CA51" s="6">
        <v>1.0108829769348922</v>
      </c>
      <c r="CB51" s="6">
        <v>1.0059817049417135</v>
      </c>
      <c r="CC51" s="6">
        <v>1.01845541546121</v>
      </c>
      <c r="CD51" s="6">
        <v>1.0145521962833208</v>
      </c>
      <c r="CE51" s="6">
        <v>1.0100511110528145</v>
      </c>
      <c r="CG51" s="6">
        <f>AVERAGE(C51:CE51)</f>
        <v>1.0131615464157671</v>
      </c>
    </row>
    <row r="52" spans="1:85">
      <c r="A52" s="7" t="s">
        <v>77</v>
      </c>
      <c r="B52" s="7"/>
      <c r="C52" s="6">
        <v>0.99760815320621954</v>
      </c>
      <c r="D52" s="6">
        <v>0.99242442164258859</v>
      </c>
      <c r="E52" s="6">
        <v>0.99507639356306876</v>
      </c>
      <c r="F52" s="6">
        <v>1.0010129977599909</v>
      </c>
      <c r="G52" s="6">
        <v>0.99491202679835733</v>
      </c>
      <c r="H52" s="6">
        <v>0.99668171675867168</v>
      </c>
      <c r="I52" s="6">
        <v>0.99545133586219348</v>
      </c>
      <c r="J52" s="6">
        <v>0.99473831169767868</v>
      </c>
      <c r="K52" s="6">
        <v>1.000932046985044</v>
      </c>
      <c r="L52" s="6">
        <v>0.99619402585807981</v>
      </c>
      <c r="M52" s="6">
        <v>0.99393540174139816</v>
      </c>
      <c r="N52" s="6">
        <v>1.0050649550505184</v>
      </c>
      <c r="O52" s="6">
        <v>0.99316671231003784</v>
      </c>
      <c r="P52" s="6"/>
      <c r="Q52" s="6">
        <v>0.99628315468176221</v>
      </c>
      <c r="R52" s="6">
        <v>0.99401885080458496</v>
      </c>
      <c r="S52" s="6">
        <v>0.99814052445249457</v>
      </c>
      <c r="T52" s="6">
        <v>0.99392098270276352</v>
      </c>
      <c r="U52" s="6">
        <v>0.99531905639295815</v>
      </c>
      <c r="V52" s="6"/>
      <c r="W52" s="6">
        <v>0.99270447318289035</v>
      </c>
      <c r="X52" s="6">
        <v>0.99843209793891552</v>
      </c>
      <c r="Y52" s="6">
        <v>0.99314239145976901</v>
      </c>
      <c r="Z52" s="6">
        <v>0.9949597110514421</v>
      </c>
      <c r="AA52" s="6">
        <v>0.99290593867333987</v>
      </c>
      <c r="AB52" s="6">
        <v>0.9947718660655035</v>
      </c>
      <c r="AC52" s="6"/>
      <c r="AD52" s="6">
        <v>0.98957606680884125</v>
      </c>
      <c r="AE52" s="6">
        <v>0.99860600266942667</v>
      </c>
      <c r="AF52" s="6">
        <v>0.99604436579923183</v>
      </c>
      <c r="AG52" s="6">
        <v>0.99470089850741217</v>
      </c>
      <c r="AH52" s="6"/>
      <c r="AI52" s="6">
        <v>0.99659753040941634</v>
      </c>
      <c r="AJ52" s="6">
        <v>0.99152916945762071</v>
      </c>
      <c r="AK52" s="6">
        <v>0.99314739828085674</v>
      </c>
      <c r="AL52" s="6">
        <v>0.99446606565183848</v>
      </c>
      <c r="AM52" s="6"/>
      <c r="AN52" s="6">
        <v>0.99195138807650529</v>
      </c>
      <c r="AO52" s="6">
        <v>0.99754307896348537</v>
      </c>
      <c r="AP52" s="6">
        <v>0.99320543810228112</v>
      </c>
      <c r="AQ52" s="6">
        <v>0.99760297249724139</v>
      </c>
      <c r="AR52" s="6">
        <v>0.99658117522622125</v>
      </c>
      <c r="AS52" s="6">
        <v>0.99526801163461365</v>
      </c>
      <c r="AT52" s="6">
        <v>0.99524466638207465</v>
      </c>
      <c r="AU52" s="6">
        <v>0.99368644956508678</v>
      </c>
      <c r="AV52" s="6">
        <v>0.99402094514838546</v>
      </c>
      <c r="AW52" s="6">
        <v>0.99494911568745847</v>
      </c>
      <c r="AX52" s="6">
        <v>0.99538440597428612</v>
      </c>
      <c r="AY52" s="6">
        <v>0.99067512122342394</v>
      </c>
      <c r="AZ52" s="6">
        <v>0.99380921884493501</v>
      </c>
      <c r="BA52" s="6">
        <v>0.99552335309243989</v>
      </c>
      <c r="BB52" s="6">
        <v>0.99581804656160422</v>
      </c>
      <c r="BC52" s="6">
        <v>0.99687117479565412</v>
      </c>
      <c r="BD52" s="6">
        <v>0.99582944980422905</v>
      </c>
      <c r="BE52" s="6">
        <v>1.0022593543031597</v>
      </c>
      <c r="BF52" s="6">
        <v>0.99721629827463643</v>
      </c>
      <c r="BG52" s="6">
        <v>1.0035113816957955</v>
      </c>
      <c r="BH52" s="6">
        <v>0.99937118309989892</v>
      </c>
      <c r="BI52" s="6">
        <v>0.99553501462207694</v>
      </c>
      <c r="BJ52" s="6">
        <v>0.99730614613121138</v>
      </c>
      <c r="BK52" s="6">
        <v>1.0008292303279693</v>
      </c>
      <c r="BL52" s="6">
        <v>0.99211779179826287</v>
      </c>
      <c r="BM52" s="6">
        <v>0.99714624907669736</v>
      </c>
      <c r="BN52" s="6">
        <v>0.99394963961111094</v>
      </c>
      <c r="BO52" s="6">
        <v>0.99496072806197544</v>
      </c>
      <c r="BP52" s="6">
        <v>0.99512330161055673</v>
      </c>
      <c r="BQ52" s="6">
        <v>0.99040652675077567</v>
      </c>
      <c r="BR52" s="6">
        <v>0.99536352713110898</v>
      </c>
      <c r="BS52" s="6">
        <v>0.99648423441535294</v>
      </c>
      <c r="BT52" s="6">
        <v>1.0021136391893573</v>
      </c>
      <c r="BU52" s="6">
        <v>0.99653310080894308</v>
      </c>
      <c r="BV52" s="6">
        <v>0.99212535976440774</v>
      </c>
      <c r="BW52" s="6">
        <v>0.99911480774227224</v>
      </c>
      <c r="BX52" s="6">
        <v>0.99698235695511217</v>
      </c>
      <c r="BY52" s="6">
        <v>0.99470074248833129</v>
      </c>
      <c r="BZ52" s="6">
        <v>0.99342049834547519</v>
      </c>
      <c r="CA52" s="6">
        <v>0.99747674404037823</v>
      </c>
      <c r="CB52" s="6">
        <v>0.99813502424468481</v>
      </c>
      <c r="CC52" s="6">
        <v>0.99364832689082261</v>
      </c>
      <c r="CD52" s="6">
        <v>0.99486456715315319</v>
      </c>
      <c r="CE52" s="6">
        <v>0.99737732550775715</v>
      </c>
      <c r="CG52" s="6">
        <f>AVERAGE(C52:CE52)</f>
        <v>0.99576976520850169</v>
      </c>
    </row>
    <row r="53" spans="1:85" s="1" customFormat="1">
      <c r="A53" s="1" t="s">
        <v>78</v>
      </c>
      <c r="C53" s="6">
        <f>1-C52</f>
        <v>2.3918467937804611E-3</v>
      </c>
      <c r="D53" s="6">
        <f t="shared" ref="D53:O53" si="69">1-D52</f>
        <v>7.5755783574114055E-3</v>
      </c>
      <c r="E53" s="6">
        <f t="shared" si="69"/>
        <v>4.9236064369312382E-3</v>
      </c>
      <c r="F53" s="11">
        <v>0</v>
      </c>
      <c r="G53" s="6">
        <f t="shared" si="69"/>
        <v>5.0879732016426704E-3</v>
      </c>
      <c r="H53" s="6">
        <f t="shared" si="69"/>
        <v>3.3182832413283236E-3</v>
      </c>
      <c r="I53" s="6">
        <f t="shared" si="69"/>
        <v>4.548664137806524E-3</v>
      </c>
      <c r="J53" s="6">
        <f t="shared" si="69"/>
        <v>5.2616883023213212E-3</v>
      </c>
      <c r="K53" s="11">
        <v>0</v>
      </c>
      <c r="L53" s="6">
        <f t="shared" si="69"/>
        <v>3.8059741419201876E-3</v>
      </c>
      <c r="M53" s="6">
        <f t="shared" si="69"/>
        <v>6.0645982586018388E-3</v>
      </c>
      <c r="N53" s="11">
        <v>0</v>
      </c>
      <c r="O53" s="6">
        <f t="shared" si="69"/>
        <v>6.8332876899621642E-3</v>
      </c>
      <c r="Q53" s="6">
        <f t="shared" ref="Q53:U53" si="70">1-Q52</f>
        <v>3.7168453182377936E-3</v>
      </c>
      <c r="R53" s="6">
        <f t="shared" si="70"/>
        <v>5.9811491954150364E-3</v>
      </c>
      <c r="S53" s="6">
        <f t="shared" si="70"/>
        <v>1.8594755475054292E-3</v>
      </c>
      <c r="T53" s="6">
        <f t="shared" si="70"/>
        <v>6.0790172972364775E-3</v>
      </c>
      <c r="U53" s="6">
        <f t="shared" si="70"/>
        <v>4.6809436070418542E-3</v>
      </c>
      <c r="W53" s="6">
        <f t="shared" ref="W53:AB53" si="71">1-W52</f>
        <v>7.2955268171096543E-3</v>
      </c>
      <c r="X53" s="6">
        <f t="shared" si="71"/>
        <v>1.5679020610844807E-3</v>
      </c>
      <c r="Y53" s="6">
        <f t="shared" si="71"/>
        <v>6.8576085402309861E-3</v>
      </c>
      <c r="Z53" s="6">
        <f t="shared" si="71"/>
        <v>5.0402889485579028E-3</v>
      </c>
      <c r="AA53" s="6">
        <f t="shared" si="71"/>
        <v>7.0940613266601282E-3</v>
      </c>
      <c r="AB53" s="6">
        <f t="shared" si="71"/>
        <v>5.2281339344965039E-3</v>
      </c>
      <c r="AD53" s="6">
        <f t="shared" ref="AD53:AG53" si="72">1-AD52</f>
        <v>1.0423933191158752E-2</v>
      </c>
      <c r="AE53" s="6">
        <f t="shared" si="72"/>
        <v>1.3939973305733266E-3</v>
      </c>
      <c r="AF53" s="6">
        <f t="shared" si="72"/>
        <v>3.9556342007681655E-3</v>
      </c>
      <c r="AG53" s="6">
        <f t="shared" si="72"/>
        <v>5.2991014925878321E-3</v>
      </c>
      <c r="AI53" s="6">
        <f t="shared" ref="AI53:AL53" si="73">1-AI52</f>
        <v>3.4024695905836566E-3</v>
      </c>
      <c r="AJ53" s="6">
        <f t="shared" si="73"/>
        <v>8.4708305423792929E-3</v>
      </c>
      <c r="AK53" s="6">
        <f t="shared" si="73"/>
        <v>6.8526017191432587E-3</v>
      </c>
      <c r="AL53" s="6">
        <f t="shared" si="73"/>
        <v>5.5339343481615177E-3</v>
      </c>
      <c r="AN53" s="6">
        <f t="shared" ref="AN53:CE53" si="74">1-AN52</f>
        <v>8.0486119234947084E-3</v>
      </c>
      <c r="AO53" s="6">
        <f t="shared" si="74"/>
        <v>2.4569210365146255E-3</v>
      </c>
      <c r="AP53" s="6">
        <f t="shared" si="74"/>
        <v>6.794561897718876E-3</v>
      </c>
      <c r="AQ53" s="6">
        <f t="shared" si="74"/>
        <v>2.3970275027586085E-3</v>
      </c>
      <c r="AR53" s="6">
        <f t="shared" si="74"/>
        <v>3.4188247737787503E-3</v>
      </c>
      <c r="AS53" s="6">
        <f t="shared" si="74"/>
        <v>4.7319883653863526E-3</v>
      </c>
      <c r="AT53" s="6">
        <f t="shared" si="74"/>
        <v>4.7553336179253503E-3</v>
      </c>
      <c r="AU53" s="6">
        <f t="shared" si="74"/>
        <v>6.3135504349132177E-3</v>
      </c>
      <c r="AV53" s="6">
        <f t="shared" si="74"/>
        <v>5.9790548516145403E-3</v>
      </c>
      <c r="AW53" s="6">
        <f t="shared" si="74"/>
        <v>5.0508843125415259E-3</v>
      </c>
      <c r="AX53" s="6">
        <f t="shared" si="74"/>
        <v>4.6155940257138761E-3</v>
      </c>
      <c r="AY53" s="6">
        <f t="shared" si="74"/>
        <v>9.3248787765760621E-3</v>
      </c>
      <c r="AZ53" s="6">
        <f t="shared" si="74"/>
        <v>6.1907811550649949E-3</v>
      </c>
      <c r="BA53" s="6">
        <f t="shared" si="74"/>
        <v>4.4766469075601112E-3</v>
      </c>
      <c r="BB53" s="6">
        <f t="shared" si="74"/>
        <v>4.1819534383957802E-3</v>
      </c>
      <c r="BC53" s="6">
        <f t="shared" si="74"/>
        <v>3.1288252043458753E-3</v>
      </c>
      <c r="BD53" s="6">
        <f t="shared" si="74"/>
        <v>4.1705501957709501E-3</v>
      </c>
      <c r="BE53" s="11">
        <v>0</v>
      </c>
      <c r="BF53" s="6">
        <f t="shared" si="74"/>
        <v>2.7837017253635743E-3</v>
      </c>
      <c r="BG53" s="6">
        <f t="shared" si="74"/>
        <v>-3.5113816957954569E-3</v>
      </c>
      <c r="BH53" s="6">
        <f t="shared" si="74"/>
        <v>6.2881690010108127E-4</v>
      </c>
      <c r="BI53" s="6">
        <f t="shared" si="74"/>
        <v>4.4649853779230586E-3</v>
      </c>
      <c r="BJ53" s="6">
        <f t="shared" si="74"/>
        <v>2.6938538687886204E-3</v>
      </c>
      <c r="BK53" s="11">
        <v>0</v>
      </c>
      <c r="BL53" s="6">
        <f t="shared" si="74"/>
        <v>7.8822082017371287E-3</v>
      </c>
      <c r="BM53" s="6">
        <f t="shared" si="74"/>
        <v>2.8537509233026448E-3</v>
      </c>
      <c r="BN53" s="6">
        <f t="shared" si="74"/>
        <v>6.0503603888890645E-3</v>
      </c>
      <c r="BO53" s="6">
        <f t="shared" si="74"/>
        <v>5.0392719380245588E-3</v>
      </c>
      <c r="BP53" s="6">
        <f t="shared" si="74"/>
        <v>4.8766983894432681E-3</v>
      </c>
      <c r="BQ53" s="6">
        <f t="shared" si="74"/>
        <v>9.5934732492243269E-3</v>
      </c>
      <c r="BR53" s="6">
        <f t="shared" si="74"/>
        <v>4.6364728688910173E-3</v>
      </c>
      <c r="BS53" s="6">
        <f t="shared" si="74"/>
        <v>3.515765584647057E-3</v>
      </c>
      <c r="BT53" s="6">
        <f t="shared" si="74"/>
        <v>-2.1136391893572526E-3</v>
      </c>
      <c r="BU53" s="6">
        <f t="shared" si="74"/>
        <v>3.4668991910569158E-3</v>
      </c>
      <c r="BV53" s="6">
        <f t="shared" si="74"/>
        <v>7.8746402355922562E-3</v>
      </c>
      <c r="BW53" s="6">
        <f t="shared" si="74"/>
        <v>8.8519225772776267E-4</v>
      </c>
      <c r="BX53" s="6">
        <f t="shared" si="74"/>
        <v>3.01764304488783E-3</v>
      </c>
      <c r="BY53" s="6">
        <f t="shared" si="74"/>
        <v>5.2992575116687091E-3</v>
      </c>
      <c r="BZ53" s="6">
        <f t="shared" si="74"/>
        <v>6.5795016545248108E-3</v>
      </c>
      <c r="CA53" s="6">
        <f t="shared" si="74"/>
        <v>2.523255959621773E-3</v>
      </c>
      <c r="CB53" s="6">
        <f t="shared" si="74"/>
        <v>1.8649757553151902E-3</v>
      </c>
      <c r="CC53" s="6">
        <f t="shared" si="74"/>
        <v>6.3516731091773915E-3</v>
      </c>
      <c r="CD53" s="6">
        <f t="shared" si="74"/>
        <v>5.1354328468468102E-3</v>
      </c>
      <c r="CE53" s="6">
        <f t="shared" si="74"/>
        <v>2.6226744922428491E-3</v>
      </c>
      <c r="CG53" s="6">
        <f>AVERAGE(C53:CE53)</f>
        <v>4.3631109023757548E-3</v>
      </c>
    </row>
    <row r="54" spans="1:85">
      <c r="A54" s="7"/>
      <c r="B54" s="7"/>
    </row>
    <row r="55" spans="1:85">
      <c r="A55" s="7"/>
      <c r="B55" s="7"/>
    </row>
    <row r="56" spans="1:85">
      <c r="A56" s="7"/>
      <c r="B56" s="7"/>
    </row>
    <row r="57" spans="1:85">
      <c r="A57" s="7"/>
      <c r="B57" s="7"/>
    </row>
    <row r="58" spans="1:85">
      <c r="A58" s="7"/>
      <c r="B58" s="7"/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54"/>
  <sheetViews>
    <sheetView workbookViewId="0">
      <pane ySplit="1460" activePane="bottomLeft"/>
      <selection activeCell="BE1" sqref="BE1"/>
      <selection pane="bottomLeft" activeCell="DO40" sqref="DO40"/>
    </sheetView>
  </sheetViews>
  <sheetFormatPr baseColWidth="10" defaultRowHeight="15" x14ac:dyDescent="0"/>
  <cols>
    <col min="1" max="1" width="10.83203125" style="1"/>
    <col min="2" max="2" width="1.5" style="1" customWidth="1"/>
    <col min="3" max="3" width="10.83203125" style="1"/>
    <col min="4" max="4" width="4.83203125" style="1" customWidth="1"/>
    <col min="5" max="20" width="10.83203125" style="1"/>
    <col min="21" max="21" width="4.5" style="1" customWidth="1"/>
    <col min="22" max="71" width="10.83203125" style="1"/>
    <col min="72" max="72" width="1.1640625" style="1" customWidth="1"/>
    <col min="73" max="75" width="10.83203125" style="1"/>
    <col min="76" max="76" width="1.1640625" style="1" customWidth="1"/>
    <col min="77" max="79" width="10.83203125" style="1"/>
    <col min="80" max="80" width="6.6640625" style="1" customWidth="1"/>
    <col min="81" max="91" width="10.83203125" style="1"/>
    <col min="92" max="92" width="6.5" style="1" customWidth="1"/>
    <col min="93" max="103" width="10.83203125" style="1"/>
    <col min="104" max="104" width="6.83203125" style="1" customWidth="1"/>
    <col min="105" max="115" width="10.83203125" style="1"/>
    <col min="116" max="116" width="5.83203125" style="1" customWidth="1"/>
    <col min="117" max="16384" width="10.83203125" style="1"/>
  </cols>
  <sheetData>
    <row r="1" spans="1:118">
      <c r="C1" s="1" t="s">
        <v>190</v>
      </c>
      <c r="E1" s="5"/>
      <c r="AW1" s="1" t="s">
        <v>324</v>
      </c>
      <c r="BO1" s="1" t="s">
        <v>324</v>
      </c>
    </row>
    <row r="2" spans="1:118">
      <c r="C2" s="5" t="s">
        <v>191</v>
      </c>
    </row>
    <row r="3" spans="1:118">
      <c r="C3" s="1">
        <v>6</v>
      </c>
      <c r="E3" s="1" t="s">
        <v>149</v>
      </c>
      <c r="V3" s="1" t="s">
        <v>150</v>
      </c>
      <c r="CC3" s="1" t="s">
        <v>151</v>
      </c>
      <c r="CO3" s="1" t="s">
        <v>152</v>
      </c>
      <c r="DA3" s="1" t="s">
        <v>153</v>
      </c>
      <c r="DM3" s="1">
        <v>12</v>
      </c>
      <c r="DN3" s="1">
        <v>13</v>
      </c>
    </row>
    <row r="4" spans="1:118">
      <c r="E4" s="1" t="s">
        <v>51</v>
      </c>
      <c r="F4" s="1" t="s">
        <v>52</v>
      </c>
      <c r="G4" s="1" t="s">
        <v>53</v>
      </c>
      <c r="H4" s="1" t="s">
        <v>54</v>
      </c>
      <c r="I4" s="1" t="s">
        <v>55</v>
      </c>
      <c r="J4" s="1" t="s">
        <v>56</v>
      </c>
      <c r="K4" s="1" t="s">
        <v>57</v>
      </c>
      <c r="L4" s="1" t="s">
        <v>58</v>
      </c>
      <c r="M4" s="1" t="s">
        <v>59</v>
      </c>
      <c r="N4" s="1" t="s">
        <v>60</v>
      </c>
      <c r="O4" s="1" t="s">
        <v>61</v>
      </c>
      <c r="P4" s="1" t="s">
        <v>62</v>
      </c>
      <c r="Q4" s="1" t="s">
        <v>192</v>
      </c>
      <c r="R4" s="1" t="s">
        <v>193</v>
      </c>
      <c r="S4" s="1" t="s">
        <v>194</v>
      </c>
      <c r="T4" s="1" t="s">
        <v>195</v>
      </c>
      <c r="V4" s="1" t="s">
        <v>169</v>
      </c>
      <c r="W4" s="1" t="s">
        <v>170</v>
      </c>
      <c r="X4" s="1" t="s">
        <v>171</v>
      </c>
      <c r="Y4" s="1" t="s">
        <v>172</v>
      </c>
      <c r="Z4" s="1" t="s">
        <v>173</v>
      </c>
      <c r="AA4" s="1" t="s">
        <v>174</v>
      </c>
      <c r="AB4" s="1" t="s">
        <v>175</v>
      </c>
      <c r="AC4" s="1" t="s">
        <v>176</v>
      </c>
      <c r="AD4" s="1" t="s">
        <v>177</v>
      </c>
      <c r="AE4" s="1" t="s">
        <v>178</v>
      </c>
      <c r="AF4" s="1" t="s">
        <v>196</v>
      </c>
      <c r="AG4" s="1" t="s">
        <v>197</v>
      </c>
      <c r="AH4" s="1" t="s">
        <v>198</v>
      </c>
      <c r="AI4" s="1" t="s">
        <v>199</v>
      </c>
      <c r="AJ4" s="1" t="s">
        <v>200</v>
      </c>
      <c r="AK4" s="1" t="s">
        <v>201</v>
      </c>
      <c r="AL4" s="1" t="s">
        <v>202</v>
      </c>
      <c r="AM4" s="1" t="s">
        <v>203</v>
      </c>
      <c r="AN4" s="1" t="s">
        <v>204</v>
      </c>
      <c r="AO4" s="1" t="s">
        <v>205</v>
      </c>
      <c r="AP4" s="1" t="s">
        <v>206</v>
      </c>
      <c r="AQ4" s="1" t="s">
        <v>207</v>
      </c>
      <c r="AR4" s="1" t="s">
        <v>208</v>
      </c>
      <c r="AS4" s="1" t="s">
        <v>209</v>
      </c>
      <c r="AT4" s="1" t="s">
        <v>210</v>
      </c>
      <c r="AU4" s="1" t="s">
        <v>211</v>
      </c>
      <c r="AV4" s="1" t="s">
        <v>212</v>
      </c>
      <c r="AW4" s="1" t="s">
        <v>213</v>
      </c>
      <c r="AX4" s="1" t="s">
        <v>214</v>
      </c>
      <c r="AY4" s="1" t="s">
        <v>215</v>
      </c>
      <c r="AZ4" s="1" t="s">
        <v>216</v>
      </c>
      <c r="BA4" s="1" t="s">
        <v>217</v>
      </c>
      <c r="BB4" s="1" t="s">
        <v>218</v>
      </c>
      <c r="BC4" s="1" t="s">
        <v>219</v>
      </c>
      <c r="BD4" s="1" t="s">
        <v>220</v>
      </c>
      <c r="BE4" s="1" t="s">
        <v>221</v>
      </c>
      <c r="BF4" s="1" t="s">
        <v>222</v>
      </c>
      <c r="BG4" s="1" t="s">
        <v>223</v>
      </c>
      <c r="BH4" s="1" t="s">
        <v>224</v>
      </c>
      <c r="BI4" s="1" t="s">
        <v>225</v>
      </c>
      <c r="BJ4" s="1" t="s">
        <v>226</v>
      </c>
      <c r="BK4" s="1" t="s">
        <v>227</v>
      </c>
      <c r="BL4" s="1" t="s">
        <v>228</v>
      </c>
      <c r="BM4" s="1" t="s">
        <v>229</v>
      </c>
      <c r="BN4" s="1" t="s">
        <v>230</v>
      </c>
      <c r="BO4" s="1" t="s">
        <v>231</v>
      </c>
      <c r="BP4" s="1" t="s">
        <v>232</v>
      </c>
      <c r="BQ4" s="1" t="s">
        <v>233</v>
      </c>
      <c r="BR4" s="1" t="s">
        <v>234</v>
      </c>
      <c r="BS4" s="1" t="s">
        <v>235</v>
      </c>
      <c r="BU4" s="1" t="s">
        <v>236</v>
      </c>
      <c r="BV4" s="1" t="s">
        <v>237</v>
      </c>
      <c r="BW4" s="1" t="s">
        <v>238</v>
      </c>
      <c r="BY4" s="1" t="s">
        <v>239</v>
      </c>
      <c r="BZ4" s="1" t="s">
        <v>240</v>
      </c>
      <c r="CA4" s="1" t="s">
        <v>241</v>
      </c>
      <c r="CC4" s="1" t="s">
        <v>242</v>
      </c>
      <c r="CD4" s="1" t="s">
        <v>243</v>
      </c>
      <c r="CE4" s="1" t="s">
        <v>244</v>
      </c>
      <c r="CF4" s="1" t="s">
        <v>245</v>
      </c>
      <c r="CG4" s="1" t="s">
        <v>246</v>
      </c>
      <c r="CH4" s="1" t="s">
        <v>247</v>
      </c>
      <c r="CI4" s="1" t="s">
        <v>248</v>
      </c>
      <c r="CJ4" s="1" t="s">
        <v>249</v>
      </c>
      <c r="CK4" s="1" t="s">
        <v>250</v>
      </c>
      <c r="CL4" s="1" t="s">
        <v>251</v>
      </c>
      <c r="CM4" s="1" t="s">
        <v>252</v>
      </c>
      <c r="CO4" s="1" t="s">
        <v>253</v>
      </c>
      <c r="CP4" s="1" t="s">
        <v>254</v>
      </c>
      <c r="CQ4" s="1" t="s">
        <v>255</v>
      </c>
      <c r="CR4" s="1" t="s">
        <v>256</v>
      </c>
      <c r="CS4" s="1" t="s">
        <v>257</v>
      </c>
      <c r="CT4" s="1" t="s">
        <v>258</v>
      </c>
      <c r="CU4" s="1" t="s">
        <v>259</v>
      </c>
      <c r="CV4" s="1" t="s">
        <v>260</v>
      </c>
      <c r="CW4" s="1" t="s">
        <v>261</v>
      </c>
      <c r="CX4" s="1" t="s">
        <v>262</v>
      </c>
      <c r="CY4" s="1" t="s">
        <v>263</v>
      </c>
      <c r="DA4" s="1" t="s">
        <v>264</v>
      </c>
      <c r="DB4" s="1" t="s">
        <v>265</v>
      </c>
      <c r="DC4" s="1" t="s">
        <v>266</v>
      </c>
      <c r="DD4" s="1" t="s">
        <v>267</v>
      </c>
      <c r="DE4" s="1" t="s">
        <v>268</v>
      </c>
      <c r="DF4" s="1" t="s">
        <v>269</v>
      </c>
      <c r="DG4" s="1" t="s">
        <v>270</v>
      </c>
      <c r="DH4" s="1" t="s">
        <v>271</v>
      </c>
      <c r="DI4" s="1" t="s">
        <v>272</v>
      </c>
      <c r="DJ4" s="1" t="s">
        <v>273</v>
      </c>
      <c r="DK4" s="1" t="s">
        <v>274</v>
      </c>
    </row>
    <row r="6" spans="1:118">
      <c r="A6" s="1" t="s">
        <v>63</v>
      </c>
      <c r="C6" s="1">
        <v>3.51</v>
      </c>
      <c r="E6" s="1">
        <v>1.49</v>
      </c>
      <c r="F6" s="1">
        <v>1.8</v>
      </c>
      <c r="G6" s="1">
        <v>3.42</v>
      </c>
      <c r="H6" s="1">
        <v>3.42</v>
      </c>
      <c r="I6" s="1">
        <v>3.5</v>
      </c>
      <c r="J6" s="1">
        <v>3.47</v>
      </c>
      <c r="K6" s="1">
        <v>3.35</v>
      </c>
      <c r="L6" s="1">
        <v>3.48</v>
      </c>
      <c r="M6" s="1">
        <v>3.56</v>
      </c>
      <c r="N6" s="1">
        <v>3.23</v>
      </c>
      <c r="O6" s="1">
        <v>3.4</v>
      </c>
      <c r="P6" s="1">
        <v>3.53</v>
      </c>
      <c r="Q6" s="1">
        <v>3.37</v>
      </c>
      <c r="R6" s="1">
        <v>3.25</v>
      </c>
      <c r="S6" s="1">
        <v>3.36</v>
      </c>
      <c r="T6" s="1">
        <v>5.69</v>
      </c>
      <c r="V6" s="1">
        <v>3.4</v>
      </c>
      <c r="W6" s="1">
        <v>3.36</v>
      </c>
      <c r="X6" s="1">
        <v>3.42</v>
      </c>
      <c r="Y6" s="1">
        <v>3.12</v>
      </c>
      <c r="Z6" s="1">
        <v>3.41</v>
      </c>
      <c r="AA6" s="1">
        <v>3.3</v>
      </c>
      <c r="AB6" s="1">
        <v>3.59</v>
      </c>
      <c r="AC6" s="1">
        <v>3.35</v>
      </c>
      <c r="AD6" s="1">
        <v>3.66</v>
      </c>
      <c r="AE6" s="1">
        <v>4.88</v>
      </c>
      <c r="AF6" s="1">
        <v>3.95</v>
      </c>
      <c r="AG6" s="1">
        <v>4.4400000000000004</v>
      </c>
      <c r="AH6" s="1">
        <v>3.32</v>
      </c>
      <c r="AI6" s="1">
        <v>3.21</v>
      </c>
      <c r="AJ6" s="1">
        <v>3.23</v>
      </c>
      <c r="AK6" s="1">
        <v>3.46</v>
      </c>
      <c r="AL6" s="1">
        <v>3.35</v>
      </c>
      <c r="AM6" s="1">
        <v>3.32</v>
      </c>
      <c r="AN6" s="1">
        <v>3.35</v>
      </c>
      <c r="AO6" s="1">
        <v>3.4</v>
      </c>
      <c r="AP6" s="1">
        <v>3.34</v>
      </c>
      <c r="AQ6" s="1">
        <v>3.45</v>
      </c>
      <c r="AR6" s="1">
        <v>3.48</v>
      </c>
      <c r="AS6" s="1">
        <v>3.42</v>
      </c>
      <c r="AT6" s="1">
        <v>3.49</v>
      </c>
      <c r="AU6" s="1">
        <v>3.43</v>
      </c>
      <c r="AV6" s="1">
        <v>3.36</v>
      </c>
      <c r="AW6" s="1">
        <v>3.44</v>
      </c>
      <c r="AX6" s="1">
        <v>3.28</v>
      </c>
      <c r="AY6" s="1">
        <v>3.42</v>
      </c>
      <c r="AZ6" s="1">
        <v>3.26</v>
      </c>
      <c r="BA6" s="1">
        <v>3.24</v>
      </c>
      <c r="BB6" s="1">
        <v>3.44</v>
      </c>
      <c r="BC6" s="1">
        <v>3.39</v>
      </c>
      <c r="BD6" s="1">
        <v>3.4</v>
      </c>
      <c r="BE6" s="1">
        <v>3.45</v>
      </c>
      <c r="BF6" s="1">
        <v>3.43</v>
      </c>
      <c r="BG6" s="1">
        <v>3.5</v>
      </c>
      <c r="BH6" s="1">
        <v>3.44</v>
      </c>
      <c r="BI6" s="1">
        <v>3.32</v>
      </c>
      <c r="BJ6" s="1">
        <v>3.25</v>
      </c>
      <c r="BK6" s="1">
        <v>3.46</v>
      </c>
      <c r="BL6" s="1">
        <v>3.5</v>
      </c>
      <c r="BM6" s="1">
        <v>3.21</v>
      </c>
      <c r="BN6" s="1">
        <v>3.32</v>
      </c>
      <c r="BO6" s="1">
        <v>3.44</v>
      </c>
      <c r="BP6" s="1">
        <v>3.45</v>
      </c>
      <c r="BQ6" s="1">
        <v>3.39</v>
      </c>
      <c r="BR6" s="1">
        <v>3.5</v>
      </c>
      <c r="BS6" s="1">
        <v>3.45</v>
      </c>
      <c r="BU6" s="1">
        <v>3.35</v>
      </c>
      <c r="BV6" s="1">
        <v>3.63</v>
      </c>
      <c r="BW6" s="1">
        <v>3.51</v>
      </c>
      <c r="BY6" s="1">
        <v>3.43</v>
      </c>
      <c r="BZ6" s="1">
        <v>3.53</v>
      </c>
      <c r="CA6" s="1">
        <v>3.26</v>
      </c>
      <c r="CC6" s="1">
        <v>5.49</v>
      </c>
      <c r="CD6" s="1">
        <v>5.18</v>
      </c>
      <c r="CE6" s="1">
        <v>5.93</v>
      </c>
      <c r="CF6" s="1">
        <v>3.49</v>
      </c>
      <c r="CG6" s="1">
        <v>2.98</v>
      </c>
      <c r="CH6" s="1">
        <v>3.46</v>
      </c>
      <c r="CI6" s="1">
        <v>3.36</v>
      </c>
      <c r="CJ6" s="1">
        <v>3.29</v>
      </c>
      <c r="CK6" s="1">
        <v>3.33</v>
      </c>
      <c r="CL6" s="1">
        <v>3.25</v>
      </c>
      <c r="CM6" s="1">
        <v>3.56</v>
      </c>
      <c r="CO6" s="1">
        <v>0.79</v>
      </c>
      <c r="CP6" s="1">
        <v>4.42</v>
      </c>
      <c r="CQ6" s="1">
        <v>5.72</v>
      </c>
      <c r="CR6" s="1">
        <v>3.8</v>
      </c>
      <c r="CS6" s="1">
        <v>4.4800000000000004</v>
      </c>
      <c r="CT6" s="1">
        <v>4.4400000000000004</v>
      </c>
      <c r="CU6" s="1">
        <v>3.68</v>
      </c>
      <c r="CV6" s="1">
        <v>3.51</v>
      </c>
      <c r="CW6" s="1">
        <v>3.38</v>
      </c>
      <c r="CX6" s="1">
        <v>3.52</v>
      </c>
      <c r="CY6" s="1">
        <v>3.41</v>
      </c>
      <c r="DA6" s="1">
        <v>3.27</v>
      </c>
      <c r="DB6" s="1">
        <v>3.51</v>
      </c>
      <c r="DC6" s="1">
        <v>3.56</v>
      </c>
      <c r="DD6" s="1">
        <v>3.59</v>
      </c>
      <c r="DE6" s="1">
        <v>3.49</v>
      </c>
      <c r="DF6" s="1">
        <v>3.46</v>
      </c>
      <c r="DG6" s="1">
        <v>3.5</v>
      </c>
      <c r="DH6" s="1">
        <v>3.41</v>
      </c>
      <c r="DI6" s="1">
        <v>3.55</v>
      </c>
      <c r="DJ6" s="1">
        <v>3.46</v>
      </c>
      <c r="DK6" s="1">
        <v>1.4</v>
      </c>
      <c r="DM6" s="1">
        <v>1.63</v>
      </c>
      <c r="DN6" s="1">
        <v>1.51</v>
      </c>
    </row>
    <row r="7" spans="1:118">
      <c r="A7" s="1" t="s">
        <v>64</v>
      </c>
      <c r="C7" s="1">
        <v>21.17</v>
      </c>
      <c r="E7" s="1">
        <v>22.97</v>
      </c>
      <c r="F7" s="1">
        <v>23.11</v>
      </c>
      <c r="G7" s="1">
        <v>21.36</v>
      </c>
      <c r="H7" s="1">
        <v>21.17</v>
      </c>
      <c r="I7" s="1">
        <v>21.4</v>
      </c>
      <c r="J7" s="1">
        <v>21.14</v>
      </c>
      <c r="K7" s="1">
        <v>21.58</v>
      </c>
      <c r="L7" s="1">
        <v>21.28</v>
      </c>
      <c r="M7" s="1">
        <v>21.22</v>
      </c>
      <c r="N7" s="1">
        <v>21.43</v>
      </c>
      <c r="O7" s="1">
        <v>21.34</v>
      </c>
      <c r="P7" s="1">
        <v>21.37</v>
      </c>
      <c r="Q7" s="1">
        <v>21.42</v>
      </c>
      <c r="R7" s="1">
        <v>21.5</v>
      </c>
      <c r="S7" s="1">
        <v>21.3</v>
      </c>
      <c r="T7" s="1">
        <v>18.579999999999998</v>
      </c>
      <c r="V7" s="1">
        <v>21.26</v>
      </c>
      <c r="W7" s="1">
        <v>21.11</v>
      </c>
      <c r="X7" s="1">
        <v>21.43</v>
      </c>
      <c r="Y7" s="1">
        <v>21.53</v>
      </c>
      <c r="Z7" s="1">
        <v>21.35</v>
      </c>
      <c r="AA7" s="1">
        <v>21.39</v>
      </c>
      <c r="AB7" s="1">
        <v>21.11</v>
      </c>
      <c r="AC7" s="1">
        <v>21.19</v>
      </c>
      <c r="AD7" s="1">
        <v>21.07</v>
      </c>
      <c r="AE7" s="1">
        <v>20.03</v>
      </c>
      <c r="AF7" s="1">
        <v>21</v>
      </c>
      <c r="AG7" s="1">
        <v>20.100000000000001</v>
      </c>
      <c r="AH7" s="1">
        <v>21.8</v>
      </c>
      <c r="AI7" s="1">
        <v>21.63</v>
      </c>
      <c r="AJ7" s="1">
        <v>21.92</v>
      </c>
      <c r="AK7" s="1">
        <v>21.59</v>
      </c>
      <c r="AL7" s="1">
        <v>21.84</v>
      </c>
      <c r="AM7" s="1">
        <v>21.39</v>
      </c>
      <c r="AN7" s="1">
        <v>21.18</v>
      </c>
      <c r="AO7" s="1">
        <v>21.52</v>
      </c>
      <c r="AP7" s="1">
        <v>21.37</v>
      </c>
      <c r="AQ7" s="1">
        <v>21.32</v>
      </c>
      <c r="AR7" s="1">
        <v>21.57</v>
      </c>
      <c r="AS7" s="1">
        <v>21.36</v>
      </c>
      <c r="AT7" s="1">
        <v>21.37</v>
      </c>
      <c r="AU7" s="1">
        <v>21.32</v>
      </c>
      <c r="AV7" s="1">
        <v>20.91</v>
      </c>
      <c r="AW7" s="1">
        <v>21.44</v>
      </c>
      <c r="AX7" s="1">
        <v>21.49</v>
      </c>
      <c r="AY7" s="1">
        <v>21.75</v>
      </c>
      <c r="AZ7" s="1">
        <v>21.49</v>
      </c>
      <c r="BA7" s="1">
        <v>21.47</v>
      </c>
      <c r="BB7" s="1">
        <v>21.37</v>
      </c>
      <c r="BC7" s="1">
        <v>21.57</v>
      </c>
      <c r="BD7" s="1">
        <v>21.56</v>
      </c>
      <c r="BE7" s="1">
        <v>21.54</v>
      </c>
      <c r="BF7" s="1">
        <v>21.43</v>
      </c>
      <c r="BG7" s="1">
        <v>21.32</v>
      </c>
      <c r="BH7" s="1">
        <v>21</v>
      </c>
      <c r="BI7" s="1">
        <v>21.29</v>
      </c>
      <c r="BJ7" s="1">
        <v>21.37</v>
      </c>
      <c r="BK7" s="1">
        <v>21.15</v>
      </c>
      <c r="BL7" s="1">
        <v>21.42</v>
      </c>
      <c r="BM7" s="1">
        <v>20.09</v>
      </c>
      <c r="BN7" s="1">
        <v>20.59</v>
      </c>
      <c r="BO7" s="1">
        <v>21.25</v>
      </c>
      <c r="BP7" s="1">
        <v>21.17</v>
      </c>
      <c r="BQ7" s="1">
        <v>21.43</v>
      </c>
      <c r="BR7" s="1">
        <v>21.29</v>
      </c>
      <c r="BS7" s="1">
        <v>21.32</v>
      </c>
      <c r="BU7" s="1">
        <v>21.76</v>
      </c>
      <c r="BV7" s="1">
        <v>21.88</v>
      </c>
      <c r="BW7" s="1">
        <v>21.3</v>
      </c>
      <c r="BY7" s="1">
        <v>21.58</v>
      </c>
      <c r="BZ7" s="1">
        <v>21.32</v>
      </c>
      <c r="CA7" s="1">
        <v>20.05</v>
      </c>
      <c r="CC7" s="1">
        <v>19.100000000000001</v>
      </c>
      <c r="CD7" s="1">
        <v>19.27</v>
      </c>
      <c r="CE7" s="1">
        <v>18.95</v>
      </c>
      <c r="CF7" s="1">
        <v>21.18</v>
      </c>
      <c r="CG7" s="1">
        <v>19.260000000000002</v>
      </c>
      <c r="CH7" s="1">
        <v>20.62</v>
      </c>
      <c r="CI7" s="1">
        <v>21.12</v>
      </c>
      <c r="CJ7" s="1">
        <v>21.36</v>
      </c>
      <c r="CK7" s="1">
        <v>21.07</v>
      </c>
      <c r="CL7" s="1">
        <v>20.8</v>
      </c>
      <c r="CM7" s="1">
        <v>20.93</v>
      </c>
      <c r="CO7" s="1">
        <v>24.49</v>
      </c>
      <c r="CP7" s="1">
        <v>20.16</v>
      </c>
      <c r="CQ7" s="1">
        <v>18.78</v>
      </c>
      <c r="CR7" s="1">
        <v>20.89</v>
      </c>
      <c r="CS7" s="1">
        <v>20.420000000000002</v>
      </c>
      <c r="CT7" s="1">
        <v>20.3</v>
      </c>
      <c r="CU7" s="1">
        <v>21.11</v>
      </c>
      <c r="CV7" s="1">
        <v>21.31</v>
      </c>
      <c r="CW7" s="1">
        <v>21.56</v>
      </c>
      <c r="CX7" s="1">
        <v>21.32</v>
      </c>
      <c r="CY7" s="1">
        <v>21.31</v>
      </c>
      <c r="DA7" s="1">
        <v>19.3</v>
      </c>
      <c r="DB7" s="1">
        <v>21.03</v>
      </c>
      <c r="DC7" s="1">
        <v>21.48</v>
      </c>
      <c r="DD7" s="1">
        <v>21.28</v>
      </c>
      <c r="DE7" s="1">
        <v>21.63</v>
      </c>
      <c r="DF7" s="1">
        <v>21.53</v>
      </c>
      <c r="DG7" s="1">
        <v>21.36</v>
      </c>
      <c r="DH7" s="1">
        <v>21.58</v>
      </c>
      <c r="DI7" s="1">
        <v>21.43</v>
      </c>
      <c r="DJ7" s="1">
        <v>20.95</v>
      </c>
      <c r="DK7" s="1">
        <v>23.84</v>
      </c>
      <c r="DM7" s="1">
        <v>23.46</v>
      </c>
      <c r="DN7" s="1">
        <v>23.6</v>
      </c>
    </row>
    <row r="8" spans="1:118">
      <c r="A8" s="1" t="s">
        <v>65</v>
      </c>
      <c r="C8" s="1">
        <v>0</v>
      </c>
      <c r="E8" s="1">
        <v>0</v>
      </c>
      <c r="F8" s="1">
        <v>0</v>
      </c>
      <c r="G8" s="1">
        <v>0</v>
      </c>
      <c r="H8" s="1">
        <v>0.01</v>
      </c>
      <c r="I8" s="1">
        <v>0</v>
      </c>
      <c r="J8" s="1">
        <v>7.0000000000000007E-2</v>
      </c>
      <c r="K8" s="1">
        <v>0</v>
      </c>
      <c r="L8" s="1">
        <v>0.15</v>
      </c>
      <c r="M8" s="1">
        <v>0</v>
      </c>
      <c r="N8" s="1">
        <v>0.09</v>
      </c>
      <c r="O8" s="1">
        <v>0</v>
      </c>
      <c r="P8" s="1">
        <v>0</v>
      </c>
      <c r="Q8" s="1">
        <v>0</v>
      </c>
      <c r="R8" s="1">
        <v>0.13</v>
      </c>
      <c r="S8" s="1">
        <v>0.06</v>
      </c>
      <c r="T8" s="1">
        <v>0</v>
      </c>
      <c r="V8" s="1">
        <v>0</v>
      </c>
      <c r="W8" s="1">
        <v>0</v>
      </c>
      <c r="X8" s="1">
        <v>0.14000000000000001</v>
      </c>
      <c r="Y8" s="1">
        <v>0</v>
      </c>
      <c r="Z8" s="1">
        <v>0</v>
      </c>
      <c r="AA8" s="1">
        <v>0.05</v>
      </c>
      <c r="AB8" s="1">
        <v>0.18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0.11</v>
      </c>
      <c r="AI8" s="1">
        <v>0.14000000000000001</v>
      </c>
      <c r="AJ8" s="1">
        <v>0</v>
      </c>
      <c r="AK8" s="1">
        <v>0</v>
      </c>
      <c r="AL8" s="1">
        <v>0.06</v>
      </c>
      <c r="AM8" s="1">
        <v>0</v>
      </c>
      <c r="AN8" s="1">
        <v>7.0000000000000007E-2</v>
      </c>
      <c r="AO8" s="1">
        <v>0.08</v>
      </c>
      <c r="AP8" s="1">
        <v>0.05</v>
      </c>
      <c r="AQ8" s="1">
        <v>0</v>
      </c>
      <c r="AR8" s="1">
        <v>0</v>
      </c>
      <c r="AS8" s="1">
        <v>0.02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0.12</v>
      </c>
      <c r="AZ8" s="1">
        <v>0.2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0.12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U8" s="1">
        <v>0.08</v>
      </c>
      <c r="BV8" s="1">
        <v>0</v>
      </c>
      <c r="BW8" s="1">
        <v>0</v>
      </c>
      <c r="BY8" s="1">
        <v>0</v>
      </c>
      <c r="BZ8" s="1">
        <v>0</v>
      </c>
      <c r="CA8" s="1">
        <v>0</v>
      </c>
      <c r="CC8" s="1">
        <v>0</v>
      </c>
      <c r="CD8" s="1">
        <v>0</v>
      </c>
      <c r="CE8" s="1">
        <v>0</v>
      </c>
      <c r="CF8" s="1">
        <v>0.15</v>
      </c>
      <c r="CG8" s="1">
        <v>0.02</v>
      </c>
      <c r="CH8" s="1">
        <v>0</v>
      </c>
      <c r="CI8" s="1">
        <v>0</v>
      </c>
      <c r="CJ8" s="1">
        <v>0</v>
      </c>
      <c r="CK8" s="1">
        <v>0.11</v>
      </c>
      <c r="CL8" s="1">
        <v>0</v>
      </c>
      <c r="CM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DA8" s="1">
        <v>0</v>
      </c>
      <c r="DB8" s="1">
        <v>0</v>
      </c>
      <c r="DC8" s="1">
        <v>0</v>
      </c>
      <c r="DD8" s="1">
        <v>0.03</v>
      </c>
      <c r="DE8" s="1">
        <v>0</v>
      </c>
      <c r="DF8" s="1">
        <v>0</v>
      </c>
      <c r="DG8" s="1">
        <v>0.08</v>
      </c>
      <c r="DH8" s="1">
        <v>0.09</v>
      </c>
      <c r="DI8" s="1">
        <v>0</v>
      </c>
      <c r="DJ8" s="1">
        <v>0</v>
      </c>
      <c r="DK8" s="1">
        <v>0</v>
      </c>
      <c r="DM8" s="1">
        <v>0</v>
      </c>
      <c r="DN8" s="1">
        <v>0.02</v>
      </c>
    </row>
    <row r="9" spans="1:118">
      <c r="A9" s="1" t="s">
        <v>66</v>
      </c>
      <c r="C9" s="1">
        <v>74.47</v>
      </c>
      <c r="E9" s="1">
        <v>73.95</v>
      </c>
      <c r="F9" s="1">
        <v>73.84</v>
      </c>
      <c r="G9" s="1">
        <v>74.709999999999994</v>
      </c>
      <c r="H9" s="1">
        <v>72.92</v>
      </c>
      <c r="I9" s="1">
        <v>73.22</v>
      </c>
      <c r="J9" s="1">
        <v>73.2</v>
      </c>
      <c r="K9" s="1">
        <v>74.23</v>
      </c>
      <c r="L9" s="1">
        <v>73.989999999999995</v>
      </c>
      <c r="M9" s="1">
        <v>73.48</v>
      </c>
      <c r="N9" s="1">
        <v>73.62</v>
      </c>
      <c r="O9" s="1">
        <v>74.3</v>
      </c>
      <c r="P9" s="1">
        <v>73.760000000000005</v>
      </c>
      <c r="Q9" s="1">
        <v>73.39</v>
      </c>
      <c r="R9" s="1">
        <v>73.28</v>
      </c>
      <c r="S9" s="1">
        <v>74.709999999999994</v>
      </c>
      <c r="T9" s="1">
        <v>74.349999999999994</v>
      </c>
      <c r="V9" s="1">
        <v>74.41</v>
      </c>
      <c r="W9" s="1">
        <v>74.94</v>
      </c>
      <c r="X9" s="1">
        <v>74.25</v>
      </c>
      <c r="Y9" s="1">
        <v>74.69</v>
      </c>
      <c r="Z9" s="1">
        <v>73.989999999999995</v>
      </c>
      <c r="AA9" s="1">
        <v>74.430000000000007</v>
      </c>
      <c r="AB9" s="1">
        <v>74.489999999999995</v>
      </c>
      <c r="AC9" s="1">
        <v>73.84</v>
      </c>
      <c r="AD9" s="1">
        <v>74.42</v>
      </c>
      <c r="AE9" s="1">
        <v>74.2</v>
      </c>
      <c r="AF9" s="1">
        <v>73.7</v>
      </c>
      <c r="AG9" s="1">
        <v>74.459999999999994</v>
      </c>
      <c r="AH9" s="1">
        <v>74.09</v>
      </c>
      <c r="AI9" s="1">
        <v>73.05</v>
      </c>
      <c r="AJ9" s="1">
        <v>73.58</v>
      </c>
      <c r="AK9" s="1">
        <v>73.41</v>
      </c>
      <c r="AL9" s="1">
        <v>72.89</v>
      </c>
      <c r="AM9" s="1">
        <v>73.290000000000006</v>
      </c>
      <c r="AN9" s="1">
        <v>72.83</v>
      </c>
      <c r="AO9" s="1">
        <v>73.430000000000007</v>
      </c>
      <c r="AP9" s="1">
        <v>73.2</v>
      </c>
      <c r="AQ9" s="1">
        <v>73.09</v>
      </c>
      <c r="AR9" s="1">
        <v>72.87</v>
      </c>
      <c r="AS9" s="1">
        <v>72.55</v>
      </c>
      <c r="AT9" s="1">
        <v>72.599999999999994</v>
      </c>
      <c r="AU9" s="1">
        <v>72.459999999999994</v>
      </c>
      <c r="AV9" s="1">
        <v>72.72</v>
      </c>
      <c r="AW9" s="1">
        <v>72.94</v>
      </c>
      <c r="AX9" s="1">
        <v>72.69</v>
      </c>
      <c r="AY9" s="1">
        <v>72.12</v>
      </c>
      <c r="AZ9" s="1">
        <v>71.58</v>
      </c>
      <c r="BA9" s="1">
        <v>73.099999999999994</v>
      </c>
      <c r="BB9" s="1">
        <v>73.14</v>
      </c>
      <c r="BC9" s="1">
        <v>72.319999999999993</v>
      </c>
      <c r="BD9" s="1">
        <v>72.3</v>
      </c>
      <c r="BE9" s="1">
        <v>72.72</v>
      </c>
      <c r="BF9" s="1">
        <v>72.260000000000005</v>
      </c>
      <c r="BG9" s="1">
        <v>72.099999999999994</v>
      </c>
      <c r="BH9" s="1">
        <v>72.66</v>
      </c>
      <c r="BI9" s="1">
        <v>72.48</v>
      </c>
      <c r="BJ9" s="1">
        <v>71.459999999999994</v>
      </c>
      <c r="BK9" s="1">
        <v>72.06</v>
      </c>
      <c r="BL9" s="1">
        <v>72.709999999999994</v>
      </c>
      <c r="BM9" s="1">
        <v>68.55</v>
      </c>
      <c r="BN9" s="1">
        <v>70.3</v>
      </c>
      <c r="BO9" s="1">
        <v>73</v>
      </c>
      <c r="BP9" s="1">
        <v>72.73</v>
      </c>
      <c r="BQ9" s="1">
        <v>72.48</v>
      </c>
      <c r="BR9" s="1">
        <v>73.66</v>
      </c>
      <c r="BS9" s="1">
        <v>72.040000000000006</v>
      </c>
      <c r="BU9" s="1">
        <v>73.239999999999995</v>
      </c>
      <c r="BV9" s="1">
        <v>73.59</v>
      </c>
      <c r="BW9" s="1">
        <v>74.150000000000006</v>
      </c>
      <c r="BY9" s="1">
        <v>73.489999999999995</v>
      </c>
      <c r="BZ9" s="1">
        <v>73.89</v>
      </c>
      <c r="CA9" s="1">
        <v>69.94</v>
      </c>
      <c r="CC9" s="1">
        <v>74.709999999999994</v>
      </c>
      <c r="CD9" s="1">
        <v>75.22</v>
      </c>
      <c r="CE9" s="1">
        <v>74.819999999999993</v>
      </c>
      <c r="CF9" s="1">
        <v>75.44</v>
      </c>
      <c r="CG9" s="1">
        <v>69.73</v>
      </c>
      <c r="CH9" s="1">
        <v>74.95</v>
      </c>
      <c r="CI9" s="1">
        <v>74.849999999999994</v>
      </c>
      <c r="CJ9" s="1">
        <v>76.23</v>
      </c>
      <c r="CK9" s="1">
        <v>74.78</v>
      </c>
      <c r="CL9" s="1">
        <v>75.22</v>
      </c>
      <c r="CM9" s="1">
        <v>75.040000000000006</v>
      </c>
      <c r="CO9" s="1">
        <v>72.7</v>
      </c>
      <c r="CP9" s="1">
        <v>73.48</v>
      </c>
      <c r="CQ9" s="1">
        <v>74.45</v>
      </c>
      <c r="CR9" s="1">
        <v>73.930000000000007</v>
      </c>
      <c r="CS9" s="1">
        <v>74.58</v>
      </c>
      <c r="CT9" s="1">
        <v>73.7</v>
      </c>
      <c r="CU9" s="1">
        <v>73.67</v>
      </c>
      <c r="CV9" s="1">
        <v>73.63</v>
      </c>
      <c r="CW9" s="1">
        <v>74.56</v>
      </c>
      <c r="CX9" s="1">
        <v>73.86</v>
      </c>
      <c r="CY9" s="1">
        <v>73.56</v>
      </c>
      <c r="DA9" s="1">
        <v>67.489999999999995</v>
      </c>
      <c r="DB9" s="1">
        <v>73.61</v>
      </c>
      <c r="DC9" s="1">
        <v>73.53</v>
      </c>
      <c r="DD9" s="1">
        <v>73.989999999999995</v>
      </c>
      <c r="DE9" s="1">
        <v>74.650000000000006</v>
      </c>
      <c r="DF9" s="1">
        <v>74.09</v>
      </c>
      <c r="DG9" s="1">
        <v>73.48</v>
      </c>
      <c r="DH9" s="1">
        <v>74.14</v>
      </c>
      <c r="DI9" s="1">
        <v>73.48</v>
      </c>
      <c r="DJ9" s="1">
        <v>73.86</v>
      </c>
      <c r="DK9" s="1">
        <v>74.03</v>
      </c>
      <c r="DM9" s="1">
        <v>74</v>
      </c>
      <c r="DN9" s="1">
        <v>73.349999999999994</v>
      </c>
    </row>
    <row r="10" spans="1:118">
      <c r="A10" s="1" t="s">
        <v>67</v>
      </c>
      <c r="C10" s="1">
        <v>99.15</v>
      </c>
      <c r="E10" s="1">
        <v>98.41</v>
      </c>
      <c r="F10" s="1">
        <v>98.75</v>
      </c>
      <c r="G10" s="1">
        <v>99.49</v>
      </c>
      <c r="H10" s="1">
        <v>97.52000000000001</v>
      </c>
      <c r="I10" s="1">
        <v>98.12</v>
      </c>
      <c r="J10" s="1">
        <v>97.88</v>
      </c>
      <c r="K10" s="1">
        <v>99.16</v>
      </c>
      <c r="L10" s="1">
        <v>98.899999999999991</v>
      </c>
      <c r="M10" s="1">
        <v>98.26</v>
      </c>
      <c r="N10" s="1">
        <v>98.37</v>
      </c>
      <c r="P10" s="1">
        <v>98.660000000000011</v>
      </c>
      <c r="Q10" s="1">
        <v>98.18</v>
      </c>
      <c r="R10" s="1">
        <v>98.16</v>
      </c>
      <c r="S10" s="1">
        <v>99.429999999999993</v>
      </c>
      <c r="T10" s="1">
        <v>98.61999999999999</v>
      </c>
      <c r="V10" s="1">
        <v>99.07</v>
      </c>
      <c r="W10" s="1">
        <v>99.41</v>
      </c>
      <c r="X10" s="1">
        <v>99.240000000000009</v>
      </c>
      <c r="Y10" s="1">
        <v>99.34</v>
      </c>
      <c r="Z10" s="1">
        <v>98.75</v>
      </c>
      <c r="AA10" s="1">
        <v>99.170000000000016</v>
      </c>
      <c r="AB10" s="1">
        <v>99.36999999999999</v>
      </c>
      <c r="AC10" s="1">
        <v>98.38000000000001</v>
      </c>
      <c r="AD10" s="1">
        <v>99.15</v>
      </c>
      <c r="AE10" s="1">
        <v>99.11</v>
      </c>
      <c r="AF10" s="1">
        <v>98.65</v>
      </c>
      <c r="AG10" s="1">
        <v>99</v>
      </c>
      <c r="AH10" s="1">
        <v>99.320000000000007</v>
      </c>
      <c r="AI10" s="1">
        <v>98.03</v>
      </c>
      <c r="AJ10" s="1">
        <v>98.73</v>
      </c>
      <c r="AK10" s="1">
        <v>98.46</v>
      </c>
      <c r="AL10" s="1">
        <v>98.14</v>
      </c>
      <c r="AM10" s="1">
        <v>98</v>
      </c>
      <c r="AN10" s="1">
        <v>97.43</v>
      </c>
      <c r="AO10" s="1">
        <v>98.43</v>
      </c>
      <c r="AP10" s="1">
        <v>97.960000000000008</v>
      </c>
      <c r="AQ10" s="1">
        <v>97.86</v>
      </c>
      <c r="AR10" s="1">
        <v>97.92</v>
      </c>
      <c r="AS10" s="1">
        <v>97.35</v>
      </c>
      <c r="AT10" s="1">
        <v>97.46</v>
      </c>
      <c r="AU10" s="1">
        <v>97.21</v>
      </c>
      <c r="AV10" s="1">
        <v>96.99</v>
      </c>
      <c r="AW10" s="1">
        <v>97.82</v>
      </c>
      <c r="AX10" s="1">
        <v>97.46</v>
      </c>
      <c r="AY10" s="1">
        <v>97.410000000000011</v>
      </c>
      <c r="AZ10" s="1">
        <v>96.53</v>
      </c>
      <c r="BA10" s="1">
        <v>97.81</v>
      </c>
      <c r="BB10" s="1">
        <v>97.95</v>
      </c>
      <c r="BC10" s="1">
        <v>97.28</v>
      </c>
      <c r="BD10" s="1">
        <v>97.259999999999991</v>
      </c>
      <c r="BE10" s="1">
        <v>97.71</v>
      </c>
      <c r="BF10" s="1">
        <v>97.240000000000009</v>
      </c>
      <c r="BG10" s="1">
        <v>96.919999999999987</v>
      </c>
      <c r="BH10" s="1">
        <v>97.1</v>
      </c>
      <c r="BI10" s="1">
        <v>97.09</v>
      </c>
      <c r="BJ10" s="1">
        <v>96.08</v>
      </c>
      <c r="BK10" s="1">
        <v>96.67</v>
      </c>
      <c r="BL10" s="1">
        <v>97.63</v>
      </c>
      <c r="BM10" s="1">
        <v>91.85</v>
      </c>
      <c r="BN10" s="1">
        <v>94.21</v>
      </c>
      <c r="BO10" s="1">
        <v>97.69</v>
      </c>
      <c r="BP10" s="1">
        <v>97.350000000000009</v>
      </c>
      <c r="BQ10" s="1">
        <v>97.300000000000011</v>
      </c>
      <c r="BR10" s="1">
        <v>98.449999999999989</v>
      </c>
      <c r="BS10" s="1">
        <v>96.81</v>
      </c>
      <c r="BU10" s="1">
        <v>98.429999999999993</v>
      </c>
      <c r="BV10" s="1">
        <v>99.1</v>
      </c>
      <c r="BW10" s="1">
        <v>98.960000000000008</v>
      </c>
      <c r="BY10" s="1">
        <v>98.5</v>
      </c>
      <c r="BZ10" s="1">
        <v>98.740000000000009</v>
      </c>
      <c r="CA10" s="1">
        <v>93.25</v>
      </c>
      <c r="CC10" s="1">
        <v>99.3</v>
      </c>
      <c r="CD10" s="1">
        <v>99.67</v>
      </c>
      <c r="CE10" s="1">
        <v>99.699999999999989</v>
      </c>
      <c r="CF10" s="1">
        <v>100.25999999999999</v>
      </c>
      <c r="CG10" s="1">
        <v>91.990000000000009</v>
      </c>
      <c r="CH10" s="1">
        <v>99.03</v>
      </c>
      <c r="CI10" s="1">
        <v>99.33</v>
      </c>
      <c r="CJ10" s="1">
        <v>100.88</v>
      </c>
      <c r="CK10" s="1">
        <v>99.289999999999992</v>
      </c>
      <c r="CL10" s="1">
        <v>99.27</v>
      </c>
      <c r="CM10" s="1">
        <v>99.53</v>
      </c>
      <c r="CO10" s="1">
        <v>97.98</v>
      </c>
      <c r="CP10" s="1">
        <v>98.06</v>
      </c>
      <c r="CQ10" s="1">
        <v>98.95</v>
      </c>
      <c r="CR10" s="1">
        <v>98.62</v>
      </c>
      <c r="CS10" s="1">
        <v>99.48</v>
      </c>
      <c r="CT10" s="1">
        <v>98.44</v>
      </c>
      <c r="CU10" s="1">
        <v>98.460000000000008</v>
      </c>
      <c r="CV10" s="1">
        <v>98.449999999999989</v>
      </c>
      <c r="CW10" s="1">
        <v>99.5</v>
      </c>
      <c r="CX10" s="1">
        <v>98.7</v>
      </c>
      <c r="CY10" s="1">
        <v>98.28</v>
      </c>
      <c r="DA10" s="1">
        <v>90.06</v>
      </c>
      <c r="DB10" s="1">
        <v>98.15</v>
      </c>
      <c r="DC10" s="1">
        <v>98.57</v>
      </c>
      <c r="DD10" s="1">
        <v>98.89</v>
      </c>
      <c r="DE10" s="1">
        <v>99.77000000000001</v>
      </c>
      <c r="DF10" s="1">
        <v>99.080000000000013</v>
      </c>
      <c r="DG10" s="1">
        <v>98.42</v>
      </c>
      <c r="DH10" s="1">
        <v>99.22</v>
      </c>
      <c r="DI10" s="1">
        <v>98.460000000000008</v>
      </c>
      <c r="DJ10" s="1">
        <v>98.27</v>
      </c>
      <c r="DK10" s="1">
        <v>99.27</v>
      </c>
      <c r="DM10" s="1">
        <v>99.09</v>
      </c>
      <c r="DN10" s="1">
        <v>98.47999999999999</v>
      </c>
    </row>
    <row r="13" spans="1:118">
      <c r="A13" s="1" t="s">
        <v>68</v>
      </c>
      <c r="C13" s="1">
        <v>2.72</v>
      </c>
      <c r="E13" s="1">
        <v>1.1599999999999999</v>
      </c>
      <c r="F13" s="1">
        <v>1.39</v>
      </c>
      <c r="G13" s="1">
        <v>2.65</v>
      </c>
      <c r="H13" s="1">
        <v>2.65</v>
      </c>
      <c r="I13" s="1">
        <v>2.71</v>
      </c>
      <c r="J13" s="1">
        <v>2.68</v>
      </c>
      <c r="K13" s="1">
        <v>2.6</v>
      </c>
      <c r="L13" s="1">
        <v>2.7</v>
      </c>
      <c r="M13" s="1">
        <v>2.76</v>
      </c>
      <c r="N13" s="1">
        <v>2.5</v>
      </c>
      <c r="O13" s="1">
        <v>2.64</v>
      </c>
      <c r="P13" s="1">
        <v>2.73</v>
      </c>
      <c r="Q13" s="1">
        <v>2.61</v>
      </c>
      <c r="R13" s="1">
        <v>2.52</v>
      </c>
      <c r="S13" s="1">
        <v>2.6</v>
      </c>
      <c r="T13" s="1">
        <v>4.4000000000000004</v>
      </c>
      <c r="V13" s="1">
        <v>2.63</v>
      </c>
      <c r="W13" s="1">
        <v>2.6</v>
      </c>
      <c r="X13" s="1">
        <v>2.65</v>
      </c>
      <c r="Y13" s="1">
        <v>2.42</v>
      </c>
      <c r="Z13" s="1">
        <v>2.64</v>
      </c>
      <c r="AA13" s="1">
        <v>2.56</v>
      </c>
      <c r="AB13" s="1">
        <v>2.78</v>
      </c>
      <c r="AC13" s="1">
        <v>2.6</v>
      </c>
      <c r="AD13" s="1">
        <v>2.84</v>
      </c>
      <c r="AE13" s="1">
        <v>3.78</v>
      </c>
      <c r="AF13" s="1">
        <v>3.06</v>
      </c>
      <c r="AG13" s="1">
        <v>3.44</v>
      </c>
      <c r="AH13" s="1">
        <v>2.57</v>
      </c>
      <c r="AI13" s="1">
        <v>2.4900000000000002</v>
      </c>
      <c r="AJ13" s="1">
        <v>2.5</v>
      </c>
      <c r="AK13" s="1">
        <v>2.68</v>
      </c>
      <c r="AL13" s="1">
        <v>2.59</v>
      </c>
      <c r="AM13" s="1">
        <v>2.57</v>
      </c>
      <c r="AN13" s="1">
        <v>2.6</v>
      </c>
      <c r="AO13" s="1">
        <v>2.63</v>
      </c>
      <c r="AP13" s="1">
        <v>2.59</v>
      </c>
      <c r="AQ13" s="1">
        <v>2.67</v>
      </c>
      <c r="AR13" s="1">
        <v>2.69</v>
      </c>
      <c r="AS13" s="1">
        <v>2.65</v>
      </c>
      <c r="AT13" s="1">
        <v>2.71</v>
      </c>
      <c r="AU13" s="1">
        <v>2.65</v>
      </c>
      <c r="AV13" s="1">
        <v>2.6</v>
      </c>
      <c r="AW13" s="1">
        <v>2.66</v>
      </c>
      <c r="AX13" s="1">
        <v>2.54</v>
      </c>
      <c r="AY13" s="1">
        <v>2.65</v>
      </c>
      <c r="AZ13" s="1">
        <v>2.5299999999999998</v>
      </c>
      <c r="BA13" s="1">
        <v>2.5099999999999998</v>
      </c>
      <c r="BB13" s="1">
        <v>2.66</v>
      </c>
      <c r="BC13" s="1">
        <v>2.63</v>
      </c>
      <c r="BD13" s="1">
        <v>2.64</v>
      </c>
      <c r="BE13" s="1">
        <v>2.68</v>
      </c>
      <c r="BF13" s="1">
        <v>2.66</v>
      </c>
      <c r="BG13" s="1">
        <v>2.71</v>
      </c>
      <c r="BH13" s="1">
        <v>2.67</v>
      </c>
      <c r="BI13" s="1">
        <v>2.57</v>
      </c>
      <c r="BJ13" s="1">
        <v>2.52</v>
      </c>
      <c r="BK13" s="1">
        <v>2.68</v>
      </c>
      <c r="BL13" s="1">
        <v>2.71</v>
      </c>
      <c r="BM13" s="1">
        <v>2.48</v>
      </c>
      <c r="BN13" s="1">
        <v>2.57</v>
      </c>
      <c r="BO13" s="1">
        <v>2.67</v>
      </c>
      <c r="BP13" s="1">
        <v>2.67</v>
      </c>
      <c r="BQ13" s="1">
        <v>2.63</v>
      </c>
      <c r="BR13" s="1">
        <v>2.71</v>
      </c>
      <c r="BS13" s="1">
        <v>2.67</v>
      </c>
      <c r="BU13" s="1">
        <v>2.59</v>
      </c>
      <c r="BV13" s="1">
        <v>2.81</v>
      </c>
      <c r="BW13" s="1">
        <v>2.72</v>
      </c>
      <c r="BY13" s="1">
        <v>2.66</v>
      </c>
      <c r="BZ13" s="1">
        <v>2.73</v>
      </c>
      <c r="CA13" s="1">
        <v>2.52</v>
      </c>
      <c r="CC13" s="1">
        <v>4.25</v>
      </c>
      <c r="CD13" s="1">
        <v>4.01</v>
      </c>
      <c r="CE13" s="1">
        <v>4.59</v>
      </c>
      <c r="CF13" s="1">
        <v>2.7</v>
      </c>
      <c r="CG13" s="1">
        <v>2.31</v>
      </c>
      <c r="CH13" s="1">
        <v>2.68</v>
      </c>
      <c r="CI13" s="1">
        <v>2.6</v>
      </c>
      <c r="CJ13" s="1">
        <v>2.5499999999999998</v>
      </c>
      <c r="CK13" s="1">
        <v>2.58</v>
      </c>
      <c r="CL13" s="1">
        <v>2.5099999999999998</v>
      </c>
      <c r="CM13" s="1">
        <v>2.76</v>
      </c>
      <c r="CO13" s="1">
        <v>0.61</v>
      </c>
      <c r="CP13" s="1">
        <v>3.42</v>
      </c>
      <c r="CQ13" s="1">
        <v>4.43</v>
      </c>
      <c r="CR13" s="1">
        <v>2.94</v>
      </c>
      <c r="CS13" s="1">
        <v>3.47</v>
      </c>
      <c r="CT13" s="1">
        <v>3.44</v>
      </c>
      <c r="CU13" s="1">
        <v>2.85</v>
      </c>
      <c r="CV13" s="1">
        <v>2.72</v>
      </c>
      <c r="CW13" s="1">
        <v>2.62</v>
      </c>
      <c r="CX13" s="1">
        <v>2.72</v>
      </c>
      <c r="CY13" s="1">
        <v>2.64</v>
      </c>
      <c r="DA13" s="1">
        <v>2.5299999999999998</v>
      </c>
      <c r="DB13" s="1">
        <v>2.72</v>
      </c>
      <c r="DC13" s="1">
        <v>2.75</v>
      </c>
      <c r="DD13" s="1">
        <v>2.78</v>
      </c>
      <c r="DE13" s="1">
        <v>2.7</v>
      </c>
      <c r="DF13" s="1">
        <v>2.68</v>
      </c>
      <c r="DG13" s="1">
        <v>2.71</v>
      </c>
      <c r="DH13" s="1">
        <v>2.64</v>
      </c>
      <c r="DI13" s="1">
        <v>2.75</v>
      </c>
      <c r="DJ13" s="1">
        <v>2.68</v>
      </c>
      <c r="DK13" s="1">
        <v>1.08</v>
      </c>
      <c r="DM13" s="1">
        <v>1.27</v>
      </c>
      <c r="DN13" s="1">
        <v>1.17</v>
      </c>
    </row>
    <row r="14" spans="1:118">
      <c r="A14" s="1" t="s">
        <v>69</v>
      </c>
      <c r="C14" s="1">
        <v>16.45</v>
      </c>
      <c r="E14" s="1">
        <v>17.850000000000001</v>
      </c>
      <c r="F14" s="1">
        <v>17.97</v>
      </c>
      <c r="G14" s="1">
        <v>16.61</v>
      </c>
      <c r="H14" s="1">
        <v>16.46</v>
      </c>
      <c r="I14" s="1">
        <v>16.63</v>
      </c>
      <c r="J14" s="1">
        <v>16.43</v>
      </c>
      <c r="K14" s="1">
        <v>16.77</v>
      </c>
      <c r="L14" s="1">
        <v>16.54</v>
      </c>
      <c r="M14" s="1">
        <v>16.489999999999998</v>
      </c>
      <c r="N14" s="1">
        <v>16.66</v>
      </c>
      <c r="O14" s="1">
        <v>16.579999999999998</v>
      </c>
      <c r="P14" s="1">
        <v>16.61</v>
      </c>
      <c r="Q14" s="1">
        <v>16.649999999999999</v>
      </c>
      <c r="R14" s="1">
        <v>16.71</v>
      </c>
      <c r="S14" s="1">
        <v>16.55</v>
      </c>
      <c r="T14" s="1">
        <v>14.45</v>
      </c>
      <c r="V14" s="1">
        <v>16.53</v>
      </c>
      <c r="W14" s="1">
        <v>16.41</v>
      </c>
      <c r="X14" s="1">
        <v>16.649999999999999</v>
      </c>
      <c r="Y14" s="1">
        <v>16.73</v>
      </c>
      <c r="Z14" s="1">
        <v>16.59</v>
      </c>
      <c r="AA14" s="1">
        <v>16.63</v>
      </c>
      <c r="AB14" s="1">
        <v>16.41</v>
      </c>
      <c r="AC14" s="1">
        <v>16.47</v>
      </c>
      <c r="AD14" s="1">
        <v>16.38</v>
      </c>
      <c r="AE14" s="1">
        <v>15.57</v>
      </c>
      <c r="AF14" s="1">
        <v>16.32</v>
      </c>
      <c r="AG14" s="1">
        <v>15.63</v>
      </c>
      <c r="AH14" s="1">
        <v>16.95</v>
      </c>
      <c r="AI14" s="1">
        <v>16.809999999999999</v>
      </c>
      <c r="AJ14" s="1">
        <v>17.04</v>
      </c>
      <c r="AK14" s="1">
        <v>16.78</v>
      </c>
      <c r="AL14" s="1">
        <v>16.98</v>
      </c>
      <c r="AM14" s="1">
        <v>16.62</v>
      </c>
      <c r="AN14" s="1">
        <v>16.47</v>
      </c>
      <c r="AO14" s="1">
        <v>16.73</v>
      </c>
      <c r="AP14" s="1">
        <v>16.61</v>
      </c>
      <c r="AQ14" s="1">
        <v>16.57</v>
      </c>
      <c r="AR14" s="1">
        <v>16.760000000000002</v>
      </c>
      <c r="AS14" s="1">
        <v>16.600000000000001</v>
      </c>
      <c r="AT14" s="1">
        <v>16.61</v>
      </c>
      <c r="AU14" s="1">
        <v>16.57</v>
      </c>
      <c r="AV14" s="1">
        <v>16.25</v>
      </c>
      <c r="AW14" s="1">
        <v>16.66</v>
      </c>
      <c r="AX14" s="1">
        <v>16.71</v>
      </c>
      <c r="AY14" s="1">
        <v>16.91</v>
      </c>
      <c r="AZ14" s="1">
        <v>16.7</v>
      </c>
      <c r="BA14" s="1">
        <v>16.690000000000001</v>
      </c>
      <c r="BB14" s="1">
        <v>16.61</v>
      </c>
      <c r="BC14" s="1">
        <v>16.77</v>
      </c>
      <c r="BD14" s="1">
        <v>16.760000000000002</v>
      </c>
      <c r="BE14" s="1">
        <v>16.75</v>
      </c>
      <c r="BF14" s="1">
        <v>16.66</v>
      </c>
      <c r="BG14" s="1">
        <v>16.57</v>
      </c>
      <c r="BH14" s="1">
        <v>16.32</v>
      </c>
      <c r="BI14" s="1">
        <v>16.55</v>
      </c>
      <c r="BJ14" s="1">
        <v>16.61</v>
      </c>
      <c r="BK14" s="1">
        <v>16.440000000000001</v>
      </c>
      <c r="BL14" s="1">
        <v>16.649999999999999</v>
      </c>
      <c r="BM14" s="1">
        <v>15.62</v>
      </c>
      <c r="BN14" s="1">
        <v>16.010000000000002</v>
      </c>
      <c r="BO14" s="1">
        <v>16.52</v>
      </c>
      <c r="BP14" s="1">
        <v>16.45</v>
      </c>
      <c r="BQ14" s="1">
        <v>16.66</v>
      </c>
      <c r="BR14" s="1">
        <v>16.55</v>
      </c>
      <c r="BS14" s="1">
        <v>16.57</v>
      </c>
      <c r="BU14" s="1">
        <v>16.91</v>
      </c>
      <c r="BV14" s="1">
        <v>17.010000000000002</v>
      </c>
      <c r="BW14" s="1">
        <v>16.55</v>
      </c>
      <c r="BY14" s="1">
        <v>16.77</v>
      </c>
      <c r="BZ14" s="1">
        <v>16.57</v>
      </c>
      <c r="CA14" s="1">
        <v>15.58</v>
      </c>
      <c r="CC14" s="1">
        <v>14.85</v>
      </c>
      <c r="CD14" s="1">
        <v>14.97</v>
      </c>
      <c r="CE14" s="1">
        <v>14.73</v>
      </c>
      <c r="CF14" s="1">
        <v>16.46</v>
      </c>
      <c r="CG14" s="1">
        <v>14.97</v>
      </c>
      <c r="CH14" s="1">
        <v>16.03</v>
      </c>
      <c r="CI14" s="1">
        <v>16.420000000000002</v>
      </c>
      <c r="CJ14" s="1">
        <v>16.600000000000001</v>
      </c>
      <c r="CK14" s="1">
        <v>16.38</v>
      </c>
      <c r="CL14" s="1">
        <v>16.16</v>
      </c>
      <c r="CM14" s="1">
        <v>16.27</v>
      </c>
      <c r="CO14" s="1">
        <v>19.03</v>
      </c>
      <c r="CP14" s="1">
        <v>15.67</v>
      </c>
      <c r="CQ14" s="1">
        <v>14.6</v>
      </c>
      <c r="CR14" s="1">
        <v>16.239999999999998</v>
      </c>
      <c r="CS14" s="1">
        <v>15.87</v>
      </c>
      <c r="CT14" s="1">
        <v>15.78</v>
      </c>
      <c r="CU14" s="1">
        <v>16.41</v>
      </c>
      <c r="CV14" s="1">
        <v>16.559999999999999</v>
      </c>
      <c r="CW14" s="1">
        <v>16.760000000000002</v>
      </c>
      <c r="CX14" s="1">
        <v>16.57</v>
      </c>
      <c r="CY14" s="1">
        <v>16.559999999999999</v>
      </c>
      <c r="DA14" s="1">
        <v>15</v>
      </c>
      <c r="DB14" s="1">
        <v>16.350000000000001</v>
      </c>
      <c r="DC14" s="1">
        <v>16.690000000000001</v>
      </c>
      <c r="DD14" s="1">
        <v>16.54</v>
      </c>
      <c r="DE14" s="1">
        <v>16.809999999999999</v>
      </c>
      <c r="DF14" s="1">
        <v>16.739999999999998</v>
      </c>
      <c r="DG14" s="1">
        <v>16.600000000000001</v>
      </c>
      <c r="DH14" s="1">
        <v>16.78</v>
      </c>
      <c r="DI14" s="1">
        <v>16.66</v>
      </c>
      <c r="DJ14" s="1">
        <v>16.28</v>
      </c>
      <c r="DK14" s="1">
        <v>18.53</v>
      </c>
      <c r="DM14" s="1">
        <v>18.23</v>
      </c>
      <c r="DN14" s="1">
        <v>18.34</v>
      </c>
    </row>
    <row r="15" spans="1:118">
      <c r="A15" s="1" t="s">
        <v>70</v>
      </c>
      <c r="C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0.05</v>
      </c>
      <c r="K15" s="1">
        <v>0</v>
      </c>
      <c r="L15" s="1">
        <v>0.1</v>
      </c>
      <c r="M15" s="1">
        <v>0</v>
      </c>
      <c r="N15" s="1">
        <v>7.0000000000000007E-2</v>
      </c>
      <c r="O15" s="1">
        <v>0</v>
      </c>
      <c r="P15" s="1">
        <v>0</v>
      </c>
      <c r="Q15" s="1">
        <v>0</v>
      </c>
      <c r="R15" s="1">
        <v>0.09</v>
      </c>
      <c r="S15" s="1">
        <v>0.04</v>
      </c>
      <c r="T15" s="1">
        <v>0</v>
      </c>
      <c r="V15" s="1">
        <v>0</v>
      </c>
      <c r="W15" s="1">
        <v>0</v>
      </c>
      <c r="X15" s="1">
        <v>0.1</v>
      </c>
      <c r="Y15" s="1">
        <v>0</v>
      </c>
      <c r="Z15" s="1">
        <v>0</v>
      </c>
      <c r="AA15" s="1">
        <v>0.04</v>
      </c>
      <c r="AB15" s="1">
        <v>0.13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0.08</v>
      </c>
      <c r="AI15" s="1">
        <v>0.1</v>
      </c>
      <c r="AJ15" s="1">
        <v>0</v>
      </c>
      <c r="AK15" s="1">
        <v>0</v>
      </c>
      <c r="AL15" s="1">
        <v>0.04</v>
      </c>
      <c r="AM15" s="1">
        <v>0</v>
      </c>
      <c r="AN15" s="1">
        <v>0.05</v>
      </c>
      <c r="AO15" s="1">
        <v>0.05</v>
      </c>
      <c r="AP15" s="1">
        <v>0.03</v>
      </c>
      <c r="AQ15" s="1">
        <v>0</v>
      </c>
      <c r="AR15" s="1">
        <v>0</v>
      </c>
      <c r="AS15" s="1">
        <v>0.01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0.08</v>
      </c>
      <c r="AZ15" s="1">
        <v>0.14000000000000001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0.08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U15" s="1">
        <v>0.06</v>
      </c>
      <c r="BV15" s="1">
        <v>0</v>
      </c>
      <c r="BW15" s="1">
        <v>0</v>
      </c>
      <c r="BY15" s="1">
        <v>0</v>
      </c>
      <c r="BZ15" s="1">
        <v>0</v>
      </c>
      <c r="CA15" s="1">
        <v>0</v>
      </c>
      <c r="CC15" s="1">
        <v>0</v>
      </c>
      <c r="CD15" s="1">
        <v>0</v>
      </c>
      <c r="CE15" s="1">
        <v>0</v>
      </c>
      <c r="CF15" s="1">
        <v>0.1</v>
      </c>
      <c r="CG15" s="1">
        <v>0.01</v>
      </c>
      <c r="CH15" s="1">
        <v>0</v>
      </c>
      <c r="CI15" s="1">
        <v>0</v>
      </c>
      <c r="CJ15" s="1">
        <v>0</v>
      </c>
      <c r="CK15" s="1">
        <v>0.08</v>
      </c>
      <c r="CL15" s="1">
        <v>0</v>
      </c>
      <c r="CM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DA15" s="1">
        <v>0</v>
      </c>
      <c r="DB15" s="1">
        <v>0</v>
      </c>
      <c r="DC15" s="1">
        <v>0</v>
      </c>
      <c r="DD15" s="1">
        <v>0.02</v>
      </c>
      <c r="DE15" s="1">
        <v>0</v>
      </c>
      <c r="DF15" s="1">
        <v>0</v>
      </c>
      <c r="DG15" s="1">
        <v>0.06</v>
      </c>
      <c r="DH15" s="1">
        <v>0.06</v>
      </c>
      <c r="DI15" s="1">
        <v>0</v>
      </c>
      <c r="DJ15" s="1">
        <v>0</v>
      </c>
      <c r="DK15" s="1">
        <v>0</v>
      </c>
      <c r="DM15" s="1">
        <v>0</v>
      </c>
      <c r="DN15" s="1">
        <v>0.02</v>
      </c>
    </row>
    <row r="16" spans="1:118">
      <c r="A16" s="1" t="s">
        <v>71</v>
      </c>
      <c r="C16" s="1">
        <v>59.05</v>
      </c>
      <c r="E16" s="1">
        <v>58.64</v>
      </c>
      <c r="F16" s="1">
        <v>58.55</v>
      </c>
      <c r="G16" s="1">
        <v>59.24</v>
      </c>
      <c r="H16" s="1">
        <v>57.83</v>
      </c>
      <c r="I16" s="1">
        <v>58.06</v>
      </c>
      <c r="J16" s="1">
        <v>58.05</v>
      </c>
      <c r="K16" s="1">
        <v>58.86</v>
      </c>
      <c r="L16" s="1">
        <v>58.67</v>
      </c>
      <c r="M16" s="1">
        <v>58.27</v>
      </c>
      <c r="N16" s="1">
        <v>58.38</v>
      </c>
      <c r="O16" s="1">
        <v>58.92</v>
      </c>
      <c r="P16" s="1">
        <v>58.49</v>
      </c>
      <c r="Q16" s="1">
        <v>58.2</v>
      </c>
      <c r="R16" s="1">
        <v>58.11</v>
      </c>
      <c r="S16" s="1">
        <v>59.24</v>
      </c>
      <c r="T16" s="1">
        <v>58.96</v>
      </c>
      <c r="V16" s="1">
        <v>59.01</v>
      </c>
      <c r="W16" s="1">
        <v>59.42</v>
      </c>
      <c r="X16" s="1">
        <v>58.88</v>
      </c>
      <c r="Y16" s="1">
        <v>59.22</v>
      </c>
      <c r="Z16" s="1">
        <v>58.67</v>
      </c>
      <c r="AA16" s="1">
        <v>59.02</v>
      </c>
      <c r="AB16" s="1">
        <v>59.07</v>
      </c>
      <c r="AC16" s="1">
        <v>58.55</v>
      </c>
      <c r="AD16" s="1">
        <v>59.01</v>
      </c>
      <c r="AE16" s="1">
        <v>58.84</v>
      </c>
      <c r="AF16" s="1">
        <v>58.44</v>
      </c>
      <c r="AG16" s="1">
        <v>59.05</v>
      </c>
      <c r="AH16" s="1">
        <v>58.75</v>
      </c>
      <c r="AI16" s="1">
        <v>57.93</v>
      </c>
      <c r="AJ16" s="1">
        <v>58.35</v>
      </c>
      <c r="AK16" s="1">
        <v>58.21</v>
      </c>
      <c r="AL16" s="1">
        <v>57.8</v>
      </c>
      <c r="AM16" s="1">
        <v>58.11</v>
      </c>
      <c r="AN16" s="1">
        <v>57.75</v>
      </c>
      <c r="AO16" s="1">
        <v>58.23</v>
      </c>
      <c r="AP16" s="1">
        <v>58.05</v>
      </c>
      <c r="AQ16" s="1">
        <v>57.96</v>
      </c>
      <c r="AR16" s="1">
        <v>57.78</v>
      </c>
      <c r="AS16" s="1">
        <v>57.53</v>
      </c>
      <c r="AT16" s="1">
        <v>57.57</v>
      </c>
      <c r="AU16" s="1">
        <v>57.46</v>
      </c>
      <c r="AV16" s="1">
        <v>57.67</v>
      </c>
      <c r="AW16" s="1">
        <v>57.84</v>
      </c>
      <c r="AX16" s="1">
        <v>57.64</v>
      </c>
      <c r="AY16" s="1">
        <v>57.19</v>
      </c>
      <c r="AZ16" s="1">
        <v>56.76</v>
      </c>
      <c r="BA16" s="1">
        <v>57.97</v>
      </c>
      <c r="BB16" s="1">
        <v>58</v>
      </c>
      <c r="BC16" s="1">
        <v>57.34</v>
      </c>
      <c r="BD16" s="1">
        <v>57.33</v>
      </c>
      <c r="BE16" s="1">
        <v>57.66</v>
      </c>
      <c r="BF16" s="1">
        <v>57.3</v>
      </c>
      <c r="BG16" s="1">
        <v>57.18</v>
      </c>
      <c r="BH16" s="1">
        <v>57.62</v>
      </c>
      <c r="BI16" s="1">
        <v>57.47</v>
      </c>
      <c r="BJ16" s="1">
        <v>56.67</v>
      </c>
      <c r="BK16" s="1">
        <v>57.14</v>
      </c>
      <c r="BL16" s="1">
        <v>57.66</v>
      </c>
      <c r="BM16" s="1">
        <v>54.36</v>
      </c>
      <c r="BN16" s="1">
        <v>55.75</v>
      </c>
      <c r="BO16" s="1">
        <v>57.89</v>
      </c>
      <c r="BP16" s="1">
        <v>57.67</v>
      </c>
      <c r="BQ16" s="1">
        <v>57.48</v>
      </c>
      <c r="BR16" s="1">
        <v>58.41</v>
      </c>
      <c r="BS16" s="1">
        <v>57.13</v>
      </c>
      <c r="BU16" s="1">
        <v>58.08</v>
      </c>
      <c r="BV16" s="1">
        <v>58.36</v>
      </c>
      <c r="BW16" s="1">
        <v>58.8</v>
      </c>
      <c r="BY16" s="1">
        <v>58.28</v>
      </c>
      <c r="BZ16" s="1">
        <v>58.59</v>
      </c>
      <c r="CA16" s="1">
        <v>55.46</v>
      </c>
      <c r="CC16" s="1">
        <v>59.25</v>
      </c>
      <c r="CD16" s="1">
        <v>59.64</v>
      </c>
      <c r="CE16" s="1">
        <v>59.33</v>
      </c>
      <c r="CF16" s="1">
        <v>59.82</v>
      </c>
      <c r="CG16" s="1">
        <v>55.3</v>
      </c>
      <c r="CH16" s="1">
        <v>59.43</v>
      </c>
      <c r="CI16" s="1">
        <v>59.35</v>
      </c>
      <c r="CJ16" s="1">
        <v>60.45</v>
      </c>
      <c r="CK16" s="1">
        <v>59.29</v>
      </c>
      <c r="CL16" s="1">
        <v>59.64</v>
      </c>
      <c r="CM16" s="1">
        <v>59.51</v>
      </c>
      <c r="CO16" s="1">
        <v>57.65</v>
      </c>
      <c r="CP16" s="1">
        <v>58.27</v>
      </c>
      <c r="CQ16" s="1">
        <v>59.04</v>
      </c>
      <c r="CR16" s="1">
        <v>58.62</v>
      </c>
      <c r="CS16" s="1">
        <v>59.14</v>
      </c>
      <c r="CT16" s="1">
        <v>58.44</v>
      </c>
      <c r="CU16" s="1">
        <v>58.42</v>
      </c>
      <c r="CV16" s="1">
        <v>58.39</v>
      </c>
      <c r="CW16" s="1">
        <v>59.12</v>
      </c>
      <c r="CX16" s="1">
        <v>58.57</v>
      </c>
      <c r="CY16" s="1">
        <v>58.33</v>
      </c>
      <c r="DA16" s="1">
        <v>53.52</v>
      </c>
      <c r="DB16" s="1">
        <v>58.37</v>
      </c>
      <c r="DC16" s="1">
        <v>58.31</v>
      </c>
      <c r="DD16" s="1">
        <v>58.67</v>
      </c>
      <c r="DE16" s="1">
        <v>59.19</v>
      </c>
      <c r="DF16" s="1">
        <v>58.75</v>
      </c>
      <c r="DG16" s="1">
        <v>58.27</v>
      </c>
      <c r="DH16" s="1">
        <v>58.79</v>
      </c>
      <c r="DI16" s="1">
        <v>58.26</v>
      </c>
      <c r="DJ16" s="1">
        <v>58.57</v>
      </c>
      <c r="DK16" s="1">
        <v>58.71</v>
      </c>
      <c r="DM16" s="1">
        <v>58.68</v>
      </c>
      <c r="DN16" s="1">
        <v>58.17</v>
      </c>
    </row>
    <row r="17" spans="1:124">
      <c r="A17" s="1" t="s">
        <v>72</v>
      </c>
      <c r="C17" s="1">
        <v>20.92</v>
      </c>
      <c r="E17" s="1">
        <v>20.76</v>
      </c>
      <c r="F17" s="1">
        <v>20.84</v>
      </c>
      <c r="G17" s="1">
        <v>20.99</v>
      </c>
      <c r="H17" s="1">
        <v>20.58</v>
      </c>
      <c r="I17" s="1">
        <v>20.71</v>
      </c>
      <c r="J17" s="1">
        <v>20.67</v>
      </c>
      <c r="K17" s="1">
        <v>20.93</v>
      </c>
      <c r="L17" s="1">
        <v>20.89</v>
      </c>
      <c r="M17" s="1">
        <v>20.74</v>
      </c>
      <c r="N17" s="1">
        <v>20.77</v>
      </c>
      <c r="O17" s="1">
        <v>20.9</v>
      </c>
      <c r="P17" s="1">
        <v>20.82</v>
      </c>
      <c r="Q17" s="1">
        <v>20.73</v>
      </c>
      <c r="R17" s="1">
        <v>20.73</v>
      </c>
      <c r="S17" s="1">
        <v>20.98</v>
      </c>
      <c r="T17" s="1">
        <v>20.81</v>
      </c>
      <c r="V17" s="1">
        <v>20.91</v>
      </c>
      <c r="W17" s="1">
        <v>20.97</v>
      </c>
      <c r="X17" s="1">
        <v>20.95</v>
      </c>
      <c r="Y17" s="1">
        <v>20.96</v>
      </c>
      <c r="Z17" s="1">
        <v>20.84</v>
      </c>
      <c r="AA17" s="1">
        <v>20.93</v>
      </c>
      <c r="AB17" s="1">
        <v>20.99</v>
      </c>
      <c r="AC17" s="1">
        <v>20.76</v>
      </c>
      <c r="AD17" s="1">
        <v>20.93</v>
      </c>
      <c r="AE17" s="1">
        <v>20.92</v>
      </c>
      <c r="AF17" s="1">
        <v>20.83</v>
      </c>
      <c r="AG17" s="1">
        <v>20.89</v>
      </c>
      <c r="AH17" s="1">
        <v>20.97</v>
      </c>
      <c r="AI17" s="1">
        <v>20.71</v>
      </c>
      <c r="AJ17" s="1">
        <v>20.84</v>
      </c>
      <c r="AK17" s="1">
        <v>20.79</v>
      </c>
      <c r="AL17" s="1">
        <v>20.73</v>
      </c>
      <c r="AM17" s="1">
        <v>20.68</v>
      </c>
      <c r="AN17" s="1">
        <v>20.57</v>
      </c>
      <c r="AO17" s="1">
        <v>20.78</v>
      </c>
      <c r="AP17" s="1">
        <v>20.68</v>
      </c>
      <c r="AQ17" s="1">
        <v>20.66</v>
      </c>
      <c r="AR17" s="1">
        <v>20.68</v>
      </c>
      <c r="AS17" s="1">
        <v>20.55</v>
      </c>
      <c r="AT17" s="1">
        <v>20.58</v>
      </c>
      <c r="AU17" s="1">
        <v>20.52</v>
      </c>
      <c r="AV17" s="1">
        <v>20.47</v>
      </c>
      <c r="AW17" s="1">
        <v>20.65</v>
      </c>
      <c r="AX17" s="1">
        <v>20.58</v>
      </c>
      <c r="AY17" s="1">
        <v>20.58</v>
      </c>
      <c r="AZ17" s="1">
        <v>20.399999999999999</v>
      </c>
      <c r="BA17" s="1">
        <v>20.65</v>
      </c>
      <c r="BB17" s="1">
        <v>20.68</v>
      </c>
      <c r="BC17" s="1">
        <v>20.54</v>
      </c>
      <c r="BD17" s="1">
        <v>20.54</v>
      </c>
      <c r="BE17" s="1">
        <v>20.63</v>
      </c>
      <c r="BF17" s="1">
        <v>20.54</v>
      </c>
      <c r="BG17" s="1">
        <v>20.47</v>
      </c>
      <c r="BH17" s="1">
        <v>20.5</v>
      </c>
      <c r="BI17" s="1">
        <v>20.5</v>
      </c>
      <c r="BJ17" s="1">
        <v>20.29</v>
      </c>
      <c r="BK17" s="1">
        <v>20.41</v>
      </c>
      <c r="BL17" s="1">
        <v>20.61</v>
      </c>
      <c r="BM17" s="1">
        <v>19.39</v>
      </c>
      <c r="BN17" s="1">
        <v>19.89</v>
      </c>
      <c r="BO17" s="1">
        <v>20.62</v>
      </c>
      <c r="BP17" s="1">
        <v>20.55</v>
      </c>
      <c r="BQ17" s="1">
        <v>20.54</v>
      </c>
      <c r="BR17" s="1">
        <v>20.78</v>
      </c>
      <c r="BS17" s="1">
        <v>20.440000000000001</v>
      </c>
      <c r="BU17" s="1">
        <v>20.79</v>
      </c>
      <c r="BV17" s="1">
        <v>20.93</v>
      </c>
      <c r="BW17" s="1">
        <v>20.89</v>
      </c>
      <c r="BY17" s="1">
        <v>20.79</v>
      </c>
      <c r="BZ17" s="1">
        <v>20.84</v>
      </c>
      <c r="CA17" s="1">
        <v>19.68</v>
      </c>
      <c r="CC17" s="1">
        <v>20.96</v>
      </c>
      <c r="CD17" s="1">
        <v>21.03</v>
      </c>
      <c r="CE17" s="1">
        <v>21.05</v>
      </c>
      <c r="CF17" s="1">
        <v>21.17</v>
      </c>
      <c r="CG17" s="1">
        <v>19.399999999999999</v>
      </c>
      <c r="CH17" s="1">
        <v>20.89</v>
      </c>
      <c r="CI17" s="1">
        <v>20.96</v>
      </c>
      <c r="CJ17" s="1">
        <v>21.28</v>
      </c>
      <c r="CK17" s="1">
        <v>20.96</v>
      </c>
      <c r="CL17" s="1">
        <v>20.93</v>
      </c>
      <c r="CM17" s="1">
        <v>21</v>
      </c>
      <c r="CO17" s="1">
        <v>20.68</v>
      </c>
      <c r="CP17" s="1">
        <v>20.7</v>
      </c>
      <c r="CQ17" s="1">
        <v>20.89</v>
      </c>
      <c r="CR17" s="1">
        <v>20.81</v>
      </c>
      <c r="CS17" s="1">
        <v>21</v>
      </c>
      <c r="CT17" s="1">
        <v>20.78</v>
      </c>
      <c r="CU17" s="1">
        <v>20.78</v>
      </c>
      <c r="CV17" s="1">
        <v>20.78</v>
      </c>
      <c r="CW17" s="1">
        <v>21</v>
      </c>
      <c r="CX17" s="1">
        <v>20.83</v>
      </c>
      <c r="CY17" s="1">
        <v>20.74</v>
      </c>
      <c r="DA17" s="1">
        <v>19.010000000000002</v>
      </c>
      <c r="DB17" s="1">
        <v>20.71</v>
      </c>
      <c r="DC17" s="1">
        <v>20.81</v>
      </c>
      <c r="DD17" s="1">
        <v>20.87</v>
      </c>
      <c r="DE17" s="1">
        <v>21.06</v>
      </c>
      <c r="DF17" s="1">
        <v>20.91</v>
      </c>
      <c r="DG17" s="1">
        <v>20.78</v>
      </c>
      <c r="DH17" s="1">
        <v>20.95</v>
      </c>
      <c r="DI17" s="1">
        <v>20.78</v>
      </c>
      <c r="DJ17" s="1">
        <v>20.74</v>
      </c>
      <c r="DK17" s="1">
        <v>20.95</v>
      </c>
      <c r="DM17" s="1">
        <v>20.91</v>
      </c>
      <c r="DN17" s="1">
        <v>20.79</v>
      </c>
    </row>
    <row r="18" spans="1:124">
      <c r="A18" s="1" t="s">
        <v>67</v>
      </c>
      <c r="C18" s="1">
        <v>99.14</v>
      </c>
      <c r="E18" s="1">
        <v>98.410000000000011</v>
      </c>
      <c r="F18" s="1">
        <v>98.75</v>
      </c>
      <c r="G18" s="1">
        <v>99.49</v>
      </c>
      <c r="H18" s="1">
        <v>97.52</v>
      </c>
      <c r="I18" s="1">
        <v>98.110000000000014</v>
      </c>
      <c r="J18" s="1">
        <v>97.88</v>
      </c>
      <c r="K18" s="1">
        <v>99.16</v>
      </c>
      <c r="L18" s="1">
        <v>98.9</v>
      </c>
      <c r="M18" s="1">
        <v>98.26</v>
      </c>
      <c r="N18" s="1">
        <v>98.38</v>
      </c>
      <c r="O18" s="1">
        <v>99.039999999999992</v>
      </c>
      <c r="P18" s="1">
        <v>98.65</v>
      </c>
      <c r="Q18" s="1">
        <v>98.190000000000012</v>
      </c>
      <c r="R18" s="1">
        <v>98.160000000000011</v>
      </c>
      <c r="S18" s="1">
        <v>99.410000000000011</v>
      </c>
      <c r="T18" s="1">
        <v>98.62</v>
      </c>
      <c r="V18" s="1">
        <v>99.08</v>
      </c>
      <c r="W18" s="4">
        <v>99.4</v>
      </c>
      <c r="X18" s="1">
        <v>99.23</v>
      </c>
      <c r="Y18" s="1">
        <v>99.330000000000013</v>
      </c>
      <c r="Z18" s="1">
        <v>98.740000000000009</v>
      </c>
      <c r="AA18" s="1">
        <v>99.18</v>
      </c>
      <c r="AB18" s="1">
        <v>99.38</v>
      </c>
      <c r="AC18" s="1">
        <v>98.38000000000001</v>
      </c>
      <c r="AD18" s="1">
        <v>99.16</v>
      </c>
      <c r="AE18" s="1">
        <v>99.11</v>
      </c>
      <c r="AF18" s="1">
        <v>98.649999999999991</v>
      </c>
      <c r="AG18" s="1">
        <v>99.01</v>
      </c>
      <c r="AH18" s="1">
        <v>99.32</v>
      </c>
      <c r="AI18" s="1">
        <v>98.039999999999992</v>
      </c>
      <c r="AJ18" s="1">
        <v>98.73</v>
      </c>
      <c r="AK18" s="1">
        <v>98.460000000000008</v>
      </c>
      <c r="AL18" s="1">
        <v>98.14</v>
      </c>
      <c r="AM18" s="1">
        <v>97.97999999999999</v>
      </c>
      <c r="AN18" s="1">
        <v>97.44</v>
      </c>
      <c r="AO18" s="1">
        <v>98.42</v>
      </c>
      <c r="AP18" s="1">
        <v>97.960000000000008</v>
      </c>
      <c r="AQ18" s="1">
        <v>97.86</v>
      </c>
      <c r="AR18" s="1">
        <v>97.91</v>
      </c>
      <c r="AS18" s="1">
        <v>97.34</v>
      </c>
      <c r="AT18" s="1">
        <v>97.47</v>
      </c>
      <c r="AU18" s="1">
        <v>97.2</v>
      </c>
      <c r="AV18" s="1">
        <v>96.990000000000009</v>
      </c>
      <c r="AW18" s="1">
        <v>97.81</v>
      </c>
      <c r="AX18" s="1">
        <v>97.47</v>
      </c>
      <c r="AY18" s="1">
        <v>97.41</v>
      </c>
      <c r="AZ18" s="1">
        <v>96.53</v>
      </c>
      <c r="BA18" s="1">
        <v>97.82</v>
      </c>
      <c r="BB18" s="1">
        <v>97.949999999999989</v>
      </c>
      <c r="BC18" s="1">
        <v>97.28</v>
      </c>
      <c r="BD18" s="1">
        <v>97.27000000000001</v>
      </c>
      <c r="BE18" s="1">
        <v>97.72</v>
      </c>
      <c r="BF18" s="1">
        <v>97.239999999999981</v>
      </c>
      <c r="BG18" s="1">
        <v>96.93</v>
      </c>
      <c r="BH18" s="1">
        <v>97.11</v>
      </c>
      <c r="BI18" s="1">
        <v>97.09</v>
      </c>
      <c r="BJ18" s="1">
        <v>96.09</v>
      </c>
      <c r="BK18" s="1">
        <v>96.67</v>
      </c>
      <c r="BL18" s="1">
        <v>97.63</v>
      </c>
      <c r="BM18" s="1">
        <v>91.85</v>
      </c>
      <c r="BN18" s="1">
        <v>94.22</v>
      </c>
      <c r="BO18" s="1">
        <v>97.7</v>
      </c>
      <c r="BP18" s="1">
        <v>97.339999999999989</v>
      </c>
      <c r="BQ18" s="1">
        <v>97.31</v>
      </c>
      <c r="BR18" s="1">
        <v>98.45</v>
      </c>
      <c r="BS18" s="1">
        <v>96.81</v>
      </c>
      <c r="BU18" s="1">
        <v>98.43</v>
      </c>
      <c r="BV18" s="1">
        <v>99.110000000000014</v>
      </c>
      <c r="BW18" s="1">
        <v>98.96</v>
      </c>
      <c r="BY18" s="1">
        <v>98.5</v>
      </c>
      <c r="BZ18" s="1">
        <v>98.73</v>
      </c>
      <c r="CA18" s="1">
        <v>93.240000000000009</v>
      </c>
      <c r="CC18" s="1">
        <v>99.31</v>
      </c>
      <c r="CD18" s="1">
        <v>99.65</v>
      </c>
      <c r="CE18" s="1">
        <v>99.7</v>
      </c>
      <c r="CF18" s="1">
        <v>100.25</v>
      </c>
      <c r="CG18" s="1">
        <v>91.990000000000009</v>
      </c>
      <c r="CH18" s="1">
        <v>99.03</v>
      </c>
      <c r="CI18" s="1">
        <v>99.330000000000013</v>
      </c>
      <c r="CJ18" s="1">
        <v>100.88000000000001</v>
      </c>
      <c r="CK18" s="1">
        <v>99.289999999999992</v>
      </c>
      <c r="CL18" s="1">
        <v>99.240000000000009</v>
      </c>
      <c r="CM18" s="1">
        <v>99.539999999999992</v>
      </c>
      <c r="CO18" s="1">
        <v>97.97</v>
      </c>
      <c r="CP18" s="1">
        <v>98.06</v>
      </c>
      <c r="CQ18" s="1">
        <v>98.96</v>
      </c>
      <c r="CR18" s="1">
        <v>98.61</v>
      </c>
      <c r="CS18" s="1">
        <v>99.48</v>
      </c>
      <c r="CT18" s="1">
        <v>98.44</v>
      </c>
      <c r="CU18" s="1">
        <v>98.460000000000008</v>
      </c>
      <c r="CV18" s="1">
        <v>98.45</v>
      </c>
      <c r="CW18" s="1">
        <v>99.5</v>
      </c>
      <c r="CX18" s="1">
        <v>98.69</v>
      </c>
      <c r="CY18" s="1">
        <v>98.27</v>
      </c>
      <c r="DA18" s="1">
        <v>90.060000000000016</v>
      </c>
      <c r="DB18" s="1">
        <v>98.15</v>
      </c>
      <c r="DC18" s="1">
        <v>98.56</v>
      </c>
      <c r="DD18" s="1">
        <v>98.88000000000001</v>
      </c>
      <c r="DE18" s="1">
        <v>99.759999999999991</v>
      </c>
      <c r="DF18" s="1">
        <v>99.08</v>
      </c>
      <c r="DG18" s="1">
        <v>98.42</v>
      </c>
      <c r="DH18" s="1">
        <v>99.22</v>
      </c>
      <c r="DI18" s="1">
        <v>98.45</v>
      </c>
      <c r="DJ18" s="1">
        <v>98.27</v>
      </c>
      <c r="DK18" s="1">
        <v>99.27</v>
      </c>
      <c r="DM18" s="1">
        <v>99.09</v>
      </c>
      <c r="DN18" s="1">
        <v>98.490000000000009</v>
      </c>
    </row>
    <row r="20" spans="1:124">
      <c r="A20" s="8" t="s">
        <v>79</v>
      </c>
    </row>
    <row r="21" spans="1:124">
      <c r="A21" s="1" t="s">
        <v>68</v>
      </c>
      <c r="C21" s="6">
        <v>0.14884090784439749</v>
      </c>
      <c r="D21" s="6"/>
      <c r="E21" s="6">
        <v>6.4010893156748058E-2</v>
      </c>
      <c r="F21" s="6">
        <v>7.6029016715574285E-2</v>
      </c>
      <c r="G21" s="6">
        <v>0.14444064849493177</v>
      </c>
      <c r="H21" s="6">
        <v>0.14671544464295133</v>
      </c>
      <c r="I21" s="6">
        <v>0.1488180194561308</v>
      </c>
      <c r="J21" s="6">
        <v>0.14798393793385317</v>
      </c>
      <c r="K21" s="6">
        <v>0.14173913377962777</v>
      </c>
      <c r="L21" s="6">
        <v>0.14768945882902892</v>
      </c>
      <c r="M21" s="6">
        <v>0.15166772645628748</v>
      </c>
      <c r="N21" s="6">
        <v>0.13745003890322785</v>
      </c>
      <c r="O21" s="6">
        <v>0.14442751179774321</v>
      </c>
      <c r="P21" s="6">
        <v>0.14938789941449246</v>
      </c>
      <c r="Q21" s="6">
        <v>0.14347820266289998</v>
      </c>
      <c r="R21" s="6">
        <v>0.13854838690248672</v>
      </c>
      <c r="S21" s="6">
        <v>0.14204584405242007</v>
      </c>
      <c r="T21" s="6">
        <v>0.24286126357244867</v>
      </c>
      <c r="U21" s="6"/>
      <c r="V21" s="6">
        <v>0.1440076433787415</v>
      </c>
      <c r="W21" s="6">
        <v>0.14246454062158995</v>
      </c>
      <c r="X21" s="6">
        <v>0.14447646990577395</v>
      </c>
      <c r="Y21" s="6">
        <v>0.13232957416476201</v>
      </c>
      <c r="Z21" s="6">
        <v>0.14468425002262539</v>
      </c>
      <c r="AA21" s="6">
        <v>0.13996391840266045</v>
      </c>
      <c r="AB21" s="6">
        <v>0.15169459685714246</v>
      </c>
      <c r="AC21" s="6">
        <v>0.14325325790845583</v>
      </c>
      <c r="AD21" s="6">
        <v>0.15524098811388778</v>
      </c>
      <c r="AE21" s="6">
        <v>0.20610333793558203</v>
      </c>
      <c r="AF21" s="6">
        <v>0.16730950869156833</v>
      </c>
      <c r="AG21" s="6">
        <v>0.18868747446619558</v>
      </c>
      <c r="AH21" s="6">
        <v>0.13948959495889732</v>
      </c>
      <c r="AI21" s="6">
        <v>0.13682190168360447</v>
      </c>
      <c r="AJ21" s="6">
        <v>0.13623857853667065</v>
      </c>
      <c r="AK21" s="6">
        <v>0.14651730316233777</v>
      </c>
      <c r="AL21" s="6">
        <v>0.14156644394262632</v>
      </c>
      <c r="AM21" s="6">
        <v>0.14165467284443042</v>
      </c>
      <c r="AN21" s="6">
        <v>0.14408484605589844</v>
      </c>
      <c r="AO21" s="6">
        <v>0.14403435515199323</v>
      </c>
      <c r="AP21" s="6">
        <v>0.1427178214873692</v>
      </c>
      <c r="AQ21" s="6">
        <v>0.14714225104109188</v>
      </c>
      <c r="AR21" s="6">
        <v>0.14762158323054528</v>
      </c>
      <c r="AS21" s="6">
        <v>0.14649650208619161</v>
      </c>
      <c r="AT21" s="6">
        <v>0.14949985422998358</v>
      </c>
      <c r="AU21" s="6">
        <v>0.14672501332282492</v>
      </c>
      <c r="AV21" s="6">
        <v>0.14517051297552985</v>
      </c>
      <c r="AW21" s="6">
        <v>0.14641897073501206</v>
      </c>
      <c r="AX21" s="6">
        <v>0.14031788502711684</v>
      </c>
      <c r="AY21" s="6">
        <v>0.14551208262828255</v>
      </c>
      <c r="AZ21" s="6">
        <v>0.14054195751918769</v>
      </c>
      <c r="BA21" s="6">
        <v>0.13847339583726948</v>
      </c>
      <c r="BB21" s="6">
        <v>0.14642450860875816</v>
      </c>
      <c r="BC21" s="6">
        <v>0.1450518895784402</v>
      </c>
      <c r="BD21" s="6">
        <v>0.14561476534997814</v>
      </c>
      <c r="BE21" s="6">
        <v>0.14729791837235992</v>
      </c>
      <c r="BF21" s="6">
        <v>0.14688007739691686</v>
      </c>
      <c r="BG21" s="6">
        <v>0.15014549324604212</v>
      </c>
      <c r="BH21" s="6">
        <v>0.14856498018440623</v>
      </c>
      <c r="BI21" s="6">
        <v>0.14267748010584064</v>
      </c>
      <c r="BJ21" s="6">
        <v>0.14080075107321366</v>
      </c>
      <c r="BK21" s="6">
        <v>0.14918528054598582</v>
      </c>
      <c r="BL21" s="6">
        <v>0.14922717860611701</v>
      </c>
      <c r="BM21" s="6">
        <v>0.14549281075043621</v>
      </c>
      <c r="BN21" s="6">
        <v>0.14694077582653314</v>
      </c>
      <c r="BO21" s="6">
        <v>0.14742704531812068</v>
      </c>
      <c r="BP21" s="6">
        <v>0.14797696301398722</v>
      </c>
      <c r="BQ21" s="6">
        <v>0.14531788276080623</v>
      </c>
      <c r="BR21" s="6">
        <v>0.14871229708677752</v>
      </c>
      <c r="BS21" s="6">
        <v>0.14815481586912141</v>
      </c>
      <c r="BT21" s="6"/>
      <c r="BU21" s="6">
        <v>0.14146346013822042</v>
      </c>
      <c r="BV21" s="6">
        <v>0.15195842588357325</v>
      </c>
      <c r="BW21" s="6">
        <v>0.14874459027379971</v>
      </c>
      <c r="BX21" s="6"/>
      <c r="BY21" s="6">
        <v>0.14545935425943179</v>
      </c>
      <c r="BZ21" s="6">
        <v>0.14942660303764094</v>
      </c>
      <c r="CA21" s="6">
        <v>0.1464247914799873</v>
      </c>
      <c r="CB21" s="6"/>
      <c r="CC21" s="6">
        <v>0.23246372192245857</v>
      </c>
      <c r="CD21" s="6">
        <v>0.21936877348856301</v>
      </c>
      <c r="CE21" s="6">
        <v>0.24938400376745296</v>
      </c>
      <c r="CF21" s="6">
        <v>0.14662690538604348</v>
      </c>
      <c r="CG21" s="6">
        <v>0.13762940640178647</v>
      </c>
      <c r="CH21" s="6">
        <v>0.14802757069119751</v>
      </c>
      <c r="CI21" s="6">
        <v>0.1425078037871946</v>
      </c>
      <c r="CJ21" s="6">
        <v>0.13804294022858868</v>
      </c>
      <c r="CK21" s="6">
        <v>0.14152784840492438</v>
      </c>
      <c r="CL21" s="6">
        <v>0.13855876535261757</v>
      </c>
      <c r="CM21" s="6">
        <v>0.15102814150040936</v>
      </c>
      <c r="CN21" s="6"/>
      <c r="CO21" s="6">
        <v>3.3370881335569487E-2</v>
      </c>
      <c r="CP21" s="6">
        <v>0.18869658873276918</v>
      </c>
      <c r="CQ21" s="6">
        <v>0.24316509860884986</v>
      </c>
      <c r="CR21" s="6">
        <v>0.16138770146236325</v>
      </c>
      <c r="CS21" s="6">
        <v>0.18881575705685474</v>
      </c>
      <c r="CT21" s="6">
        <v>0.18886734828093255</v>
      </c>
      <c r="CU21" s="6">
        <v>0.15637227394153588</v>
      </c>
      <c r="CV21" s="6">
        <v>0.14920430702713261</v>
      </c>
      <c r="CW21" s="6">
        <v>0.14248819842137767</v>
      </c>
      <c r="CX21" s="6">
        <v>0.14894437773130259</v>
      </c>
      <c r="CY21" s="6">
        <v>0.14520596189424426</v>
      </c>
      <c r="CZ21" s="6"/>
      <c r="DA21" s="6">
        <v>0.15204290829818437</v>
      </c>
      <c r="DB21" s="6">
        <v>0.15007928490034009</v>
      </c>
      <c r="DC21" s="6">
        <v>0.15029763615829517</v>
      </c>
      <c r="DD21" s="6">
        <v>0.15192959203926459</v>
      </c>
      <c r="DE21" s="6">
        <v>0.14624205882322977</v>
      </c>
      <c r="DF21" s="6">
        <v>0.1460302216084266</v>
      </c>
      <c r="DG21" s="6">
        <v>0.14853773944056095</v>
      </c>
      <c r="DH21" s="6">
        <v>0.14366754871738349</v>
      </c>
      <c r="DI21" s="6">
        <v>0.15048044019772608</v>
      </c>
      <c r="DJ21" s="6">
        <v>0.14807279574335652</v>
      </c>
      <c r="DK21" s="6">
        <v>5.8610117279104638E-2</v>
      </c>
      <c r="DL21" s="6"/>
      <c r="DM21" s="6">
        <v>6.9135186946839899E-2</v>
      </c>
      <c r="DN21" s="6">
        <v>6.3921770235750658E-2</v>
      </c>
    </row>
    <row r="22" spans="1:124">
      <c r="A22" s="1" t="s">
        <v>69</v>
      </c>
      <c r="C22" s="6">
        <v>0.88553933767773807</v>
      </c>
      <c r="D22" s="6"/>
      <c r="E22" s="6">
        <v>0.9689975254966926</v>
      </c>
      <c r="F22" s="6">
        <v>0.96694372723776634</v>
      </c>
      <c r="G22" s="6">
        <v>0.89063906036358631</v>
      </c>
      <c r="H22" s="6">
        <v>0.8964959683875473</v>
      </c>
      <c r="I22" s="6">
        <v>0.89839438422181062</v>
      </c>
      <c r="J22" s="6">
        <v>0.89249522061804021</v>
      </c>
      <c r="K22" s="6">
        <v>0.89936925828139447</v>
      </c>
      <c r="L22" s="6">
        <v>0.89004054284197731</v>
      </c>
      <c r="M22" s="6">
        <v>0.89144242708113919</v>
      </c>
      <c r="N22" s="6">
        <v>0.9010904879781092</v>
      </c>
      <c r="O22" s="6">
        <v>0.89231681781103012</v>
      </c>
      <c r="P22" s="6">
        <v>0.89415118352199019</v>
      </c>
      <c r="Q22" s="6">
        <v>0.90042637541129167</v>
      </c>
      <c r="R22" s="6">
        <v>0.90378667203108753</v>
      </c>
      <c r="S22" s="6">
        <v>0.88949135524930401</v>
      </c>
      <c r="T22" s="6">
        <v>0.78462469097977772</v>
      </c>
      <c r="U22" s="6"/>
      <c r="V22" s="6">
        <v>0.89041239759825253</v>
      </c>
      <c r="W22" s="6">
        <v>0.88456665678420898</v>
      </c>
      <c r="X22" s="6">
        <v>0.89300529772486026</v>
      </c>
      <c r="Y22" s="6">
        <v>0.89996586991893612</v>
      </c>
      <c r="Z22" s="6">
        <v>0.89444216952805145</v>
      </c>
      <c r="AA22" s="6">
        <v>0.89445176639362534</v>
      </c>
      <c r="AB22" s="6">
        <v>0.88089155606492764</v>
      </c>
      <c r="AC22" s="6">
        <v>0.89271597928740998</v>
      </c>
      <c r="AD22" s="6">
        <v>0.88082677061328307</v>
      </c>
      <c r="AE22" s="6">
        <v>0.83516135052989604</v>
      </c>
      <c r="AF22" s="6">
        <v>0.87782491190472489</v>
      </c>
      <c r="AG22" s="6">
        <v>0.84339720374738869</v>
      </c>
      <c r="AH22" s="6">
        <v>0.905038266248261</v>
      </c>
      <c r="AI22" s="6">
        <v>0.90868328307736312</v>
      </c>
      <c r="AJ22" s="6">
        <v>0.91352036867125297</v>
      </c>
      <c r="AK22" s="6">
        <v>0.902473853850567</v>
      </c>
      <c r="AL22" s="6">
        <v>0.91303367261697321</v>
      </c>
      <c r="AM22" s="6">
        <v>0.90119204876761139</v>
      </c>
      <c r="AN22" s="6">
        <v>0.89789821415066484</v>
      </c>
      <c r="AO22" s="6">
        <v>0.90135284699864626</v>
      </c>
      <c r="AP22" s="6">
        <v>0.90040236266791962</v>
      </c>
      <c r="AQ22" s="6">
        <v>0.89833266680223822</v>
      </c>
      <c r="AR22" s="6">
        <v>0.90481573155617712</v>
      </c>
      <c r="AS22" s="6">
        <v>0.90277187163760775</v>
      </c>
      <c r="AT22" s="6">
        <v>0.90142512860562185</v>
      </c>
      <c r="AU22" s="6">
        <v>0.90254599179717077</v>
      </c>
      <c r="AV22" s="6">
        <v>0.89257964475889284</v>
      </c>
      <c r="AW22" s="6">
        <v>0.90215105182537281</v>
      </c>
      <c r="AX22" s="6">
        <v>0.90812224287081122</v>
      </c>
      <c r="AY22" s="6">
        <v>0.91345117750623828</v>
      </c>
      <c r="AZ22" s="6">
        <v>0.91262108410991138</v>
      </c>
      <c r="BA22" s="6">
        <v>0.9058108274808514</v>
      </c>
      <c r="BB22" s="6">
        <v>0.89947753450289392</v>
      </c>
      <c r="BC22" s="6">
        <v>0.90989075956777465</v>
      </c>
      <c r="BD22" s="6">
        <v>0.90941905954956082</v>
      </c>
      <c r="BE22" s="6">
        <v>0.90565997846055024</v>
      </c>
      <c r="BF22" s="6">
        <v>0.90499213080545904</v>
      </c>
      <c r="BG22" s="6">
        <v>0.90313790112094738</v>
      </c>
      <c r="BH22" s="6">
        <v>0.89333405915163966</v>
      </c>
      <c r="BI22" s="6">
        <v>0.9038759999206033</v>
      </c>
      <c r="BJ22" s="6">
        <v>0.91298283594944707</v>
      </c>
      <c r="BK22" s="6">
        <v>0.90028817166467878</v>
      </c>
      <c r="BL22" s="6">
        <v>0.90194784385799354</v>
      </c>
      <c r="BM22" s="6">
        <v>0.90148692563559141</v>
      </c>
      <c r="BN22" s="6">
        <v>0.90051113404251437</v>
      </c>
      <c r="BO22" s="6">
        <v>0.89735542564238846</v>
      </c>
      <c r="BP22" s="6">
        <v>0.89688611490758063</v>
      </c>
      <c r="BQ22" s="6">
        <v>0.90558007838960464</v>
      </c>
      <c r="BR22" s="6">
        <v>0.89343742174619789</v>
      </c>
      <c r="BS22" s="6">
        <v>0.90451457618474385</v>
      </c>
      <c r="BT22" s="6"/>
      <c r="BU22" s="6">
        <v>0.90860823743513619</v>
      </c>
      <c r="BV22" s="6">
        <v>0.90492238105834777</v>
      </c>
      <c r="BW22" s="6">
        <v>0.89034602387284023</v>
      </c>
      <c r="BX22" s="6"/>
      <c r="BY22" s="6">
        <v>0.90215597745498055</v>
      </c>
      <c r="BZ22" s="6">
        <v>0.89222899956275759</v>
      </c>
      <c r="CA22" s="6">
        <v>0.89057413253821238</v>
      </c>
      <c r="CB22" s="6"/>
      <c r="CC22" s="6">
        <v>0.79906343937850677</v>
      </c>
      <c r="CD22" s="6">
        <v>0.80563956175628926</v>
      </c>
      <c r="CE22" s="6">
        <v>0.78731260414386683</v>
      </c>
      <c r="CF22" s="6">
        <v>0.87936319612486002</v>
      </c>
      <c r="CG22" s="6">
        <v>0.87742419710440933</v>
      </c>
      <c r="CH22" s="6">
        <v>0.87102353541510258</v>
      </c>
      <c r="CI22" s="6">
        <v>0.88537448401584018</v>
      </c>
      <c r="CJ22" s="6">
        <v>0.88403744000546491</v>
      </c>
      <c r="CK22" s="6">
        <v>0.88394378270330365</v>
      </c>
      <c r="CL22" s="6">
        <v>0.87758701676220652</v>
      </c>
      <c r="CM22" s="6">
        <v>0.87584024813883266</v>
      </c>
      <c r="CN22" s="6"/>
      <c r="CO22" s="6">
        <v>1.0241537975227459</v>
      </c>
      <c r="CP22" s="6">
        <v>0.85054146169781597</v>
      </c>
      <c r="CQ22" s="6">
        <v>0.78838603032638399</v>
      </c>
      <c r="CR22" s="6">
        <v>0.87699613725145742</v>
      </c>
      <c r="CS22" s="6">
        <v>0.8495212287152204</v>
      </c>
      <c r="CT22" s="6">
        <v>0.85230294458164535</v>
      </c>
      <c r="CU22" s="6">
        <v>0.88575175692733232</v>
      </c>
      <c r="CV22" s="6">
        <v>0.8936374036474477</v>
      </c>
      <c r="CW22" s="6">
        <v>0.89668554367071296</v>
      </c>
      <c r="CX22" s="6">
        <v>0.89261929110776783</v>
      </c>
      <c r="CY22" s="6">
        <v>0.89604413886434575</v>
      </c>
      <c r="CZ22" s="6"/>
      <c r="DA22" s="6">
        <v>0.88679953330229611</v>
      </c>
      <c r="DB22" s="6">
        <v>0.88747914115966564</v>
      </c>
      <c r="DC22" s="6">
        <v>0.89735511520401889</v>
      </c>
      <c r="DD22" s="6">
        <v>0.88924540702699473</v>
      </c>
      <c r="DE22" s="6">
        <v>0.89570457308403428</v>
      </c>
      <c r="DF22" s="6">
        <v>0.897329516722561</v>
      </c>
      <c r="DG22" s="6">
        <v>0.89508474839459073</v>
      </c>
      <c r="DH22" s="6">
        <v>0.89832867175847664</v>
      </c>
      <c r="DI22" s="6">
        <v>0.89683160759496583</v>
      </c>
      <c r="DJ22" s="6">
        <v>0.88487807104345262</v>
      </c>
      <c r="DK22" s="6">
        <v>0.98926536421348477</v>
      </c>
      <c r="DL22" s="6"/>
      <c r="DM22" s="6">
        <v>0.97627156232979628</v>
      </c>
      <c r="DN22" s="6">
        <v>0.98571374630945141</v>
      </c>
    </row>
    <row r="23" spans="1:124">
      <c r="A23" s="1" t="s">
        <v>70</v>
      </c>
      <c r="C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6">
        <v>1.6325965448245607E-3</v>
      </c>
      <c r="K23" s="1">
        <v>0</v>
      </c>
      <c r="L23" s="6">
        <v>3.2345570668996346E-3</v>
      </c>
      <c r="M23" s="1">
        <v>0</v>
      </c>
      <c r="N23" s="6">
        <v>2.2757889333674349E-3</v>
      </c>
      <c r="O23" s="1">
        <v>0</v>
      </c>
      <c r="P23" s="1">
        <v>0</v>
      </c>
      <c r="Q23" s="1">
        <v>0</v>
      </c>
      <c r="R23" s="6">
        <v>2.9259878954645459E-3</v>
      </c>
      <c r="S23" s="6">
        <v>1.2922432070383554E-3</v>
      </c>
      <c r="T23" s="1">
        <v>0</v>
      </c>
      <c r="V23" s="1">
        <v>0</v>
      </c>
      <c r="W23" s="1">
        <v>0</v>
      </c>
      <c r="X23" s="6">
        <v>3.2238908564848506E-3</v>
      </c>
      <c r="Y23" s="1">
        <v>0</v>
      </c>
      <c r="Z23" s="1">
        <v>0</v>
      </c>
      <c r="AA23" s="6">
        <v>1.2931985268048755E-3</v>
      </c>
      <c r="AB23" s="6">
        <v>4.194669529354495E-3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6">
        <v>2.5676023212288799E-3</v>
      </c>
      <c r="AI23" s="6">
        <v>3.24926668752545E-3</v>
      </c>
      <c r="AJ23" s="1">
        <v>0</v>
      </c>
      <c r="AK23" s="1">
        <v>0</v>
      </c>
      <c r="AL23" s="6">
        <v>1.2928544452860445E-3</v>
      </c>
      <c r="AM23" s="1">
        <v>0</v>
      </c>
      <c r="AN23" s="6">
        <v>1.638490946311936E-3</v>
      </c>
      <c r="AO23" s="6">
        <v>1.6192333170925296E-3</v>
      </c>
      <c r="AP23" s="6">
        <v>9.7752704380070759E-4</v>
      </c>
      <c r="AQ23" s="1">
        <v>0</v>
      </c>
      <c r="AR23" s="1">
        <v>0</v>
      </c>
      <c r="AS23" s="6">
        <v>3.2689664544732349E-4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6">
        <v>2.5975998610671485E-3</v>
      </c>
      <c r="AZ23" s="6">
        <v>4.5987795931374852E-3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6">
        <v>2.6121633142438313E-3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U23" s="6">
        <v>1.9378709197431557E-3</v>
      </c>
      <c r="BV23" s="1">
        <v>0</v>
      </c>
      <c r="BW23" s="1">
        <v>0</v>
      </c>
      <c r="BY23" s="1">
        <v>0</v>
      </c>
      <c r="BZ23" s="1">
        <v>0</v>
      </c>
      <c r="CA23" s="1">
        <v>0</v>
      </c>
      <c r="CC23" s="1">
        <v>0</v>
      </c>
      <c r="CD23" s="1">
        <v>0</v>
      </c>
      <c r="CE23" s="1">
        <v>0</v>
      </c>
      <c r="CF23" s="6">
        <v>3.2112860103515445E-3</v>
      </c>
      <c r="CG23" s="6">
        <v>3.5231273321185627E-4</v>
      </c>
      <c r="CH23" s="1">
        <v>0</v>
      </c>
      <c r="CI23" s="1">
        <v>0</v>
      </c>
      <c r="CJ23" s="1">
        <v>0</v>
      </c>
      <c r="CK23" s="6">
        <v>2.5950233388084797E-3</v>
      </c>
      <c r="CL23" s="1">
        <v>0</v>
      </c>
      <c r="CM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DA23" s="1">
        <v>0</v>
      </c>
      <c r="DB23" s="1">
        <v>0</v>
      </c>
      <c r="DC23" s="1">
        <v>0</v>
      </c>
      <c r="DD23" s="6">
        <v>6.4633348191597698E-4</v>
      </c>
      <c r="DE23" s="1">
        <v>0</v>
      </c>
      <c r="DF23" s="1">
        <v>0</v>
      </c>
      <c r="DG23" s="6">
        <v>1.9446786779730952E-3</v>
      </c>
      <c r="DH23" s="6">
        <v>1.9307902101037642E-3</v>
      </c>
      <c r="DI23" s="1">
        <v>0</v>
      </c>
      <c r="DJ23" s="1">
        <v>0</v>
      </c>
      <c r="DK23" s="1">
        <v>0</v>
      </c>
      <c r="DM23" s="1">
        <v>0</v>
      </c>
      <c r="DN23" s="6">
        <v>6.4613313101721055E-4</v>
      </c>
    </row>
    <row r="24" spans="1:124">
      <c r="A24" s="12" t="s">
        <v>71</v>
      </c>
      <c r="C24" s="6">
        <v>0.9656197544778643</v>
      </c>
      <c r="D24" s="6"/>
      <c r="E24" s="6">
        <v>0.96699158134655949</v>
      </c>
      <c r="F24" s="6">
        <v>0.95702725604665961</v>
      </c>
      <c r="G24" s="6">
        <v>0.96492029114148214</v>
      </c>
      <c r="H24" s="6">
        <v>0.9567885869695012</v>
      </c>
      <c r="I24" s="6">
        <v>0.95278759632205834</v>
      </c>
      <c r="J24" s="6">
        <v>0.95788824490328217</v>
      </c>
      <c r="K24" s="6">
        <v>0.95889160793897754</v>
      </c>
      <c r="L24" s="6">
        <v>0.95903544126209384</v>
      </c>
      <c r="M24" s="6">
        <v>0.95688984646257325</v>
      </c>
      <c r="N24" s="6">
        <v>0.95918368418529543</v>
      </c>
      <c r="O24" s="6">
        <v>0.96325567039122673</v>
      </c>
      <c r="P24" s="6">
        <v>0.95646091706351755</v>
      </c>
      <c r="Q24" s="6">
        <v>0.95609542192580854</v>
      </c>
      <c r="R24" s="6">
        <v>0.95473895317096102</v>
      </c>
      <c r="S24" s="6">
        <v>0.96717055749123793</v>
      </c>
      <c r="T24" s="6">
        <v>0.97251404544777353</v>
      </c>
      <c r="U24" s="6"/>
      <c r="V24" s="6">
        <v>0.96557995902300575</v>
      </c>
      <c r="W24" s="6">
        <v>0.97296880259420093</v>
      </c>
      <c r="X24" s="6">
        <v>0.95929434151288084</v>
      </c>
      <c r="Y24" s="6">
        <v>0.96770455591630167</v>
      </c>
      <c r="Z24" s="6">
        <v>0.96087358044932314</v>
      </c>
      <c r="AA24" s="6">
        <v>0.96429111667690914</v>
      </c>
      <c r="AB24" s="6">
        <v>0.96321917754857511</v>
      </c>
      <c r="AC24" s="6">
        <v>0.96403076280413424</v>
      </c>
      <c r="AD24" s="6">
        <v>0.96393224127282917</v>
      </c>
      <c r="AE24" s="6">
        <v>0.95873531153452185</v>
      </c>
      <c r="AF24" s="6">
        <v>0.95486557940370664</v>
      </c>
      <c r="AG24" s="6">
        <v>0.96791532178641571</v>
      </c>
      <c r="AH24" s="6">
        <v>0.952904536471613</v>
      </c>
      <c r="AI24" s="6">
        <v>0.95124554855150678</v>
      </c>
      <c r="AJ24" s="6">
        <v>0.95024105279207616</v>
      </c>
      <c r="AK24" s="6">
        <v>0.95100884298709532</v>
      </c>
      <c r="AL24" s="6">
        <v>0.94410702899511478</v>
      </c>
      <c r="AM24" s="6">
        <v>0.95715327838795805</v>
      </c>
      <c r="AN24" s="6">
        <v>0.95637844884712508</v>
      </c>
      <c r="AO24" s="6">
        <v>0.95299356453226813</v>
      </c>
      <c r="AP24" s="6">
        <v>0.95590228880091066</v>
      </c>
      <c r="AQ24" s="6">
        <v>0.95452508215667009</v>
      </c>
      <c r="AR24" s="6">
        <v>0.9475626852132778</v>
      </c>
      <c r="AS24" s="6">
        <v>0.95040472963075362</v>
      </c>
      <c r="AT24" s="6">
        <v>0.94907501716439457</v>
      </c>
      <c r="AU24" s="6">
        <v>0.95072899488000406</v>
      </c>
      <c r="AV24" s="6">
        <v>0.96224984226557753</v>
      </c>
      <c r="AW24" s="6">
        <v>0.95142997743961522</v>
      </c>
      <c r="AX24" s="6">
        <v>0.95155987210207205</v>
      </c>
      <c r="AY24" s="6">
        <v>0.93843914000441242</v>
      </c>
      <c r="AZ24" s="6">
        <v>0.9422381787777635</v>
      </c>
      <c r="BA24" s="6">
        <v>0.95571577668187913</v>
      </c>
      <c r="BB24" s="6">
        <v>0.9540979568883482</v>
      </c>
      <c r="BC24" s="6">
        <v>0.94505735085378517</v>
      </c>
      <c r="BD24" s="6">
        <v>0.94496617510046121</v>
      </c>
      <c r="BE24" s="6">
        <v>0.9470421031670897</v>
      </c>
      <c r="BF24" s="6">
        <v>0.94551562848338044</v>
      </c>
      <c r="BG24" s="6">
        <v>0.9467166056330103</v>
      </c>
      <c r="BH24" s="6">
        <v>0.95810096066395423</v>
      </c>
      <c r="BI24" s="6">
        <v>0.95344651997355601</v>
      </c>
      <c r="BJ24" s="6">
        <v>0.94621641297733938</v>
      </c>
      <c r="BK24" s="6">
        <v>0.95052654778933543</v>
      </c>
      <c r="BL24" s="6">
        <v>0.94882497753588924</v>
      </c>
      <c r="BM24" s="6">
        <v>0.9530202636139723</v>
      </c>
      <c r="BN24" s="6">
        <v>0.95254809013095221</v>
      </c>
      <c r="BO24" s="6">
        <v>0.95521752903949098</v>
      </c>
      <c r="BP24" s="6">
        <v>0.95513692207843226</v>
      </c>
      <c r="BQ24" s="6">
        <v>0.94910203884958888</v>
      </c>
      <c r="BR24" s="6">
        <v>0.95785028116702453</v>
      </c>
      <c r="BS24" s="6">
        <v>0.94733060794613488</v>
      </c>
      <c r="BT24" s="6"/>
      <c r="BU24" s="6">
        <v>0.94799043150690032</v>
      </c>
      <c r="BV24" s="6">
        <v>0.94311919305807912</v>
      </c>
      <c r="BW24" s="6">
        <v>0.96090938585335972</v>
      </c>
      <c r="BX24" s="6"/>
      <c r="BY24" s="6">
        <v>0.95238466828558788</v>
      </c>
      <c r="BZ24" s="6">
        <v>0.95834439739960142</v>
      </c>
      <c r="CA24" s="6">
        <v>0.96300107598180062</v>
      </c>
      <c r="CB24" s="6"/>
      <c r="CC24" s="6">
        <v>0.96847283869903467</v>
      </c>
      <c r="CD24" s="6">
        <v>0.97499166475514765</v>
      </c>
      <c r="CE24" s="6">
        <v>0.96330339208868021</v>
      </c>
      <c r="CF24" s="6">
        <v>0.97079861247874477</v>
      </c>
      <c r="CG24" s="6">
        <v>0.98459408376059265</v>
      </c>
      <c r="CH24" s="6">
        <v>0.9809488938937001</v>
      </c>
      <c r="CI24" s="6">
        <v>0.9721177121969653</v>
      </c>
      <c r="CJ24" s="6">
        <v>0.97791961976594644</v>
      </c>
      <c r="CK24" s="6">
        <v>0.97193334555296362</v>
      </c>
      <c r="CL24" s="6">
        <v>0.98385421788517624</v>
      </c>
      <c r="CM24" s="6">
        <v>0.97313161036075824</v>
      </c>
      <c r="CN24" s="6"/>
      <c r="CO24" s="6">
        <v>0.94247532114168442</v>
      </c>
      <c r="CP24" s="6">
        <v>0.96076194956941474</v>
      </c>
      <c r="CQ24" s="6">
        <v>0.96844887106476629</v>
      </c>
      <c r="CR24" s="6">
        <v>0.96161616128617944</v>
      </c>
      <c r="CS24" s="6">
        <v>0.96166301422792499</v>
      </c>
      <c r="CT24" s="6">
        <v>0.95882970713742188</v>
      </c>
      <c r="CU24" s="6">
        <v>0.95787596913113171</v>
      </c>
      <c r="CV24" s="6">
        <v>0.95715828932541958</v>
      </c>
      <c r="CW24" s="6">
        <v>0.96082625790790932</v>
      </c>
      <c r="CX24" s="6">
        <v>0.95843633116092952</v>
      </c>
      <c r="CY24" s="6">
        <v>0.95874989924140963</v>
      </c>
      <c r="CZ24" s="6"/>
      <c r="DA24" s="6">
        <v>0.96115755839951966</v>
      </c>
      <c r="DB24" s="6">
        <v>0.96244157393999408</v>
      </c>
      <c r="DC24" s="6">
        <v>0.95234724863768583</v>
      </c>
      <c r="DD24" s="6">
        <v>0.95817866745182423</v>
      </c>
      <c r="DE24" s="6">
        <v>0.95805336809273567</v>
      </c>
      <c r="DF24" s="6">
        <v>0.9566402616690125</v>
      </c>
      <c r="DG24" s="6">
        <v>0.95443283348687491</v>
      </c>
      <c r="DH24" s="6">
        <v>0.95607298931403573</v>
      </c>
      <c r="DI24" s="6">
        <v>0.95268795220730806</v>
      </c>
      <c r="DJ24" s="6">
        <v>0.96704913321319075</v>
      </c>
      <c r="DK24" s="6">
        <v>0.95212451850741053</v>
      </c>
      <c r="DL24" s="6"/>
      <c r="DM24" s="6">
        <v>0.95459325072336343</v>
      </c>
      <c r="DN24" s="6">
        <v>0.9497183503237806</v>
      </c>
    </row>
    <row r="25" spans="1:124">
      <c r="A25" s="1" t="s">
        <v>72</v>
      </c>
      <c r="C25" s="6">
        <v>3.9306823518992022</v>
      </c>
      <c r="D25" s="6"/>
      <c r="E25" s="6">
        <v>3.9334724194814132</v>
      </c>
      <c r="F25" s="6">
        <v>3.9139488933216451</v>
      </c>
      <c r="G25" s="6">
        <v>3.928338077448954</v>
      </c>
      <c r="H25" s="6">
        <v>3.9122643573728779</v>
      </c>
      <c r="I25" s="6">
        <v>3.9049833890259169</v>
      </c>
      <c r="J25" s="6">
        <v>3.9189807020587977</v>
      </c>
      <c r="K25" s="6">
        <v>3.9177662174537984</v>
      </c>
      <c r="L25" s="6">
        <v>3.923530539081634</v>
      </c>
      <c r="M25" s="6">
        <v>3.9133231221148441</v>
      </c>
      <c r="N25" s="6">
        <v>3.9209763007001279</v>
      </c>
      <c r="O25" s="6">
        <v>3.9259534953058304</v>
      </c>
      <c r="P25" s="6">
        <v>3.9118875399142654</v>
      </c>
      <c r="Q25" s="6">
        <v>3.9128895108082116</v>
      </c>
      <c r="R25" s="6">
        <v>3.913389698093253</v>
      </c>
      <c r="S25" s="6">
        <v>3.9356233629802375</v>
      </c>
      <c r="T25" s="6">
        <v>3.9439419710562453</v>
      </c>
      <c r="U25" s="6"/>
      <c r="V25" s="6">
        <v>3.9313045598548619</v>
      </c>
      <c r="W25" s="6">
        <v>3.9453426461073802</v>
      </c>
      <c r="X25" s="6">
        <v>3.9218243387303642</v>
      </c>
      <c r="Y25" s="6">
        <v>3.9353710787427447</v>
      </c>
      <c r="Z25" s="6">
        <v>3.9216416607519879</v>
      </c>
      <c r="AA25" s="6">
        <v>3.929146462179399</v>
      </c>
      <c r="AB25" s="6">
        <v>3.9326981795699232</v>
      </c>
      <c r="AC25" s="6">
        <v>3.9274563881383595</v>
      </c>
      <c r="AD25" s="6">
        <v>3.9283497677523345</v>
      </c>
      <c r="AE25" s="6">
        <v>3.9165869106356603</v>
      </c>
      <c r="AF25" s="6">
        <v>3.9105813949019699</v>
      </c>
      <c r="AG25" s="6">
        <v>3.9343766269032758</v>
      </c>
      <c r="AH25" s="6">
        <v>3.9080488410470422</v>
      </c>
      <c r="AI25" s="6">
        <v>3.9074122754646057</v>
      </c>
      <c r="AJ25" s="6">
        <v>3.8995156894044061</v>
      </c>
      <c r="AK25" s="6">
        <v>3.9026668010155068</v>
      </c>
      <c r="AL25" s="6">
        <v>3.8905654288958424</v>
      </c>
      <c r="AM25" s="6">
        <v>3.9138229800078053</v>
      </c>
      <c r="AN25" s="6">
        <v>3.9141017648502827</v>
      </c>
      <c r="AO25" s="6">
        <v>3.9075878422388173</v>
      </c>
      <c r="AP25" s="6">
        <v>3.9127476611422658</v>
      </c>
      <c r="AQ25" s="6">
        <v>3.9093928465774619</v>
      </c>
      <c r="AR25" s="6">
        <v>3.8967359265164347</v>
      </c>
      <c r="AS25" s="6">
        <v>3.9007316106040109</v>
      </c>
      <c r="AT25" s="6">
        <v>3.8982502114602195</v>
      </c>
      <c r="AU25" s="6">
        <v>3.9011127501224152</v>
      </c>
      <c r="AV25" s="6">
        <v>3.9244226040543873</v>
      </c>
      <c r="AW25" s="6">
        <v>3.9029108506592549</v>
      </c>
      <c r="AX25" s="6">
        <v>3.9037099914767306</v>
      </c>
      <c r="AY25" s="6">
        <v>3.8801759134434581</v>
      </c>
      <c r="AZ25" s="6">
        <v>3.8910651894431405</v>
      </c>
      <c r="BA25" s="6">
        <v>3.9116999958537937</v>
      </c>
      <c r="BB25" s="6">
        <v>3.908728769822456</v>
      </c>
      <c r="BC25" s="6">
        <v>3.8897433216830688</v>
      </c>
      <c r="BD25" s="6">
        <v>3.8900464707502933</v>
      </c>
      <c r="BE25" s="6">
        <v>3.893264463752911</v>
      </c>
      <c r="BF25" s="6">
        <v>3.8943462075736268</v>
      </c>
      <c r="BG25" s="6">
        <v>3.8941593154925798</v>
      </c>
      <c r="BH25" s="6">
        <v>3.9166242759387564</v>
      </c>
      <c r="BI25" s="6">
        <v>3.9077703244679185</v>
      </c>
      <c r="BJ25" s="6">
        <v>3.8925960722053001</v>
      </c>
      <c r="BK25" s="6">
        <v>3.9010996884138964</v>
      </c>
      <c r="BL25" s="6">
        <v>3.8968123347693147</v>
      </c>
      <c r="BM25" s="6">
        <v>3.9058946440921058</v>
      </c>
      <c r="BN25" s="6">
        <v>3.9047825216318626</v>
      </c>
      <c r="BO25" s="6">
        <v>3.9093758301372694</v>
      </c>
      <c r="BP25" s="6">
        <v>3.9106372892786267</v>
      </c>
      <c r="BQ25" s="6">
        <v>3.896876253268645</v>
      </c>
      <c r="BR25" s="6">
        <v>3.9153987399770136</v>
      </c>
      <c r="BS25" s="6">
        <v>3.8943794561098244</v>
      </c>
      <c r="BT25" s="6"/>
      <c r="BU25" s="6">
        <v>3.8989876912210226</v>
      </c>
      <c r="BV25" s="6">
        <v>3.886337891124183</v>
      </c>
      <c r="BW25" s="6">
        <v>3.9225056520370258</v>
      </c>
      <c r="BX25" s="6"/>
      <c r="BY25" s="6">
        <v>3.9036185251290876</v>
      </c>
      <c r="BZ25" s="6">
        <v>3.9166598277584979</v>
      </c>
      <c r="CA25" s="6">
        <v>3.9263772972313</v>
      </c>
      <c r="CB25" s="6"/>
      <c r="CC25" s="6">
        <v>3.9365012849455523</v>
      </c>
      <c r="CD25" s="6">
        <v>3.9502316971095022</v>
      </c>
      <c r="CE25" s="6">
        <v>3.9269997181161735</v>
      </c>
      <c r="CF25" s="6">
        <v>3.9475135094408405</v>
      </c>
      <c r="CG25" s="6">
        <v>3.9687509735034117</v>
      </c>
      <c r="CH25" s="6">
        <v>3.9618599579441129</v>
      </c>
      <c r="CI25" s="6">
        <v>3.9446587611706829</v>
      </c>
      <c r="CJ25" s="6">
        <v>3.9554737477921624</v>
      </c>
      <c r="CK25" s="6">
        <v>3.9479017774137031</v>
      </c>
      <c r="CL25" s="6">
        <v>3.9671842770970676</v>
      </c>
      <c r="CM25" s="6">
        <v>3.9456717570819584</v>
      </c>
      <c r="CN25" s="6"/>
      <c r="CO25" s="6">
        <v>3.8845546743712629</v>
      </c>
      <c r="CP25" s="6">
        <v>3.921580648214146</v>
      </c>
      <c r="CQ25" s="6">
        <v>3.9372121539816853</v>
      </c>
      <c r="CR25" s="6">
        <v>3.9223653926140969</v>
      </c>
      <c r="CS25" s="6">
        <v>3.9235655851040923</v>
      </c>
      <c r="CT25" s="6">
        <v>3.9173903200117479</v>
      </c>
      <c r="CU25" s="6">
        <v>3.9148335110729393</v>
      </c>
      <c r="CV25" s="6">
        <v>3.9139102398967922</v>
      </c>
      <c r="CW25" s="6">
        <v>3.921477803968191</v>
      </c>
      <c r="CX25" s="6">
        <v>3.9164928915855226</v>
      </c>
      <c r="CY25" s="6">
        <v>3.9168968582027421</v>
      </c>
      <c r="CZ25" s="6"/>
      <c r="DA25" s="6">
        <v>3.9226596333643355</v>
      </c>
      <c r="DB25" s="6">
        <v>3.9236007505132044</v>
      </c>
      <c r="DC25" s="6">
        <v>3.9052100556557412</v>
      </c>
      <c r="DD25" s="6">
        <v>3.9162723571480806</v>
      </c>
      <c r="DE25" s="6">
        <v>3.9166950359699158</v>
      </c>
      <c r="DF25" s="6">
        <v>3.912144119889772</v>
      </c>
      <c r="DG25" s="6">
        <v>3.9108028672654864</v>
      </c>
      <c r="DH25" s="6">
        <v>3.9146383340571997</v>
      </c>
      <c r="DI25" s="6">
        <v>3.904323230046546</v>
      </c>
      <c r="DJ25" s="6">
        <v>3.9346136720582159</v>
      </c>
      <c r="DK25" s="6">
        <v>3.9037835042543105</v>
      </c>
      <c r="DL25" s="6"/>
      <c r="DM25" s="6">
        <v>3.9084297986787204</v>
      </c>
      <c r="DN25" s="6">
        <v>3.900050977172576</v>
      </c>
      <c r="DO25" s="6">
        <f>AVERAGE(E25:DN25)</f>
        <v>3.9162233787415257</v>
      </c>
    </row>
    <row r="26" spans="1:124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</row>
    <row r="27" spans="1:124">
      <c r="A27" s="1" t="s">
        <v>73</v>
      </c>
      <c r="C27" s="6">
        <v>0.85610619645073993</v>
      </c>
      <c r="D27" s="6"/>
      <c r="E27" s="6">
        <v>0.93803449032856057</v>
      </c>
      <c r="F27" s="6">
        <v>0.92710354402226292</v>
      </c>
      <c r="G27" s="6">
        <v>0.860454564746303</v>
      </c>
      <c r="H27" s="6">
        <v>0.85936173357541479</v>
      </c>
      <c r="I27" s="6">
        <v>0.8578912750331612</v>
      </c>
      <c r="J27" s="6">
        <v>0.85777328001474573</v>
      </c>
      <c r="K27" s="6">
        <v>0.86385746684931142</v>
      </c>
      <c r="L27" s="6">
        <v>0.85768026500996231</v>
      </c>
      <c r="M27" s="6">
        <v>0.85460046962255387</v>
      </c>
      <c r="N27" s="6">
        <v>0.86765077014762204</v>
      </c>
      <c r="O27" s="6">
        <v>0.86069129324078919</v>
      </c>
      <c r="P27" s="6">
        <v>0.85684494058993932</v>
      </c>
      <c r="Q27" s="6">
        <v>0.86255620899029839</v>
      </c>
      <c r="R27" s="6">
        <v>0.86707883831113075</v>
      </c>
      <c r="S27" s="6">
        <v>0.86229692526011192</v>
      </c>
      <c r="T27" s="6">
        <v>0.76363544192846267</v>
      </c>
      <c r="U27" s="6"/>
      <c r="V27" s="6">
        <v>0.8607841711547578</v>
      </c>
      <c r="W27" s="6">
        <v>0.86128508950707217</v>
      </c>
      <c r="X27" s="6">
        <v>0.8607431239628196</v>
      </c>
      <c r="Y27" s="6">
        <v>0.87181036696115377</v>
      </c>
      <c r="Z27" s="6">
        <v>0.86076357284305449</v>
      </c>
      <c r="AA27" s="6">
        <v>0.86469277248998366</v>
      </c>
      <c r="AB27" s="6">
        <v>0.85309255171796694</v>
      </c>
      <c r="AC27" s="6">
        <v>0.86172054848249169</v>
      </c>
      <c r="AD27" s="6">
        <v>0.85016328632346938</v>
      </c>
      <c r="AE27" s="6">
        <v>0.80206441242205329</v>
      </c>
      <c r="AF27" s="6">
        <v>0.83991579896860435</v>
      </c>
      <c r="AG27" s="6">
        <v>0.81717830091927046</v>
      </c>
      <c r="AH27" s="6">
        <v>0.86645679819618271</v>
      </c>
      <c r="AI27" s="6">
        <v>0.86913321552309108</v>
      </c>
      <c r="AJ27" s="6">
        <v>0.87021917850852459</v>
      </c>
      <c r="AK27" s="6">
        <v>0.86032551162818316</v>
      </c>
      <c r="AL27" s="6">
        <v>0.86576291646500514</v>
      </c>
      <c r="AM27" s="6">
        <v>0.8641653946752027</v>
      </c>
      <c r="AN27" s="6">
        <v>0.86172054848249158</v>
      </c>
      <c r="AO27" s="6">
        <v>0.86221913291488916</v>
      </c>
      <c r="AP27" s="6">
        <v>0.86318180430671942</v>
      </c>
      <c r="AQ27" s="6">
        <v>0.85925798072265003</v>
      </c>
      <c r="AR27" s="6">
        <v>0.85973360963502055</v>
      </c>
      <c r="AS27" s="6">
        <v>0.8603822379909507</v>
      </c>
      <c r="AT27" s="6">
        <v>0.85774450443969541</v>
      </c>
      <c r="AU27" s="6">
        <v>0.86016480717863231</v>
      </c>
      <c r="AV27" s="6">
        <v>0.86011034361829364</v>
      </c>
      <c r="AW27" s="6">
        <v>0.86036319217147927</v>
      </c>
      <c r="AX27" s="6">
        <v>0.86616509489345139</v>
      </c>
      <c r="AY27" s="6">
        <v>0.86259005566463365</v>
      </c>
      <c r="AZ27" s="6">
        <v>0.86655251659630161</v>
      </c>
      <c r="BA27" s="6">
        <v>0.86739874763473634</v>
      </c>
      <c r="BB27" s="6">
        <v>0.86000169942002191</v>
      </c>
      <c r="BC27" s="6">
        <v>0.86250258277468128</v>
      </c>
      <c r="BD27" s="6">
        <v>0.8619809508345917</v>
      </c>
      <c r="BE27" s="6">
        <v>0.86011034361829375</v>
      </c>
      <c r="BF27" s="6">
        <v>0.86036319217147927</v>
      </c>
      <c r="BG27" s="6">
        <v>0.85745005185781198</v>
      </c>
      <c r="BH27" s="6">
        <v>0.85740942780878282</v>
      </c>
      <c r="BI27" s="6">
        <v>0.86366919337726</v>
      </c>
      <c r="BJ27" s="6">
        <v>0.86638551519764184</v>
      </c>
      <c r="BK27" s="6">
        <v>0.85784749463482446</v>
      </c>
      <c r="BL27" s="6">
        <v>0.85803774308077996</v>
      </c>
      <c r="BM27" s="6">
        <v>0.86103569563566784</v>
      </c>
      <c r="BN27" s="6">
        <v>0.85971596935184957</v>
      </c>
      <c r="BO27" s="6">
        <v>0.85889211446801428</v>
      </c>
      <c r="BP27" s="6">
        <v>0.85837669438148623</v>
      </c>
      <c r="BQ27" s="6">
        <v>0.86172027339197832</v>
      </c>
      <c r="BR27" s="6">
        <v>0.8573023679809566</v>
      </c>
      <c r="BS27" s="6">
        <v>0.85925798072265003</v>
      </c>
      <c r="BT27" s="6"/>
      <c r="BU27" s="6">
        <v>0.86528209410354284</v>
      </c>
      <c r="BV27" s="6">
        <v>0.85621990210678134</v>
      </c>
      <c r="BW27" s="6">
        <v>0.85685118482572642</v>
      </c>
      <c r="BX27" s="6"/>
      <c r="BY27" s="6">
        <v>0.8611519420764977</v>
      </c>
      <c r="BZ27" s="6">
        <v>0.85654893741788463</v>
      </c>
      <c r="CA27" s="6">
        <v>0.85879947597957451</v>
      </c>
      <c r="CB27" s="6"/>
      <c r="CC27" s="6">
        <v>0.77464120127551994</v>
      </c>
      <c r="CD27" s="6">
        <v>0.78598342477267702</v>
      </c>
      <c r="CE27" s="6">
        <v>0.75944360011951972</v>
      </c>
      <c r="CF27" s="6">
        <v>0.85708740740274558</v>
      </c>
      <c r="CG27" s="6">
        <v>0.86441168631253817</v>
      </c>
      <c r="CH27" s="6">
        <v>0.85473979685199775</v>
      </c>
      <c r="CI27" s="6">
        <v>0.8613578563633133</v>
      </c>
      <c r="CJ27" s="6">
        <v>0.86493925243239944</v>
      </c>
      <c r="CK27" s="6">
        <v>0.86198755371518665</v>
      </c>
      <c r="CL27" s="6">
        <v>0.86364282783888924</v>
      </c>
      <c r="CM27" s="6">
        <v>0.85292356544983483</v>
      </c>
      <c r="CN27" s="6"/>
      <c r="CO27" s="6">
        <v>0.96844434744388552</v>
      </c>
      <c r="CP27" s="6">
        <v>0.81842794472874913</v>
      </c>
      <c r="CQ27" s="6">
        <v>0.76427237410922644</v>
      </c>
      <c r="CR27" s="6">
        <v>0.8445779918317452</v>
      </c>
      <c r="CS27" s="6">
        <v>0.81815560878200122</v>
      </c>
      <c r="CT27" s="6">
        <v>0.81860090556208287</v>
      </c>
      <c r="CU27" s="6">
        <v>0.84994850007329659</v>
      </c>
      <c r="CV27" s="6">
        <v>0.85692525960568156</v>
      </c>
      <c r="CW27" s="6">
        <v>0.8628831805021201</v>
      </c>
      <c r="CX27" s="6">
        <v>0.85699925776278629</v>
      </c>
      <c r="CY27" s="6">
        <v>0.86054650867408689</v>
      </c>
      <c r="CZ27" s="6"/>
      <c r="DA27" s="6">
        <v>0.85364199400253493</v>
      </c>
      <c r="DB27" s="6">
        <v>0.85535341323355951</v>
      </c>
      <c r="DC27" s="6">
        <v>0.85653868997828175</v>
      </c>
      <c r="DD27" s="6">
        <v>0.85407871666576973</v>
      </c>
      <c r="DE27" s="6">
        <v>0.85964534617714883</v>
      </c>
      <c r="DF27" s="6">
        <v>0.86003847355464935</v>
      </c>
      <c r="DG27" s="6">
        <v>0.85767100539517727</v>
      </c>
      <c r="DH27" s="6">
        <v>0.86212277367784185</v>
      </c>
      <c r="DI27" s="6">
        <v>0.85631747432403016</v>
      </c>
      <c r="DJ27" s="6">
        <v>0.85665068832947966</v>
      </c>
      <c r="DK27" s="6">
        <v>0.94406766995290248</v>
      </c>
      <c r="DL27" s="6"/>
      <c r="DM27" s="6">
        <v>0.93386766730301141</v>
      </c>
      <c r="DN27" s="6">
        <v>0.93910098388615471</v>
      </c>
      <c r="DO27" s="6">
        <f t="shared" ref="DO27:DO29" si="0">AVERAGE(E27:DN27)</f>
        <v>0.85824598943905639</v>
      </c>
    </row>
    <row r="28" spans="1:124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</row>
    <row r="29" spans="1:124">
      <c r="A29" s="1" t="s">
        <v>76</v>
      </c>
      <c r="C29" s="6">
        <f>C22+C21</f>
        <v>1.0343802455221356</v>
      </c>
      <c r="D29" s="6"/>
      <c r="E29" s="6">
        <f t="shared" ref="E29:BO29" si="1">E22+E21</f>
        <v>1.0330084186534407</v>
      </c>
      <c r="F29" s="6">
        <f t="shared" si="1"/>
        <v>1.0429727439533407</v>
      </c>
      <c r="G29" s="6">
        <f t="shared" si="1"/>
        <v>1.0350797088585182</v>
      </c>
      <c r="H29" s="6">
        <f t="shared" si="1"/>
        <v>1.0432114130304986</v>
      </c>
      <c r="I29" s="6">
        <f t="shared" si="1"/>
        <v>1.0472124036779413</v>
      </c>
      <c r="J29" s="6">
        <f t="shared" si="1"/>
        <v>1.0404791585518933</v>
      </c>
      <c r="K29" s="6">
        <f t="shared" si="1"/>
        <v>1.0411083920610222</v>
      </c>
      <c r="L29" s="6">
        <f t="shared" si="1"/>
        <v>1.0377300016710063</v>
      </c>
      <c r="M29" s="6">
        <f t="shared" si="1"/>
        <v>1.0431101535374268</v>
      </c>
      <c r="N29" s="6">
        <f t="shared" si="1"/>
        <v>1.038540526881337</v>
      </c>
      <c r="O29" s="6">
        <f t="shared" si="1"/>
        <v>1.0367443296087733</v>
      </c>
      <c r="P29" s="6">
        <f t="shared" si="1"/>
        <v>1.0435390829364826</v>
      </c>
      <c r="Q29" s="6">
        <f t="shared" si="1"/>
        <v>1.0439045780741916</v>
      </c>
      <c r="R29" s="6">
        <f t="shared" si="1"/>
        <v>1.0423350589335743</v>
      </c>
      <c r="S29" s="6">
        <f t="shared" si="1"/>
        <v>1.0315371993017242</v>
      </c>
      <c r="T29" s="6">
        <f t="shared" si="1"/>
        <v>1.0274859545522264</v>
      </c>
      <c r="U29" s="6"/>
      <c r="V29" s="6">
        <f t="shared" si="1"/>
        <v>1.0344200409769941</v>
      </c>
      <c r="W29" s="6">
        <f t="shared" si="1"/>
        <v>1.0270311974057988</v>
      </c>
      <c r="X29" s="6">
        <f t="shared" si="1"/>
        <v>1.0374817676306343</v>
      </c>
      <c r="Y29" s="6">
        <f t="shared" si="1"/>
        <v>1.0322954440836982</v>
      </c>
      <c r="Z29" s="6">
        <f t="shared" si="1"/>
        <v>1.0391264195506769</v>
      </c>
      <c r="AA29" s="6">
        <f t="shared" si="1"/>
        <v>1.0344156847962858</v>
      </c>
      <c r="AB29" s="6">
        <f t="shared" si="1"/>
        <v>1.0325861529220701</v>
      </c>
      <c r="AC29" s="6">
        <f t="shared" si="1"/>
        <v>1.0359692371958658</v>
      </c>
      <c r="AD29" s="6">
        <f t="shared" si="1"/>
        <v>1.0360677587271709</v>
      </c>
      <c r="AE29" s="6">
        <f t="shared" si="1"/>
        <v>1.0412646884654781</v>
      </c>
      <c r="AF29" s="6">
        <f t="shared" si="1"/>
        <v>1.0451344205962931</v>
      </c>
      <c r="AG29" s="6">
        <f t="shared" si="1"/>
        <v>1.0320846782135842</v>
      </c>
      <c r="AH29" s="6">
        <f t="shared" si="1"/>
        <v>1.0445278612071582</v>
      </c>
      <c r="AI29" s="6">
        <f t="shared" si="1"/>
        <v>1.0455051847609675</v>
      </c>
      <c r="AJ29" s="6">
        <f t="shared" si="1"/>
        <v>1.0497589472079236</v>
      </c>
      <c r="AK29" s="6">
        <f t="shared" si="1"/>
        <v>1.0489911570129047</v>
      </c>
      <c r="AL29" s="6">
        <f t="shared" si="1"/>
        <v>1.0546001165595995</v>
      </c>
      <c r="AM29" s="6">
        <f t="shared" si="1"/>
        <v>1.0428467216120418</v>
      </c>
      <c r="AN29" s="6">
        <f t="shared" si="1"/>
        <v>1.0419830602065634</v>
      </c>
      <c r="AO29" s="6">
        <f t="shared" si="1"/>
        <v>1.0453872021506394</v>
      </c>
      <c r="AP29" s="6">
        <f t="shared" si="1"/>
        <v>1.0431201841552888</v>
      </c>
      <c r="AQ29" s="6">
        <f t="shared" si="1"/>
        <v>1.04547491784333</v>
      </c>
      <c r="AR29" s="6">
        <f t="shared" si="1"/>
        <v>1.0524373147867223</v>
      </c>
      <c r="AS29" s="6">
        <f t="shared" si="1"/>
        <v>1.0492683737237993</v>
      </c>
      <c r="AT29" s="6">
        <f t="shared" si="1"/>
        <v>1.0509249828356055</v>
      </c>
      <c r="AU29" s="6">
        <f t="shared" si="1"/>
        <v>1.0492710051199956</v>
      </c>
      <c r="AV29" s="6">
        <f t="shared" si="1"/>
        <v>1.0377501577344228</v>
      </c>
      <c r="AW29" s="6">
        <f t="shared" si="1"/>
        <v>1.0485700225603849</v>
      </c>
      <c r="AX29" s="6">
        <f t="shared" si="1"/>
        <v>1.0484401278979281</v>
      </c>
      <c r="AY29" s="6">
        <f t="shared" si="1"/>
        <v>1.0589632601345209</v>
      </c>
      <c r="AZ29" s="6">
        <f t="shared" si="1"/>
        <v>1.0531630416290991</v>
      </c>
      <c r="BA29" s="6">
        <f t="shared" si="1"/>
        <v>1.0442842233181209</v>
      </c>
      <c r="BB29" s="6">
        <f t="shared" si="1"/>
        <v>1.0459020431116521</v>
      </c>
      <c r="BC29" s="6">
        <f t="shared" si="1"/>
        <v>1.0549426491462148</v>
      </c>
      <c r="BD29" s="6">
        <f t="shared" si="1"/>
        <v>1.055033824899539</v>
      </c>
      <c r="BE29" s="6">
        <f t="shared" si="1"/>
        <v>1.0529578968329101</v>
      </c>
      <c r="BF29" s="6">
        <f t="shared" si="1"/>
        <v>1.0518722082023759</v>
      </c>
      <c r="BG29" s="6">
        <f t="shared" si="1"/>
        <v>1.0532833943669895</v>
      </c>
      <c r="BH29" s="6">
        <f t="shared" si="1"/>
        <v>1.0418990393360459</v>
      </c>
      <c r="BI29" s="6">
        <f t="shared" si="1"/>
        <v>1.046553480026444</v>
      </c>
      <c r="BJ29" s="6">
        <f t="shared" si="1"/>
        <v>1.0537835870226608</v>
      </c>
      <c r="BK29" s="6">
        <f t="shared" si="1"/>
        <v>1.0494734522106646</v>
      </c>
      <c r="BL29" s="6">
        <f t="shared" si="1"/>
        <v>1.0511750224641105</v>
      </c>
      <c r="BM29" s="6">
        <f t="shared" si="1"/>
        <v>1.0469797363860276</v>
      </c>
      <c r="BN29" s="6">
        <f t="shared" si="1"/>
        <v>1.0474519098690476</v>
      </c>
      <c r="BO29" s="6">
        <f t="shared" si="1"/>
        <v>1.0447824709605091</v>
      </c>
      <c r="BP29" s="6">
        <f t="shared" ref="BP29:DN29" si="2">BP22+BP21</f>
        <v>1.0448630779215677</v>
      </c>
      <c r="BQ29" s="6">
        <f t="shared" si="2"/>
        <v>1.0508979611504108</v>
      </c>
      <c r="BR29" s="6">
        <f t="shared" si="2"/>
        <v>1.0421497188329754</v>
      </c>
      <c r="BS29" s="6">
        <f t="shared" si="2"/>
        <v>1.0526693920538652</v>
      </c>
      <c r="BT29" s="6"/>
      <c r="BU29" s="6">
        <f t="shared" si="2"/>
        <v>1.0500716975733566</v>
      </c>
      <c r="BV29" s="6">
        <f t="shared" si="2"/>
        <v>1.0568808069419211</v>
      </c>
      <c r="BW29" s="6">
        <f t="shared" si="2"/>
        <v>1.0390906141466401</v>
      </c>
      <c r="BX29" s="6"/>
      <c r="BY29" s="6">
        <f t="shared" si="2"/>
        <v>1.0476153317144123</v>
      </c>
      <c r="BZ29" s="6">
        <f t="shared" si="2"/>
        <v>1.0416556026003985</v>
      </c>
      <c r="CA29" s="6">
        <f t="shared" si="2"/>
        <v>1.0369989240181996</v>
      </c>
      <c r="CB29" s="6"/>
      <c r="CC29" s="6">
        <f t="shared" si="2"/>
        <v>1.0315271613009653</v>
      </c>
      <c r="CD29" s="6">
        <f t="shared" si="2"/>
        <v>1.0250083352448522</v>
      </c>
      <c r="CE29" s="6">
        <f t="shared" si="2"/>
        <v>1.0366966079113198</v>
      </c>
      <c r="CF29" s="6">
        <f t="shared" si="2"/>
        <v>1.0259901015109034</v>
      </c>
      <c r="CG29" s="6">
        <f t="shared" si="2"/>
        <v>1.0150536035061959</v>
      </c>
      <c r="CH29" s="6">
        <f t="shared" si="2"/>
        <v>1.0190511061063001</v>
      </c>
      <c r="CI29" s="6">
        <f t="shared" si="2"/>
        <v>1.0278822878030347</v>
      </c>
      <c r="CJ29" s="6">
        <f t="shared" si="2"/>
        <v>1.0220803802340537</v>
      </c>
      <c r="CK29" s="6">
        <f t="shared" si="2"/>
        <v>1.0254716311082279</v>
      </c>
      <c r="CL29" s="6">
        <f t="shared" si="2"/>
        <v>1.0161457821148241</v>
      </c>
      <c r="CM29" s="6">
        <f t="shared" si="2"/>
        <v>1.0268683896392421</v>
      </c>
      <c r="CN29" s="6"/>
      <c r="CO29" s="6">
        <f t="shared" si="2"/>
        <v>1.0575246788583155</v>
      </c>
      <c r="CP29" s="6">
        <f t="shared" si="2"/>
        <v>1.0392380504305851</v>
      </c>
      <c r="CQ29" s="6">
        <f t="shared" si="2"/>
        <v>1.0315511289352339</v>
      </c>
      <c r="CR29" s="6">
        <f t="shared" si="2"/>
        <v>1.0383838387138207</v>
      </c>
      <c r="CS29" s="6">
        <f t="shared" si="2"/>
        <v>1.0383369857720752</v>
      </c>
      <c r="CT29" s="6">
        <f t="shared" si="2"/>
        <v>1.0411702928625779</v>
      </c>
      <c r="CU29" s="6">
        <f t="shared" si="2"/>
        <v>1.0421240308688682</v>
      </c>
      <c r="CV29" s="6">
        <f t="shared" si="2"/>
        <v>1.0428417106745802</v>
      </c>
      <c r="CW29" s="6">
        <f t="shared" si="2"/>
        <v>1.0391737420920906</v>
      </c>
      <c r="CX29" s="6">
        <f t="shared" si="2"/>
        <v>1.0415636688390704</v>
      </c>
      <c r="CY29" s="6">
        <f t="shared" si="2"/>
        <v>1.0412501007585899</v>
      </c>
      <c r="CZ29" s="6"/>
      <c r="DA29" s="6">
        <f t="shared" si="2"/>
        <v>1.0388424416004804</v>
      </c>
      <c r="DB29" s="6">
        <f t="shared" si="2"/>
        <v>1.0375584260600057</v>
      </c>
      <c r="DC29" s="6">
        <f t="shared" si="2"/>
        <v>1.0476527513623139</v>
      </c>
      <c r="DD29" s="6">
        <f t="shared" si="2"/>
        <v>1.0411749990662593</v>
      </c>
      <c r="DE29" s="6">
        <f t="shared" si="2"/>
        <v>1.0419466319072641</v>
      </c>
      <c r="DF29" s="6">
        <f t="shared" si="2"/>
        <v>1.0433597383309876</v>
      </c>
      <c r="DG29" s="6">
        <f t="shared" si="2"/>
        <v>1.0436224878351517</v>
      </c>
      <c r="DH29" s="6">
        <f t="shared" si="2"/>
        <v>1.0419962204758602</v>
      </c>
      <c r="DI29" s="6">
        <f t="shared" si="2"/>
        <v>1.0473120477926918</v>
      </c>
      <c r="DJ29" s="6">
        <f t="shared" si="2"/>
        <v>1.032950866786809</v>
      </c>
      <c r="DK29" s="6">
        <f t="shared" si="2"/>
        <v>1.0478754814925895</v>
      </c>
      <c r="DL29" s="6"/>
      <c r="DM29" s="6">
        <f t="shared" si="2"/>
        <v>1.0454067492766361</v>
      </c>
      <c r="DN29" s="6">
        <f t="shared" si="2"/>
        <v>1.049635516545202</v>
      </c>
      <c r="DO29" s="6">
        <f t="shared" si="0"/>
        <v>1.0416298718963728</v>
      </c>
      <c r="DP29" s="6"/>
      <c r="DQ29" s="6"/>
      <c r="DR29" s="6"/>
      <c r="DS29" s="6"/>
      <c r="DT29" s="6"/>
    </row>
    <row r="30" spans="1:124">
      <c r="A30" s="1" t="s">
        <v>77</v>
      </c>
      <c r="C30" s="6">
        <f>C24+C23</f>
        <v>0.9656197544778643</v>
      </c>
      <c r="D30" s="6"/>
      <c r="E30" s="6">
        <f t="shared" ref="E30:BO30" si="3">E24+E23</f>
        <v>0.96699158134655949</v>
      </c>
      <c r="F30" s="6">
        <f t="shared" si="3"/>
        <v>0.95702725604665961</v>
      </c>
      <c r="G30" s="6">
        <f t="shared" si="3"/>
        <v>0.96492029114148214</v>
      </c>
      <c r="H30" s="6">
        <f t="shared" si="3"/>
        <v>0.9567885869695012</v>
      </c>
      <c r="I30" s="6">
        <f t="shared" si="3"/>
        <v>0.95278759632205834</v>
      </c>
      <c r="J30" s="6">
        <f t="shared" si="3"/>
        <v>0.95952084144810679</v>
      </c>
      <c r="K30" s="6">
        <f t="shared" si="3"/>
        <v>0.95889160793897754</v>
      </c>
      <c r="L30" s="6">
        <f t="shared" si="3"/>
        <v>0.96226999832899351</v>
      </c>
      <c r="M30" s="6">
        <f t="shared" si="3"/>
        <v>0.95688984646257325</v>
      </c>
      <c r="N30" s="6">
        <f t="shared" si="3"/>
        <v>0.96145947311866287</v>
      </c>
      <c r="O30" s="6">
        <f t="shared" si="3"/>
        <v>0.96325567039122673</v>
      </c>
      <c r="P30" s="6">
        <f t="shared" si="3"/>
        <v>0.95646091706351755</v>
      </c>
      <c r="Q30" s="6">
        <f t="shared" si="3"/>
        <v>0.95609542192580854</v>
      </c>
      <c r="R30" s="6">
        <f t="shared" si="3"/>
        <v>0.95766494106642552</v>
      </c>
      <c r="S30" s="6">
        <f t="shared" si="3"/>
        <v>0.96846280069827628</v>
      </c>
      <c r="T30" s="6">
        <f t="shared" si="3"/>
        <v>0.97251404544777353</v>
      </c>
      <c r="U30" s="6"/>
      <c r="V30" s="6">
        <f t="shared" si="3"/>
        <v>0.96557995902300575</v>
      </c>
      <c r="W30" s="6">
        <f t="shared" si="3"/>
        <v>0.97296880259420093</v>
      </c>
      <c r="X30" s="6">
        <f t="shared" si="3"/>
        <v>0.96251823236936573</v>
      </c>
      <c r="Y30" s="6">
        <f t="shared" si="3"/>
        <v>0.96770455591630167</v>
      </c>
      <c r="Z30" s="6">
        <f t="shared" si="3"/>
        <v>0.96087358044932314</v>
      </c>
      <c r="AA30" s="6">
        <f t="shared" si="3"/>
        <v>0.96558431520371402</v>
      </c>
      <c r="AB30" s="6">
        <f t="shared" si="3"/>
        <v>0.96741384707792966</v>
      </c>
      <c r="AC30" s="6">
        <f t="shared" si="3"/>
        <v>0.96403076280413424</v>
      </c>
      <c r="AD30" s="6">
        <f t="shared" si="3"/>
        <v>0.96393224127282917</v>
      </c>
      <c r="AE30" s="6">
        <f t="shared" si="3"/>
        <v>0.95873531153452185</v>
      </c>
      <c r="AF30" s="6">
        <f t="shared" si="3"/>
        <v>0.95486557940370664</v>
      </c>
      <c r="AG30" s="6">
        <f t="shared" si="3"/>
        <v>0.96791532178641571</v>
      </c>
      <c r="AH30" s="6">
        <f t="shared" si="3"/>
        <v>0.95547213879284187</v>
      </c>
      <c r="AI30" s="6">
        <f t="shared" si="3"/>
        <v>0.95449481523903223</v>
      </c>
      <c r="AJ30" s="6">
        <f t="shared" si="3"/>
        <v>0.95024105279207616</v>
      </c>
      <c r="AK30" s="6">
        <f t="shared" si="3"/>
        <v>0.95100884298709532</v>
      </c>
      <c r="AL30" s="6">
        <f t="shared" si="3"/>
        <v>0.94539988344040082</v>
      </c>
      <c r="AM30" s="6">
        <f t="shared" si="3"/>
        <v>0.95715327838795805</v>
      </c>
      <c r="AN30" s="6">
        <f t="shared" si="3"/>
        <v>0.95801693979343705</v>
      </c>
      <c r="AO30" s="6">
        <f t="shared" si="3"/>
        <v>0.95461279784936071</v>
      </c>
      <c r="AP30" s="6">
        <f t="shared" si="3"/>
        <v>0.95687981584471138</v>
      </c>
      <c r="AQ30" s="6">
        <f t="shared" si="3"/>
        <v>0.95452508215667009</v>
      </c>
      <c r="AR30" s="6">
        <f t="shared" si="3"/>
        <v>0.9475626852132778</v>
      </c>
      <c r="AS30" s="6">
        <f t="shared" si="3"/>
        <v>0.95073162627620089</v>
      </c>
      <c r="AT30" s="6">
        <f t="shared" si="3"/>
        <v>0.94907501716439457</v>
      </c>
      <c r="AU30" s="6">
        <f t="shared" si="3"/>
        <v>0.95072899488000406</v>
      </c>
      <c r="AV30" s="6">
        <f t="shared" si="3"/>
        <v>0.96224984226557753</v>
      </c>
      <c r="AW30" s="6">
        <f t="shared" si="3"/>
        <v>0.95142997743961522</v>
      </c>
      <c r="AX30" s="6">
        <f t="shared" si="3"/>
        <v>0.95155987210207205</v>
      </c>
      <c r="AY30" s="6">
        <f t="shared" si="3"/>
        <v>0.94103673986547953</v>
      </c>
      <c r="AZ30" s="6">
        <f t="shared" si="3"/>
        <v>0.94683695837090098</v>
      </c>
      <c r="BA30" s="6">
        <f t="shared" si="3"/>
        <v>0.95571577668187913</v>
      </c>
      <c r="BB30" s="6">
        <f t="shared" si="3"/>
        <v>0.9540979568883482</v>
      </c>
      <c r="BC30" s="6">
        <f t="shared" si="3"/>
        <v>0.94505735085378517</v>
      </c>
      <c r="BD30" s="6">
        <f t="shared" si="3"/>
        <v>0.94496617510046121</v>
      </c>
      <c r="BE30" s="6">
        <f t="shared" si="3"/>
        <v>0.9470421031670897</v>
      </c>
      <c r="BF30" s="6">
        <f t="shared" si="3"/>
        <v>0.9481277917976243</v>
      </c>
      <c r="BG30" s="6">
        <f t="shared" si="3"/>
        <v>0.9467166056330103</v>
      </c>
      <c r="BH30" s="6">
        <f t="shared" si="3"/>
        <v>0.95810096066395423</v>
      </c>
      <c r="BI30" s="6">
        <f t="shared" si="3"/>
        <v>0.95344651997355601</v>
      </c>
      <c r="BJ30" s="6">
        <f t="shared" si="3"/>
        <v>0.94621641297733938</v>
      </c>
      <c r="BK30" s="6">
        <f t="shared" si="3"/>
        <v>0.95052654778933543</v>
      </c>
      <c r="BL30" s="6">
        <f t="shared" si="3"/>
        <v>0.94882497753588924</v>
      </c>
      <c r="BM30" s="6">
        <f t="shared" si="3"/>
        <v>0.9530202636139723</v>
      </c>
      <c r="BN30" s="6">
        <f t="shared" si="3"/>
        <v>0.95254809013095221</v>
      </c>
      <c r="BO30" s="6">
        <f t="shared" si="3"/>
        <v>0.95521752903949098</v>
      </c>
      <c r="BP30" s="6">
        <f t="shared" ref="BP30:DN30" si="4">BP24+BP23</f>
        <v>0.95513692207843226</v>
      </c>
      <c r="BQ30" s="6">
        <f t="shared" si="4"/>
        <v>0.94910203884958888</v>
      </c>
      <c r="BR30" s="6">
        <f t="shared" si="4"/>
        <v>0.95785028116702453</v>
      </c>
      <c r="BS30" s="6">
        <f t="shared" si="4"/>
        <v>0.94733060794613488</v>
      </c>
      <c r="BT30" s="6"/>
      <c r="BU30" s="6">
        <f t="shared" si="4"/>
        <v>0.9499283024266435</v>
      </c>
      <c r="BV30" s="6">
        <f t="shared" si="4"/>
        <v>0.94311919305807912</v>
      </c>
      <c r="BW30" s="6">
        <f t="shared" si="4"/>
        <v>0.96090938585335972</v>
      </c>
      <c r="BX30" s="6"/>
      <c r="BY30" s="6">
        <f t="shared" si="4"/>
        <v>0.95238466828558788</v>
      </c>
      <c r="BZ30" s="6">
        <f t="shared" si="4"/>
        <v>0.95834439739960142</v>
      </c>
      <c r="CA30" s="6">
        <f t="shared" si="4"/>
        <v>0.96300107598180062</v>
      </c>
      <c r="CB30" s="6"/>
      <c r="CC30" s="6">
        <f t="shared" si="4"/>
        <v>0.96847283869903467</v>
      </c>
      <c r="CD30" s="6">
        <f t="shared" si="4"/>
        <v>0.97499166475514765</v>
      </c>
      <c r="CE30" s="6">
        <f t="shared" si="4"/>
        <v>0.96330339208868021</v>
      </c>
      <c r="CF30" s="6">
        <f t="shared" si="4"/>
        <v>0.97400989848909636</v>
      </c>
      <c r="CG30" s="6">
        <f t="shared" si="4"/>
        <v>0.98494639649380455</v>
      </c>
      <c r="CH30" s="6">
        <f t="shared" si="4"/>
        <v>0.9809488938937001</v>
      </c>
      <c r="CI30" s="6">
        <f t="shared" si="4"/>
        <v>0.9721177121969653</v>
      </c>
      <c r="CJ30" s="6">
        <f t="shared" si="4"/>
        <v>0.97791961976594644</v>
      </c>
      <c r="CK30" s="6">
        <f t="shared" si="4"/>
        <v>0.97452836889177208</v>
      </c>
      <c r="CL30" s="6">
        <f t="shared" si="4"/>
        <v>0.98385421788517624</v>
      </c>
      <c r="CM30" s="6">
        <f t="shared" si="4"/>
        <v>0.97313161036075824</v>
      </c>
      <c r="CN30" s="6"/>
      <c r="CO30" s="6">
        <f t="shared" si="4"/>
        <v>0.94247532114168442</v>
      </c>
      <c r="CP30" s="6">
        <f t="shared" si="4"/>
        <v>0.96076194956941474</v>
      </c>
      <c r="CQ30" s="6">
        <f t="shared" si="4"/>
        <v>0.96844887106476629</v>
      </c>
      <c r="CR30" s="6">
        <f t="shared" si="4"/>
        <v>0.96161616128617944</v>
      </c>
      <c r="CS30" s="6">
        <f t="shared" si="4"/>
        <v>0.96166301422792499</v>
      </c>
      <c r="CT30" s="6">
        <f t="shared" si="4"/>
        <v>0.95882970713742188</v>
      </c>
      <c r="CU30" s="6">
        <f t="shared" si="4"/>
        <v>0.95787596913113171</v>
      </c>
      <c r="CV30" s="6">
        <f t="shared" si="4"/>
        <v>0.95715828932541958</v>
      </c>
      <c r="CW30" s="6">
        <f t="shared" si="4"/>
        <v>0.96082625790790932</v>
      </c>
      <c r="CX30" s="6">
        <f t="shared" si="4"/>
        <v>0.95843633116092952</v>
      </c>
      <c r="CY30" s="6">
        <f t="shared" si="4"/>
        <v>0.95874989924140963</v>
      </c>
      <c r="CZ30" s="6"/>
      <c r="DA30" s="6">
        <f t="shared" si="4"/>
        <v>0.96115755839951966</v>
      </c>
      <c r="DB30" s="6">
        <f t="shared" si="4"/>
        <v>0.96244157393999408</v>
      </c>
      <c r="DC30" s="6">
        <f t="shared" si="4"/>
        <v>0.95234724863768583</v>
      </c>
      <c r="DD30" s="6">
        <f t="shared" si="4"/>
        <v>0.95882500093374023</v>
      </c>
      <c r="DE30" s="6">
        <f t="shared" si="4"/>
        <v>0.95805336809273567</v>
      </c>
      <c r="DF30" s="6">
        <f t="shared" si="4"/>
        <v>0.9566402616690125</v>
      </c>
      <c r="DG30" s="6">
        <f t="shared" si="4"/>
        <v>0.95637751216484801</v>
      </c>
      <c r="DH30" s="6">
        <f t="shared" si="4"/>
        <v>0.95800377952413951</v>
      </c>
      <c r="DI30" s="6">
        <f t="shared" si="4"/>
        <v>0.95268795220730806</v>
      </c>
      <c r="DJ30" s="6">
        <f t="shared" si="4"/>
        <v>0.96704913321319075</v>
      </c>
      <c r="DK30" s="6">
        <f t="shared" si="4"/>
        <v>0.95212451850741053</v>
      </c>
      <c r="DL30" s="6"/>
      <c r="DM30" s="6">
        <f t="shared" si="4"/>
        <v>0.95459325072336343</v>
      </c>
      <c r="DN30" s="6">
        <f t="shared" si="4"/>
        <v>0.95036448345479785</v>
      </c>
      <c r="DO30" s="6">
        <f>AVERAGE(E30:DN30)</f>
        <v>0.95837012810362721</v>
      </c>
      <c r="DP30" s="6"/>
      <c r="DQ30" s="6"/>
      <c r="DR30" s="6"/>
      <c r="DS30" s="6"/>
      <c r="DT30" s="6"/>
    </row>
    <row r="31" spans="1:124">
      <c r="A31" s="1" t="s">
        <v>321</v>
      </c>
      <c r="C31" s="6">
        <f>1-C30</f>
        <v>3.43802455221357E-2</v>
      </c>
      <c r="D31" s="6"/>
      <c r="E31" s="6">
        <f t="shared" ref="E31:BO31" si="5">1-E30</f>
        <v>3.3008418653440508E-2</v>
      </c>
      <c r="F31" s="6">
        <f t="shared" si="5"/>
        <v>4.2972743953340387E-2</v>
      </c>
      <c r="G31" s="6">
        <f t="shared" si="5"/>
        <v>3.5079708858517855E-2</v>
      </c>
      <c r="H31" s="6">
        <f t="shared" si="5"/>
        <v>4.3211413030498802E-2</v>
      </c>
      <c r="I31" s="6">
        <f t="shared" si="5"/>
        <v>4.7212403677941661E-2</v>
      </c>
      <c r="J31" s="6">
        <f t="shared" si="5"/>
        <v>4.0479158551893213E-2</v>
      </c>
      <c r="K31" s="6">
        <f t="shared" si="5"/>
        <v>4.1108392061022458E-2</v>
      </c>
      <c r="L31" s="6">
        <f t="shared" si="5"/>
        <v>3.7730001671006486E-2</v>
      </c>
      <c r="M31" s="6">
        <f t="shared" si="5"/>
        <v>4.3110153537426754E-2</v>
      </c>
      <c r="N31" s="6">
        <f t="shared" si="5"/>
        <v>3.8540526881337134E-2</v>
      </c>
      <c r="O31" s="6">
        <f t="shared" si="5"/>
        <v>3.6744329608773274E-2</v>
      </c>
      <c r="P31" s="6">
        <f t="shared" si="5"/>
        <v>4.3539082936482454E-2</v>
      </c>
      <c r="Q31" s="6">
        <f t="shared" si="5"/>
        <v>4.3904578074191458E-2</v>
      </c>
      <c r="R31" s="6">
        <f t="shared" si="5"/>
        <v>4.2335058933574476E-2</v>
      </c>
      <c r="S31" s="6">
        <f t="shared" si="5"/>
        <v>3.1537199301723717E-2</v>
      </c>
      <c r="T31" s="6">
        <f t="shared" si="5"/>
        <v>2.7485954552226466E-2</v>
      </c>
      <c r="U31" s="6"/>
      <c r="V31" s="6">
        <f t="shared" si="5"/>
        <v>3.4420040976994248E-2</v>
      </c>
      <c r="W31" s="6">
        <f t="shared" si="5"/>
        <v>2.7031197405799068E-2</v>
      </c>
      <c r="X31" s="6">
        <f t="shared" si="5"/>
        <v>3.7481767630634266E-2</v>
      </c>
      <c r="Y31" s="6">
        <f t="shared" si="5"/>
        <v>3.2295444083698333E-2</v>
      </c>
      <c r="Z31" s="6">
        <f t="shared" si="5"/>
        <v>3.9126419550676861E-2</v>
      </c>
      <c r="AA31" s="6">
        <f t="shared" si="5"/>
        <v>3.4415684796285984E-2</v>
      </c>
      <c r="AB31" s="6">
        <f t="shared" si="5"/>
        <v>3.2586152922070344E-2</v>
      </c>
      <c r="AC31" s="6">
        <f t="shared" si="5"/>
        <v>3.5969237195865755E-2</v>
      </c>
      <c r="AD31" s="6">
        <f t="shared" si="5"/>
        <v>3.6067758727170829E-2</v>
      </c>
      <c r="AE31" s="6">
        <f t="shared" si="5"/>
        <v>4.126468846547815E-2</v>
      </c>
      <c r="AF31" s="6">
        <f t="shared" si="5"/>
        <v>4.5134420596293356E-2</v>
      </c>
      <c r="AG31" s="6">
        <f t="shared" si="5"/>
        <v>3.2084678213584295E-2</v>
      </c>
      <c r="AH31" s="6">
        <f t="shared" si="5"/>
        <v>4.4527861207158126E-2</v>
      </c>
      <c r="AI31" s="6">
        <f t="shared" si="5"/>
        <v>4.5505184760967765E-2</v>
      </c>
      <c r="AJ31" s="6">
        <f t="shared" si="5"/>
        <v>4.9758947207923843E-2</v>
      </c>
      <c r="AK31" s="6">
        <f t="shared" si="5"/>
        <v>4.8991157012904685E-2</v>
      </c>
      <c r="AL31" s="6">
        <f t="shared" si="5"/>
        <v>5.4600116559599177E-2</v>
      </c>
      <c r="AM31" s="6">
        <f t="shared" si="5"/>
        <v>4.2846721612041949E-2</v>
      </c>
      <c r="AN31" s="6">
        <f t="shared" si="5"/>
        <v>4.198306020656295E-2</v>
      </c>
      <c r="AO31" s="6">
        <f t="shared" si="5"/>
        <v>4.5387202150639294E-2</v>
      </c>
      <c r="AP31" s="6">
        <f t="shared" si="5"/>
        <v>4.3120184155288621E-2</v>
      </c>
      <c r="AQ31" s="6">
        <f t="shared" si="5"/>
        <v>4.5474917843329909E-2</v>
      </c>
      <c r="AR31" s="6">
        <f t="shared" si="5"/>
        <v>5.24373147867222E-2</v>
      </c>
      <c r="AS31" s="6">
        <f t="shared" si="5"/>
        <v>4.9268373723799108E-2</v>
      </c>
      <c r="AT31" s="6">
        <f t="shared" si="5"/>
        <v>5.0924982835605426E-2</v>
      </c>
      <c r="AU31" s="6">
        <f t="shared" si="5"/>
        <v>4.9271005119995936E-2</v>
      </c>
      <c r="AV31" s="6">
        <f t="shared" si="5"/>
        <v>3.7750157734422474E-2</v>
      </c>
      <c r="AW31" s="6">
        <f t="shared" si="5"/>
        <v>4.8570022560384785E-2</v>
      </c>
      <c r="AX31" s="6">
        <f t="shared" si="5"/>
        <v>4.8440127897927954E-2</v>
      </c>
      <c r="AY31" s="6">
        <f t="shared" si="5"/>
        <v>5.8963260134520468E-2</v>
      </c>
      <c r="AZ31" s="6">
        <f t="shared" si="5"/>
        <v>5.3163041629099017E-2</v>
      </c>
      <c r="BA31" s="6">
        <f t="shared" si="5"/>
        <v>4.4284223318120874E-2</v>
      </c>
      <c r="BB31" s="6">
        <f t="shared" si="5"/>
        <v>4.5902043111651802E-2</v>
      </c>
      <c r="BC31" s="6">
        <f t="shared" si="5"/>
        <v>5.4942649146214828E-2</v>
      </c>
      <c r="BD31" s="6">
        <f t="shared" si="5"/>
        <v>5.5033824899538786E-2</v>
      </c>
      <c r="BE31" s="6">
        <f t="shared" si="5"/>
        <v>5.2957896832910301E-2</v>
      </c>
      <c r="BF31" s="6">
        <f t="shared" si="5"/>
        <v>5.1872208202375703E-2</v>
      </c>
      <c r="BG31" s="6">
        <f t="shared" si="5"/>
        <v>5.32833943669897E-2</v>
      </c>
      <c r="BH31" s="6">
        <f t="shared" si="5"/>
        <v>4.1899039336045774E-2</v>
      </c>
      <c r="BI31" s="6">
        <f t="shared" si="5"/>
        <v>4.6553480026443994E-2</v>
      </c>
      <c r="BJ31" s="6">
        <f t="shared" si="5"/>
        <v>5.3783587022660617E-2</v>
      </c>
      <c r="BK31" s="6">
        <f t="shared" si="5"/>
        <v>4.947345221066457E-2</v>
      </c>
      <c r="BL31" s="6">
        <f t="shared" si="5"/>
        <v>5.1175022464110764E-2</v>
      </c>
      <c r="BM31" s="6">
        <f t="shared" si="5"/>
        <v>4.6979736386027704E-2</v>
      </c>
      <c r="BN31" s="6">
        <f t="shared" si="5"/>
        <v>4.7451909869047793E-2</v>
      </c>
      <c r="BO31" s="6">
        <f t="shared" si="5"/>
        <v>4.4782470960509024E-2</v>
      </c>
      <c r="BP31" s="6">
        <f t="shared" ref="BP31:DN31" si="6">1-BP30</f>
        <v>4.486307792156774E-2</v>
      </c>
      <c r="BQ31" s="6">
        <f t="shared" si="6"/>
        <v>5.089796115041112E-2</v>
      </c>
      <c r="BR31" s="6">
        <f t="shared" si="6"/>
        <v>4.2149718832975469E-2</v>
      </c>
      <c r="BS31" s="6">
        <f t="shared" si="6"/>
        <v>5.2669392053865116E-2</v>
      </c>
      <c r="BT31" s="6"/>
      <c r="BU31" s="6">
        <f t="shared" si="6"/>
        <v>5.00716975733565E-2</v>
      </c>
      <c r="BV31" s="6">
        <f t="shared" si="6"/>
        <v>5.6880806941920881E-2</v>
      </c>
      <c r="BW31" s="6">
        <f t="shared" si="6"/>
        <v>3.9090614146640279E-2</v>
      </c>
      <c r="BX31" s="6"/>
      <c r="BY31" s="6">
        <f t="shared" si="6"/>
        <v>4.7615331714412124E-2</v>
      </c>
      <c r="BZ31" s="6">
        <f t="shared" si="6"/>
        <v>4.1655602600398578E-2</v>
      </c>
      <c r="CA31" s="6">
        <f t="shared" si="6"/>
        <v>3.6998924018199375E-2</v>
      </c>
      <c r="CB31" s="6"/>
      <c r="CC31" s="6">
        <f t="shared" si="6"/>
        <v>3.1527161300965334E-2</v>
      </c>
      <c r="CD31" s="6">
        <f t="shared" si="6"/>
        <v>2.5008335244852353E-2</v>
      </c>
      <c r="CE31" s="6">
        <f t="shared" si="6"/>
        <v>3.669660791131979E-2</v>
      </c>
      <c r="CF31" s="6">
        <f t="shared" si="6"/>
        <v>2.599010151090364E-2</v>
      </c>
      <c r="CG31" s="6">
        <f t="shared" si="6"/>
        <v>1.5053603506195445E-2</v>
      </c>
      <c r="CH31" s="6">
        <f t="shared" si="6"/>
        <v>1.9051106106299898E-2</v>
      </c>
      <c r="CI31" s="6">
        <f t="shared" si="6"/>
        <v>2.78822878030347E-2</v>
      </c>
      <c r="CJ31" s="6">
        <f t="shared" si="6"/>
        <v>2.2080380234053565E-2</v>
      </c>
      <c r="CK31" s="6">
        <f t="shared" si="6"/>
        <v>2.5471631108227921E-2</v>
      </c>
      <c r="CL31" s="6">
        <f t="shared" si="6"/>
        <v>1.6145782114823759E-2</v>
      </c>
      <c r="CM31" s="6">
        <f t="shared" si="6"/>
        <v>2.6868389639241763E-2</v>
      </c>
      <c r="CN31" s="6"/>
      <c r="CO31" s="6">
        <f t="shared" si="6"/>
        <v>5.7524678858315581E-2</v>
      </c>
      <c r="CP31" s="6">
        <f t="shared" si="6"/>
        <v>3.9238050430585258E-2</v>
      </c>
      <c r="CQ31" s="6">
        <f t="shared" si="6"/>
        <v>3.1551128935233708E-2</v>
      </c>
      <c r="CR31" s="6">
        <f t="shared" si="6"/>
        <v>3.8383838713820562E-2</v>
      </c>
      <c r="CS31" s="6">
        <f t="shared" si="6"/>
        <v>3.8336985772075005E-2</v>
      </c>
      <c r="CT31" s="6">
        <f t="shared" si="6"/>
        <v>4.1170292862578117E-2</v>
      </c>
      <c r="CU31" s="6">
        <f t="shared" si="6"/>
        <v>4.212403086886829E-2</v>
      </c>
      <c r="CV31" s="6">
        <f t="shared" si="6"/>
        <v>4.2841710674580424E-2</v>
      </c>
      <c r="CW31" s="6">
        <f t="shared" si="6"/>
        <v>3.917374209209068E-2</v>
      </c>
      <c r="CX31" s="6">
        <f t="shared" si="6"/>
        <v>4.1563668839070478E-2</v>
      </c>
      <c r="CY31" s="6">
        <f t="shared" si="6"/>
        <v>4.1250100758590369E-2</v>
      </c>
      <c r="CZ31" s="6"/>
      <c r="DA31" s="6">
        <f t="shared" si="6"/>
        <v>3.8842441600480337E-2</v>
      </c>
      <c r="DB31" s="6">
        <f t="shared" si="6"/>
        <v>3.7558426060005923E-2</v>
      </c>
      <c r="DC31" s="6">
        <f t="shared" si="6"/>
        <v>4.7652751362314172E-2</v>
      </c>
      <c r="DD31" s="6">
        <f t="shared" si="6"/>
        <v>4.1174999066259765E-2</v>
      </c>
      <c r="DE31" s="6">
        <f t="shared" si="6"/>
        <v>4.1946631907264331E-2</v>
      </c>
      <c r="DF31" s="6">
        <f t="shared" si="6"/>
        <v>4.3359738330987496E-2</v>
      </c>
      <c r="DG31" s="6">
        <f t="shared" si="6"/>
        <v>4.3622487835151991E-2</v>
      </c>
      <c r="DH31" s="6">
        <f t="shared" si="6"/>
        <v>4.1996220475860491E-2</v>
      </c>
      <c r="DI31" s="6">
        <f t="shared" si="6"/>
        <v>4.7312047792691936E-2</v>
      </c>
      <c r="DJ31" s="6">
        <f t="shared" si="6"/>
        <v>3.2950866786809252E-2</v>
      </c>
      <c r="DK31" s="6">
        <f t="shared" si="6"/>
        <v>4.7875481492589467E-2</v>
      </c>
      <c r="DL31" s="6"/>
      <c r="DM31" s="6">
        <f t="shared" si="6"/>
        <v>4.5406749276636571E-2</v>
      </c>
      <c r="DN31" s="6">
        <f t="shared" si="6"/>
        <v>4.9635516545202152E-2</v>
      </c>
      <c r="DO31" s="6">
        <f>AVERAGE(E31:DN31)</f>
        <v>4.1629871896372725E-2</v>
      </c>
      <c r="DP31" s="6"/>
      <c r="DQ31" s="6"/>
      <c r="DR31" s="6"/>
      <c r="DS31" s="6"/>
      <c r="DT31" s="6"/>
    </row>
    <row r="33" spans="1:124">
      <c r="A33" s="1" t="s">
        <v>81</v>
      </c>
      <c r="C33" s="6">
        <f>4-C25</f>
        <v>6.9317648100797769E-2</v>
      </c>
      <c r="D33" s="6"/>
      <c r="E33" s="6">
        <f t="shared" ref="E33:BO33" si="7">4-E25</f>
        <v>6.652758051858676E-2</v>
      </c>
      <c r="F33" s="6">
        <f t="shared" si="7"/>
        <v>8.6051106678354916E-2</v>
      </c>
      <c r="G33" s="6">
        <f t="shared" si="7"/>
        <v>7.1661922551045976E-2</v>
      </c>
      <c r="H33" s="6">
        <f t="shared" si="7"/>
        <v>8.7735642627122079E-2</v>
      </c>
      <c r="I33" s="6">
        <f t="shared" si="7"/>
        <v>9.5016610974083093E-2</v>
      </c>
      <c r="J33" s="6">
        <f t="shared" si="7"/>
        <v>8.1019297941202328E-2</v>
      </c>
      <c r="K33" s="6">
        <f t="shared" si="7"/>
        <v>8.2233782546201617E-2</v>
      </c>
      <c r="L33" s="6">
        <f t="shared" si="7"/>
        <v>7.6469460918366039E-2</v>
      </c>
      <c r="M33" s="6">
        <f t="shared" si="7"/>
        <v>8.6676877885155879E-2</v>
      </c>
      <c r="N33" s="6">
        <f t="shared" si="7"/>
        <v>7.9023699299872074E-2</v>
      </c>
      <c r="O33" s="6">
        <f t="shared" si="7"/>
        <v>7.4046504694169624E-2</v>
      </c>
      <c r="P33" s="6">
        <f t="shared" si="7"/>
        <v>8.811246008573459E-2</v>
      </c>
      <c r="Q33" s="6">
        <f t="shared" si="7"/>
        <v>8.7110489191788432E-2</v>
      </c>
      <c r="R33" s="6">
        <f t="shared" si="7"/>
        <v>8.6610301906747011E-2</v>
      </c>
      <c r="S33" s="6">
        <f t="shared" si="7"/>
        <v>6.4376637019762484E-2</v>
      </c>
      <c r="T33" s="6">
        <f t="shared" si="7"/>
        <v>5.6058028943754667E-2</v>
      </c>
      <c r="U33" s="6"/>
      <c r="V33" s="6">
        <f t="shared" si="7"/>
        <v>6.8695440145138065E-2</v>
      </c>
      <c r="W33" s="6">
        <f t="shared" si="7"/>
        <v>5.4657353892619831E-2</v>
      </c>
      <c r="X33" s="6">
        <f t="shared" si="7"/>
        <v>7.8175661269635821E-2</v>
      </c>
      <c r="Y33" s="6">
        <f t="shared" si="7"/>
        <v>6.4628921257255278E-2</v>
      </c>
      <c r="Z33" s="6">
        <f t="shared" si="7"/>
        <v>7.8358339248012054E-2</v>
      </c>
      <c r="AA33" s="6">
        <f t="shared" si="7"/>
        <v>7.0853537820600998E-2</v>
      </c>
      <c r="AB33" s="6">
        <f t="shared" si="7"/>
        <v>6.730182043007682E-2</v>
      </c>
      <c r="AC33" s="6">
        <f t="shared" si="7"/>
        <v>7.2543611861640489E-2</v>
      </c>
      <c r="AD33" s="6">
        <f t="shared" si="7"/>
        <v>7.1650232247665535E-2</v>
      </c>
      <c r="AE33" s="6">
        <f t="shared" si="7"/>
        <v>8.3413089364339665E-2</v>
      </c>
      <c r="AF33" s="6">
        <f t="shared" si="7"/>
        <v>8.9418605098030124E-2</v>
      </c>
      <c r="AG33" s="6">
        <f t="shared" si="7"/>
        <v>6.5623373096724169E-2</v>
      </c>
      <c r="AH33" s="6">
        <f t="shared" si="7"/>
        <v>9.1951158952957801E-2</v>
      </c>
      <c r="AI33" s="6">
        <f t="shared" si="7"/>
        <v>9.2587724535394322E-2</v>
      </c>
      <c r="AJ33" s="6">
        <f t="shared" si="7"/>
        <v>0.10048431059559393</v>
      </c>
      <c r="AK33" s="6">
        <f t="shared" si="7"/>
        <v>9.7333198984493219E-2</v>
      </c>
      <c r="AL33" s="6">
        <f t="shared" si="7"/>
        <v>0.10943457110415755</v>
      </c>
      <c r="AM33" s="6">
        <f t="shared" si="7"/>
        <v>8.6177019992194737E-2</v>
      </c>
      <c r="AN33" s="6">
        <f t="shared" si="7"/>
        <v>8.5898235149717284E-2</v>
      </c>
      <c r="AO33" s="6">
        <f t="shared" si="7"/>
        <v>9.2412157761182723E-2</v>
      </c>
      <c r="AP33" s="6">
        <f t="shared" si="7"/>
        <v>8.7252338857734202E-2</v>
      </c>
      <c r="AQ33" s="6">
        <f t="shared" si="7"/>
        <v>9.0607153422538111E-2</v>
      </c>
      <c r="AR33" s="6">
        <f t="shared" si="7"/>
        <v>0.10326407348356526</v>
      </c>
      <c r="AS33" s="6">
        <f t="shared" si="7"/>
        <v>9.9268389395989143E-2</v>
      </c>
      <c r="AT33" s="6">
        <f t="shared" si="7"/>
        <v>0.10174978853978045</v>
      </c>
      <c r="AU33" s="6">
        <f t="shared" si="7"/>
        <v>9.8887249877584793E-2</v>
      </c>
      <c r="AV33" s="6">
        <f t="shared" si="7"/>
        <v>7.5577395945612746E-2</v>
      </c>
      <c r="AW33" s="6">
        <f t="shared" si="7"/>
        <v>9.7089149340745085E-2</v>
      </c>
      <c r="AX33" s="6">
        <f t="shared" si="7"/>
        <v>9.629000852326941E-2</v>
      </c>
      <c r="AY33" s="6">
        <f t="shared" si="7"/>
        <v>0.11982408655654186</v>
      </c>
      <c r="AZ33" s="6">
        <f t="shared" si="7"/>
        <v>0.1089348105568595</v>
      </c>
      <c r="BA33" s="6">
        <f t="shared" si="7"/>
        <v>8.8300004146206312E-2</v>
      </c>
      <c r="BB33" s="6">
        <f t="shared" si="7"/>
        <v>9.1271230177544016E-2</v>
      </c>
      <c r="BC33" s="6">
        <f t="shared" si="7"/>
        <v>0.1102566783169312</v>
      </c>
      <c r="BD33" s="6">
        <f t="shared" si="7"/>
        <v>0.10995352924970669</v>
      </c>
      <c r="BE33" s="6">
        <f t="shared" si="7"/>
        <v>0.10673553624708898</v>
      </c>
      <c r="BF33" s="6">
        <f t="shared" si="7"/>
        <v>0.10565379242637318</v>
      </c>
      <c r="BG33" s="6">
        <f t="shared" si="7"/>
        <v>0.10584068450742024</v>
      </c>
      <c r="BH33" s="6">
        <f t="shared" si="7"/>
        <v>8.3375724061243606E-2</v>
      </c>
      <c r="BI33" s="6">
        <f t="shared" si="7"/>
        <v>9.2229675532081501E-2</v>
      </c>
      <c r="BJ33" s="6">
        <f t="shared" si="7"/>
        <v>0.10740392779469987</v>
      </c>
      <c r="BK33" s="6">
        <f t="shared" si="7"/>
        <v>9.8900311586103573E-2</v>
      </c>
      <c r="BL33" s="6">
        <f t="shared" si="7"/>
        <v>0.10318766523068534</v>
      </c>
      <c r="BM33" s="6">
        <f t="shared" si="7"/>
        <v>9.410535590789415E-2</v>
      </c>
      <c r="BN33" s="6">
        <f t="shared" si="7"/>
        <v>9.5217478368137431E-2</v>
      </c>
      <c r="BO33" s="6">
        <f t="shared" si="7"/>
        <v>9.0624169862730586E-2</v>
      </c>
      <c r="BP33" s="6">
        <f t="shared" ref="BP33:DN33" si="8">4-BP25</f>
        <v>8.9362710721373251E-2</v>
      </c>
      <c r="BQ33" s="6">
        <f t="shared" si="8"/>
        <v>0.10312374673135505</v>
      </c>
      <c r="BR33" s="6">
        <f t="shared" si="8"/>
        <v>8.4601260022986402E-2</v>
      </c>
      <c r="BS33" s="6">
        <f t="shared" si="8"/>
        <v>0.10562054389017561</v>
      </c>
      <c r="BT33" s="6"/>
      <c r="BU33" s="6">
        <f t="shared" si="8"/>
        <v>0.10101230877897738</v>
      </c>
      <c r="BV33" s="6">
        <f t="shared" si="8"/>
        <v>0.11366210887581696</v>
      </c>
      <c r="BW33" s="6">
        <f t="shared" si="8"/>
        <v>7.7494347962974164E-2</v>
      </c>
      <c r="BX33" s="6"/>
      <c r="BY33" s="6">
        <f t="shared" si="8"/>
        <v>9.638147487091242E-2</v>
      </c>
      <c r="BZ33" s="6">
        <f t="shared" si="8"/>
        <v>8.3340172241502142E-2</v>
      </c>
      <c r="CA33" s="6">
        <f t="shared" si="8"/>
        <v>7.3622702768699977E-2</v>
      </c>
      <c r="CB33" s="6"/>
      <c r="CC33" s="6">
        <f t="shared" si="8"/>
        <v>6.3498715054447707E-2</v>
      </c>
      <c r="CD33" s="6">
        <f t="shared" si="8"/>
        <v>4.9768302890497829E-2</v>
      </c>
      <c r="CE33" s="6">
        <f t="shared" si="8"/>
        <v>7.3000281883826457E-2</v>
      </c>
      <c r="CF33" s="6">
        <f t="shared" si="8"/>
        <v>5.2486490559159549E-2</v>
      </c>
      <c r="CG33" s="6">
        <f t="shared" si="8"/>
        <v>3.1249026496588339E-2</v>
      </c>
      <c r="CH33" s="6">
        <f t="shared" si="8"/>
        <v>3.8140042055887058E-2</v>
      </c>
      <c r="CI33" s="6">
        <f t="shared" si="8"/>
        <v>5.5341238829317074E-2</v>
      </c>
      <c r="CJ33" s="6">
        <f t="shared" si="8"/>
        <v>4.4526252207837569E-2</v>
      </c>
      <c r="CK33" s="6">
        <f t="shared" si="8"/>
        <v>5.2098222586296927E-2</v>
      </c>
      <c r="CL33" s="6">
        <f t="shared" si="8"/>
        <v>3.2815722902932443E-2</v>
      </c>
      <c r="CM33" s="6">
        <f t="shared" si="8"/>
        <v>5.4328242918041614E-2</v>
      </c>
      <c r="CN33" s="6"/>
      <c r="CO33" s="6">
        <f t="shared" si="8"/>
        <v>0.11544532562873711</v>
      </c>
      <c r="CP33" s="6">
        <f t="shared" si="8"/>
        <v>7.8419351785854019E-2</v>
      </c>
      <c r="CQ33" s="6">
        <f t="shared" si="8"/>
        <v>6.2787846018314664E-2</v>
      </c>
      <c r="CR33" s="6">
        <f t="shared" si="8"/>
        <v>7.7634607385903109E-2</v>
      </c>
      <c r="CS33" s="6">
        <f t="shared" si="8"/>
        <v>7.6434414895907743E-2</v>
      </c>
      <c r="CT33" s="6">
        <f t="shared" si="8"/>
        <v>8.2609679988252083E-2</v>
      </c>
      <c r="CU33" s="6">
        <f t="shared" si="8"/>
        <v>8.5166488927060691E-2</v>
      </c>
      <c r="CV33" s="6">
        <f t="shared" si="8"/>
        <v>8.6089760103207791E-2</v>
      </c>
      <c r="CW33" s="6">
        <f t="shared" si="8"/>
        <v>7.8522196031808988E-2</v>
      </c>
      <c r="CX33" s="6">
        <f t="shared" si="8"/>
        <v>8.3507108414477393E-2</v>
      </c>
      <c r="CY33" s="6">
        <f t="shared" si="8"/>
        <v>8.3103141797257862E-2</v>
      </c>
      <c r="CZ33" s="6"/>
      <c r="DA33" s="6">
        <f t="shared" si="8"/>
        <v>7.7340366635664459E-2</v>
      </c>
      <c r="DB33" s="6">
        <f t="shared" si="8"/>
        <v>7.6399249486795551E-2</v>
      </c>
      <c r="DC33" s="6">
        <f t="shared" si="8"/>
        <v>9.4789944344258803E-2</v>
      </c>
      <c r="DD33" s="6">
        <f t="shared" si="8"/>
        <v>8.3727642851919359E-2</v>
      </c>
      <c r="DE33" s="6">
        <f t="shared" si="8"/>
        <v>8.330496403008425E-2</v>
      </c>
      <c r="DF33" s="6">
        <f t="shared" si="8"/>
        <v>8.7855880110228046E-2</v>
      </c>
      <c r="DG33" s="6">
        <f t="shared" si="8"/>
        <v>8.9197132734513573E-2</v>
      </c>
      <c r="DH33" s="6">
        <f t="shared" si="8"/>
        <v>8.5361665942800258E-2</v>
      </c>
      <c r="DI33" s="6">
        <f t="shared" si="8"/>
        <v>9.5676769953453977E-2</v>
      </c>
      <c r="DJ33" s="6">
        <f t="shared" si="8"/>
        <v>6.5386327941784117E-2</v>
      </c>
      <c r="DK33" s="6">
        <f t="shared" si="8"/>
        <v>9.6216495745689468E-2</v>
      </c>
      <c r="DL33" s="6"/>
      <c r="DM33" s="6">
        <f t="shared" si="8"/>
        <v>9.1570201321279576E-2</v>
      </c>
      <c r="DN33" s="6">
        <f t="shared" si="8"/>
        <v>9.9949022827424017E-2</v>
      </c>
      <c r="DO33" s="6"/>
      <c r="DP33" s="6"/>
      <c r="DQ33" s="6"/>
      <c r="DR33" s="6"/>
      <c r="DS33" s="6"/>
      <c r="DT33" s="6"/>
    </row>
    <row r="34" spans="1:124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</row>
    <row r="35" spans="1:124">
      <c r="A35" s="1" t="s">
        <v>311</v>
      </c>
      <c r="C35" s="6">
        <f>6*C24+5*C23+2*C29</f>
        <v>7.8624790179114568</v>
      </c>
      <c r="D35" s="6"/>
      <c r="E35" s="6">
        <f t="shared" ref="E35:T35" si="9">6*E24+5*E23+2*E29</f>
        <v>7.867966325386238</v>
      </c>
      <c r="F35" s="6">
        <f t="shared" si="9"/>
        <v>7.8281090241866398</v>
      </c>
      <c r="G35" s="6">
        <f t="shared" si="9"/>
        <v>7.859681164565929</v>
      </c>
      <c r="H35" s="6">
        <f t="shared" si="9"/>
        <v>7.8271543478780048</v>
      </c>
      <c r="I35" s="6">
        <f t="shared" si="9"/>
        <v>7.8111503852882329</v>
      </c>
      <c r="J35" s="6">
        <f t="shared" si="9"/>
        <v>7.8364507692476026</v>
      </c>
      <c r="K35" s="6">
        <f t="shared" si="9"/>
        <v>7.8355664317559093</v>
      </c>
      <c r="L35" s="6">
        <f t="shared" si="9"/>
        <v>7.8458454362490739</v>
      </c>
      <c r="M35" s="6">
        <f t="shared" si="9"/>
        <v>7.827559385850293</v>
      </c>
      <c r="N35" s="6">
        <f t="shared" si="9"/>
        <v>7.8435621035412835</v>
      </c>
      <c r="O35" s="6">
        <f t="shared" si="9"/>
        <v>7.8530226815649069</v>
      </c>
      <c r="P35" s="6">
        <f t="shared" si="9"/>
        <v>7.8258436682540706</v>
      </c>
      <c r="Q35" s="6">
        <f t="shared" si="9"/>
        <v>7.8243816877032346</v>
      </c>
      <c r="R35" s="6">
        <f t="shared" si="9"/>
        <v>7.8277337763702377</v>
      </c>
      <c r="S35" s="6">
        <f t="shared" si="9"/>
        <v>7.8725589595860672</v>
      </c>
      <c r="T35" s="6">
        <f t="shared" si="9"/>
        <v>7.8900561817910937</v>
      </c>
      <c r="U35" s="6"/>
      <c r="V35" s="6">
        <f t="shared" ref="V35:BS35" si="10">6*V24+5*V23+2*V29</f>
        <v>7.8623198360920226</v>
      </c>
      <c r="W35" s="6">
        <f t="shared" si="10"/>
        <v>7.8918752103768037</v>
      </c>
      <c r="X35" s="6">
        <f t="shared" si="10"/>
        <v>7.8468490386209773</v>
      </c>
      <c r="Y35" s="6">
        <f t="shared" si="10"/>
        <v>7.8708182236652062</v>
      </c>
      <c r="Z35" s="6">
        <f t="shared" si="10"/>
        <v>7.8434943217972926</v>
      </c>
      <c r="AA35" s="6">
        <f t="shared" si="10"/>
        <v>7.86104406228805</v>
      </c>
      <c r="AB35" s="6">
        <f t="shared" si="10"/>
        <v>7.865460718782364</v>
      </c>
      <c r="AC35" s="6">
        <f t="shared" si="10"/>
        <v>7.856123051216537</v>
      </c>
      <c r="AD35" s="6">
        <f t="shared" si="10"/>
        <v>7.8557289650913171</v>
      </c>
      <c r="AE35" s="6">
        <f t="shared" si="10"/>
        <v>7.8349412461380883</v>
      </c>
      <c r="AF35" s="6">
        <f t="shared" si="10"/>
        <v>7.8194623176148266</v>
      </c>
      <c r="AG35" s="6">
        <f t="shared" si="10"/>
        <v>7.8716612871456624</v>
      </c>
      <c r="AH35" s="6">
        <f t="shared" si="10"/>
        <v>7.8193209528501395</v>
      </c>
      <c r="AI35" s="6">
        <f t="shared" si="10"/>
        <v>7.8147299942686033</v>
      </c>
      <c r="AJ35" s="6">
        <f t="shared" si="10"/>
        <v>7.8009642111683046</v>
      </c>
      <c r="AK35" s="6">
        <f t="shared" si="10"/>
        <v>7.8040353719483821</v>
      </c>
      <c r="AL35" s="6">
        <f t="shared" si="10"/>
        <v>7.7803066793163183</v>
      </c>
      <c r="AM35" s="6">
        <f t="shared" si="10"/>
        <v>7.8286131135518318</v>
      </c>
      <c r="AN35" s="6">
        <f t="shared" si="10"/>
        <v>7.8304292682274363</v>
      </c>
      <c r="AO35" s="6">
        <f t="shared" si="10"/>
        <v>7.8168319580803498</v>
      </c>
      <c r="AP35" s="6">
        <f t="shared" si="10"/>
        <v>7.8265417363350451</v>
      </c>
      <c r="AQ35" s="6">
        <f t="shared" si="10"/>
        <v>7.8181003286266808</v>
      </c>
      <c r="AR35" s="6">
        <f t="shared" si="10"/>
        <v>7.7902507408531116</v>
      </c>
      <c r="AS35" s="6">
        <f t="shared" si="10"/>
        <v>7.8025996084593565</v>
      </c>
      <c r="AT35" s="6">
        <f t="shared" si="10"/>
        <v>7.7963000686575787</v>
      </c>
      <c r="AU35" s="6">
        <f t="shared" si="10"/>
        <v>7.8029159795200158</v>
      </c>
      <c r="AV35" s="6">
        <f t="shared" si="10"/>
        <v>7.8489993690623105</v>
      </c>
      <c r="AW35" s="6">
        <f t="shared" si="10"/>
        <v>7.8057199097584613</v>
      </c>
      <c r="AX35" s="6">
        <f t="shared" si="10"/>
        <v>7.8062394884082886</v>
      </c>
      <c r="AY35" s="6">
        <f t="shared" si="10"/>
        <v>7.7615493596008527</v>
      </c>
      <c r="AZ35" s="6">
        <f t="shared" si="10"/>
        <v>7.7827490538904662</v>
      </c>
      <c r="BA35" s="6">
        <f t="shared" si="10"/>
        <v>7.8228631067275156</v>
      </c>
      <c r="BB35" s="6">
        <f t="shared" si="10"/>
        <v>7.8163918275533941</v>
      </c>
      <c r="BC35" s="6">
        <f t="shared" si="10"/>
        <v>7.7802294034151398</v>
      </c>
      <c r="BD35" s="6">
        <f t="shared" si="10"/>
        <v>7.7798647004018449</v>
      </c>
      <c r="BE35" s="6">
        <f t="shared" si="10"/>
        <v>7.7881684126683588</v>
      </c>
      <c r="BF35" s="6">
        <f t="shared" si="10"/>
        <v>7.7898990038762541</v>
      </c>
      <c r="BG35" s="6">
        <f t="shared" si="10"/>
        <v>7.7868664225320412</v>
      </c>
      <c r="BH35" s="6">
        <f t="shared" si="10"/>
        <v>7.8324038426558173</v>
      </c>
      <c r="BI35" s="6">
        <f t="shared" si="10"/>
        <v>7.8137860798942231</v>
      </c>
      <c r="BJ35" s="6">
        <f t="shared" si="10"/>
        <v>7.7848656519093584</v>
      </c>
      <c r="BK35" s="6">
        <f t="shared" si="10"/>
        <v>7.8021061911573408</v>
      </c>
      <c r="BL35" s="6">
        <f t="shared" si="10"/>
        <v>7.7952999101435569</v>
      </c>
      <c r="BM35" s="6">
        <f t="shared" si="10"/>
        <v>7.8120810544558887</v>
      </c>
      <c r="BN35" s="6">
        <f t="shared" si="10"/>
        <v>7.8101923605238088</v>
      </c>
      <c r="BO35" s="6">
        <f t="shared" si="10"/>
        <v>7.8208701161579643</v>
      </c>
      <c r="BP35" s="6">
        <f t="shared" si="10"/>
        <v>7.820547688313729</v>
      </c>
      <c r="BQ35" s="6">
        <f t="shared" si="10"/>
        <v>7.7964081553983551</v>
      </c>
      <c r="BR35" s="6">
        <f t="shared" si="10"/>
        <v>7.8314011246680977</v>
      </c>
      <c r="BS35" s="6">
        <f t="shared" si="10"/>
        <v>7.78932243178454</v>
      </c>
      <c r="BT35" s="6"/>
      <c r="BU35" s="6">
        <f t="shared" ref="BU35:BW35" si="11">6*BU24+5*BU23+2*BU29</f>
        <v>7.7977753387868312</v>
      </c>
      <c r="BV35" s="6">
        <f t="shared" si="11"/>
        <v>7.7724767722323165</v>
      </c>
      <c r="BW35" s="6">
        <f t="shared" si="11"/>
        <v>7.843637543413438</v>
      </c>
      <c r="BX35" s="6"/>
      <c r="BY35" s="6">
        <f t="shared" ref="BY35:CA35" si="12">6*BY24+5*BY23+2*BY29</f>
        <v>7.8095386731423515</v>
      </c>
      <c r="BZ35" s="6">
        <f t="shared" si="12"/>
        <v>7.8333775895984052</v>
      </c>
      <c r="CA35" s="6">
        <f t="shared" si="12"/>
        <v>7.8520043039272025</v>
      </c>
      <c r="CB35" s="6"/>
      <c r="CC35" s="6">
        <f t="shared" ref="CC35:CM35" si="13">6*CC24+5*CC23+2*CC29</f>
        <v>7.8738913547961378</v>
      </c>
      <c r="CD35" s="6">
        <f t="shared" si="13"/>
        <v>7.8999666590205901</v>
      </c>
      <c r="CE35" s="6">
        <f t="shared" si="13"/>
        <v>7.85321356835472</v>
      </c>
      <c r="CF35" s="6">
        <f t="shared" si="13"/>
        <v>7.8928283079460329</v>
      </c>
      <c r="CG35" s="6">
        <f t="shared" si="13"/>
        <v>7.9394332732420061</v>
      </c>
      <c r="CH35" s="6">
        <f t="shared" si="13"/>
        <v>7.9237955755748004</v>
      </c>
      <c r="CI35" s="6">
        <f t="shared" si="13"/>
        <v>7.8884708487878612</v>
      </c>
      <c r="CJ35" s="6">
        <f t="shared" si="13"/>
        <v>7.9116784790637862</v>
      </c>
      <c r="CK35" s="6">
        <f t="shared" si="13"/>
        <v>7.8955184522282806</v>
      </c>
      <c r="CL35" s="6">
        <f t="shared" si="13"/>
        <v>7.9354168715407063</v>
      </c>
      <c r="CM35" s="6">
        <f t="shared" si="13"/>
        <v>7.8925264414430334</v>
      </c>
      <c r="CN35" s="6"/>
      <c r="CO35" s="6">
        <f t="shared" ref="CO35:CY35" si="14">6*CO24+5*CO23+2*CO29</f>
        <v>7.7699012845667372</v>
      </c>
      <c r="CP35" s="6">
        <f t="shared" si="14"/>
        <v>7.8430477982776585</v>
      </c>
      <c r="CQ35" s="6">
        <f t="shared" si="14"/>
        <v>7.8737954842590652</v>
      </c>
      <c r="CR35" s="6">
        <f t="shared" si="14"/>
        <v>7.8464646451447182</v>
      </c>
      <c r="CS35" s="6">
        <f t="shared" si="14"/>
        <v>7.8466520569117</v>
      </c>
      <c r="CT35" s="6">
        <f t="shared" si="14"/>
        <v>7.8353188285496866</v>
      </c>
      <c r="CU35" s="6">
        <f t="shared" si="14"/>
        <v>7.8315038765245264</v>
      </c>
      <c r="CV35" s="6">
        <f t="shared" si="14"/>
        <v>7.8286331573016783</v>
      </c>
      <c r="CW35" s="6">
        <f t="shared" si="14"/>
        <v>7.8433050316316368</v>
      </c>
      <c r="CX35" s="6">
        <f t="shared" si="14"/>
        <v>7.8337453246437176</v>
      </c>
      <c r="CY35" s="6">
        <f t="shared" si="14"/>
        <v>7.8349995969656376</v>
      </c>
      <c r="CZ35" s="6"/>
      <c r="DA35" s="6">
        <f t="shared" ref="DA35:DK35" si="15">6*DA24+5*DA23+2*DA29</f>
        <v>7.8446302335980791</v>
      </c>
      <c r="DB35" s="6">
        <f t="shared" si="15"/>
        <v>7.8497662957599754</v>
      </c>
      <c r="DC35" s="6">
        <f t="shared" si="15"/>
        <v>7.8093889945507424</v>
      </c>
      <c r="DD35" s="6">
        <f t="shared" si="15"/>
        <v>7.8346536702530436</v>
      </c>
      <c r="DE35" s="6">
        <f t="shared" si="15"/>
        <v>7.8322134723709427</v>
      </c>
      <c r="DF35" s="6">
        <f t="shared" si="15"/>
        <v>7.8265610466760505</v>
      </c>
      <c r="DG35" s="6">
        <f t="shared" si="15"/>
        <v>7.8235653699814183</v>
      </c>
      <c r="DH35" s="6">
        <f t="shared" si="15"/>
        <v>7.8300843278864534</v>
      </c>
      <c r="DI35" s="6">
        <f t="shared" si="15"/>
        <v>7.8107518088292318</v>
      </c>
      <c r="DJ35" s="6">
        <f t="shared" si="15"/>
        <v>7.8681965328527621</v>
      </c>
      <c r="DK35" s="6">
        <f t="shared" si="15"/>
        <v>7.8084980740296412</v>
      </c>
      <c r="DL35" s="6"/>
      <c r="DM35" s="6">
        <f t="shared" ref="DM35:DN35" si="16">6*DM24+5*DM23+2*DM29</f>
        <v>7.8183730028934528</v>
      </c>
      <c r="DN35" s="6">
        <f t="shared" si="16"/>
        <v>7.8008118006881739</v>
      </c>
      <c r="DO35" s="6"/>
      <c r="DP35" s="6"/>
      <c r="DQ35" s="6"/>
      <c r="DR35" s="6"/>
      <c r="DS35" s="6"/>
      <c r="DT35" s="6"/>
    </row>
    <row r="36" spans="1:124">
      <c r="A36" s="1" t="s">
        <v>312</v>
      </c>
      <c r="C36" s="6">
        <f>4*C31+C35</f>
        <v>8</v>
      </c>
      <c r="D36" s="6"/>
      <c r="E36" s="6">
        <f t="shared" ref="E36:T36" si="17">4*E31+E35</f>
        <v>8</v>
      </c>
      <c r="F36" s="6">
        <f t="shared" si="17"/>
        <v>8.0000000000000018</v>
      </c>
      <c r="G36" s="6">
        <f t="shared" si="17"/>
        <v>8</v>
      </c>
      <c r="H36" s="6">
        <f t="shared" si="17"/>
        <v>8</v>
      </c>
      <c r="I36" s="6">
        <f t="shared" si="17"/>
        <v>8</v>
      </c>
      <c r="J36" s="6">
        <f t="shared" si="17"/>
        <v>7.9983674034551751</v>
      </c>
      <c r="K36" s="6">
        <f t="shared" si="17"/>
        <v>7.9999999999999991</v>
      </c>
      <c r="L36" s="6">
        <f t="shared" si="17"/>
        <v>7.9967654429330999</v>
      </c>
      <c r="M36" s="6">
        <f t="shared" si="17"/>
        <v>8</v>
      </c>
      <c r="N36" s="6">
        <f t="shared" si="17"/>
        <v>7.9977242110666324</v>
      </c>
      <c r="O36" s="6">
        <f t="shared" si="17"/>
        <v>8</v>
      </c>
      <c r="P36" s="6">
        <f t="shared" si="17"/>
        <v>8</v>
      </c>
      <c r="Q36" s="6">
        <f t="shared" si="17"/>
        <v>8</v>
      </c>
      <c r="R36" s="6">
        <f t="shared" si="17"/>
        <v>7.9970740121045356</v>
      </c>
      <c r="S36" s="6">
        <f t="shared" si="17"/>
        <v>7.9987077567929621</v>
      </c>
      <c r="T36" s="6">
        <f t="shared" si="17"/>
        <v>8</v>
      </c>
      <c r="U36" s="6"/>
      <c r="V36" s="6">
        <f t="shared" ref="V36:BS36" si="18">4*V31+V35</f>
        <v>8</v>
      </c>
      <c r="W36" s="6">
        <f t="shared" si="18"/>
        <v>8</v>
      </c>
      <c r="X36" s="6">
        <f t="shared" si="18"/>
        <v>7.9967761091435143</v>
      </c>
      <c r="Y36" s="6">
        <f t="shared" si="18"/>
        <v>8</v>
      </c>
      <c r="Z36" s="6">
        <f t="shared" si="18"/>
        <v>8</v>
      </c>
      <c r="AA36" s="6">
        <f t="shared" si="18"/>
        <v>7.9987068014731939</v>
      </c>
      <c r="AB36" s="6">
        <f t="shared" si="18"/>
        <v>7.9958053304706453</v>
      </c>
      <c r="AC36" s="6">
        <f t="shared" si="18"/>
        <v>8</v>
      </c>
      <c r="AD36" s="6">
        <f t="shared" si="18"/>
        <v>8</v>
      </c>
      <c r="AE36" s="6">
        <f t="shared" si="18"/>
        <v>8</v>
      </c>
      <c r="AF36" s="6">
        <f t="shared" si="18"/>
        <v>8</v>
      </c>
      <c r="AG36" s="6">
        <f t="shared" si="18"/>
        <v>8</v>
      </c>
      <c r="AH36" s="6">
        <f t="shared" si="18"/>
        <v>7.9974323976787716</v>
      </c>
      <c r="AI36" s="6">
        <f t="shared" si="18"/>
        <v>7.9967507333124743</v>
      </c>
      <c r="AJ36" s="6">
        <f t="shared" si="18"/>
        <v>8</v>
      </c>
      <c r="AK36" s="6">
        <f t="shared" si="18"/>
        <v>8</v>
      </c>
      <c r="AL36" s="6">
        <f t="shared" si="18"/>
        <v>7.9987071455547145</v>
      </c>
      <c r="AM36" s="6">
        <f t="shared" si="18"/>
        <v>8</v>
      </c>
      <c r="AN36" s="6">
        <f t="shared" si="18"/>
        <v>7.9983615090536881</v>
      </c>
      <c r="AO36" s="6">
        <f t="shared" si="18"/>
        <v>7.9983807666829065</v>
      </c>
      <c r="AP36" s="6">
        <f t="shared" si="18"/>
        <v>7.9990224729561996</v>
      </c>
      <c r="AQ36" s="6">
        <f t="shared" si="18"/>
        <v>8</v>
      </c>
      <c r="AR36" s="6">
        <f t="shared" si="18"/>
        <v>8</v>
      </c>
      <c r="AS36" s="6">
        <f t="shared" si="18"/>
        <v>7.9996731033545529</v>
      </c>
      <c r="AT36" s="6">
        <f t="shared" si="18"/>
        <v>8</v>
      </c>
      <c r="AU36" s="6">
        <f t="shared" si="18"/>
        <v>8</v>
      </c>
      <c r="AV36" s="6">
        <f t="shared" si="18"/>
        <v>8</v>
      </c>
      <c r="AW36" s="6">
        <f t="shared" si="18"/>
        <v>8</v>
      </c>
      <c r="AX36" s="6">
        <f t="shared" si="18"/>
        <v>8</v>
      </c>
      <c r="AY36" s="6">
        <f t="shared" si="18"/>
        <v>7.9974024001389346</v>
      </c>
      <c r="AZ36" s="6">
        <f t="shared" si="18"/>
        <v>7.9954012204068619</v>
      </c>
      <c r="BA36" s="6">
        <f t="shared" si="18"/>
        <v>7.9999999999999991</v>
      </c>
      <c r="BB36" s="6">
        <f t="shared" si="18"/>
        <v>8.0000000000000018</v>
      </c>
      <c r="BC36" s="6">
        <f t="shared" si="18"/>
        <v>7.9999999999999991</v>
      </c>
      <c r="BD36" s="6">
        <f t="shared" si="18"/>
        <v>8</v>
      </c>
      <c r="BE36" s="6">
        <f t="shared" si="18"/>
        <v>8</v>
      </c>
      <c r="BF36" s="6">
        <f t="shared" si="18"/>
        <v>7.9973878366857569</v>
      </c>
      <c r="BG36" s="6">
        <f t="shared" si="18"/>
        <v>8</v>
      </c>
      <c r="BH36" s="6">
        <f t="shared" si="18"/>
        <v>8</v>
      </c>
      <c r="BI36" s="6">
        <f t="shared" si="18"/>
        <v>7.9999999999999991</v>
      </c>
      <c r="BJ36" s="6">
        <f t="shared" si="18"/>
        <v>8</v>
      </c>
      <c r="BK36" s="6">
        <f t="shared" si="18"/>
        <v>7.9999999999999991</v>
      </c>
      <c r="BL36" s="6">
        <f t="shared" si="18"/>
        <v>8</v>
      </c>
      <c r="BM36" s="6">
        <f t="shared" si="18"/>
        <v>8</v>
      </c>
      <c r="BN36" s="6">
        <f t="shared" si="18"/>
        <v>8</v>
      </c>
      <c r="BO36" s="6">
        <f t="shared" si="18"/>
        <v>8</v>
      </c>
      <c r="BP36" s="6">
        <f t="shared" si="18"/>
        <v>8</v>
      </c>
      <c r="BQ36" s="6">
        <f t="shared" si="18"/>
        <v>8</v>
      </c>
      <c r="BR36" s="6">
        <f t="shared" si="18"/>
        <v>8</v>
      </c>
      <c r="BS36" s="6">
        <f t="shared" si="18"/>
        <v>8</v>
      </c>
      <c r="BT36" s="6"/>
      <c r="BU36" s="6">
        <f t="shared" ref="BU36:BW36" si="19">4*BU31+BU35</f>
        <v>7.9980621290802567</v>
      </c>
      <c r="BV36" s="6">
        <f t="shared" si="19"/>
        <v>8</v>
      </c>
      <c r="BW36" s="6">
        <f t="shared" si="19"/>
        <v>7.9999999999999991</v>
      </c>
      <c r="BX36" s="6"/>
      <c r="BY36" s="6">
        <f t="shared" ref="BY36:CA36" si="20">4*BY31+BY35</f>
        <v>8</v>
      </c>
      <c r="BZ36" s="6">
        <f t="shared" si="20"/>
        <v>8</v>
      </c>
      <c r="CA36" s="6">
        <f t="shared" si="20"/>
        <v>8</v>
      </c>
      <c r="CB36" s="6"/>
      <c r="CC36" s="6">
        <f t="shared" ref="CC36:CM36" si="21">4*CC31+CC35</f>
        <v>7.9999999999999991</v>
      </c>
      <c r="CD36" s="6">
        <f t="shared" si="21"/>
        <v>8</v>
      </c>
      <c r="CE36" s="6">
        <f t="shared" si="21"/>
        <v>7.9999999999999991</v>
      </c>
      <c r="CF36" s="6">
        <f t="shared" si="21"/>
        <v>7.9967887139896474</v>
      </c>
      <c r="CG36" s="6">
        <f t="shared" si="21"/>
        <v>7.9996476872667879</v>
      </c>
      <c r="CH36" s="6">
        <f t="shared" si="21"/>
        <v>8</v>
      </c>
      <c r="CI36" s="6">
        <f t="shared" si="21"/>
        <v>8</v>
      </c>
      <c r="CJ36" s="6">
        <f t="shared" si="21"/>
        <v>8</v>
      </c>
      <c r="CK36" s="6">
        <f t="shared" si="21"/>
        <v>7.9974049766611923</v>
      </c>
      <c r="CL36" s="6">
        <f t="shared" si="21"/>
        <v>8.0000000000000018</v>
      </c>
      <c r="CM36" s="6">
        <f t="shared" si="21"/>
        <v>8</v>
      </c>
      <c r="CN36" s="6"/>
      <c r="CO36" s="6">
        <f t="shared" ref="CO36:CY36" si="22">4*CO31+CO35</f>
        <v>8</v>
      </c>
      <c r="CP36" s="6">
        <f t="shared" si="22"/>
        <v>8</v>
      </c>
      <c r="CQ36" s="6">
        <f t="shared" si="22"/>
        <v>8</v>
      </c>
      <c r="CR36" s="6">
        <f t="shared" si="22"/>
        <v>8</v>
      </c>
      <c r="CS36" s="6">
        <f t="shared" si="22"/>
        <v>8</v>
      </c>
      <c r="CT36" s="6">
        <f t="shared" si="22"/>
        <v>7.9999999999999991</v>
      </c>
      <c r="CU36" s="6">
        <f t="shared" si="22"/>
        <v>8</v>
      </c>
      <c r="CV36" s="6">
        <f t="shared" si="22"/>
        <v>8</v>
      </c>
      <c r="CW36" s="6">
        <f t="shared" si="22"/>
        <v>8</v>
      </c>
      <c r="CX36" s="6">
        <f t="shared" si="22"/>
        <v>8</v>
      </c>
      <c r="CY36" s="6">
        <f t="shared" si="22"/>
        <v>7.9999999999999991</v>
      </c>
      <c r="CZ36" s="6"/>
      <c r="DA36" s="6">
        <f t="shared" ref="DA36:DK36" si="23">4*DA31+DA35</f>
        <v>8</v>
      </c>
      <c r="DB36" s="6">
        <f t="shared" si="23"/>
        <v>7.9999999999999991</v>
      </c>
      <c r="DC36" s="6">
        <f t="shared" si="23"/>
        <v>7.9999999999999991</v>
      </c>
      <c r="DD36" s="6">
        <f t="shared" si="23"/>
        <v>7.9993536665180827</v>
      </c>
      <c r="DE36" s="6">
        <f t="shared" si="23"/>
        <v>8</v>
      </c>
      <c r="DF36" s="6">
        <f t="shared" si="23"/>
        <v>8</v>
      </c>
      <c r="DG36" s="6">
        <f t="shared" si="23"/>
        <v>7.9980553213220258</v>
      </c>
      <c r="DH36" s="6">
        <f t="shared" si="23"/>
        <v>7.9980692097898949</v>
      </c>
      <c r="DI36" s="6">
        <f t="shared" si="23"/>
        <v>8</v>
      </c>
      <c r="DJ36" s="6">
        <f t="shared" si="23"/>
        <v>7.9999999999999991</v>
      </c>
      <c r="DK36" s="6">
        <f t="shared" si="23"/>
        <v>7.9999999999999991</v>
      </c>
      <c r="DL36" s="6"/>
      <c r="DM36" s="6">
        <f t="shared" ref="DM36:DN36" si="24">4*DM31+DM35</f>
        <v>7.9999999999999991</v>
      </c>
      <c r="DN36" s="6">
        <f t="shared" si="24"/>
        <v>7.999353866868983</v>
      </c>
      <c r="DO36" s="6">
        <f>AVERAGE(E36:DN36)</f>
        <v>7.9994876843435643</v>
      </c>
      <c r="DP36" s="6"/>
      <c r="DQ36" s="6"/>
      <c r="DR36" s="6"/>
      <c r="DS36" s="6"/>
      <c r="DT36" s="6"/>
    </row>
    <row r="37" spans="1:124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</row>
    <row r="38" spans="1:124">
      <c r="A38" s="1" t="s">
        <v>311</v>
      </c>
      <c r="C38" s="6">
        <v>7.8624790179114568</v>
      </c>
      <c r="D38" s="6"/>
      <c r="E38" s="6">
        <v>7.867966325386238</v>
      </c>
      <c r="F38" s="6">
        <v>7.8281090241866398</v>
      </c>
      <c r="G38" s="6">
        <v>7.859681164565929</v>
      </c>
      <c r="H38" s="6">
        <v>7.8271543478780048</v>
      </c>
      <c r="I38" s="6">
        <v>7.8111503852882329</v>
      </c>
      <c r="J38" s="6">
        <v>7.8364507692476026</v>
      </c>
      <c r="K38" s="6">
        <v>7.8355664317559093</v>
      </c>
      <c r="L38" s="6">
        <v>7.8458454362490739</v>
      </c>
      <c r="M38" s="6">
        <v>7.827559385850293</v>
      </c>
      <c r="N38" s="6">
        <v>7.8435621035412835</v>
      </c>
      <c r="O38" s="6">
        <v>7.8530226815649069</v>
      </c>
      <c r="P38" s="6">
        <v>7.8258436682540706</v>
      </c>
      <c r="Q38" s="6">
        <v>7.8243816877032346</v>
      </c>
      <c r="R38" s="6">
        <v>7.8277337763702377</v>
      </c>
      <c r="S38" s="6">
        <v>7.8725589595860672</v>
      </c>
      <c r="T38" s="6">
        <v>7.8900561817910937</v>
      </c>
      <c r="U38" s="6"/>
      <c r="V38" s="6">
        <v>7.8623198360920226</v>
      </c>
      <c r="W38" s="6">
        <v>7.8918752103768037</v>
      </c>
      <c r="X38" s="6">
        <v>7.8468490386209773</v>
      </c>
      <c r="Y38" s="6">
        <v>7.8708182236652062</v>
      </c>
      <c r="Z38" s="6">
        <v>7.8434943217972926</v>
      </c>
      <c r="AA38" s="6">
        <v>7.86104406228805</v>
      </c>
      <c r="AB38" s="6">
        <v>7.865460718782364</v>
      </c>
      <c r="AC38" s="6">
        <v>7.856123051216537</v>
      </c>
      <c r="AD38" s="6">
        <v>7.8557289650913171</v>
      </c>
      <c r="AE38" s="6">
        <v>7.8349412461380883</v>
      </c>
      <c r="AF38" s="6">
        <v>7.8194623176148266</v>
      </c>
      <c r="AG38" s="6">
        <v>7.8716612871456624</v>
      </c>
      <c r="AH38" s="6">
        <v>7.8193209528501395</v>
      </c>
      <c r="AI38" s="6">
        <v>7.8147299942686033</v>
      </c>
      <c r="AJ38" s="6">
        <v>7.8009642111683046</v>
      </c>
      <c r="AK38" s="6">
        <v>7.8040353719483821</v>
      </c>
      <c r="AL38" s="6">
        <v>7.7803066793163183</v>
      </c>
      <c r="AM38" s="6">
        <v>7.8286131135518318</v>
      </c>
      <c r="AN38" s="6">
        <v>7.8304292682274363</v>
      </c>
      <c r="AO38" s="6">
        <v>7.8168319580803498</v>
      </c>
      <c r="AP38" s="6">
        <v>7.8265417363350451</v>
      </c>
      <c r="AQ38" s="6">
        <v>7.8181003286266808</v>
      </c>
      <c r="AR38" s="6">
        <v>7.7902507408531116</v>
      </c>
      <c r="AS38" s="6">
        <v>7.8025996084593565</v>
      </c>
      <c r="AT38" s="6">
        <v>7.7963000686575787</v>
      </c>
      <c r="AU38" s="6">
        <v>7.8029159795200158</v>
      </c>
      <c r="AV38" s="6">
        <v>7.8489993690623105</v>
      </c>
      <c r="AW38" s="6">
        <v>7.8057199097584613</v>
      </c>
      <c r="AX38" s="6">
        <v>7.8062394884082886</v>
      </c>
      <c r="AY38" s="6">
        <v>7.7615493596008527</v>
      </c>
      <c r="AZ38" s="6">
        <v>7.7827490538904662</v>
      </c>
      <c r="BA38" s="6">
        <v>7.8228631067275156</v>
      </c>
      <c r="BB38" s="6">
        <v>7.8163918275533941</v>
      </c>
      <c r="BC38" s="6">
        <v>7.7802294034151398</v>
      </c>
      <c r="BD38" s="6">
        <v>7.7798647004018449</v>
      </c>
      <c r="BE38" s="6">
        <v>7.7881684126683588</v>
      </c>
      <c r="BF38" s="6">
        <v>7.7898990038762541</v>
      </c>
      <c r="BG38" s="6">
        <v>7.7868664225320412</v>
      </c>
      <c r="BH38" s="6">
        <v>7.8324038426558173</v>
      </c>
      <c r="BI38" s="6">
        <v>7.8137860798942231</v>
      </c>
      <c r="BJ38" s="6">
        <v>7.7848656519093584</v>
      </c>
      <c r="BK38" s="6">
        <v>7.8021061911573408</v>
      </c>
      <c r="BL38" s="6">
        <v>7.7952999101435569</v>
      </c>
      <c r="BM38" s="6">
        <v>7.8120810544558887</v>
      </c>
      <c r="BN38" s="6">
        <v>7.8101923605238088</v>
      </c>
      <c r="BO38" s="6">
        <v>7.8208701161579643</v>
      </c>
      <c r="BP38" s="6">
        <v>7.820547688313729</v>
      </c>
      <c r="BQ38" s="6">
        <v>7.7964081553983551</v>
      </c>
      <c r="BR38" s="6">
        <v>7.8314011246680977</v>
      </c>
      <c r="BS38" s="6">
        <v>7.78932243178454</v>
      </c>
      <c r="BT38" s="6"/>
      <c r="BU38" s="6">
        <v>7.7977753387868312</v>
      </c>
      <c r="BV38" s="6">
        <v>7.7724767722323165</v>
      </c>
      <c r="BW38" s="6">
        <v>7.843637543413438</v>
      </c>
      <c r="BX38" s="6"/>
      <c r="BY38" s="6">
        <v>7.8095386731423515</v>
      </c>
      <c r="BZ38" s="6">
        <v>7.8333775895984052</v>
      </c>
      <c r="CA38" s="6">
        <v>7.8520043039272025</v>
      </c>
      <c r="CB38" s="6"/>
      <c r="CC38" s="6">
        <v>7.8738913547961378</v>
      </c>
      <c r="CD38" s="6">
        <v>7.8999666590205901</v>
      </c>
      <c r="CE38" s="6">
        <v>7.85321356835472</v>
      </c>
      <c r="CF38" s="6">
        <v>7.8928283079460329</v>
      </c>
      <c r="CG38" s="6">
        <v>7.9394332732420061</v>
      </c>
      <c r="CH38" s="6">
        <v>7.9237955755748004</v>
      </c>
      <c r="CI38" s="6">
        <v>7.8884708487878612</v>
      </c>
      <c r="CJ38" s="6">
        <v>7.9116784790637862</v>
      </c>
      <c r="CK38" s="6">
        <v>7.8955184522282806</v>
      </c>
      <c r="CL38" s="6">
        <v>7.9354168715407063</v>
      </c>
      <c r="CM38" s="6">
        <v>7.8925264414430334</v>
      </c>
      <c r="CN38" s="6"/>
      <c r="CO38" s="6">
        <v>7.7699012845667372</v>
      </c>
      <c r="CP38" s="6">
        <v>7.8430477982776585</v>
      </c>
      <c r="CQ38" s="6">
        <v>7.8737954842590652</v>
      </c>
      <c r="CR38" s="6">
        <v>7.8464646451447182</v>
      </c>
      <c r="CS38" s="6">
        <v>7.8466520569117</v>
      </c>
      <c r="CT38" s="6">
        <v>7.8353188285496866</v>
      </c>
      <c r="CU38" s="6">
        <v>7.8315038765245264</v>
      </c>
      <c r="CV38" s="6">
        <v>7.8286331573016783</v>
      </c>
      <c r="CW38" s="6">
        <v>7.8433050316316368</v>
      </c>
      <c r="CX38" s="6">
        <v>7.8337453246437176</v>
      </c>
      <c r="CY38" s="6">
        <v>7.8349995969656376</v>
      </c>
      <c r="CZ38" s="6"/>
      <c r="DA38" s="6">
        <v>7.8446302335980791</v>
      </c>
      <c r="DB38" s="6">
        <v>7.8497662957599754</v>
      </c>
      <c r="DC38" s="6">
        <v>7.8093889945507424</v>
      </c>
      <c r="DD38" s="6">
        <v>7.8346536702530436</v>
      </c>
      <c r="DE38" s="6">
        <v>7.8322134723709427</v>
      </c>
      <c r="DF38" s="6">
        <v>7.8265610466760505</v>
      </c>
      <c r="DG38" s="6">
        <v>7.8235653699814183</v>
      </c>
      <c r="DH38" s="6">
        <v>7.8300843278864534</v>
      </c>
      <c r="DI38" s="6">
        <v>7.8107518088292318</v>
      </c>
      <c r="DJ38" s="6">
        <v>7.8681965328527621</v>
      </c>
      <c r="DK38" s="6">
        <v>7.8084980740296412</v>
      </c>
      <c r="DL38" s="6"/>
      <c r="DM38" s="6">
        <v>7.8183730028934528</v>
      </c>
      <c r="DN38" s="6">
        <v>7.8008118006881739</v>
      </c>
      <c r="DO38" s="6">
        <f t="shared" ref="DO38:DO41" si="25">AVERAGE(E38:DN38)</f>
        <v>7.8329681967580731</v>
      </c>
      <c r="DP38" s="6"/>
      <c r="DQ38" s="6"/>
      <c r="DR38" s="6"/>
      <c r="DS38" s="6"/>
      <c r="DT38" s="6"/>
    </row>
    <row r="39" spans="1:124">
      <c r="A39" s="1" t="s">
        <v>319</v>
      </c>
      <c r="C39" s="6">
        <f>C23+2*(4-C33)+C33</f>
        <v>7.9306823518992022</v>
      </c>
      <c r="D39" s="6"/>
      <c r="E39" s="6">
        <f t="shared" ref="E39:T39" si="26">E23+2*(4-E33)+E33</f>
        <v>7.9334724194814132</v>
      </c>
      <c r="F39" s="6">
        <f t="shared" si="26"/>
        <v>7.9139488933216455</v>
      </c>
      <c r="G39" s="6">
        <f t="shared" si="26"/>
        <v>7.928338077448954</v>
      </c>
      <c r="H39" s="6">
        <f t="shared" si="26"/>
        <v>7.9122643573728784</v>
      </c>
      <c r="I39" s="6">
        <f t="shared" si="26"/>
        <v>7.9049833890259169</v>
      </c>
      <c r="J39" s="6">
        <f t="shared" si="26"/>
        <v>7.9206132986036231</v>
      </c>
      <c r="K39" s="6">
        <f t="shared" si="26"/>
        <v>7.9177662174537984</v>
      </c>
      <c r="L39" s="6">
        <f t="shared" si="26"/>
        <v>7.9267650961485332</v>
      </c>
      <c r="M39" s="6">
        <f t="shared" si="26"/>
        <v>7.9133231221148446</v>
      </c>
      <c r="N39" s="6">
        <f t="shared" si="26"/>
        <v>7.923252089633495</v>
      </c>
      <c r="O39" s="6">
        <f t="shared" si="26"/>
        <v>7.9259534953058299</v>
      </c>
      <c r="P39" s="6">
        <f t="shared" si="26"/>
        <v>7.9118875399142654</v>
      </c>
      <c r="Q39" s="6">
        <f t="shared" si="26"/>
        <v>7.9128895108082116</v>
      </c>
      <c r="R39" s="6">
        <f t="shared" si="26"/>
        <v>7.9163156859887174</v>
      </c>
      <c r="S39" s="6">
        <f t="shared" si="26"/>
        <v>7.9369156061872754</v>
      </c>
      <c r="T39" s="6">
        <f t="shared" si="26"/>
        <v>7.9439419710562458</v>
      </c>
      <c r="U39" s="6"/>
      <c r="V39" s="6">
        <f t="shared" ref="V39:BW39" si="27">V23+2*(4-V33)+V33</f>
        <v>7.9313045598548619</v>
      </c>
      <c r="W39" s="6">
        <f t="shared" si="27"/>
        <v>7.9453426461073802</v>
      </c>
      <c r="X39" s="6">
        <f t="shared" si="27"/>
        <v>7.9250482295868494</v>
      </c>
      <c r="Y39" s="6">
        <f t="shared" si="27"/>
        <v>7.9353710787427447</v>
      </c>
      <c r="Z39" s="6">
        <f t="shared" si="27"/>
        <v>7.9216416607519875</v>
      </c>
      <c r="AA39" s="6">
        <f t="shared" si="27"/>
        <v>7.9304396607062042</v>
      </c>
      <c r="AB39" s="6">
        <f t="shared" si="27"/>
        <v>7.9368928490992783</v>
      </c>
      <c r="AC39" s="6">
        <f t="shared" si="27"/>
        <v>7.92745638813836</v>
      </c>
      <c r="AD39" s="6">
        <f t="shared" si="27"/>
        <v>7.9283497677523345</v>
      </c>
      <c r="AE39" s="6">
        <f t="shared" si="27"/>
        <v>7.9165869106356599</v>
      </c>
      <c r="AF39" s="6">
        <f t="shared" si="27"/>
        <v>7.9105813949019694</v>
      </c>
      <c r="AG39" s="6">
        <f t="shared" si="27"/>
        <v>7.9343766269032763</v>
      </c>
      <c r="AH39" s="6">
        <f t="shared" si="27"/>
        <v>7.9106164433682711</v>
      </c>
      <c r="AI39" s="6">
        <f t="shared" si="27"/>
        <v>7.9106615421521314</v>
      </c>
      <c r="AJ39" s="6">
        <f t="shared" si="27"/>
        <v>7.8995156894044065</v>
      </c>
      <c r="AK39" s="6">
        <f t="shared" si="27"/>
        <v>7.9026668010155063</v>
      </c>
      <c r="AL39" s="6">
        <f t="shared" si="27"/>
        <v>7.8918582833411293</v>
      </c>
      <c r="AM39" s="6">
        <f t="shared" si="27"/>
        <v>7.9138229800078053</v>
      </c>
      <c r="AN39" s="6">
        <f t="shared" si="27"/>
        <v>7.9157402557965941</v>
      </c>
      <c r="AO39" s="6">
        <f t="shared" si="27"/>
        <v>7.9092070755559103</v>
      </c>
      <c r="AP39" s="6">
        <f t="shared" si="27"/>
        <v>7.9137251881860662</v>
      </c>
      <c r="AQ39" s="6">
        <f t="shared" si="27"/>
        <v>7.9093928465774619</v>
      </c>
      <c r="AR39" s="6">
        <f t="shared" si="27"/>
        <v>7.8967359265164347</v>
      </c>
      <c r="AS39" s="6">
        <f t="shared" si="27"/>
        <v>7.9010585072494575</v>
      </c>
      <c r="AT39" s="6">
        <f t="shared" si="27"/>
        <v>7.8982502114602191</v>
      </c>
      <c r="AU39" s="6">
        <f t="shared" si="27"/>
        <v>7.9011127501224152</v>
      </c>
      <c r="AV39" s="6">
        <f t="shared" si="27"/>
        <v>7.9244226040543868</v>
      </c>
      <c r="AW39" s="6">
        <f t="shared" si="27"/>
        <v>7.9029108506592554</v>
      </c>
      <c r="AX39" s="6">
        <f t="shared" si="27"/>
        <v>7.903709991476731</v>
      </c>
      <c r="AY39" s="6">
        <f t="shared" si="27"/>
        <v>7.8827735133045254</v>
      </c>
      <c r="AZ39" s="6">
        <f t="shared" si="27"/>
        <v>7.8956639690362778</v>
      </c>
      <c r="BA39" s="6">
        <f t="shared" si="27"/>
        <v>7.9116999958537937</v>
      </c>
      <c r="BB39" s="6">
        <f t="shared" si="27"/>
        <v>7.9087287698224564</v>
      </c>
      <c r="BC39" s="6">
        <f t="shared" si="27"/>
        <v>7.8897433216830688</v>
      </c>
      <c r="BD39" s="6">
        <f t="shared" si="27"/>
        <v>7.8900464707502938</v>
      </c>
      <c r="BE39" s="6">
        <f t="shared" si="27"/>
        <v>7.893264463752911</v>
      </c>
      <c r="BF39" s="6">
        <f t="shared" si="27"/>
        <v>7.8969583708878712</v>
      </c>
      <c r="BG39" s="6">
        <f t="shared" si="27"/>
        <v>7.8941593154925798</v>
      </c>
      <c r="BH39" s="6">
        <f t="shared" si="27"/>
        <v>7.9166242759387568</v>
      </c>
      <c r="BI39" s="6">
        <f t="shared" si="27"/>
        <v>7.9077703244679185</v>
      </c>
      <c r="BJ39" s="6">
        <f t="shared" si="27"/>
        <v>7.8925960722053006</v>
      </c>
      <c r="BK39" s="6">
        <f t="shared" si="27"/>
        <v>7.9010996884138969</v>
      </c>
      <c r="BL39" s="6">
        <f t="shared" si="27"/>
        <v>7.8968123347693151</v>
      </c>
      <c r="BM39" s="6">
        <f t="shared" si="27"/>
        <v>7.9058946440921058</v>
      </c>
      <c r="BN39" s="6">
        <f t="shared" si="27"/>
        <v>7.9047825216318621</v>
      </c>
      <c r="BO39" s="6">
        <f t="shared" si="27"/>
        <v>7.9093758301372699</v>
      </c>
      <c r="BP39" s="6">
        <f t="shared" si="27"/>
        <v>7.9106372892786272</v>
      </c>
      <c r="BQ39" s="6">
        <f t="shared" si="27"/>
        <v>7.896876253268645</v>
      </c>
      <c r="BR39" s="6">
        <f t="shared" si="27"/>
        <v>7.9153987399770136</v>
      </c>
      <c r="BS39" s="6">
        <f t="shared" si="27"/>
        <v>7.8943794561098244</v>
      </c>
      <c r="BT39" s="6">
        <f t="shared" si="27"/>
        <v>8</v>
      </c>
      <c r="BU39" s="6">
        <f t="shared" si="27"/>
        <v>7.9009255621407659</v>
      </c>
      <c r="BV39" s="6">
        <f t="shared" si="27"/>
        <v>7.8863378911241835</v>
      </c>
      <c r="BW39" s="6">
        <f t="shared" si="27"/>
        <v>7.9225056520370263</v>
      </c>
      <c r="BX39" s="6"/>
      <c r="BY39" s="6">
        <f t="shared" ref="BY39:CA39" si="28">BY23+2*(4-BY33)+BY33</f>
        <v>7.9036185251290876</v>
      </c>
      <c r="BZ39" s="6">
        <f t="shared" si="28"/>
        <v>7.9166598277584974</v>
      </c>
      <c r="CA39" s="6">
        <f t="shared" si="28"/>
        <v>7.9263772972312996</v>
      </c>
      <c r="CB39" s="6"/>
      <c r="CC39" s="6">
        <f t="shared" ref="CC39:CM39" si="29">CC23+2*(4-CC33)+CC33</f>
        <v>7.9365012849455523</v>
      </c>
      <c r="CD39" s="6">
        <f t="shared" si="29"/>
        <v>7.9502316971095022</v>
      </c>
      <c r="CE39" s="6">
        <f t="shared" si="29"/>
        <v>7.9269997181161731</v>
      </c>
      <c r="CF39" s="6">
        <f t="shared" si="29"/>
        <v>7.9507247954511922</v>
      </c>
      <c r="CG39" s="6">
        <f t="shared" si="29"/>
        <v>7.9691032862366242</v>
      </c>
      <c r="CH39" s="6">
        <f t="shared" si="29"/>
        <v>7.9618599579441129</v>
      </c>
      <c r="CI39" s="6">
        <f t="shared" si="29"/>
        <v>7.9446587611706825</v>
      </c>
      <c r="CJ39" s="6">
        <f t="shared" si="29"/>
        <v>7.955473747792162</v>
      </c>
      <c r="CK39" s="6">
        <f t="shared" si="29"/>
        <v>7.9504968007525116</v>
      </c>
      <c r="CL39" s="6">
        <f t="shared" si="29"/>
        <v>7.9671842770970676</v>
      </c>
      <c r="CM39" s="6">
        <f t="shared" si="29"/>
        <v>7.9456717570819588</v>
      </c>
      <c r="CN39" s="6"/>
      <c r="CO39" s="6">
        <f t="shared" ref="CO39:CY39" si="30">CO23+2*(4-CO33)+CO33</f>
        <v>7.8845546743712625</v>
      </c>
      <c r="CP39" s="6">
        <f t="shared" si="30"/>
        <v>7.921580648214146</v>
      </c>
      <c r="CQ39" s="6">
        <f t="shared" si="30"/>
        <v>7.9372121539816849</v>
      </c>
      <c r="CR39" s="6">
        <f t="shared" si="30"/>
        <v>7.9223653926140969</v>
      </c>
      <c r="CS39" s="6">
        <f t="shared" si="30"/>
        <v>7.9235655851040923</v>
      </c>
      <c r="CT39" s="6">
        <f t="shared" si="30"/>
        <v>7.9173903200117479</v>
      </c>
      <c r="CU39" s="6">
        <f t="shared" si="30"/>
        <v>7.9148335110729393</v>
      </c>
      <c r="CV39" s="6">
        <f t="shared" si="30"/>
        <v>7.9139102398967918</v>
      </c>
      <c r="CW39" s="6">
        <f t="shared" si="30"/>
        <v>7.921477803968191</v>
      </c>
      <c r="CX39" s="6">
        <f t="shared" si="30"/>
        <v>7.9164928915855226</v>
      </c>
      <c r="CY39" s="6">
        <f t="shared" si="30"/>
        <v>7.9168968582027421</v>
      </c>
      <c r="CZ39" s="6"/>
      <c r="DA39" s="6">
        <f t="shared" ref="DA39:DK39" si="31">DA23+2*(4-DA33)+DA33</f>
        <v>7.9226596333643355</v>
      </c>
      <c r="DB39" s="6">
        <f t="shared" si="31"/>
        <v>7.923600750513204</v>
      </c>
      <c r="DC39" s="6">
        <f t="shared" si="31"/>
        <v>7.9052100556557416</v>
      </c>
      <c r="DD39" s="6">
        <f t="shared" si="31"/>
        <v>7.9169186906299966</v>
      </c>
      <c r="DE39" s="6">
        <f t="shared" si="31"/>
        <v>7.9166950359699158</v>
      </c>
      <c r="DF39" s="6">
        <f t="shared" si="31"/>
        <v>7.9121441198897724</v>
      </c>
      <c r="DG39" s="6">
        <f t="shared" si="31"/>
        <v>7.9127475459434597</v>
      </c>
      <c r="DH39" s="6">
        <f t="shared" si="31"/>
        <v>7.9165691242673031</v>
      </c>
      <c r="DI39" s="6">
        <f t="shared" si="31"/>
        <v>7.904323230046546</v>
      </c>
      <c r="DJ39" s="6">
        <f t="shared" si="31"/>
        <v>7.9346136720582159</v>
      </c>
      <c r="DK39" s="6">
        <f t="shared" si="31"/>
        <v>7.9037835042543101</v>
      </c>
      <c r="DL39" s="6"/>
      <c r="DM39" s="6">
        <f t="shared" ref="DM39:DN39" si="32">DM23+2*(4-DM33)+DM33</f>
        <v>7.9084297986787204</v>
      </c>
      <c r="DN39" s="6">
        <f t="shared" si="32"/>
        <v>7.900697110303593</v>
      </c>
      <c r="DO39" s="6">
        <f t="shared" si="25"/>
        <v>7.9175066601905728</v>
      </c>
      <c r="DP39" s="6"/>
      <c r="DQ39" s="6"/>
      <c r="DR39" s="6"/>
      <c r="DS39" s="6"/>
      <c r="DT39" s="6"/>
    </row>
    <row r="40" spans="1:124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</row>
    <row r="41" spans="1:124">
      <c r="A41" s="1" t="s">
        <v>326</v>
      </c>
      <c r="C41" s="6">
        <f>4*C31</f>
        <v>0.1375209820885428</v>
      </c>
      <c r="D41" s="6"/>
      <c r="E41" s="6">
        <f t="shared" ref="E41:BO41" si="33">4*E31</f>
        <v>0.13203367461376203</v>
      </c>
      <c r="F41" s="6">
        <f t="shared" si="33"/>
        <v>0.17189097581336155</v>
      </c>
      <c r="G41" s="6">
        <f t="shared" si="33"/>
        <v>0.14031883543407142</v>
      </c>
      <c r="H41" s="6">
        <f t="shared" si="33"/>
        <v>0.17284565212199521</v>
      </c>
      <c r="I41" s="6">
        <f t="shared" si="33"/>
        <v>0.18884961471176664</v>
      </c>
      <c r="J41" s="6">
        <f t="shared" si="33"/>
        <v>0.16191663420757285</v>
      </c>
      <c r="K41" s="6">
        <f t="shared" si="33"/>
        <v>0.16443356824408983</v>
      </c>
      <c r="L41" s="6">
        <f t="shared" si="33"/>
        <v>0.15092000668402594</v>
      </c>
      <c r="M41" s="6">
        <f t="shared" si="33"/>
        <v>0.17244061414970702</v>
      </c>
      <c r="N41" s="6">
        <f t="shared" si="33"/>
        <v>0.15416210752534854</v>
      </c>
      <c r="O41" s="6">
        <f t="shared" si="33"/>
        <v>0.1469773184350931</v>
      </c>
      <c r="P41" s="6">
        <f t="shared" si="33"/>
        <v>0.17415633174592982</v>
      </c>
      <c r="Q41" s="6">
        <f t="shared" si="33"/>
        <v>0.17561831229676583</v>
      </c>
      <c r="R41" s="6">
        <f t="shared" si="33"/>
        <v>0.16934023573429791</v>
      </c>
      <c r="S41" s="6">
        <f t="shared" si="33"/>
        <v>0.12614879720689487</v>
      </c>
      <c r="T41" s="6">
        <f t="shared" si="33"/>
        <v>0.10994381820890586</v>
      </c>
      <c r="U41" s="6"/>
      <c r="V41" s="6">
        <f t="shared" si="33"/>
        <v>0.13768016390797699</v>
      </c>
      <c r="W41" s="6">
        <f t="shared" si="33"/>
        <v>0.10812478962319627</v>
      </c>
      <c r="X41" s="6">
        <f t="shared" si="33"/>
        <v>0.14992707052253706</v>
      </c>
      <c r="Y41" s="6">
        <f t="shared" si="33"/>
        <v>0.12918177633479333</v>
      </c>
      <c r="Z41" s="6">
        <f t="shared" si="33"/>
        <v>0.15650567820270744</v>
      </c>
      <c r="AA41" s="6">
        <f t="shared" si="33"/>
        <v>0.13766273918514393</v>
      </c>
      <c r="AB41" s="6">
        <f t="shared" si="33"/>
        <v>0.13034461168828138</v>
      </c>
      <c r="AC41" s="6">
        <f t="shared" si="33"/>
        <v>0.14387694878346302</v>
      </c>
      <c r="AD41" s="6">
        <f t="shared" si="33"/>
        <v>0.14427103490868332</v>
      </c>
      <c r="AE41" s="6">
        <f t="shared" si="33"/>
        <v>0.1650587538619126</v>
      </c>
      <c r="AF41" s="6">
        <f t="shared" si="33"/>
        <v>0.18053768238517343</v>
      </c>
      <c r="AG41" s="6">
        <f t="shared" si="33"/>
        <v>0.12833871285433718</v>
      </c>
      <c r="AH41" s="6">
        <f t="shared" si="33"/>
        <v>0.1781114448286325</v>
      </c>
      <c r="AI41" s="6">
        <f t="shared" si="33"/>
        <v>0.18202073904387106</v>
      </c>
      <c r="AJ41" s="6">
        <f t="shared" si="33"/>
        <v>0.19903578883169537</v>
      </c>
      <c r="AK41" s="6">
        <f t="shared" si="33"/>
        <v>0.19596462805161874</v>
      </c>
      <c r="AL41" s="6">
        <f t="shared" si="33"/>
        <v>0.21840046623839671</v>
      </c>
      <c r="AM41" s="6">
        <f t="shared" si="33"/>
        <v>0.1713868864481678</v>
      </c>
      <c r="AN41" s="6">
        <f t="shared" si="33"/>
        <v>0.1679322408262518</v>
      </c>
      <c r="AO41" s="6">
        <f t="shared" si="33"/>
        <v>0.18154880860255718</v>
      </c>
      <c r="AP41" s="6">
        <f t="shared" si="33"/>
        <v>0.17248073662115448</v>
      </c>
      <c r="AQ41" s="6">
        <f t="shared" si="33"/>
        <v>0.18189967137331964</v>
      </c>
      <c r="AR41" s="6">
        <f t="shared" si="33"/>
        <v>0.2097492591468888</v>
      </c>
      <c r="AS41" s="6">
        <f t="shared" si="33"/>
        <v>0.19707349489519643</v>
      </c>
      <c r="AT41" s="6">
        <f t="shared" si="33"/>
        <v>0.2036999313424217</v>
      </c>
      <c r="AU41" s="6">
        <f t="shared" si="33"/>
        <v>0.19708402047998375</v>
      </c>
      <c r="AV41" s="6">
        <f t="shared" si="33"/>
        <v>0.15100063093768989</v>
      </c>
      <c r="AW41" s="6">
        <f t="shared" si="33"/>
        <v>0.19428009024153914</v>
      </c>
      <c r="AX41" s="6">
        <f t="shared" si="33"/>
        <v>0.19376051159171181</v>
      </c>
      <c r="AY41" s="6">
        <f t="shared" si="33"/>
        <v>0.23585304053808187</v>
      </c>
      <c r="AZ41" s="6">
        <f t="shared" si="33"/>
        <v>0.21265216651639607</v>
      </c>
      <c r="BA41" s="6">
        <f t="shared" si="33"/>
        <v>0.1771368932724835</v>
      </c>
      <c r="BB41" s="6">
        <f t="shared" si="33"/>
        <v>0.18360817244660721</v>
      </c>
      <c r="BC41" s="6">
        <f t="shared" si="33"/>
        <v>0.21977059658485931</v>
      </c>
      <c r="BD41" s="6">
        <f t="shared" si="33"/>
        <v>0.22013529959815514</v>
      </c>
      <c r="BE41" s="6">
        <f t="shared" si="33"/>
        <v>0.2118315873316412</v>
      </c>
      <c r="BF41" s="6">
        <f t="shared" si="33"/>
        <v>0.20748883280950281</v>
      </c>
      <c r="BG41" s="6">
        <f t="shared" si="33"/>
        <v>0.2131335774679588</v>
      </c>
      <c r="BH41" s="6">
        <f t="shared" si="33"/>
        <v>0.16759615734418309</v>
      </c>
      <c r="BI41" s="6">
        <f t="shared" si="33"/>
        <v>0.18621392010577598</v>
      </c>
      <c r="BJ41" s="6">
        <f t="shared" si="33"/>
        <v>0.21513434809064247</v>
      </c>
      <c r="BK41" s="6">
        <f t="shared" si="33"/>
        <v>0.19789380884265828</v>
      </c>
      <c r="BL41" s="6">
        <f t="shared" si="33"/>
        <v>0.20470008985644306</v>
      </c>
      <c r="BM41" s="6">
        <f t="shared" si="33"/>
        <v>0.18791894554411082</v>
      </c>
      <c r="BN41" s="6">
        <f t="shared" si="33"/>
        <v>0.18980763947619117</v>
      </c>
      <c r="BO41" s="6">
        <f t="shared" si="33"/>
        <v>0.1791298838420361</v>
      </c>
      <c r="BP41" s="6">
        <f t="shared" ref="BP41:DN41" si="34">4*BP31</f>
        <v>0.17945231168627096</v>
      </c>
      <c r="BQ41" s="6">
        <f t="shared" si="34"/>
        <v>0.20359184460164448</v>
      </c>
      <c r="BR41" s="6">
        <f t="shared" si="34"/>
        <v>0.16859887533190188</v>
      </c>
      <c r="BS41" s="6">
        <f t="shared" si="34"/>
        <v>0.21067756821546046</v>
      </c>
      <c r="BT41" s="6"/>
      <c r="BU41" s="6">
        <f t="shared" si="34"/>
        <v>0.200286790293426</v>
      </c>
      <c r="BV41" s="6">
        <f t="shared" si="34"/>
        <v>0.22752322776768352</v>
      </c>
      <c r="BW41" s="6">
        <f t="shared" si="34"/>
        <v>0.15636245658656112</v>
      </c>
      <c r="BX41" s="6"/>
      <c r="BY41" s="6">
        <f t="shared" si="34"/>
        <v>0.19046132685764849</v>
      </c>
      <c r="BZ41" s="6">
        <f t="shared" si="34"/>
        <v>0.16662241040159431</v>
      </c>
      <c r="CA41" s="6">
        <f t="shared" si="34"/>
        <v>0.1479956960727975</v>
      </c>
      <c r="CB41" s="6"/>
      <c r="CC41" s="6">
        <f t="shared" si="34"/>
        <v>0.12610864520386134</v>
      </c>
      <c r="CD41" s="6">
        <f t="shared" si="34"/>
        <v>0.10003334097940941</v>
      </c>
      <c r="CE41" s="6">
        <f t="shared" si="34"/>
        <v>0.14678643164527916</v>
      </c>
      <c r="CF41" s="6">
        <f t="shared" si="34"/>
        <v>0.10396040604361456</v>
      </c>
      <c r="CG41" s="6">
        <f t="shared" si="34"/>
        <v>6.0214414024781782E-2</v>
      </c>
      <c r="CH41" s="6">
        <f t="shared" si="34"/>
        <v>7.6204424425199591E-2</v>
      </c>
      <c r="CI41" s="6">
        <f t="shared" si="34"/>
        <v>0.1115291512121388</v>
      </c>
      <c r="CJ41" s="6">
        <f t="shared" si="34"/>
        <v>8.8321520936214259E-2</v>
      </c>
      <c r="CK41" s="6">
        <f t="shared" si="34"/>
        <v>0.10188652443291168</v>
      </c>
      <c r="CL41" s="6">
        <f t="shared" si="34"/>
        <v>6.4583128459295036E-2</v>
      </c>
      <c r="CM41" s="6">
        <f t="shared" si="34"/>
        <v>0.10747355855696705</v>
      </c>
      <c r="CN41" s="6"/>
      <c r="CO41" s="6">
        <f t="shared" si="34"/>
        <v>0.23009871543326232</v>
      </c>
      <c r="CP41" s="6">
        <f t="shared" si="34"/>
        <v>0.15695220172234103</v>
      </c>
      <c r="CQ41" s="6">
        <f t="shared" si="34"/>
        <v>0.12620451574093483</v>
      </c>
      <c r="CR41" s="6">
        <f t="shared" si="34"/>
        <v>0.15353535485528225</v>
      </c>
      <c r="CS41" s="6">
        <f t="shared" si="34"/>
        <v>0.15334794308830002</v>
      </c>
      <c r="CT41" s="6">
        <f t="shared" si="34"/>
        <v>0.16468117145031247</v>
      </c>
      <c r="CU41" s="6">
        <f t="shared" si="34"/>
        <v>0.16849612347547316</v>
      </c>
      <c r="CV41" s="6">
        <f t="shared" si="34"/>
        <v>0.1713668426983217</v>
      </c>
      <c r="CW41" s="6">
        <f t="shared" si="34"/>
        <v>0.15669496836836272</v>
      </c>
      <c r="CX41" s="6">
        <f t="shared" si="34"/>
        <v>0.16625467535628191</v>
      </c>
      <c r="CY41" s="6">
        <f t="shared" si="34"/>
        <v>0.16500040303436148</v>
      </c>
      <c r="CZ41" s="6"/>
      <c r="DA41" s="6">
        <f t="shared" si="34"/>
        <v>0.15536976640192135</v>
      </c>
      <c r="DB41" s="6">
        <f t="shared" si="34"/>
        <v>0.15023370424002369</v>
      </c>
      <c r="DC41" s="6">
        <f t="shared" si="34"/>
        <v>0.19061100544925669</v>
      </c>
      <c r="DD41" s="6">
        <f t="shared" si="34"/>
        <v>0.16469999626503906</v>
      </c>
      <c r="DE41" s="6">
        <f t="shared" si="34"/>
        <v>0.16778652762905732</v>
      </c>
      <c r="DF41" s="6">
        <f t="shared" si="34"/>
        <v>0.17343895332394998</v>
      </c>
      <c r="DG41" s="6">
        <f t="shared" si="34"/>
        <v>0.17448995134060796</v>
      </c>
      <c r="DH41" s="6">
        <f t="shared" si="34"/>
        <v>0.16798488190344196</v>
      </c>
      <c r="DI41" s="6">
        <f t="shared" si="34"/>
        <v>0.18924819117076774</v>
      </c>
      <c r="DJ41" s="6">
        <f t="shared" si="34"/>
        <v>0.13180346714723701</v>
      </c>
      <c r="DK41" s="6">
        <f t="shared" si="34"/>
        <v>0.19150192597035787</v>
      </c>
      <c r="DL41" s="6"/>
      <c r="DM41" s="6">
        <f t="shared" si="34"/>
        <v>0.18162699710654628</v>
      </c>
      <c r="DN41" s="6">
        <f t="shared" si="34"/>
        <v>0.19854206618080861</v>
      </c>
      <c r="DO41" s="6">
        <f t="shared" si="25"/>
        <v>0.1665194875854909</v>
      </c>
      <c r="DP41" s="6"/>
      <c r="DQ41" s="6"/>
      <c r="DR41" s="6"/>
      <c r="DS41" s="6"/>
      <c r="DT41" s="6"/>
    </row>
    <row r="43" spans="1:124">
      <c r="A43" s="9" t="s">
        <v>80</v>
      </c>
    </row>
    <row r="44" spans="1:124">
      <c r="A44" s="7" t="s">
        <v>68</v>
      </c>
      <c r="C44" s="6">
        <v>0.15146571970892686</v>
      </c>
      <c r="D44" s="6"/>
      <c r="E44" s="6">
        <v>6.5093521784690397E-2</v>
      </c>
      <c r="F44" s="6">
        <v>7.7700571763011289E-2</v>
      </c>
      <c r="G44" s="6">
        <v>0.14707557816788611</v>
      </c>
      <c r="H44" s="6">
        <v>0.15000565528396159</v>
      </c>
      <c r="I44" s="6">
        <v>0.15243908066226411</v>
      </c>
      <c r="J44" s="6">
        <v>0.15104329332993274</v>
      </c>
      <c r="K44" s="6">
        <v>0.14471423348149207</v>
      </c>
      <c r="L44" s="6">
        <v>0.15056792076209813</v>
      </c>
      <c r="M44" s="6">
        <v>0.15502704144126281</v>
      </c>
      <c r="N44" s="6">
        <v>0.14022021900890841</v>
      </c>
      <c r="O44" s="6">
        <v>0.14715152583486457</v>
      </c>
      <c r="P44" s="6">
        <v>0.15275275466407351</v>
      </c>
      <c r="Q44" s="6">
        <v>0.14667237831948329</v>
      </c>
      <c r="R44" s="6">
        <v>0.14161471010157009</v>
      </c>
      <c r="S44" s="6">
        <v>0.1443693473197154</v>
      </c>
      <c r="T44" s="6">
        <v>0.24631322200453867</v>
      </c>
      <c r="U44" s="6"/>
      <c r="V44" s="6">
        <v>0.14652402650183688</v>
      </c>
      <c r="W44" s="6">
        <v>0.14443819297890459</v>
      </c>
      <c r="X44" s="6">
        <v>0.14735639072763385</v>
      </c>
      <c r="Y44" s="6">
        <v>0.13450276633840394</v>
      </c>
      <c r="Z44" s="6">
        <v>0.14757518665780564</v>
      </c>
      <c r="AA44" s="6">
        <v>0.14248786065869987</v>
      </c>
      <c r="AB44" s="6">
        <v>0.15429060653083901</v>
      </c>
      <c r="AC44" s="6">
        <v>0.14589927296568539</v>
      </c>
      <c r="AD44" s="6">
        <v>0.15807247041824515</v>
      </c>
      <c r="AE44" s="6">
        <v>0.2104928016543175</v>
      </c>
      <c r="AF44" s="6">
        <v>0.17113517586891955</v>
      </c>
      <c r="AG44" s="6">
        <v>0.1918346842302287</v>
      </c>
      <c r="AH44" s="6">
        <v>0.1427715984445326</v>
      </c>
      <c r="AI44" s="6">
        <v>0.14006395234281832</v>
      </c>
      <c r="AJ44" s="6">
        <v>0.13974922978958865</v>
      </c>
      <c r="AK44" s="6">
        <v>0.15017147056900962</v>
      </c>
      <c r="AL44" s="6">
        <v>0.1455484520488359</v>
      </c>
      <c r="AM44" s="6">
        <v>0.14477371467030214</v>
      </c>
      <c r="AN44" s="6">
        <v>0.14724690844762417</v>
      </c>
      <c r="AO44" s="6">
        <v>0.14744068306801777</v>
      </c>
      <c r="AP44" s="6">
        <v>0.14590035836423446</v>
      </c>
      <c r="AQ44" s="6">
        <v>0.15055253520495884</v>
      </c>
      <c r="AR44" s="6">
        <v>0.15153357683389601</v>
      </c>
      <c r="AS44" s="6">
        <v>0.15022464164204036</v>
      </c>
      <c r="AT44" s="6">
        <v>0.1534020097432211</v>
      </c>
      <c r="AU44" s="6">
        <v>0.15044426831110766</v>
      </c>
      <c r="AV44" s="6">
        <v>0.1479662387282672</v>
      </c>
      <c r="AW44" s="6">
        <v>0.15006130176945232</v>
      </c>
      <c r="AX44" s="6">
        <v>0.14377900544198585</v>
      </c>
      <c r="AY44" s="6">
        <v>0.15000565528396159</v>
      </c>
      <c r="AZ44" s="6">
        <v>0.14447659000984353</v>
      </c>
      <c r="BA44" s="6">
        <v>0.14159919828621248</v>
      </c>
      <c r="BB44" s="6">
        <v>0.14984361129299759</v>
      </c>
      <c r="BC44" s="6">
        <v>0.14916345638526823</v>
      </c>
      <c r="BD44" s="6">
        <v>0.14973061781639094</v>
      </c>
      <c r="BE44" s="6">
        <v>0.15133615478088755</v>
      </c>
      <c r="BF44" s="6">
        <v>0.15086494067863632</v>
      </c>
      <c r="BG44" s="6">
        <v>0.15422634882830924</v>
      </c>
      <c r="BH44" s="6">
        <v>0.15172757938216827</v>
      </c>
      <c r="BI44" s="6">
        <v>0.14604489850643163</v>
      </c>
      <c r="BJ44" s="6">
        <v>0.14468570430781411</v>
      </c>
      <c r="BK44" s="6">
        <v>0.15296741171630132</v>
      </c>
      <c r="BL44" s="6">
        <v>0.1531787171526196</v>
      </c>
      <c r="BM44" s="6">
        <v>0.14899819273978893</v>
      </c>
      <c r="BN44" s="6">
        <v>0.15052390243247102</v>
      </c>
      <c r="BO44" s="6">
        <v>0.15084458667965323</v>
      </c>
      <c r="BP44" s="6">
        <v>0.15135841252235763</v>
      </c>
      <c r="BQ44" s="6">
        <v>0.14916345638526823</v>
      </c>
      <c r="BR44" s="6">
        <v>0.15192557076590424</v>
      </c>
      <c r="BS44" s="6">
        <v>0.15217296366606894</v>
      </c>
      <c r="BT44" s="6"/>
      <c r="BU44" s="6">
        <v>0.14512839879616973</v>
      </c>
      <c r="BV44" s="6">
        <v>0.15640269080115105</v>
      </c>
      <c r="BW44" s="6">
        <v>0.15168323869366923</v>
      </c>
      <c r="BX44" s="6"/>
      <c r="BY44" s="6">
        <v>0.14905078795282298</v>
      </c>
      <c r="BZ44" s="6">
        <v>0.15260615893023083</v>
      </c>
      <c r="CA44" s="6">
        <v>0.14917037298808677</v>
      </c>
      <c r="CB44" s="6"/>
      <c r="CC44" s="6">
        <v>0.23621353592488295</v>
      </c>
      <c r="CD44" s="6">
        <v>0.22213256366615805</v>
      </c>
      <c r="CE44" s="6">
        <v>0.25401988456172875</v>
      </c>
      <c r="CF44" s="6">
        <v>0.14857646975532499</v>
      </c>
      <c r="CG44" s="6">
        <v>0.13871306848995288</v>
      </c>
      <c r="CH44" s="6">
        <v>0.14945260283052703</v>
      </c>
      <c r="CI44" s="6">
        <v>0.14450710433051664</v>
      </c>
      <c r="CJ44" s="6">
        <v>0.13959687160673534</v>
      </c>
      <c r="CK44" s="6">
        <v>0.14339551122028191</v>
      </c>
      <c r="CL44" s="6">
        <v>0.13970489463020963</v>
      </c>
      <c r="CM44" s="6">
        <v>0.15310765902341861</v>
      </c>
      <c r="CN44" s="6"/>
      <c r="CO44" s="6">
        <v>3.4362632664935527E-2</v>
      </c>
      <c r="CP44" s="6">
        <v>0.19246993053038444</v>
      </c>
      <c r="CQ44" s="6">
        <v>0.24704292184299803</v>
      </c>
      <c r="CR44" s="6">
        <v>0.16458201652121443</v>
      </c>
      <c r="CS44" s="6">
        <v>0.19249404956929803</v>
      </c>
      <c r="CT44" s="6">
        <v>0.19285017100911828</v>
      </c>
      <c r="CU44" s="6">
        <v>0.15977412423720558</v>
      </c>
      <c r="CV44" s="6">
        <v>0.15248618172814005</v>
      </c>
      <c r="CW44" s="6">
        <v>0.14534132849324519</v>
      </c>
      <c r="CX44" s="6">
        <v>0.1521201563279285</v>
      </c>
      <c r="CY44" s="6">
        <v>0.14828673529164271</v>
      </c>
      <c r="CZ44" s="6"/>
      <c r="DA44" s="6">
        <v>0.15504063315101566</v>
      </c>
      <c r="DB44" s="6">
        <v>0.1530015864949662</v>
      </c>
      <c r="DC44" s="6">
        <v>0.15394576375283664</v>
      </c>
      <c r="DD44" s="6">
        <v>0.15517775903604744</v>
      </c>
      <c r="DE44" s="6">
        <v>0.14935251019564247</v>
      </c>
      <c r="DF44" s="6">
        <v>0.14930965438209995</v>
      </c>
      <c r="DG44" s="6">
        <v>0.15192557076590424</v>
      </c>
      <c r="DH44" s="6">
        <v>0.14680032887583147</v>
      </c>
      <c r="DI44" s="6">
        <v>0.15416801461484747</v>
      </c>
      <c r="DJ44" s="6">
        <v>0.15053350400818274</v>
      </c>
      <c r="DK44" s="6">
        <v>6.0054679994658335E-2</v>
      </c>
      <c r="DL44" s="6"/>
      <c r="DM44" s="6">
        <v>7.0754948158681691E-2</v>
      </c>
      <c r="DN44" s="6">
        <v>6.5559933046918373E-2</v>
      </c>
    </row>
    <row r="45" spans="1:124">
      <c r="A45" s="7" t="s">
        <v>69</v>
      </c>
      <c r="C45" s="6">
        <v>0.90115583850205427</v>
      </c>
      <c r="D45" s="6"/>
      <c r="E45" s="6">
        <v>0.98538636823536663</v>
      </c>
      <c r="F45" s="6">
        <v>0.98820271147398819</v>
      </c>
      <c r="G45" s="6">
        <v>0.90688636548508428</v>
      </c>
      <c r="H45" s="6">
        <v>0.91660060414685562</v>
      </c>
      <c r="I45" s="6">
        <v>0.92025424409901191</v>
      </c>
      <c r="J45" s="6">
        <v>0.91094627758608415</v>
      </c>
      <c r="K45" s="6">
        <v>0.91824698908747548</v>
      </c>
      <c r="L45" s="6">
        <v>0.90738739915637889</v>
      </c>
      <c r="M45" s="6">
        <v>0.91118714122373257</v>
      </c>
      <c r="N45" s="6">
        <v>0.91925114448379697</v>
      </c>
      <c r="O45" s="6">
        <v>0.90914659980354029</v>
      </c>
      <c r="P45" s="6">
        <v>0.91429129738385773</v>
      </c>
      <c r="Q45" s="6">
        <v>0.92047206845389062</v>
      </c>
      <c r="R45" s="6">
        <v>0.92378908491678768</v>
      </c>
      <c r="S45" s="6">
        <v>0.90404113728579916</v>
      </c>
      <c r="T45" s="6">
        <v>0.79577711511779037</v>
      </c>
      <c r="U45" s="6"/>
      <c r="V45" s="6">
        <v>0.90597142403144193</v>
      </c>
      <c r="W45" s="6">
        <v>0.89682112417480897</v>
      </c>
      <c r="X45" s="6">
        <v>0.91080601331976863</v>
      </c>
      <c r="Y45" s="6">
        <v>0.91474562567192863</v>
      </c>
      <c r="Z45" s="6">
        <v>0.91231402244593574</v>
      </c>
      <c r="AA45" s="6">
        <v>0.91058124201101465</v>
      </c>
      <c r="AB45" s="6">
        <v>0.89596660190308453</v>
      </c>
      <c r="AC45" s="6">
        <v>0.90920523724574154</v>
      </c>
      <c r="AD45" s="6">
        <v>0.89689240794590619</v>
      </c>
      <c r="AE45" s="6">
        <v>0.85294810975543989</v>
      </c>
      <c r="AF45" s="6">
        <v>0.89789708819164493</v>
      </c>
      <c r="AG45" s="6">
        <v>0.85746463414837992</v>
      </c>
      <c r="AH45" s="6">
        <v>0.92633260540908047</v>
      </c>
      <c r="AI45" s="6">
        <v>0.93021490338571178</v>
      </c>
      <c r="AJ45" s="6">
        <v>0.93706033408551803</v>
      </c>
      <c r="AK45" s="6">
        <v>0.92498171108610727</v>
      </c>
      <c r="AL45" s="6">
        <v>0.93871565899982368</v>
      </c>
      <c r="AM45" s="6">
        <v>0.92103506302762239</v>
      </c>
      <c r="AN45" s="6">
        <v>0.91760334104139996</v>
      </c>
      <c r="AO45" s="6">
        <v>0.92266931251605511</v>
      </c>
      <c r="AP45" s="6">
        <v>0.92048089030618552</v>
      </c>
      <c r="AQ45" s="6">
        <v>0.91915312894553169</v>
      </c>
      <c r="AR45" s="6">
        <v>0.92879348112773474</v>
      </c>
      <c r="AS45" s="6">
        <v>0.92574620533589347</v>
      </c>
      <c r="AT45" s="6">
        <v>0.92495358656617677</v>
      </c>
      <c r="AU45" s="6">
        <v>0.92542415419174884</v>
      </c>
      <c r="AV45" s="6">
        <v>0.9097691403945678</v>
      </c>
      <c r="AW45" s="6">
        <v>0.92459303975440499</v>
      </c>
      <c r="AX45" s="6">
        <v>0.93052224151239127</v>
      </c>
      <c r="AY45" s="6">
        <v>0.94165955140481961</v>
      </c>
      <c r="AZ45" s="6">
        <v>0.9381709528649852</v>
      </c>
      <c r="BA45" s="6">
        <v>0.926257973199341</v>
      </c>
      <c r="BB45" s="6">
        <v>0.92048089030618552</v>
      </c>
      <c r="BC45" s="6">
        <v>0.93568205850052877</v>
      </c>
      <c r="BD45" s="6">
        <v>0.93512410855509032</v>
      </c>
      <c r="BE45" s="6">
        <v>0.93048904012807765</v>
      </c>
      <c r="BF45" s="6">
        <v>0.92954460910070413</v>
      </c>
      <c r="BG45" s="6">
        <v>0.92768459423618399</v>
      </c>
      <c r="BH45" s="6">
        <v>0.91235104131863232</v>
      </c>
      <c r="BI45" s="6">
        <v>0.92520892976858859</v>
      </c>
      <c r="BJ45" s="6">
        <v>0.93817372161320445</v>
      </c>
      <c r="BK45" s="6">
        <v>0.92311219253227195</v>
      </c>
      <c r="BL45" s="6">
        <v>0.92583144003149698</v>
      </c>
      <c r="BM45" s="6">
        <v>0.92320659698196739</v>
      </c>
      <c r="BN45" s="6">
        <v>0.92246994966180951</v>
      </c>
      <c r="BO45" s="6">
        <v>0.91815723494753343</v>
      </c>
      <c r="BP45" s="6">
        <v>0.9173810287816534</v>
      </c>
      <c r="BQ45" s="6">
        <v>0.92954460910070413</v>
      </c>
      <c r="BR45" s="6">
        <v>0.91274220694206276</v>
      </c>
      <c r="BS45" s="6">
        <v>0.92904616653692196</v>
      </c>
      <c r="BT45" s="6"/>
      <c r="BU45" s="6">
        <v>0.9321478387643668</v>
      </c>
      <c r="BV45" s="6">
        <v>0.93138826978997968</v>
      </c>
      <c r="BW45" s="6">
        <v>0.90793600096965366</v>
      </c>
      <c r="BX45" s="6"/>
      <c r="BY45" s="6">
        <v>0.92443047049547189</v>
      </c>
      <c r="BZ45" s="6">
        <v>0.9112141863730655</v>
      </c>
      <c r="CA45" s="6">
        <v>0.90727310711194686</v>
      </c>
      <c r="CB45" s="6"/>
      <c r="CC45" s="6">
        <v>0.81195293133461688</v>
      </c>
      <c r="CD45" s="6">
        <v>0.81578967871256658</v>
      </c>
      <c r="CE45" s="6">
        <v>0.80194821559248763</v>
      </c>
      <c r="CF45" s="6">
        <v>0.89105528735674466</v>
      </c>
      <c r="CG45" s="6">
        <v>0.88433283213016889</v>
      </c>
      <c r="CH45" s="6">
        <v>0.87940870667936866</v>
      </c>
      <c r="CI45" s="6">
        <v>0.89779576649928694</v>
      </c>
      <c r="CJ45" s="6">
        <v>0.89398893419420156</v>
      </c>
      <c r="CK45" s="6">
        <v>0.89560868789636527</v>
      </c>
      <c r="CL45" s="6">
        <v>0.88484623396861073</v>
      </c>
      <c r="CM45" s="6">
        <v>0.8878997565540675</v>
      </c>
      <c r="CN45" s="6"/>
      <c r="CO45" s="6">
        <v>1.0545906888938419</v>
      </c>
      <c r="CP45" s="6">
        <v>0.86754963163656496</v>
      </c>
      <c r="CQ45" s="6">
        <v>0.80095864738108424</v>
      </c>
      <c r="CR45" s="6">
        <v>0.89435434944726067</v>
      </c>
      <c r="CS45" s="6">
        <v>0.86607062916490796</v>
      </c>
      <c r="CT45" s="6">
        <v>0.87027625531998498</v>
      </c>
      <c r="CU45" s="6">
        <v>0.90502112482895769</v>
      </c>
      <c r="CV45" s="6">
        <v>0.91329371280728444</v>
      </c>
      <c r="CW45" s="6">
        <v>0.91464043760578828</v>
      </c>
      <c r="CX45" s="6">
        <v>0.91165163917497294</v>
      </c>
      <c r="CY45" s="6">
        <v>0.91505512787537968</v>
      </c>
      <c r="CZ45" s="6"/>
      <c r="DA45" s="6">
        <v>0.90428394628948972</v>
      </c>
      <c r="DB45" s="6">
        <v>0.90475988520858963</v>
      </c>
      <c r="DC45" s="6">
        <v>0.91913633573120579</v>
      </c>
      <c r="DD45" s="6">
        <v>0.90825696063137307</v>
      </c>
      <c r="DE45" s="6">
        <v>0.91475549141111556</v>
      </c>
      <c r="DF45" s="6">
        <v>0.91748104284853804</v>
      </c>
      <c r="DG45" s="6">
        <v>0.91549973626817183</v>
      </c>
      <c r="DH45" s="6">
        <v>0.91791741162196516</v>
      </c>
      <c r="DI45" s="6">
        <v>0.91880877145950246</v>
      </c>
      <c r="DJ45" s="6">
        <v>0.89958318126879133</v>
      </c>
      <c r="DK45" s="6">
        <v>1.0136477733823013</v>
      </c>
      <c r="DL45" s="6"/>
      <c r="DM45" s="6">
        <v>0.99914452874126958</v>
      </c>
      <c r="DN45" s="6">
        <v>1.0109752432252208</v>
      </c>
    </row>
    <row r="46" spans="1:124">
      <c r="A46" s="7" t="s">
        <v>70</v>
      </c>
      <c r="C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6">
        <v>1.6663481338062137E-3</v>
      </c>
      <c r="K46" s="1">
        <v>0</v>
      </c>
      <c r="L46" s="6">
        <v>3.2975984610602626E-3</v>
      </c>
      <c r="M46" s="1">
        <v>0</v>
      </c>
      <c r="N46" s="6">
        <v>2.3216553825750707E-3</v>
      </c>
      <c r="O46" s="1">
        <v>0</v>
      </c>
      <c r="P46" s="1">
        <v>0</v>
      </c>
      <c r="Q46" s="1">
        <v>0</v>
      </c>
      <c r="R46" s="6">
        <v>2.9907452323393144E-3</v>
      </c>
      <c r="S46" s="6">
        <v>1.3133809695242873E-3</v>
      </c>
      <c r="T46" s="1">
        <v>0</v>
      </c>
      <c r="V46" s="1">
        <v>0</v>
      </c>
      <c r="W46" s="1">
        <v>0</v>
      </c>
      <c r="X46" s="6">
        <v>3.2881542649904004E-3</v>
      </c>
      <c r="Y46" s="1">
        <v>0</v>
      </c>
      <c r="Z46" s="1">
        <v>0</v>
      </c>
      <c r="AA46" s="6">
        <v>1.3165185255909961E-3</v>
      </c>
      <c r="AB46" s="6">
        <v>4.2664545691764432E-3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6">
        <v>2.6280145675364381E-3</v>
      </c>
      <c r="AI46" s="6">
        <v>3.3262593844301728E-3</v>
      </c>
      <c r="AJ46" s="1">
        <v>0</v>
      </c>
      <c r="AK46" s="1">
        <v>0</v>
      </c>
      <c r="AL46" s="6">
        <v>1.3292201032619176E-3</v>
      </c>
      <c r="AM46" s="1">
        <v>0</v>
      </c>
      <c r="AN46" s="6">
        <v>1.6744489997945766E-3</v>
      </c>
      <c r="AO46" s="6">
        <v>1.657527234156614E-3</v>
      </c>
      <c r="AP46" s="6">
        <v>9.9932541370718864E-4</v>
      </c>
      <c r="AQ46" s="1">
        <v>0</v>
      </c>
      <c r="AR46" s="1">
        <v>0</v>
      </c>
      <c r="AS46" s="6">
        <v>3.3521572677152738E-4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6">
        <v>2.677816592868761E-3</v>
      </c>
      <c r="AZ46" s="6">
        <v>4.727527676086688E-3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6">
        <v>2.683031425571524E-3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U46" s="6">
        <v>1.9880759553116559E-3</v>
      </c>
      <c r="BV46" s="1">
        <v>0</v>
      </c>
      <c r="BW46" s="1">
        <v>0</v>
      </c>
      <c r="BY46" s="1">
        <v>0</v>
      </c>
      <c r="BZ46" s="1">
        <v>0</v>
      </c>
      <c r="CA46" s="1">
        <v>0</v>
      </c>
      <c r="CC46" s="1">
        <v>0</v>
      </c>
      <c r="CD46" s="1">
        <v>0</v>
      </c>
      <c r="CE46" s="1">
        <v>0</v>
      </c>
      <c r="CF46" s="6">
        <v>3.2539835546315011E-3</v>
      </c>
      <c r="CG46" s="6">
        <v>3.5508676212138597E-4</v>
      </c>
      <c r="CH46" s="1">
        <v>0</v>
      </c>
      <c r="CI46" s="1">
        <v>0</v>
      </c>
      <c r="CJ46" s="1">
        <v>0</v>
      </c>
      <c r="CK46" s="6">
        <v>2.6292683912804912E-3</v>
      </c>
      <c r="CL46" s="1">
        <v>0</v>
      </c>
      <c r="CM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DA46" s="1">
        <v>0</v>
      </c>
      <c r="DB46" s="1">
        <v>0</v>
      </c>
      <c r="DC46" s="1">
        <v>0</v>
      </c>
      <c r="DD46" s="6">
        <v>6.601517187498694E-4</v>
      </c>
      <c r="DE46" s="1">
        <v>0</v>
      </c>
      <c r="DF46" s="1">
        <v>0</v>
      </c>
      <c r="DG46" s="6">
        <v>1.9890326809879366E-3</v>
      </c>
      <c r="DH46" s="6">
        <v>1.9728925589942397E-3</v>
      </c>
      <c r="DI46" s="1">
        <v>0</v>
      </c>
      <c r="DJ46" s="1">
        <v>0</v>
      </c>
      <c r="DK46" s="1">
        <v>0</v>
      </c>
      <c r="DM46" s="1">
        <v>0</v>
      </c>
      <c r="DN46" s="6">
        <v>6.6269198510388527E-4</v>
      </c>
    </row>
    <row r="47" spans="1:124">
      <c r="A47" s="15" t="s">
        <v>71</v>
      </c>
      <c r="C47" s="6">
        <v>0.98264847477314188</v>
      </c>
      <c r="D47" s="6"/>
      <c r="E47" s="6">
        <v>0.9833464971634881</v>
      </c>
      <c r="F47" s="6">
        <v>0.97806821921423781</v>
      </c>
      <c r="G47" s="6">
        <v>0.98252265677509831</v>
      </c>
      <c r="H47" s="6">
        <v>0.9782453326972963</v>
      </c>
      <c r="I47" s="6">
        <v>0.97597095956889846</v>
      </c>
      <c r="J47" s="6">
        <v>0.97769120873707294</v>
      </c>
      <c r="K47" s="6">
        <v>0.97901871088384884</v>
      </c>
      <c r="L47" s="6">
        <v>0.97772700552148284</v>
      </c>
      <c r="M47" s="6">
        <v>0.97808416693733113</v>
      </c>
      <c r="N47" s="6">
        <v>0.9785151560482771</v>
      </c>
      <c r="O47" s="6">
        <v>0.98142341374442532</v>
      </c>
      <c r="P47" s="6">
        <v>0.9780045129666276</v>
      </c>
      <c r="Q47" s="6">
        <v>0.97738044407834657</v>
      </c>
      <c r="R47" s="6">
        <v>0.97586903102049349</v>
      </c>
      <c r="S47" s="6">
        <v>0.98299097072017694</v>
      </c>
      <c r="T47" s="6">
        <v>0.98633707350143396</v>
      </c>
      <c r="U47" s="6"/>
      <c r="V47" s="6">
        <v>0.98245246006445619</v>
      </c>
      <c r="W47" s="6">
        <v>0.98644796142526958</v>
      </c>
      <c r="X47" s="6">
        <v>0.97841642935332385</v>
      </c>
      <c r="Y47" s="6">
        <v>0.98359675522691481</v>
      </c>
      <c r="Z47" s="6">
        <v>0.98007279968060357</v>
      </c>
      <c r="AA47" s="6">
        <v>0.98167999178329535</v>
      </c>
      <c r="AB47" s="6">
        <v>0.97970312855680375</v>
      </c>
      <c r="AC47" s="6">
        <v>0.98183726822855077</v>
      </c>
      <c r="AD47" s="6">
        <v>0.98151366172707966</v>
      </c>
      <c r="AE47" s="6">
        <v>0.9791538739314426</v>
      </c>
      <c r="AF47" s="6">
        <v>0.97669935283640175</v>
      </c>
      <c r="AG47" s="6">
        <v>0.98405965017970942</v>
      </c>
      <c r="AH47" s="6">
        <v>0.97532510490970359</v>
      </c>
      <c r="AI47" s="6">
        <v>0.97378569906693579</v>
      </c>
      <c r="AJ47" s="6">
        <v>0.97472725177029518</v>
      </c>
      <c r="AK47" s="6">
        <v>0.9747271714199478</v>
      </c>
      <c r="AL47" s="6">
        <v>0.97066305271011044</v>
      </c>
      <c r="AM47" s="6">
        <v>0.97822848225603631</v>
      </c>
      <c r="AN47" s="6">
        <v>0.97736697337373102</v>
      </c>
      <c r="AO47" s="6">
        <v>0.9755313026936423</v>
      </c>
      <c r="AP47" s="6">
        <v>0.97721843735954061</v>
      </c>
      <c r="AQ47" s="6">
        <v>0.97664790377086175</v>
      </c>
      <c r="AR47" s="6">
        <v>0.97267323532531025</v>
      </c>
      <c r="AS47" s="6">
        <v>0.97459125569891514</v>
      </c>
      <c r="AT47" s="6">
        <v>0.97384720393192714</v>
      </c>
      <c r="AU47" s="6">
        <v>0.97482852281074994</v>
      </c>
      <c r="AV47" s="6">
        <v>0.98078106192891756</v>
      </c>
      <c r="AW47" s="6">
        <v>0.97509783220275781</v>
      </c>
      <c r="AX47" s="6">
        <v>0.97503131552260347</v>
      </c>
      <c r="AY47" s="6">
        <v>0.96741916958254148</v>
      </c>
      <c r="AZ47" s="6">
        <v>0.96861721189781391</v>
      </c>
      <c r="BA47" s="6">
        <v>0.97728944212990776</v>
      </c>
      <c r="BB47" s="6">
        <v>0.97637673327912755</v>
      </c>
      <c r="BC47" s="6">
        <v>0.97184546402909111</v>
      </c>
      <c r="BD47" s="6">
        <v>0.97167597580725118</v>
      </c>
      <c r="BE47" s="6">
        <v>0.97300567375707003</v>
      </c>
      <c r="BF47" s="6">
        <v>0.97116751114173194</v>
      </c>
      <c r="BG47" s="6">
        <v>0.97244773922482253</v>
      </c>
      <c r="BH47" s="6">
        <v>0.97849667791717077</v>
      </c>
      <c r="BI47" s="6">
        <v>0.9759493939586914</v>
      </c>
      <c r="BJ47" s="6">
        <v>0.97232427452075465</v>
      </c>
      <c r="BK47" s="6">
        <v>0.97462420723301135</v>
      </c>
      <c r="BL47" s="6">
        <v>0.97394988110666447</v>
      </c>
      <c r="BM47" s="6">
        <v>0.97598153606674598</v>
      </c>
      <c r="BN47" s="6">
        <v>0.97577581834992366</v>
      </c>
      <c r="BO47" s="6">
        <v>0.97736065350969381</v>
      </c>
      <c r="BP47" s="6">
        <v>0.97696293614038643</v>
      </c>
      <c r="BQ47" s="6">
        <v>0.97421829913484737</v>
      </c>
      <c r="BR47" s="6">
        <v>0.97854685540676023</v>
      </c>
      <c r="BS47" s="6">
        <v>0.97302342375485185</v>
      </c>
      <c r="BT47" s="6"/>
      <c r="BU47" s="6">
        <v>0.97255031980880535</v>
      </c>
      <c r="BV47" s="6">
        <v>0.97070220807307872</v>
      </c>
      <c r="BW47" s="6">
        <v>0.97989343658877093</v>
      </c>
      <c r="BX47" s="6"/>
      <c r="BY47" s="6">
        <v>0.97589932228748588</v>
      </c>
      <c r="BZ47" s="6">
        <v>0.97873641270302647</v>
      </c>
      <c r="CA47" s="6">
        <v>0.98105811345319716</v>
      </c>
      <c r="CB47" s="6"/>
      <c r="CC47" s="6">
        <v>0.98409503119207542</v>
      </c>
      <c r="CD47" s="6">
        <v>0.98727542029352566</v>
      </c>
      <c r="CE47" s="6">
        <v>0.98121055384316425</v>
      </c>
      <c r="CF47" s="6">
        <v>0.98370643713516448</v>
      </c>
      <c r="CG47" s="6">
        <v>0.99234654966667557</v>
      </c>
      <c r="CH47" s="6">
        <v>0.99039229483793634</v>
      </c>
      <c r="CI47" s="6">
        <v>0.98575595107594394</v>
      </c>
      <c r="CJ47" s="6">
        <v>0.98892793341054985</v>
      </c>
      <c r="CK47" s="6">
        <v>0.98475939914562283</v>
      </c>
      <c r="CL47" s="6">
        <v>0.99199245526864999</v>
      </c>
      <c r="CM47" s="6">
        <v>0.98653073065605701</v>
      </c>
      <c r="CN47" s="6"/>
      <c r="CO47" s="6">
        <v>0.97048480471623622</v>
      </c>
      <c r="CP47" s="6">
        <v>0.97997418465121966</v>
      </c>
      <c r="CQ47" s="6">
        <v>0.98389300163607207</v>
      </c>
      <c r="CR47" s="6">
        <v>0.98064924098802675</v>
      </c>
      <c r="CS47" s="6">
        <v>0.9803970326163538</v>
      </c>
      <c r="CT47" s="6">
        <v>0.97904944752561329</v>
      </c>
      <c r="CU47" s="6">
        <v>0.97871438611304462</v>
      </c>
      <c r="CV47" s="6">
        <v>0.97821179399419167</v>
      </c>
      <c r="CW47" s="6">
        <v>0.98006548137096439</v>
      </c>
      <c r="CX47" s="6">
        <v>0.97887202422361475</v>
      </c>
      <c r="CY47" s="6">
        <v>0.97909128981387539</v>
      </c>
      <c r="CZ47" s="6"/>
      <c r="DA47" s="6">
        <v>0.980108037133129</v>
      </c>
      <c r="DB47" s="6">
        <v>0.98118196538127112</v>
      </c>
      <c r="DC47" s="6">
        <v>0.97546327604933203</v>
      </c>
      <c r="DD47" s="6">
        <v>0.9786639743815897</v>
      </c>
      <c r="DE47" s="6">
        <v>0.9784303953146426</v>
      </c>
      <c r="DF47" s="6">
        <v>0.97812374222651755</v>
      </c>
      <c r="DG47" s="6">
        <v>0.97620142551877975</v>
      </c>
      <c r="DH47" s="6">
        <v>0.9769208879361736</v>
      </c>
      <c r="DI47" s="6">
        <v>0.97603389481249525</v>
      </c>
      <c r="DJ47" s="6">
        <v>0.98311978132005284</v>
      </c>
      <c r="DK47" s="6">
        <v>0.97559151778759579</v>
      </c>
      <c r="DL47" s="6"/>
      <c r="DM47" s="6">
        <v>0.97695831819322654</v>
      </c>
      <c r="DN47" s="6">
        <v>0.97405737092421174</v>
      </c>
    </row>
    <row r="48" spans="1:124">
      <c r="A48" s="7" t="s">
        <v>72</v>
      </c>
      <c r="C48" s="6">
        <v>4</v>
      </c>
      <c r="D48" s="6"/>
      <c r="E48" s="6">
        <v>4</v>
      </c>
      <c r="F48" s="6">
        <v>4</v>
      </c>
      <c r="G48" s="6">
        <v>4</v>
      </c>
      <c r="H48" s="6">
        <v>4</v>
      </c>
      <c r="I48" s="6">
        <v>4</v>
      </c>
      <c r="J48" s="6">
        <v>4</v>
      </c>
      <c r="K48" s="6">
        <v>4</v>
      </c>
      <c r="L48" s="6">
        <v>4</v>
      </c>
      <c r="M48" s="6">
        <v>4</v>
      </c>
      <c r="N48" s="6">
        <v>4</v>
      </c>
      <c r="O48" s="6">
        <v>4</v>
      </c>
      <c r="P48" s="6">
        <v>4</v>
      </c>
      <c r="Q48" s="6">
        <v>4</v>
      </c>
      <c r="R48" s="6">
        <v>4</v>
      </c>
      <c r="S48" s="6">
        <v>4</v>
      </c>
      <c r="T48" s="6">
        <v>4</v>
      </c>
      <c r="U48" s="6"/>
      <c r="V48" s="6">
        <v>4</v>
      </c>
      <c r="W48" s="6">
        <v>4</v>
      </c>
      <c r="X48" s="6">
        <v>4</v>
      </c>
      <c r="Y48" s="6">
        <v>4</v>
      </c>
      <c r="Z48" s="6">
        <v>4</v>
      </c>
      <c r="AA48" s="6">
        <v>4</v>
      </c>
      <c r="AB48" s="6">
        <v>4</v>
      </c>
      <c r="AC48" s="6">
        <v>4</v>
      </c>
      <c r="AD48" s="6">
        <v>4</v>
      </c>
      <c r="AE48" s="6">
        <v>4</v>
      </c>
      <c r="AF48" s="6">
        <v>4</v>
      </c>
      <c r="AG48" s="6">
        <v>4</v>
      </c>
      <c r="AH48" s="6">
        <v>4</v>
      </c>
      <c r="AI48" s="6">
        <v>4</v>
      </c>
      <c r="AJ48" s="6">
        <v>4</v>
      </c>
      <c r="AK48" s="6">
        <v>4</v>
      </c>
      <c r="AL48" s="6">
        <v>4</v>
      </c>
      <c r="AM48" s="6">
        <v>4</v>
      </c>
      <c r="AN48" s="6">
        <v>4</v>
      </c>
      <c r="AO48" s="6">
        <v>4</v>
      </c>
      <c r="AP48" s="6">
        <v>4</v>
      </c>
      <c r="AQ48" s="6">
        <v>4</v>
      </c>
      <c r="AR48" s="6">
        <v>4</v>
      </c>
      <c r="AS48" s="6">
        <v>4</v>
      </c>
      <c r="AT48" s="6">
        <v>4</v>
      </c>
      <c r="AU48" s="6">
        <v>4</v>
      </c>
      <c r="AV48" s="6">
        <v>4</v>
      </c>
      <c r="AW48" s="6">
        <v>4</v>
      </c>
      <c r="AX48" s="6">
        <v>4</v>
      </c>
      <c r="AY48" s="6">
        <v>4</v>
      </c>
      <c r="AZ48" s="6">
        <v>4</v>
      </c>
      <c r="BA48" s="6">
        <v>4</v>
      </c>
      <c r="BB48" s="6">
        <v>4</v>
      </c>
      <c r="BC48" s="6">
        <v>4</v>
      </c>
      <c r="BD48" s="6">
        <v>4</v>
      </c>
      <c r="BE48" s="6">
        <v>4</v>
      </c>
      <c r="BF48" s="6">
        <v>4</v>
      </c>
      <c r="BG48" s="6">
        <v>4</v>
      </c>
      <c r="BH48" s="6">
        <v>4</v>
      </c>
      <c r="BI48" s="6">
        <v>4</v>
      </c>
      <c r="BJ48" s="6">
        <v>4</v>
      </c>
      <c r="BK48" s="6">
        <v>4</v>
      </c>
      <c r="BL48" s="6">
        <v>4</v>
      </c>
      <c r="BM48" s="6">
        <v>4</v>
      </c>
      <c r="BN48" s="6">
        <v>4</v>
      </c>
      <c r="BO48" s="6">
        <v>4</v>
      </c>
      <c r="BP48" s="6">
        <v>4</v>
      </c>
      <c r="BQ48" s="6">
        <v>4</v>
      </c>
      <c r="BR48" s="6">
        <v>4</v>
      </c>
      <c r="BS48" s="6">
        <v>4</v>
      </c>
      <c r="BT48" s="6"/>
      <c r="BU48" s="6">
        <v>4</v>
      </c>
      <c r="BV48" s="6">
        <v>4</v>
      </c>
      <c r="BW48" s="6">
        <v>4</v>
      </c>
      <c r="BX48" s="6"/>
      <c r="BY48" s="6">
        <v>4</v>
      </c>
      <c r="BZ48" s="6">
        <v>4</v>
      </c>
      <c r="CA48" s="6">
        <v>4</v>
      </c>
      <c r="CB48" s="6"/>
      <c r="CC48" s="6">
        <v>4</v>
      </c>
      <c r="CD48" s="6">
        <v>4</v>
      </c>
      <c r="CE48" s="6">
        <v>4</v>
      </c>
      <c r="CF48" s="6">
        <v>4</v>
      </c>
      <c r="CG48" s="6">
        <v>4</v>
      </c>
      <c r="CH48" s="6">
        <v>4</v>
      </c>
      <c r="CI48" s="6">
        <v>4</v>
      </c>
      <c r="CJ48" s="6">
        <v>4</v>
      </c>
      <c r="CK48" s="6">
        <v>4</v>
      </c>
      <c r="CL48" s="6">
        <v>4</v>
      </c>
      <c r="CM48" s="6">
        <v>4</v>
      </c>
      <c r="CN48" s="6"/>
      <c r="CO48" s="6">
        <v>4</v>
      </c>
      <c r="CP48" s="6">
        <v>4</v>
      </c>
      <c r="CQ48" s="6">
        <v>4</v>
      </c>
      <c r="CR48" s="6">
        <v>4</v>
      </c>
      <c r="CS48" s="6">
        <v>4</v>
      </c>
      <c r="CT48" s="6">
        <v>4</v>
      </c>
      <c r="CU48" s="6">
        <v>4</v>
      </c>
      <c r="CV48" s="6">
        <v>4</v>
      </c>
      <c r="CW48" s="6">
        <v>4</v>
      </c>
      <c r="CX48" s="6">
        <v>4</v>
      </c>
      <c r="CY48" s="6">
        <v>4</v>
      </c>
      <c r="CZ48" s="6"/>
      <c r="DA48" s="6">
        <v>4</v>
      </c>
      <c r="DB48" s="6">
        <v>4</v>
      </c>
      <c r="DC48" s="6">
        <v>4</v>
      </c>
      <c r="DD48" s="6">
        <v>4</v>
      </c>
      <c r="DE48" s="6">
        <v>4</v>
      </c>
      <c r="DF48" s="6">
        <v>4</v>
      </c>
      <c r="DG48" s="6">
        <v>4</v>
      </c>
      <c r="DH48" s="6">
        <v>4</v>
      </c>
      <c r="DI48" s="6">
        <v>4</v>
      </c>
      <c r="DJ48" s="6">
        <v>4</v>
      </c>
      <c r="DK48" s="6">
        <v>4</v>
      </c>
      <c r="DL48" s="6"/>
      <c r="DM48" s="6">
        <v>4</v>
      </c>
      <c r="DN48" s="6">
        <v>4</v>
      </c>
    </row>
    <row r="49" spans="1:118">
      <c r="A49" s="7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</row>
    <row r="50" spans="1:118">
      <c r="A50" s="7" t="s">
        <v>75</v>
      </c>
      <c r="C50" s="6">
        <v>0.85610619645073993</v>
      </c>
      <c r="D50" s="6"/>
      <c r="E50" s="6">
        <v>0.93803449032856068</v>
      </c>
      <c r="F50" s="6">
        <v>0.92710354402226303</v>
      </c>
      <c r="G50" s="6">
        <v>0.86045456474630311</v>
      </c>
      <c r="H50" s="6">
        <v>0.85936173357541468</v>
      </c>
      <c r="I50" s="6">
        <v>0.8578912750331612</v>
      </c>
      <c r="J50" s="6">
        <v>0.85777328001474562</v>
      </c>
      <c r="K50" s="6">
        <v>0.86385746684931153</v>
      </c>
      <c r="L50" s="6">
        <v>0.85768026500996242</v>
      </c>
      <c r="M50" s="6">
        <v>0.85460046962255398</v>
      </c>
      <c r="N50" s="6">
        <v>0.86765077014762204</v>
      </c>
      <c r="O50" s="6">
        <v>0.86069129324078908</v>
      </c>
      <c r="P50" s="6">
        <v>0.85684494058993932</v>
      </c>
      <c r="Q50" s="6">
        <v>0.86255620899029828</v>
      </c>
      <c r="R50" s="6">
        <v>0.86707883831113075</v>
      </c>
      <c r="S50" s="6">
        <v>0.86229692526011203</v>
      </c>
      <c r="T50" s="6">
        <v>0.76363544192846255</v>
      </c>
      <c r="U50" s="6"/>
      <c r="V50" s="6">
        <v>0.86078417115475792</v>
      </c>
      <c r="W50" s="6">
        <v>0.86128508950707205</v>
      </c>
      <c r="X50" s="6">
        <v>0.86074312396281971</v>
      </c>
      <c r="Y50" s="6">
        <v>0.87181036696115377</v>
      </c>
      <c r="Z50" s="6">
        <v>0.8607635728430546</v>
      </c>
      <c r="AA50" s="6">
        <v>0.86469277248998355</v>
      </c>
      <c r="AB50" s="6">
        <v>0.85309255171796705</v>
      </c>
      <c r="AC50" s="6">
        <v>0.86172054848249169</v>
      </c>
      <c r="AD50" s="6">
        <v>0.85016328632346949</v>
      </c>
      <c r="AE50" s="6">
        <v>0.80206441242205329</v>
      </c>
      <c r="AF50" s="6">
        <v>0.83991579896860424</v>
      </c>
      <c r="AG50" s="6">
        <v>0.81717830091927046</v>
      </c>
      <c r="AH50" s="6">
        <v>0.86645679819618249</v>
      </c>
      <c r="AI50" s="6">
        <v>0.86913321552309097</v>
      </c>
      <c r="AJ50" s="6">
        <v>0.87021917850852459</v>
      </c>
      <c r="AK50" s="6">
        <v>0.86032551162818294</v>
      </c>
      <c r="AL50" s="6">
        <v>0.86576291646500514</v>
      </c>
      <c r="AM50" s="6">
        <v>0.8641653946752027</v>
      </c>
      <c r="AN50" s="6">
        <v>0.86172054848249158</v>
      </c>
      <c r="AO50" s="6">
        <v>0.86221913291488905</v>
      </c>
      <c r="AP50" s="6">
        <v>0.86318180430671931</v>
      </c>
      <c r="AQ50" s="6">
        <v>0.85925798072265003</v>
      </c>
      <c r="AR50" s="6">
        <v>0.85973360963502055</v>
      </c>
      <c r="AS50" s="6">
        <v>0.8603822379909507</v>
      </c>
      <c r="AT50" s="6">
        <v>0.85774450443969552</v>
      </c>
      <c r="AU50" s="6">
        <v>0.8601648071786322</v>
      </c>
      <c r="AV50" s="6">
        <v>0.86011034361829375</v>
      </c>
      <c r="AW50" s="6">
        <v>0.86036319217147916</v>
      </c>
      <c r="AX50" s="6">
        <v>0.86616509489345139</v>
      </c>
      <c r="AY50" s="6">
        <v>0.86259005566463376</v>
      </c>
      <c r="AZ50" s="6">
        <v>0.86655251659630161</v>
      </c>
      <c r="BA50" s="6">
        <v>0.86739874763473646</v>
      </c>
      <c r="BB50" s="6">
        <v>0.86000169942002203</v>
      </c>
      <c r="BC50" s="6">
        <v>0.86250258277468128</v>
      </c>
      <c r="BD50" s="6">
        <v>0.86198095083459181</v>
      </c>
      <c r="BE50" s="6">
        <v>0.86011034361829375</v>
      </c>
      <c r="BF50" s="6">
        <v>0.86036319217147927</v>
      </c>
      <c r="BG50" s="6">
        <v>0.85745005185781187</v>
      </c>
      <c r="BH50" s="6">
        <v>0.85740942780878282</v>
      </c>
      <c r="BI50" s="6">
        <v>0.86366919337726011</v>
      </c>
      <c r="BJ50" s="6">
        <v>0.86638551519764195</v>
      </c>
      <c r="BK50" s="6">
        <v>0.85784749463482446</v>
      </c>
      <c r="BL50" s="6">
        <v>0.85803774308077985</v>
      </c>
      <c r="BM50" s="6">
        <v>0.86103569563566773</v>
      </c>
      <c r="BN50" s="6">
        <v>0.85971596935184957</v>
      </c>
      <c r="BO50" s="6">
        <v>0.85889211446801439</v>
      </c>
      <c r="BP50" s="6">
        <v>0.85837669438148623</v>
      </c>
      <c r="BQ50" s="6">
        <v>0.86172027339197821</v>
      </c>
      <c r="BR50" s="6">
        <v>0.8573023679809566</v>
      </c>
      <c r="BS50" s="6">
        <v>0.85925798072264992</v>
      </c>
      <c r="BT50" s="6"/>
      <c r="BU50" s="6">
        <v>0.86528209410354295</v>
      </c>
      <c r="BV50" s="6">
        <v>0.85621990210678145</v>
      </c>
      <c r="BW50" s="6">
        <v>0.85685118482572653</v>
      </c>
      <c r="BX50" s="6"/>
      <c r="BY50" s="6">
        <v>0.8611519420764977</v>
      </c>
      <c r="BZ50" s="6">
        <v>0.85654893741788451</v>
      </c>
      <c r="CA50" s="6">
        <v>0.8587994759795744</v>
      </c>
      <c r="CB50" s="6"/>
      <c r="CC50" s="6">
        <v>0.77464120127551983</v>
      </c>
      <c r="CD50" s="6">
        <v>0.78598342477267702</v>
      </c>
      <c r="CE50" s="6">
        <v>0.75944360011951961</v>
      </c>
      <c r="CF50" s="6">
        <v>0.85708740740274558</v>
      </c>
      <c r="CG50" s="6">
        <v>0.86441168631253829</v>
      </c>
      <c r="CH50" s="6">
        <v>0.85473979685199775</v>
      </c>
      <c r="CI50" s="6">
        <v>0.86135785636331308</v>
      </c>
      <c r="CJ50" s="6">
        <v>0.86493925243239955</v>
      </c>
      <c r="CK50" s="6">
        <v>0.86198755371518654</v>
      </c>
      <c r="CL50" s="6">
        <v>0.86364282783888935</v>
      </c>
      <c r="CM50" s="6">
        <v>0.85292356544983483</v>
      </c>
      <c r="CN50" s="6"/>
      <c r="CO50" s="6">
        <v>0.96844434744388552</v>
      </c>
      <c r="CP50" s="6">
        <v>0.81842794472874913</v>
      </c>
      <c r="CQ50" s="6">
        <v>0.76427237410922655</v>
      </c>
      <c r="CR50" s="6">
        <v>0.84457799183174509</v>
      </c>
      <c r="CS50" s="6">
        <v>0.81815560878200133</v>
      </c>
      <c r="CT50" s="6">
        <v>0.81860090556208298</v>
      </c>
      <c r="CU50" s="6">
        <v>0.84994850007329659</v>
      </c>
      <c r="CV50" s="6">
        <v>0.85692525960568156</v>
      </c>
      <c r="CW50" s="6">
        <v>0.8628831805021201</v>
      </c>
      <c r="CX50" s="6">
        <v>0.85699925776278629</v>
      </c>
      <c r="CY50" s="6">
        <v>0.86054650867408677</v>
      </c>
      <c r="CZ50" s="6"/>
      <c r="DA50" s="6">
        <v>0.85364199400253504</v>
      </c>
      <c r="DB50" s="6">
        <v>0.8553534132335594</v>
      </c>
      <c r="DC50" s="6">
        <v>0.85653868997828164</v>
      </c>
      <c r="DD50" s="6">
        <v>0.85407871666576962</v>
      </c>
      <c r="DE50" s="6">
        <v>0.85964534617714883</v>
      </c>
      <c r="DF50" s="6">
        <v>0.86003847355464935</v>
      </c>
      <c r="DG50" s="6">
        <v>0.85767100539517738</v>
      </c>
      <c r="DH50" s="6">
        <v>0.86212277367784196</v>
      </c>
      <c r="DI50" s="6">
        <v>0.85631747432403005</v>
      </c>
      <c r="DJ50" s="6">
        <v>0.85665068832947955</v>
      </c>
      <c r="DK50" s="6">
        <v>0.94406766995290248</v>
      </c>
      <c r="DL50" s="6"/>
      <c r="DM50" s="6">
        <v>0.93386766730301141</v>
      </c>
      <c r="DN50" s="6">
        <v>0.93910098388615471</v>
      </c>
    </row>
    <row r="51" spans="1:118">
      <c r="A51" s="7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</row>
    <row r="52" spans="1:118">
      <c r="A52" s="7" t="s">
        <v>76</v>
      </c>
      <c r="C52" s="6">
        <v>1.0526215582109812</v>
      </c>
      <c r="D52" s="6"/>
      <c r="E52" s="6">
        <v>1.0504798900200569</v>
      </c>
      <c r="F52" s="6">
        <v>1.0659032832369995</v>
      </c>
      <c r="G52" s="6">
        <v>1.0539619436529704</v>
      </c>
      <c r="H52" s="6">
        <v>1.0666062594308172</v>
      </c>
      <c r="I52" s="6">
        <v>1.072693324761276</v>
      </c>
      <c r="J52" s="6">
        <v>1.061989570916017</v>
      </c>
      <c r="K52" s="6">
        <v>1.0629612225689675</v>
      </c>
      <c r="L52" s="6">
        <v>1.057955319918477</v>
      </c>
      <c r="M52" s="6">
        <v>1.0662141826649953</v>
      </c>
      <c r="N52" s="6">
        <v>1.0594713634927053</v>
      </c>
      <c r="O52" s="6">
        <v>1.056298125638405</v>
      </c>
      <c r="P52" s="6">
        <v>1.0670440520479312</v>
      </c>
      <c r="Q52" s="6">
        <v>1.0671444467733739</v>
      </c>
      <c r="R52" s="6">
        <v>1.0654037950183577</v>
      </c>
      <c r="S52" s="6">
        <v>1.0484104846055144</v>
      </c>
      <c r="T52" s="6">
        <v>1.0420903371223291</v>
      </c>
      <c r="U52" s="6"/>
      <c r="V52" s="6">
        <v>1.0524954505332789</v>
      </c>
      <c r="W52" s="6">
        <v>1.0412593171537137</v>
      </c>
      <c r="X52" s="6">
        <v>1.0581624040474025</v>
      </c>
      <c r="Y52" s="6">
        <v>1.0492483920103326</v>
      </c>
      <c r="Z52" s="6">
        <v>1.0598892091037413</v>
      </c>
      <c r="AA52" s="6">
        <v>1.0530691026697145</v>
      </c>
      <c r="AB52" s="6">
        <v>1.0502572084339235</v>
      </c>
      <c r="AC52" s="6">
        <v>1.0551045102114269</v>
      </c>
      <c r="AD52" s="6">
        <v>1.0549648783641514</v>
      </c>
      <c r="AE52" s="6">
        <v>1.0634409114097574</v>
      </c>
      <c r="AF52" s="6">
        <v>1.0690322640605645</v>
      </c>
      <c r="AG52" s="6">
        <v>1.0492993183786086</v>
      </c>
      <c r="AH52" s="6">
        <v>1.0691042038536132</v>
      </c>
      <c r="AI52" s="6">
        <v>1.0702788557285301</v>
      </c>
      <c r="AJ52" s="6">
        <v>1.0768095638751067</v>
      </c>
      <c r="AK52" s="6">
        <v>1.075153181655117</v>
      </c>
      <c r="AL52" s="6">
        <v>1.0842641110486595</v>
      </c>
      <c r="AM52" s="6">
        <v>1.0658087776979246</v>
      </c>
      <c r="AN52" s="6">
        <v>1.0648502494890242</v>
      </c>
      <c r="AO52" s="6">
        <v>1.0701099955840729</v>
      </c>
      <c r="AP52" s="6">
        <v>1.0663812486704201</v>
      </c>
      <c r="AQ52" s="6">
        <v>1.0697056641504905</v>
      </c>
      <c r="AR52" s="6">
        <v>1.0803270579616306</v>
      </c>
      <c r="AS52" s="6">
        <v>1.0759708469779339</v>
      </c>
      <c r="AT52" s="6">
        <v>1.0783555963093978</v>
      </c>
      <c r="AU52" s="6">
        <v>1.0758684225028565</v>
      </c>
      <c r="AV52" s="6">
        <v>1.057735379122835</v>
      </c>
      <c r="AW52" s="6">
        <v>1.0746543415238574</v>
      </c>
      <c r="AX52" s="6">
        <v>1.0743012469543771</v>
      </c>
      <c r="AY52" s="6">
        <v>1.0916652066887811</v>
      </c>
      <c r="AZ52" s="6">
        <v>1.0826475428748288</v>
      </c>
      <c r="BA52" s="6">
        <v>1.0678571714855534</v>
      </c>
      <c r="BB52" s="6">
        <v>1.0703245015991831</v>
      </c>
      <c r="BC52" s="6">
        <v>1.0848455148857969</v>
      </c>
      <c r="BD52" s="6">
        <v>1.0848547263714812</v>
      </c>
      <c r="BE52" s="6">
        <v>1.0818251949089652</v>
      </c>
      <c r="BF52" s="6">
        <v>1.0804095497793405</v>
      </c>
      <c r="BG52" s="6">
        <v>1.0819109430644933</v>
      </c>
      <c r="BH52" s="6">
        <v>1.0640786207008006</v>
      </c>
      <c r="BI52" s="6">
        <v>1.0712538282750201</v>
      </c>
      <c r="BJ52" s="6">
        <v>1.0828594259210185</v>
      </c>
      <c r="BK52" s="6">
        <v>1.0760796042485732</v>
      </c>
      <c r="BL52" s="6">
        <v>1.0790101571841166</v>
      </c>
      <c r="BM52" s="6">
        <v>1.0722047897217564</v>
      </c>
      <c r="BN52" s="6">
        <v>1.0729938520942806</v>
      </c>
      <c r="BO52" s="6">
        <v>1.0690018216271866</v>
      </c>
      <c r="BP52" s="6">
        <v>1.068739441304011</v>
      </c>
      <c r="BQ52" s="6">
        <v>1.0787080654859724</v>
      </c>
      <c r="BR52" s="6">
        <v>1.0646677777079669</v>
      </c>
      <c r="BS52" s="6">
        <v>1.081219130202991</v>
      </c>
      <c r="BT52" s="6"/>
      <c r="BU52" s="6">
        <v>1.0772762375605365</v>
      </c>
      <c r="BV52" s="6">
        <v>1.0877909605911307</v>
      </c>
      <c r="BW52" s="6">
        <v>1.0596192396633228</v>
      </c>
      <c r="BX52" s="6"/>
      <c r="BY52" s="6">
        <v>1.0734812584482949</v>
      </c>
      <c r="BZ52" s="6">
        <v>1.0638203453032964</v>
      </c>
      <c r="CA52" s="6">
        <v>1.0564434801000337</v>
      </c>
      <c r="CB52" s="6"/>
      <c r="CC52" s="6">
        <v>1.0481664672594999</v>
      </c>
      <c r="CD52" s="6">
        <v>1.0379222423787247</v>
      </c>
      <c r="CE52" s="6">
        <v>1.0559681001542165</v>
      </c>
      <c r="CF52" s="6">
        <v>1.0396317571120697</v>
      </c>
      <c r="CG52" s="6">
        <v>1.0230459006201218</v>
      </c>
      <c r="CH52" s="6">
        <v>1.0288613095098957</v>
      </c>
      <c r="CI52" s="6">
        <v>1.0423028708298037</v>
      </c>
      <c r="CJ52" s="6">
        <v>1.0335858058009368</v>
      </c>
      <c r="CK52" s="6">
        <v>1.0390041991166472</v>
      </c>
      <c r="CL52" s="6">
        <v>1.0245511285988202</v>
      </c>
      <c r="CM52" s="6">
        <v>1.0410074155774862</v>
      </c>
      <c r="CN52" s="6"/>
      <c r="CO52" s="6">
        <v>1.0889533215587774</v>
      </c>
      <c r="CP52" s="6">
        <v>1.0600195621669495</v>
      </c>
      <c r="CQ52" s="6">
        <v>1.0480015692240823</v>
      </c>
      <c r="CR52" s="6">
        <v>1.0589363659684752</v>
      </c>
      <c r="CS52" s="6">
        <v>1.058564678734206</v>
      </c>
      <c r="CT52" s="6">
        <v>1.0631264263291031</v>
      </c>
      <c r="CU52" s="6">
        <v>1.0647952490661632</v>
      </c>
      <c r="CV52" s="6">
        <v>1.0657798945354244</v>
      </c>
      <c r="CW52" s="6">
        <v>1.0599817660990334</v>
      </c>
      <c r="CX52" s="6">
        <v>1.0637717955029014</v>
      </c>
      <c r="CY52" s="6">
        <v>1.0633418631670224</v>
      </c>
      <c r="CZ52" s="6"/>
      <c r="DA52" s="6">
        <v>1.0593245794405053</v>
      </c>
      <c r="DB52" s="6">
        <v>1.0577614717035559</v>
      </c>
      <c r="DC52" s="6">
        <v>1.0730820994840424</v>
      </c>
      <c r="DD52" s="6">
        <v>1.0634347196674205</v>
      </c>
      <c r="DE52" s="6">
        <v>1.0641080016067581</v>
      </c>
      <c r="DF52" s="6">
        <v>1.066790697230638</v>
      </c>
      <c r="DG52" s="6">
        <v>1.067425307034076</v>
      </c>
      <c r="DH52" s="6">
        <v>1.0647177404977965</v>
      </c>
      <c r="DI52" s="6">
        <v>1.07297678607435</v>
      </c>
      <c r="DJ52" s="6">
        <v>1.0501166852769741</v>
      </c>
      <c r="DK52" s="6">
        <v>1.0737024533769597</v>
      </c>
      <c r="DL52" s="6"/>
      <c r="DM52" s="6">
        <v>1.0698994768999512</v>
      </c>
      <c r="DN52" s="6">
        <v>1.0765351762721391</v>
      </c>
    </row>
    <row r="53" spans="1:118">
      <c r="A53" s="7" t="s">
        <v>77</v>
      </c>
      <c r="C53" s="6">
        <v>0.98264847477314188</v>
      </c>
      <c r="D53" s="6"/>
      <c r="E53" s="6">
        <v>0.9833464971634881</v>
      </c>
      <c r="F53" s="6">
        <v>0.97806821921423781</v>
      </c>
      <c r="G53" s="6">
        <v>0.98252265677509831</v>
      </c>
      <c r="H53" s="6">
        <v>0.9782453326972963</v>
      </c>
      <c r="I53" s="6">
        <v>0.97597095956889846</v>
      </c>
      <c r="J53" s="6">
        <v>0.97935755687087911</v>
      </c>
      <c r="K53" s="6">
        <v>0.97901871088384884</v>
      </c>
      <c r="L53" s="6">
        <v>0.9810246039825431</v>
      </c>
      <c r="M53" s="6">
        <v>0.97808416693733113</v>
      </c>
      <c r="N53" s="6">
        <v>0.98083681143085222</v>
      </c>
      <c r="O53" s="6">
        <v>0.98142341374442532</v>
      </c>
      <c r="P53" s="6">
        <v>0.9780045129666276</v>
      </c>
      <c r="Q53" s="6">
        <v>0.97738044407834657</v>
      </c>
      <c r="R53" s="6">
        <v>0.97885977625283282</v>
      </c>
      <c r="S53" s="6">
        <v>0.98430435168970121</v>
      </c>
      <c r="T53" s="6">
        <v>0.98633707350143396</v>
      </c>
      <c r="U53" s="6"/>
      <c r="V53" s="6">
        <v>0.98245246006445619</v>
      </c>
      <c r="W53" s="6">
        <v>0.98644796142526958</v>
      </c>
      <c r="X53" s="6">
        <v>0.98170458361831425</v>
      </c>
      <c r="Y53" s="6">
        <v>0.98359675522691481</v>
      </c>
      <c r="Z53" s="6">
        <v>0.98007279968060357</v>
      </c>
      <c r="AA53" s="6">
        <v>0.98299651030888635</v>
      </c>
      <c r="AB53" s="6">
        <v>0.98396958312598015</v>
      </c>
      <c r="AC53" s="6">
        <v>0.98183726822855077</v>
      </c>
      <c r="AD53" s="6">
        <v>0.98151366172707966</v>
      </c>
      <c r="AE53" s="6">
        <v>0.9791538739314426</v>
      </c>
      <c r="AF53" s="6">
        <v>0.97669935283640175</v>
      </c>
      <c r="AG53" s="6">
        <v>0.98405965017970942</v>
      </c>
      <c r="AH53" s="6">
        <v>0.97795311947724006</v>
      </c>
      <c r="AI53" s="6">
        <v>0.977111958451366</v>
      </c>
      <c r="AJ53" s="6">
        <v>0.97472725177029518</v>
      </c>
      <c r="AK53" s="6">
        <v>0.9747271714199478</v>
      </c>
      <c r="AL53" s="6">
        <v>0.9719922728133723</v>
      </c>
      <c r="AM53" s="6">
        <v>0.97822848225603631</v>
      </c>
      <c r="AN53" s="6">
        <v>0.97904142237352565</v>
      </c>
      <c r="AO53" s="6">
        <v>0.97718882992779887</v>
      </c>
      <c r="AP53" s="6">
        <v>0.97821776277324779</v>
      </c>
      <c r="AQ53" s="6">
        <v>0.97664790377086175</v>
      </c>
      <c r="AR53" s="6">
        <v>0.97267323532531025</v>
      </c>
      <c r="AS53" s="6">
        <v>0.97492647142568667</v>
      </c>
      <c r="AT53" s="6">
        <v>0.97384720393192714</v>
      </c>
      <c r="AU53" s="6">
        <v>0.97482852281074994</v>
      </c>
      <c r="AV53" s="6">
        <v>0.98078106192891756</v>
      </c>
      <c r="AW53" s="6">
        <v>0.97509783220275781</v>
      </c>
      <c r="AX53" s="6">
        <v>0.97503131552260347</v>
      </c>
      <c r="AY53" s="6">
        <v>0.97009698617541029</v>
      </c>
      <c r="AZ53" s="6">
        <v>0.97334473957390055</v>
      </c>
      <c r="BA53" s="6">
        <v>0.97728944212990776</v>
      </c>
      <c r="BB53" s="6">
        <v>0.97637673327912755</v>
      </c>
      <c r="BC53" s="6">
        <v>0.97184546402909111</v>
      </c>
      <c r="BD53" s="6">
        <v>0.97167597580725118</v>
      </c>
      <c r="BE53" s="6">
        <v>0.97300567375707003</v>
      </c>
      <c r="BF53" s="6">
        <v>0.97385054256730341</v>
      </c>
      <c r="BG53" s="6">
        <v>0.97244773922482253</v>
      </c>
      <c r="BH53" s="6">
        <v>0.97849667791717077</v>
      </c>
      <c r="BI53" s="6">
        <v>0.9759493939586914</v>
      </c>
      <c r="BJ53" s="6">
        <v>0.97232427452075465</v>
      </c>
      <c r="BK53" s="6">
        <v>0.97462420723301135</v>
      </c>
      <c r="BL53" s="6">
        <v>0.97394988110666447</v>
      </c>
      <c r="BM53" s="6">
        <v>0.97598153606674598</v>
      </c>
      <c r="BN53" s="6">
        <v>0.97577581834992366</v>
      </c>
      <c r="BO53" s="6">
        <v>0.97736065350969381</v>
      </c>
      <c r="BP53" s="6">
        <v>0.97696293614038643</v>
      </c>
      <c r="BQ53" s="6">
        <v>0.97421829913484737</v>
      </c>
      <c r="BR53" s="6">
        <v>0.97854685540676023</v>
      </c>
      <c r="BS53" s="6">
        <v>0.97302342375485185</v>
      </c>
      <c r="BT53" s="6"/>
      <c r="BU53" s="6">
        <v>0.97453839576411705</v>
      </c>
      <c r="BV53" s="6">
        <v>0.97070220807307872</v>
      </c>
      <c r="BW53" s="6">
        <v>0.97989343658877093</v>
      </c>
      <c r="BX53" s="6"/>
      <c r="BY53" s="6">
        <v>0.97589932228748588</v>
      </c>
      <c r="BZ53" s="6">
        <v>0.97873641270302647</v>
      </c>
      <c r="CA53" s="6">
        <v>0.98105811345319716</v>
      </c>
      <c r="CB53" s="6"/>
      <c r="CC53" s="6">
        <v>0.98409503119207542</v>
      </c>
      <c r="CD53" s="6">
        <v>0.98727542029352566</v>
      </c>
      <c r="CE53" s="6">
        <v>0.98121055384316425</v>
      </c>
      <c r="CF53" s="6">
        <v>0.98696042068979595</v>
      </c>
      <c r="CG53" s="6">
        <v>0.99270163642879694</v>
      </c>
      <c r="CH53" s="6">
        <v>0.99039229483793634</v>
      </c>
      <c r="CI53" s="6">
        <v>0.98575595107594394</v>
      </c>
      <c r="CJ53" s="6">
        <v>0.98892793341054985</v>
      </c>
      <c r="CK53" s="6">
        <v>0.98738866753690335</v>
      </c>
      <c r="CL53" s="6">
        <v>0.99199245526864999</v>
      </c>
      <c r="CM53" s="6">
        <v>0.98653073065605701</v>
      </c>
      <c r="CN53" s="6"/>
      <c r="CO53" s="6">
        <v>0.97048480471623622</v>
      </c>
      <c r="CP53" s="6">
        <v>0.97997418465121966</v>
      </c>
      <c r="CQ53" s="6">
        <v>0.98389300163607207</v>
      </c>
      <c r="CR53" s="6">
        <v>0.98064924098802675</v>
      </c>
      <c r="CS53" s="6">
        <v>0.9803970326163538</v>
      </c>
      <c r="CT53" s="6">
        <v>0.97904944752561329</v>
      </c>
      <c r="CU53" s="6">
        <v>0.97871438611304462</v>
      </c>
      <c r="CV53" s="6">
        <v>0.97821179399419167</v>
      </c>
      <c r="CW53" s="6">
        <v>0.98006548137096439</v>
      </c>
      <c r="CX53" s="6">
        <v>0.97887202422361475</v>
      </c>
      <c r="CY53" s="6">
        <v>0.97909128981387539</v>
      </c>
      <c r="CZ53" s="6"/>
      <c r="DA53" s="6">
        <v>0.980108037133129</v>
      </c>
      <c r="DB53" s="6">
        <v>0.98118196538127112</v>
      </c>
      <c r="DC53" s="6">
        <v>0.97546327604933203</v>
      </c>
      <c r="DD53" s="6">
        <v>0.97932412610033959</v>
      </c>
      <c r="DE53" s="6">
        <v>0.9784303953146426</v>
      </c>
      <c r="DF53" s="6">
        <v>0.97812374222651755</v>
      </c>
      <c r="DG53" s="6">
        <v>0.97819045819976769</v>
      </c>
      <c r="DH53" s="6">
        <v>0.97889378049516784</v>
      </c>
      <c r="DI53" s="6">
        <v>0.97603389481249525</v>
      </c>
      <c r="DJ53" s="6">
        <v>0.98311978132005284</v>
      </c>
      <c r="DK53" s="6">
        <v>0.97559151778759579</v>
      </c>
      <c r="DL53" s="6"/>
      <c r="DM53" s="6">
        <v>0.97695831819322654</v>
      </c>
      <c r="DN53" s="6">
        <v>0.97472006290931568</v>
      </c>
    </row>
    <row r="54" spans="1:118">
      <c r="A54" s="7" t="s">
        <v>78</v>
      </c>
      <c r="C54" s="6">
        <f>1-C53</f>
        <v>1.7351525226858122E-2</v>
      </c>
      <c r="E54" s="6">
        <f t="shared" ref="E54:T54" si="35">1-E53</f>
        <v>1.6653502836511902E-2</v>
      </c>
      <c r="F54" s="6">
        <f t="shared" si="35"/>
        <v>2.1931780785762189E-2</v>
      </c>
      <c r="G54" s="6">
        <f t="shared" si="35"/>
        <v>1.7477343224901687E-2</v>
      </c>
      <c r="H54" s="6">
        <f t="shared" si="35"/>
        <v>2.1754667302703701E-2</v>
      </c>
      <c r="I54" s="6">
        <f t="shared" si="35"/>
        <v>2.4029040431101545E-2</v>
      </c>
      <c r="J54" s="6">
        <f t="shared" si="35"/>
        <v>2.0642443129120891E-2</v>
      </c>
      <c r="K54" s="6">
        <f t="shared" si="35"/>
        <v>2.0981289116151158E-2</v>
      </c>
      <c r="L54" s="6">
        <f t="shared" si="35"/>
        <v>1.8975396017456903E-2</v>
      </c>
      <c r="M54" s="6">
        <f t="shared" si="35"/>
        <v>2.1915833062668866E-2</v>
      </c>
      <c r="N54" s="6">
        <f t="shared" si="35"/>
        <v>1.9163188569147782E-2</v>
      </c>
      <c r="O54" s="6">
        <f t="shared" si="35"/>
        <v>1.8576586255574679E-2</v>
      </c>
      <c r="P54" s="6">
        <f t="shared" si="35"/>
        <v>2.1995487033372396E-2</v>
      </c>
      <c r="Q54" s="6">
        <f t="shared" si="35"/>
        <v>2.2619555921653434E-2</v>
      </c>
      <c r="R54" s="6">
        <f t="shared" si="35"/>
        <v>2.1140223747167175E-2</v>
      </c>
      <c r="S54" s="6">
        <f t="shared" si="35"/>
        <v>1.5695648310298793E-2</v>
      </c>
      <c r="T54" s="6">
        <f t="shared" si="35"/>
        <v>1.3662926498566041E-2</v>
      </c>
      <c r="V54" s="6">
        <f t="shared" ref="V54:BW54" si="36">1-V53</f>
        <v>1.754753993554381E-2</v>
      </c>
      <c r="W54" s="6">
        <f t="shared" si="36"/>
        <v>1.3552038574730418E-2</v>
      </c>
      <c r="X54" s="6">
        <f t="shared" si="36"/>
        <v>1.8295416381685747E-2</v>
      </c>
      <c r="Y54" s="6">
        <f t="shared" si="36"/>
        <v>1.640324477308519E-2</v>
      </c>
      <c r="Z54" s="6">
        <f t="shared" si="36"/>
        <v>1.9927200319396432E-2</v>
      </c>
      <c r="AA54" s="6">
        <f t="shared" si="36"/>
        <v>1.7003489691113649E-2</v>
      </c>
      <c r="AB54" s="6">
        <f t="shared" si="36"/>
        <v>1.6030416874019848E-2</v>
      </c>
      <c r="AC54" s="6">
        <f t="shared" si="36"/>
        <v>1.8162731771449225E-2</v>
      </c>
      <c r="AD54" s="6">
        <f t="shared" si="36"/>
        <v>1.8486338272920344E-2</v>
      </c>
      <c r="AE54" s="6">
        <f t="shared" si="36"/>
        <v>2.0846126068557402E-2</v>
      </c>
      <c r="AF54" s="6">
        <f t="shared" si="36"/>
        <v>2.3300647163598254E-2</v>
      </c>
      <c r="AG54" s="6">
        <f t="shared" si="36"/>
        <v>1.5940349820290578E-2</v>
      </c>
      <c r="AH54" s="6">
        <f t="shared" si="36"/>
        <v>2.2046880522759937E-2</v>
      </c>
      <c r="AI54" s="6">
        <f t="shared" si="36"/>
        <v>2.2888041548633997E-2</v>
      </c>
      <c r="AJ54" s="6">
        <f t="shared" si="36"/>
        <v>2.5272748229704822E-2</v>
      </c>
      <c r="AK54" s="6">
        <f t="shared" si="36"/>
        <v>2.5272828580052198E-2</v>
      </c>
      <c r="AL54" s="6">
        <f t="shared" si="36"/>
        <v>2.8007727186627696E-2</v>
      </c>
      <c r="AM54" s="6">
        <f t="shared" si="36"/>
        <v>2.1771517743963686E-2</v>
      </c>
      <c r="AN54" s="6">
        <f t="shared" si="36"/>
        <v>2.0958577626474351E-2</v>
      </c>
      <c r="AO54" s="6">
        <f t="shared" si="36"/>
        <v>2.2811170072201126E-2</v>
      </c>
      <c r="AP54" s="6">
        <f t="shared" si="36"/>
        <v>2.178223722675221E-2</v>
      </c>
      <c r="AQ54" s="6">
        <f t="shared" si="36"/>
        <v>2.3352096229138253E-2</v>
      </c>
      <c r="AR54" s="6">
        <f t="shared" si="36"/>
        <v>2.7326764674689752E-2</v>
      </c>
      <c r="AS54" s="6">
        <f t="shared" si="36"/>
        <v>2.5073528574313331E-2</v>
      </c>
      <c r="AT54" s="6">
        <f t="shared" si="36"/>
        <v>2.6152796068072859E-2</v>
      </c>
      <c r="AU54" s="6">
        <f t="shared" si="36"/>
        <v>2.5171477189250058E-2</v>
      </c>
      <c r="AV54" s="6">
        <f t="shared" si="36"/>
        <v>1.9218938071082436E-2</v>
      </c>
      <c r="AW54" s="6">
        <f t="shared" si="36"/>
        <v>2.4902167797242192E-2</v>
      </c>
      <c r="AX54" s="6">
        <f t="shared" si="36"/>
        <v>2.496868447739653E-2</v>
      </c>
      <c r="AY54" s="6">
        <f t="shared" si="36"/>
        <v>2.9903013824589708E-2</v>
      </c>
      <c r="AZ54" s="6">
        <f t="shared" si="36"/>
        <v>2.6655260426099447E-2</v>
      </c>
      <c r="BA54" s="6">
        <f t="shared" si="36"/>
        <v>2.2710557870092241E-2</v>
      </c>
      <c r="BB54" s="6">
        <f t="shared" si="36"/>
        <v>2.3623266720872449E-2</v>
      </c>
      <c r="BC54" s="6">
        <f t="shared" si="36"/>
        <v>2.8154535970908889E-2</v>
      </c>
      <c r="BD54" s="6">
        <f t="shared" si="36"/>
        <v>2.832402419274882E-2</v>
      </c>
      <c r="BE54" s="6">
        <f t="shared" si="36"/>
        <v>2.6994326242929967E-2</v>
      </c>
      <c r="BF54" s="6">
        <f t="shared" si="36"/>
        <v>2.6149457432696588E-2</v>
      </c>
      <c r="BG54" s="6">
        <f t="shared" si="36"/>
        <v>2.7552260775177473E-2</v>
      </c>
      <c r="BH54" s="6">
        <f t="shared" si="36"/>
        <v>2.1503322082829235E-2</v>
      </c>
      <c r="BI54" s="6">
        <f t="shared" si="36"/>
        <v>2.4050606041308598E-2</v>
      </c>
      <c r="BJ54" s="6">
        <f t="shared" si="36"/>
        <v>2.767572547924535E-2</v>
      </c>
      <c r="BK54" s="6">
        <f t="shared" si="36"/>
        <v>2.5375792766988647E-2</v>
      </c>
      <c r="BL54" s="6">
        <f t="shared" si="36"/>
        <v>2.6050118893335528E-2</v>
      </c>
      <c r="BM54" s="6">
        <f t="shared" si="36"/>
        <v>2.401846393325402E-2</v>
      </c>
      <c r="BN54" s="6">
        <f t="shared" si="36"/>
        <v>2.4224181650076337E-2</v>
      </c>
      <c r="BO54" s="6">
        <f t="shared" si="36"/>
        <v>2.2639346490306189E-2</v>
      </c>
      <c r="BP54" s="6">
        <f t="shared" si="36"/>
        <v>2.3037063859613571E-2</v>
      </c>
      <c r="BQ54" s="6">
        <f t="shared" si="36"/>
        <v>2.5781700865152635E-2</v>
      </c>
      <c r="BR54" s="6">
        <f t="shared" si="36"/>
        <v>2.145314459323977E-2</v>
      </c>
      <c r="BS54" s="6">
        <f t="shared" si="36"/>
        <v>2.6976576245148154E-2</v>
      </c>
      <c r="BT54" s="6">
        <f t="shared" si="36"/>
        <v>1</v>
      </c>
      <c r="BU54" s="6">
        <f t="shared" si="36"/>
        <v>2.5461604235882951E-2</v>
      </c>
      <c r="BV54" s="6">
        <f t="shared" si="36"/>
        <v>2.9297791926921279E-2</v>
      </c>
      <c r="BW54" s="6">
        <f t="shared" si="36"/>
        <v>2.0106563411229073E-2</v>
      </c>
      <c r="BY54" s="6">
        <f t="shared" ref="BY54:CA54" si="37">1-BY53</f>
        <v>2.4100677712514118E-2</v>
      </c>
      <c r="BZ54" s="6">
        <f t="shared" si="37"/>
        <v>2.126358729697353E-2</v>
      </c>
      <c r="CA54" s="6">
        <f t="shared" si="37"/>
        <v>1.8941886546802844E-2</v>
      </c>
      <c r="CC54" s="6">
        <f t="shared" ref="CC54:CM54" si="38">1-CC53</f>
        <v>1.590496880792458E-2</v>
      </c>
      <c r="CD54" s="6">
        <f t="shared" si="38"/>
        <v>1.2724579706474337E-2</v>
      </c>
      <c r="CE54" s="6">
        <f t="shared" si="38"/>
        <v>1.8789446156835754E-2</v>
      </c>
      <c r="CF54" s="6">
        <f t="shared" si="38"/>
        <v>1.3039579310204052E-2</v>
      </c>
      <c r="CG54" s="6">
        <f t="shared" si="38"/>
        <v>7.2983635712030592E-3</v>
      </c>
      <c r="CH54" s="6">
        <f t="shared" si="38"/>
        <v>9.6077051620636622E-3</v>
      </c>
      <c r="CI54" s="6">
        <f t="shared" si="38"/>
        <v>1.4244048924056063E-2</v>
      </c>
      <c r="CJ54" s="6">
        <f t="shared" si="38"/>
        <v>1.1072066589450147E-2</v>
      </c>
      <c r="CK54" s="6">
        <f t="shared" si="38"/>
        <v>1.2611332463096647E-2</v>
      </c>
      <c r="CL54" s="6">
        <f t="shared" si="38"/>
        <v>8.0075447313500137E-3</v>
      </c>
      <c r="CM54" s="6">
        <f t="shared" si="38"/>
        <v>1.3469269343942991E-2</v>
      </c>
      <c r="CO54" s="6">
        <f t="shared" ref="CO54:CY54" si="39">1-CO53</f>
        <v>2.9515195283763784E-2</v>
      </c>
      <c r="CP54" s="6">
        <f t="shared" si="39"/>
        <v>2.002581534878034E-2</v>
      </c>
      <c r="CQ54" s="6">
        <f t="shared" si="39"/>
        <v>1.6106998363927927E-2</v>
      </c>
      <c r="CR54" s="6">
        <f t="shared" si="39"/>
        <v>1.9350759011973251E-2</v>
      </c>
      <c r="CS54" s="6">
        <f t="shared" si="39"/>
        <v>1.9602967383646197E-2</v>
      </c>
      <c r="CT54" s="6">
        <f t="shared" si="39"/>
        <v>2.0950552474386708E-2</v>
      </c>
      <c r="CU54" s="6">
        <f t="shared" si="39"/>
        <v>2.1285613886955379E-2</v>
      </c>
      <c r="CV54" s="6">
        <f t="shared" si="39"/>
        <v>2.178820600580833E-2</v>
      </c>
      <c r="CW54" s="6">
        <f t="shared" si="39"/>
        <v>1.9934518629035614E-2</v>
      </c>
      <c r="CX54" s="6">
        <f t="shared" si="39"/>
        <v>2.1127975776385255E-2</v>
      </c>
      <c r="CY54" s="6">
        <f t="shared" si="39"/>
        <v>2.0908710186124613E-2</v>
      </c>
      <c r="DA54" s="6">
        <f t="shared" ref="DA54:DK54" si="40">1-DA53</f>
        <v>1.9891962866871005E-2</v>
      </c>
      <c r="DB54" s="6">
        <f t="shared" si="40"/>
        <v>1.8818034618728885E-2</v>
      </c>
      <c r="DC54" s="6">
        <f t="shared" si="40"/>
        <v>2.4536723950667971E-2</v>
      </c>
      <c r="DD54" s="6">
        <f t="shared" si="40"/>
        <v>2.0675873899660413E-2</v>
      </c>
      <c r="DE54" s="6">
        <f t="shared" si="40"/>
        <v>2.1569604685357402E-2</v>
      </c>
      <c r="DF54" s="6">
        <f t="shared" si="40"/>
        <v>2.1876257773482455E-2</v>
      </c>
      <c r="DG54" s="6">
        <f t="shared" si="40"/>
        <v>2.1809541800232313E-2</v>
      </c>
      <c r="DH54" s="6">
        <f t="shared" si="40"/>
        <v>2.1106219504832158E-2</v>
      </c>
      <c r="DI54" s="6">
        <f t="shared" si="40"/>
        <v>2.3966105187504749E-2</v>
      </c>
      <c r="DJ54" s="6">
        <f t="shared" si="40"/>
        <v>1.6880218679947157E-2</v>
      </c>
      <c r="DK54" s="6">
        <f t="shared" si="40"/>
        <v>2.4408482212404214E-2</v>
      </c>
      <c r="DM54" s="6">
        <f t="shared" ref="DM54:DN54" si="41">1-DM53</f>
        <v>2.3041681806773462E-2</v>
      </c>
      <c r="DN54" s="6">
        <f t="shared" si="41"/>
        <v>2.5279937090684323E-2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3"/>
  <sheetViews>
    <sheetView topLeftCell="J1" workbookViewId="0">
      <pane ySplit="1160" activePane="bottomLeft"/>
      <selection activeCell="AS1" sqref="AS1:AS1048576"/>
      <selection pane="bottomLeft" activeCell="C7" sqref="C7:V7"/>
    </sheetView>
  </sheetViews>
  <sheetFormatPr baseColWidth="10" defaultRowHeight="15" x14ac:dyDescent="0"/>
  <cols>
    <col min="1" max="1" width="10.83203125" style="1"/>
    <col min="2" max="2" width="1.33203125" style="1" customWidth="1"/>
    <col min="3" max="33" width="10.83203125" style="1"/>
    <col min="34" max="34" width="1.83203125" style="1" customWidth="1"/>
    <col min="35" max="39" width="10.83203125" style="1"/>
    <col min="40" max="41" width="10.83203125" style="22"/>
    <col min="42" max="45" width="10.83203125" style="1"/>
  </cols>
  <sheetData>
    <row r="1" spans="1:44">
      <c r="C1" s="8" t="s">
        <v>180</v>
      </c>
      <c r="E1" s="2" t="s">
        <v>146</v>
      </c>
      <c r="H1" s="2"/>
      <c r="X1" s="5" t="s">
        <v>147</v>
      </c>
    </row>
    <row r="2" spans="1:44">
      <c r="C2" s="1" t="s">
        <v>148</v>
      </c>
      <c r="X2" s="1" t="s">
        <v>149</v>
      </c>
      <c r="AI2" s="1" t="s">
        <v>150</v>
      </c>
    </row>
    <row r="3" spans="1:44">
      <c r="C3" s="1" t="s">
        <v>149</v>
      </c>
      <c r="D3" s="1" t="s">
        <v>150</v>
      </c>
      <c r="E3" s="1" t="s">
        <v>151</v>
      </c>
      <c r="F3" s="1" t="s">
        <v>152</v>
      </c>
      <c r="G3" s="1" t="s">
        <v>153</v>
      </c>
      <c r="H3" s="1" t="s">
        <v>154</v>
      </c>
      <c r="I3" s="1" t="s">
        <v>155</v>
      </c>
      <c r="J3" s="1" t="s">
        <v>156</v>
      </c>
      <c r="K3" s="1" t="s">
        <v>157</v>
      </c>
      <c r="L3" s="1" t="s">
        <v>158</v>
      </c>
      <c r="M3" s="1" t="s">
        <v>159</v>
      </c>
      <c r="N3" s="1" t="s">
        <v>160</v>
      </c>
      <c r="O3" s="1" t="s">
        <v>161</v>
      </c>
      <c r="P3" s="1" t="s">
        <v>162</v>
      </c>
      <c r="Q3" s="1" t="s">
        <v>163</v>
      </c>
      <c r="R3" s="1" t="s">
        <v>164</v>
      </c>
      <c r="S3" s="1" t="s">
        <v>165</v>
      </c>
      <c r="T3" s="1" t="s">
        <v>166</v>
      </c>
      <c r="U3" s="1" t="s">
        <v>167</v>
      </c>
      <c r="V3" s="1" t="s">
        <v>168</v>
      </c>
      <c r="X3" s="1" t="s">
        <v>51</v>
      </c>
      <c r="Y3" s="1" t="s">
        <v>52</v>
      </c>
      <c r="Z3" s="1" t="s">
        <v>53</v>
      </c>
      <c r="AA3" s="1" t="s">
        <v>54</v>
      </c>
      <c r="AB3" s="1" t="s">
        <v>55</v>
      </c>
      <c r="AC3" s="1" t="s">
        <v>56</v>
      </c>
      <c r="AD3" s="1" t="s">
        <v>57</v>
      </c>
      <c r="AE3" s="1" t="s">
        <v>58</v>
      </c>
      <c r="AF3" s="1" t="s">
        <v>59</v>
      </c>
      <c r="AG3" s="1" t="s">
        <v>60</v>
      </c>
      <c r="AI3" s="1" t="s">
        <v>169</v>
      </c>
      <c r="AJ3" s="1" t="s">
        <v>170</v>
      </c>
      <c r="AK3" s="1" t="s">
        <v>171</v>
      </c>
      <c r="AL3" s="1" t="s">
        <v>172</v>
      </c>
      <c r="AM3" s="1" t="s">
        <v>173</v>
      </c>
      <c r="AN3" s="22" t="s">
        <v>174</v>
      </c>
      <c r="AO3" s="22" t="s">
        <v>175</v>
      </c>
      <c r="AP3" s="1" t="s">
        <v>176</v>
      </c>
      <c r="AQ3" s="1" t="s">
        <v>177</v>
      </c>
      <c r="AR3" s="1" t="s">
        <v>178</v>
      </c>
    </row>
    <row r="5" spans="1:44">
      <c r="A5" s="1" t="s">
        <v>63</v>
      </c>
      <c r="C5" s="1">
        <v>2.36</v>
      </c>
      <c r="D5" s="1">
        <v>3.76</v>
      </c>
      <c r="E5" s="1">
        <v>3.79</v>
      </c>
      <c r="F5" s="1">
        <v>3.94</v>
      </c>
      <c r="G5" s="1">
        <v>4.8499999999999996</v>
      </c>
      <c r="H5" s="1">
        <v>3.4</v>
      </c>
      <c r="I5" s="1">
        <v>3.46</v>
      </c>
      <c r="J5" s="1">
        <v>3.61</v>
      </c>
      <c r="K5" s="1">
        <v>3.56</v>
      </c>
      <c r="L5" s="1">
        <v>3.53</v>
      </c>
      <c r="M5" s="1">
        <v>3.57</v>
      </c>
      <c r="N5" s="1">
        <v>3.46</v>
      </c>
      <c r="O5" s="1">
        <v>3.69</v>
      </c>
      <c r="P5" s="1">
        <v>3.56</v>
      </c>
      <c r="Q5" s="1">
        <v>4.66</v>
      </c>
      <c r="R5" s="1">
        <v>5.93</v>
      </c>
      <c r="S5" s="1">
        <v>3.32</v>
      </c>
      <c r="T5" s="1">
        <v>3.91</v>
      </c>
      <c r="U5" s="1">
        <v>3.97</v>
      </c>
      <c r="V5" s="1">
        <v>3.87</v>
      </c>
      <c r="X5" s="4">
        <v>1.3</v>
      </c>
      <c r="Y5" s="1">
        <v>3.72</v>
      </c>
      <c r="Z5" s="1">
        <v>3.88</v>
      </c>
      <c r="AA5" s="1">
        <v>3.67</v>
      </c>
      <c r="AB5" s="1">
        <v>3.75</v>
      </c>
      <c r="AC5" s="1">
        <v>3.53</v>
      </c>
      <c r="AD5" s="1">
        <v>3.71</v>
      </c>
      <c r="AE5" s="4">
        <v>3.5</v>
      </c>
      <c r="AF5" s="1">
        <v>3.44</v>
      </c>
      <c r="AG5" s="1">
        <v>1.28</v>
      </c>
      <c r="AI5" s="1">
        <v>3.35</v>
      </c>
      <c r="AJ5" s="1">
        <v>12.75</v>
      </c>
      <c r="AK5" s="1">
        <v>1.21</v>
      </c>
      <c r="AL5" s="1">
        <v>1.21</v>
      </c>
      <c r="AM5" s="1">
        <v>3.17</v>
      </c>
      <c r="AN5" s="22">
        <v>6.84</v>
      </c>
      <c r="AO5" s="22">
        <v>3.9</v>
      </c>
      <c r="AP5" s="1">
        <v>3.71</v>
      </c>
      <c r="AQ5" s="1">
        <v>2.59</v>
      </c>
      <c r="AR5" s="1">
        <v>2.59</v>
      </c>
    </row>
    <row r="6" spans="1:44">
      <c r="A6" s="1" t="s">
        <v>64</v>
      </c>
      <c r="C6" s="1">
        <v>21.38</v>
      </c>
      <c r="D6" s="1">
        <v>20.04</v>
      </c>
      <c r="E6" s="1">
        <v>19.55</v>
      </c>
      <c r="F6" s="1">
        <v>19.77</v>
      </c>
      <c r="G6" s="1">
        <v>19.12</v>
      </c>
      <c r="H6" s="1">
        <v>19.809999999999999</v>
      </c>
      <c r="I6" s="1">
        <v>20.12</v>
      </c>
      <c r="J6" s="1">
        <v>20.3</v>
      </c>
      <c r="K6" s="1">
        <v>20.32</v>
      </c>
      <c r="L6" s="1">
        <v>20.25</v>
      </c>
      <c r="M6" s="1">
        <v>20.13</v>
      </c>
      <c r="N6" s="1">
        <v>20.14</v>
      </c>
      <c r="O6" s="1">
        <v>20.329999999999998</v>
      </c>
      <c r="P6" s="1">
        <v>20.14</v>
      </c>
      <c r="Q6" s="1">
        <v>18.63</v>
      </c>
      <c r="R6" s="1">
        <v>18.03</v>
      </c>
      <c r="S6" s="1">
        <v>20.86</v>
      </c>
      <c r="T6" s="1">
        <v>19.690000000000001</v>
      </c>
      <c r="U6" s="1">
        <v>19.59</v>
      </c>
      <c r="V6" s="1">
        <v>20.22</v>
      </c>
      <c r="X6" s="1">
        <v>23.25</v>
      </c>
      <c r="Y6" s="1">
        <v>20.68</v>
      </c>
      <c r="Z6" s="1">
        <v>20.77</v>
      </c>
      <c r="AA6" s="1">
        <v>20.55</v>
      </c>
      <c r="AB6" s="1">
        <v>20.27</v>
      </c>
      <c r="AC6" s="1">
        <v>20.51</v>
      </c>
      <c r="AD6" s="1">
        <v>20.72</v>
      </c>
      <c r="AE6" s="1">
        <v>20.68</v>
      </c>
      <c r="AF6" s="1">
        <v>20.93</v>
      </c>
      <c r="AG6" s="1">
        <v>23.37</v>
      </c>
      <c r="AI6" s="1">
        <v>20.88</v>
      </c>
      <c r="AJ6" s="1">
        <v>11.94</v>
      </c>
      <c r="AK6" s="1">
        <v>23.59</v>
      </c>
      <c r="AL6" s="1">
        <v>23.86</v>
      </c>
      <c r="AM6" s="1">
        <v>21.56</v>
      </c>
      <c r="AN6" s="22">
        <v>18</v>
      </c>
      <c r="AO6" s="22">
        <v>20.78</v>
      </c>
      <c r="AP6" s="1">
        <v>20.75</v>
      </c>
      <c r="AQ6" s="1">
        <v>21.72</v>
      </c>
      <c r="AR6" s="1">
        <v>21.95</v>
      </c>
    </row>
    <row r="7" spans="1:44">
      <c r="A7" s="1" t="s">
        <v>65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X7" s="1">
        <v>0</v>
      </c>
      <c r="Y7" s="1">
        <v>0</v>
      </c>
      <c r="Z7" s="1">
        <v>0</v>
      </c>
      <c r="AA7" s="1">
        <v>0.1</v>
      </c>
      <c r="AB7" s="1">
        <v>0</v>
      </c>
      <c r="AC7" s="1">
        <v>0</v>
      </c>
      <c r="AD7" s="1">
        <v>0</v>
      </c>
      <c r="AE7" s="1">
        <v>0</v>
      </c>
      <c r="AF7" s="1">
        <v>0.15</v>
      </c>
      <c r="AG7" s="1">
        <v>0</v>
      </c>
      <c r="AI7" s="1">
        <v>0.05</v>
      </c>
      <c r="AJ7" s="1">
        <v>0.16</v>
      </c>
      <c r="AK7" s="1">
        <v>0.02</v>
      </c>
      <c r="AL7" s="1">
        <v>0</v>
      </c>
      <c r="AM7" s="1">
        <v>0</v>
      </c>
      <c r="AN7" s="22">
        <v>0</v>
      </c>
      <c r="AO7" s="22">
        <v>0</v>
      </c>
      <c r="AP7" s="1">
        <v>0</v>
      </c>
      <c r="AQ7" s="1">
        <v>0</v>
      </c>
      <c r="AR7" s="1">
        <v>0</v>
      </c>
    </row>
    <row r="8" spans="1:44">
      <c r="A8" s="1" t="s">
        <v>66</v>
      </c>
      <c r="C8" s="1">
        <v>76.569999999999993</v>
      </c>
      <c r="D8" s="1">
        <v>77.599999999999994</v>
      </c>
      <c r="E8" s="1">
        <v>76.38</v>
      </c>
      <c r="F8" s="1">
        <v>76.069999999999993</v>
      </c>
      <c r="G8" s="1">
        <v>76.02</v>
      </c>
      <c r="H8" s="1">
        <v>76.41</v>
      </c>
      <c r="I8" s="1">
        <v>76.36</v>
      </c>
      <c r="J8" s="1">
        <v>75.36</v>
      </c>
      <c r="K8" s="1">
        <v>75.44</v>
      </c>
      <c r="L8" s="1">
        <v>76.040000000000006</v>
      </c>
      <c r="M8" s="1">
        <v>76.069999999999993</v>
      </c>
      <c r="N8" s="1">
        <v>76.55</v>
      </c>
      <c r="O8" s="1">
        <v>76.7</v>
      </c>
      <c r="P8" s="1">
        <v>76.510000000000005</v>
      </c>
      <c r="Q8" s="1">
        <v>75.819999999999993</v>
      </c>
      <c r="R8" s="1">
        <v>75.5</v>
      </c>
      <c r="S8" s="1">
        <v>74.91</v>
      </c>
      <c r="T8" s="1">
        <v>75.150000000000006</v>
      </c>
      <c r="U8" s="1">
        <v>76.180000000000007</v>
      </c>
      <c r="V8" s="1">
        <v>76.040000000000006</v>
      </c>
      <c r="X8" s="1">
        <v>73.37</v>
      </c>
      <c r="Y8" s="1">
        <v>73.73</v>
      </c>
      <c r="Z8" s="1">
        <v>75.05</v>
      </c>
      <c r="AA8" s="1">
        <v>74.16</v>
      </c>
      <c r="AB8" s="1">
        <v>73.22</v>
      </c>
      <c r="AC8" s="1">
        <v>74.34</v>
      </c>
      <c r="AD8" s="1">
        <v>72.430000000000007</v>
      </c>
      <c r="AE8" s="1">
        <v>73.12</v>
      </c>
      <c r="AF8" s="1">
        <v>72.97</v>
      </c>
      <c r="AG8" s="1">
        <v>73.510000000000005</v>
      </c>
      <c r="AI8" s="1">
        <v>73.28</v>
      </c>
      <c r="AJ8" s="1">
        <v>73.38</v>
      </c>
      <c r="AK8" s="1">
        <v>72.41</v>
      </c>
      <c r="AL8" s="1">
        <v>73.650000000000006</v>
      </c>
      <c r="AM8" s="1">
        <v>72.84</v>
      </c>
      <c r="AN8" s="22">
        <v>72.819999999999993</v>
      </c>
      <c r="AO8" s="22">
        <v>74</v>
      </c>
      <c r="AP8" s="1">
        <v>74.3</v>
      </c>
      <c r="AQ8" s="1">
        <v>73.67</v>
      </c>
      <c r="AR8" s="1">
        <v>72.78</v>
      </c>
    </row>
    <row r="10" spans="1:44">
      <c r="A10" s="1" t="s">
        <v>67</v>
      </c>
      <c r="C10" s="1">
        <v>100.30999999999999</v>
      </c>
      <c r="D10" s="4">
        <v>101.39999999999999</v>
      </c>
      <c r="E10" s="1">
        <v>99.76</v>
      </c>
      <c r="F10" s="1">
        <v>99.81</v>
      </c>
      <c r="G10" s="1">
        <v>99.99</v>
      </c>
      <c r="H10" s="1">
        <v>99.61999999999999</v>
      </c>
      <c r="I10" s="1">
        <v>99.94</v>
      </c>
      <c r="J10" s="1">
        <v>99.27</v>
      </c>
      <c r="K10" s="1">
        <v>99.32</v>
      </c>
      <c r="L10" s="1">
        <v>99.820000000000007</v>
      </c>
      <c r="M10" s="1">
        <v>99.77</v>
      </c>
      <c r="N10" s="1">
        <v>100.15</v>
      </c>
      <c r="O10" s="1">
        <v>100.85</v>
      </c>
      <c r="P10" s="1">
        <v>100.21000000000001</v>
      </c>
      <c r="Q10" s="1">
        <v>99.129999999999981</v>
      </c>
      <c r="R10" s="1">
        <v>99.460000000000008</v>
      </c>
      <c r="S10" s="1">
        <v>99.16</v>
      </c>
      <c r="T10" s="1">
        <v>98.78</v>
      </c>
      <c r="U10" s="1">
        <v>99.750000000000014</v>
      </c>
      <c r="V10" s="1">
        <v>100.17000000000002</v>
      </c>
      <c r="X10" s="1">
        <v>97.92</v>
      </c>
      <c r="Y10" s="1">
        <v>98.13</v>
      </c>
      <c r="Z10" s="1">
        <v>99.699999999999989</v>
      </c>
      <c r="AA10" s="1">
        <v>98.74</v>
      </c>
      <c r="AB10" s="1">
        <v>97.53</v>
      </c>
      <c r="AC10" s="1">
        <v>98.88000000000001</v>
      </c>
      <c r="AD10" s="1">
        <v>96.90000000000002</v>
      </c>
      <c r="AE10" s="1">
        <v>97.460000000000008</v>
      </c>
      <c r="AF10" s="1">
        <v>97.49</v>
      </c>
      <c r="AG10" s="1">
        <v>98.52000000000001</v>
      </c>
      <c r="AI10" s="1">
        <v>97.56</v>
      </c>
      <c r="AJ10" s="1">
        <v>98.22999999999999</v>
      </c>
      <c r="AK10" s="1">
        <v>97.259999999999991</v>
      </c>
      <c r="AL10" s="1">
        <v>98.86</v>
      </c>
      <c r="AM10" s="1">
        <v>97.57</v>
      </c>
      <c r="AN10" s="22">
        <v>98.22999999999999</v>
      </c>
      <c r="AO10" s="22">
        <v>99.03</v>
      </c>
      <c r="AP10" s="1">
        <v>98.839999999999989</v>
      </c>
      <c r="AQ10" s="1">
        <v>97.98</v>
      </c>
      <c r="AR10" s="1">
        <v>97.36999999999999</v>
      </c>
    </row>
    <row r="11" spans="1:44">
      <c r="D11" s="4"/>
    </row>
    <row r="12" spans="1:44">
      <c r="D12" s="4"/>
    </row>
    <row r="13" spans="1:44">
      <c r="A13" s="1" t="s">
        <v>68</v>
      </c>
      <c r="C13" s="4">
        <v>1.83</v>
      </c>
      <c r="D13" s="4">
        <v>2.91</v>
      </c>
      <c r="E13" s="4">
        <v>2.93</v>
      </c>
      <c r="F13" s="4">
        <v>3.05</v>
      </c>
      <c r="G13" s="4">
        <v>3.76</v>
      </c>
      <c r="H13" s="4">
        <v>2.63</v>
      </c>
      <c r="I13" s="4">
        <v>2.68</v>
      </c>
      <c r="J13" s="4">
        <v>2.79</v>
      </c>
      <c r="K13" s="4">
        <v>2.76</v>
      </c>
      <c r="L13" s="4">
        <v>2.73</v>
      </c>
      <c r="M13" s="4">
        <v>2.77</v>
      </c>
      <c r="N13" s="4">
        <v>2.68</v>
      </c>
      <c r="O13" s="4">
        <v>2.85</v>
      </c>
      <c r="P13" s="4">
        <v>2.76</v>
      </c>
      <c r="Q13" s="4">
        <v>3.61</v>
      </c>
      <c r="R13" s="4">
        <v>4.59</v>
      </c>
      <c r="S13" s="4">
        <v>2.57</v>
      </c>
      <c r="T13" s="4">
        <v>3.03</v>
      </c>
      <c r="U13" s="4">
        <v>3.08</v>
      </c>
      <c r="V13" s="4">
        <v>3</v>
      </c>
      <c r="X13" s="1">
        <v>1.01</v>
      </c>
      <c r="Y13" s="1">
        <v>2.88</v>
      </c>
      <c r="Z13" s="4">
        <v>3</v>
      </c>
      <c r="AA13" s="1">
        <v>2.84</v>
      </c>
      <c r="AB13" s="11">
        <v>2.9</v>
      </c>
      <c r="AC13" s="1">
        <v>2.74</v>
      </c>
      <c r="AD13" s="1">
        <v>2.88</v>
      </c>
      <c r="AE13" s="1">
        <v>2.71</v>
      </c>
      <c r="AF13" s="1">
        <v>2.67</v>
      </c>
      <c r="AG13" s="1">
        <v>0.99</v>
      </c>
      <c r="AI13" s="1">
        <v>2.6</v>
      </c>
      <c r="AJ13" s="1">
        <v>9.8800000000000008</v>
      </c>
      <c r="AK13" s="1">
        <v>0.94</v>
      </c>
      <c r="AL13" s="1">
        <v>0.94</v>
      </c>
      <c r="AM13" s="1">
        <v>2.46</v>
      </c>
      <c r="AN13" s="22">
        <v>5.29</v>
      </c>
      <c r="AO13" s="22">
        <v>3.02</v>
      </c>
      <c r="AP13" s="1">
        <v>2.88</v>
      </c>
      <c r="AQ13" s="1">
        <v>2.0099999999999998</v>
      </c>
      <c r="AR13" s="1">
        <v>2.0099999999999998</v>
      </c>
    </row>
    <row r="14" spans="1:44">
      <c r="A14" s="1" t="s">
        <v>69</v>
      </c>
      <c r="C14" s="4">
        <v>16.62</v>
      </c>
      <c r="D14" s="4">
        <v>15.58</v>
      </c>
      <c r="E14" s="4">
        <v>15.2</v>
      </c>
      <c r="F14" s="4">
        <v>15.37</v>
      </c>
      <c r="G14" s="4">
        <v>14.86</v>
      </c>
      <c r="H14" s="4">
        <v>15.4</v>
      </c>
      <c r="I14" s="4">
        <v>15.64</v>
      </c>
      <c r="J14" s="4">
        <v>15.78</v>
      </c>
      <c r="K14" s="4">
        <v>15.8</v>
      </c>
      <c r="L14" s="4">
        <v>15.74</v>
      </c>
      <c r="M14" s="4">
        <v>15.65</v>
      </c>
      <c r="N14" s="4">
        <v>15.66</v>
      </c>
      <c r="O14" s="4">
        <v>15.8</v>
      </c>
      <c r="P14" s="4">
        <v>15.66</v>
      </c>
      <c r="Q14" s="4">
        <v>14.48</v>
      </c>
      <c r="R14" s="4">
        <v>14.01</v>
      </c>
      <c r="S14" s="4">
        <v>16.22</v>
      </c>
      <c r="T14" s="4">
        <v>15.31</v>
      </c>
      <c r="U14" s="4">
        <v>15.23</v>
      </c>
      <c r="V14" s="4">
        <v>15.72</v>
      </c>
      <c r="X14" s="1">
        <v>18.07</v>
      </c>
      <c r="Y14" s="1">
        <v>16.07</v>
      </c>
      <c r="Z14" s="1">
        <v>16.14</v>
      </c>
      <c r="AA14" s="1">
        <v>15.98</v>
      </c>
      <c r="AB14" s="1">
        <v>15.75</v>
      </c>
      <c r="AC14" s="1">
        <v>15.94</v>
      </c>
      <c r="AD14" s="1">
        <v>16.100000000000001</v>
      </c>
      <c r="AE14" s="1">
        <v>16.07</v>
      </c>
      <c r="AF14" s="1">
        <v>16.27</v>
      </c>
      <c r="AG14" s="1">
        <v>18.170000000000002</v>
      </c>
      <c r="AI14" s="1">
        <v>16.23</v>
      </c>
      <c r="AJ14" s="1">
        <v>9.2799999999999994</v>
      </c>
      <c r="AK14" s="1">
        <v>18.34</v>
      </c>
      <c r="AL14" s="1">
        <v>18.55</v>
      </c>
      <c r="AM14" s="1">
        <v>16.760000000000002</v>
      </c>
      <c r="AN14" s="22">
        <v>13.99</v>
      </c>
      <c r="AO14" s="22">
        <v>16.149999999999999</v>
      </c>
      <c r="AP14" s="1">
        <v>16.13</v>
      </c>
      <c r="AQ14" s="1">
        <v>16.88</v>
      </c>
      <c r="AR14" s="1">
        <v>17.059999999999999</v>
      </c>
    </row>
    <row r="15" spans="1:44">
      <c r="A15" s="1" t="s">
        <v>70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X15" s="1">
        <v>0</v>
      </c>
      <c r="Y15" s="1">
        <v>0</v>
      </c>
      <c r="Z15" s="1">
        <v>0</v>
      </c>
      <c r="AA15" s="1">
        <v>7.0000000000000007E-2</v>
      </c>
      <c r="AB15" s="1">
        <v>0</v>
      </c>
      <c r="AC15" s="1">
        <v>0</v>
      </c>
      <c r="AD15" s="1">
        <v>0</v>
      </c>
      <c r="AE15" s="1">
        <v>0</v>
      </c>
      <c r="AF15" s="1">
        <v>0.1</v>
      </c>
      <c r="AG15" s="1">
        <v>0</v>
      </c>
      <c r="AI15" s="1">
        <v>0.04</v>
      </c>
      <c r="AJ15" s="1">
        <v>0.12</v>
      </c>
      <c r="AK15" s="1">
        <v>0.01</v>
      </c>
      <c r="AL15" s="1">
        <v>0</v>
      </c>
      <c r="AM15" s="1">
        <v>0</v>
      </c>
      <c r="AN15" s="22">
        <v>0</v>
      </c>
      <c r="AO15" s="22">
        <v>0</v>
      </c>
      <c r="AP15" s="1">
        <v>0</v>
      </c>
      <c r="AQ15" s="1">
        <v>0</v>
      </c>
      <c r="AR15" s="1">
        <v>0</v>
      </c>
    </row>
    <row r="16" spans="1:44">
      <c r="A16" s="1" t="s">
        <v>71</v>
      </c>
      <c r="C16" s="4">
        <v>60.72</v>
      </c>
      <c r="D16" s="4">
        <v>61.54</v>
      </c>
      <c r="E16" s="4">
        <v>60.57</v>
      </c>
      <c r="F16" s="4">
        <v>60.32</v>
      </c>
      <c r="G16" s="4">
        <v>60.28</v>
      </c>
      <c r="H16" s="4">
        <v>60.59</v>
      </c>
      <c r="I16" s="4">
        <v>60.55</v>
      </c>
      <c r="J16" s="4">
        <v>59.76</v>
      </c>
      <c r="K16" s="4">
        <v>59.82</v>
      </c>
      <c r="L16" s="4">
        <v>60.3</v>
      </c>
      <c r="M16" s="4">
        <v>60.32</v>
      </c>
      <c r="N16" s="4">
        <v>60.7</v>
      </c>
      <c r="O16" s="4">
        <v>60.82</v>
      </c>
      <c r="P16" s="4">
        <v>60.67</v>
      </c>
      <c r="Q16" s="4">
        <v>60.13</v>
      </c>
      <c r="R16" s="4">
        <v>59.87</v>
      </c>
      <c r="S16" s="4">
        <v>59.4</v>
      </c>
      <c r="T16" s="4">
        <v>59.59</v>
      </c>
      <c r="U16" s="4">
        <v>60.41</v>
      </c>
      <c r="V16" s="4">
        <v>60.3</v>
      </c>
      <c r="X16" s="1">
        <v>58.18</v>
      </c>
      <c r="Y16" s="1">
        <v>58.46</v>
      </c>
      <c r="Z16" s="1">
        <v>59.51</v>
      </c>
      <c r="AA16" s="4">
        <v>58.8</v>
      </c>
      <c r="AB16" s="1">
        <v>58.06</v>
      </c>
      <c r="AC16" s="1">
        <v>58.95</v>
      </c>
      <c r="AD16" s="1">
        <v>57.44</v>
      </c>
      <c r="AE16" s="1">
        <v>57.98</v>
      </c>
      <c r="AF16" s="1">
        <v>57.86</v>
      </c>
      <c r="AG16" s="1">
        <v>58.29</v>
      </c>
      <c r="AI16" s="1">
        <v>58.11</v>
      </c>
      <c r="AJ16" s="1">
        <v>58.19</v>
      </c>
      <c r="AK16" s="1">
        <v>57.42</v>
      </c>
      <c r="AL16" s="1">
        <v>58.4</v>
      </c>
      <c r="AM16" s="1">
        <v>57.76</v>
      </c>
      <c r="AN16" s="22">
        <v>57.75</v>
      </c>
      <c r="AO16" s="22">
        <v>58.68</v>
      </c>
      <c r="AP16" s="1">
        <v>58.92</v>
      </c>
      <c r="AQ16" s="1">
        <v>58.42</v>
      </c>
      <c r="AR16" s="1">
        <v>57.72</v>
      </c>
    </row>
    <row r="17" spans="1:45">
      <c r="A17" s="1" t="s">
        <v>72</v>
      </c>
      <c r="C17" s="4">
        <v>21.15</v>
      </c>
      <c r="D17" s="4">
        <v>21.39</v>
      </c>
      <c r="E17" s="4">
        <v>21.11</v>
      </c>
      <c r="F17" s="4">
        <v>21.08</v>
      </c>
      <c r="G17" s="4">
        <v>21.11</v>
      </c>
      <c r="H17" s="4">
        <v>21</v>
      </c>
      <c r="I17" s="4">
        <v>21.08</v>
      </c>
      <c r="J17" s="4">
        <v>20.97</v>
      </c>
      <c r="K17" s="4">
        <v>20.98</v>
      </c>
      <c r="L17" s="4">
        <v>21.08</v>
      </c>
      <c r="M17" s="4">
        <v>21.06</v>
      </c>
      <c r="N17" s="4">
        <v>21.13</v>
      </c>
      <c r="O17" s="4">
        <v>21.32</v>
      </c>
      <c r="P17" s="4">
        <v>21.15</v>
      </c>
      <c r="Q17" s="4">
        <v>20.94</v>
      </c>
      <c r="R17" s="4">
        <v>21.01</v>
      </c>
      <c r="S17" s="4">
        <v>20.94</v>
      </c>
      <c r="T17" s="4">
        <v>20.89</v>
      </c>
      <c r="U17" s="4">
        <v>21.1</v>
      </c>
      <c r="V17" s="4">
        <v>21.13</v>
      </c>
      <c r="X17" s="1">
        <v>20.67</v>
      </c>
      <c r="Y17" s="1">
        <v>20.75</v>
      </c>
      <c r="Z17" s="1">
        <v>21.07</v>
      </c>
      <c r="AA17" s="1">
        <v>20.91</v>
      </c>
      <c r="AB17" s="1">
        <v>20.65</v>
      </c>
      <c r="AC17" s="1">
        <v>20.99</v>
      </c>
      <c r="AD17" s="1">
        <v>20.5</v>
      </c>
      <c r="AE17" s="1">
        <v>20.59</v>
      </c>
      <c r="AF17" s="1">
        <v>20.64</v>
      </c>
      <c r="AG17" s="1">
        <v>20.84</v>
      </c>
      <c r="AI17" s="1">
        <v>20.67</v>
      </c>
      <c r="AJ17" s="1">
        <v>20.79</v>
      </c>
      <c r="AK17" s="1">
        <v>20.55</v>
      </c>
      <c r="AL17" s="1">
        <v>20.88</v>
      </c>
      <c r="AM17" s="1">
        <v>20.6</v>
      </c>
      <c r="AN17" s="22">
        <v>20.84</v>
      </c>
      <c r="AO17" s="22">
        <v>20.95</v>
      </c>
      <c r="AP17" s="1">
        <v>20.88</v>
      </c>
      <c r="AQ17" s="1">
        <v>20.67</v>
      </c>
      <c r="AR17" s="1">
        <v>20.56</v>
      </c>
    </row>
    <row r="18" spans="1:45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45">
      <c r="A19" s="1" t="s">
        <v>67</v>
      </c>
      <c r="C19" s="1">
        <v>100.32</v>
      </c>
      <c r="D19" s="1">
        <v>101.42</v>
      </c>
      <c r="E19" s="1">
        <v>99.84</v>
      </c>
      <c r="F19" s="1">
        <v>99.839999999999989</v>
      </c>
      <c r="G19" s="1">
        <v>100.01</v>
      </c>
      <c r="H19" s="1">
        <v>99.62</v>
      </c>
      <c r="I19" s="1">
        <v>99.95</v>
      </c>
      <c r="J19" s="1">
        <v>99.3</v>
      </c>
      <c r="K19" s="1">
        <v>99.360000000000014</v>
      </c>
      <c r="L19" s="1">
        <v>99.85</v>
      </c>
      <c r="M19" s="1">
        <v>99.8</v>
      </c>
      <c r="N19" s="4">
        <v>100.17</v>
      </c>
      <c r="O19" s="1">
        <v>100.87</v>
      </c>
      <c r="P19" s="4">
        <v>100.24000000000001</v>
      </c>
      <c r="Q19" s="4">
        <v>99.17</v>
      </c>
      <c r="R19" s="1">
        <v>99.48</v>
      </c>
      <c r="S19" s="4">
        <v>99.179999999999993</v>
      </c>
      <c r="T19" s="1">
        <v>98.84</v>
      </c>
      <c r="U19" s="4">
        <v>99.830000000000013</v>
      </c>
      <c r="V19" s="1">
        <v>100.17999999999999</v>
      </c>
      <c r="X19" s="1">
        <v>97.93</v>
      </c>
      <c r="Y19" s="1">
        <v>98.16</v>
      </c>
      <c r="Z19" s="1">
        <v>99.72</v>
      </c>
      <c r="AA19" s="1">
        <v>98.77</v>
      </c>
      <c r="AB19" s="1">
        <v>97.550000000000011</v>
      </c>
      <c r="AC19" s="1">
        <v>98.949999999999989</v>
      </c>
      <c r="AD19" s="1">
        <v>96.949999999999989</v>
      </c>
      <c r="AE19" s="1">
        <v>97.449999999999989</v>
      </c>
      <c r="AF19" s="1">
        <v>97.54</v>
      </c>
      <c r="AG19" s="1">
        <v>98.53</v>
      </c>
      <c r="AI19" s="1">
        <v>97.649999999999991</v>
      </c>
      <c r="AJ19" s="1">
        <v>98.259999999999991</v>
      </c>
      <c r="AK19" s="1">
        <v>97.279999999999987</v>
      </c>
      <c r="AL19" s="1">
        <v>98.86</v>
      </c>
      <c r="AM19" s="1">
        <v>97.579999999999984</v>
      </c>
      <c r="AN19" s="22">
        <v>98.240000000000009</v>
      </c>
      <c r="AO19" s="22">
        <v>99.03</v>
      </c>
      <c r="AP19" s="1">
        <v>98.859999999999985</v>
      </c>
      <c r="AQ19" s="1">
        <v>97.98</v>
      </c>
      <c r="AR19" s="1">
        <v>97.38000000000001</v>
      </c>
    </row>
    <row r="21" spans="1:45">
      <c r="A21" s="8" t="s">
        <v>79</v>
      </c>
    </row>
    <row r="22" spans="1:45">
      <c r="A22" s="1" t="s">
        <v>68</v>
      </c>
      <c r="C22" s="6">
        <v>0.10075598159322303</v>
      </c>
      <c r="D22" s="6">
        <v>0.15889777029006372</v>
      </c>
      <c r="E22" s="6">
        <v>0.16268610725826826</v>
      </c>
      <c r="F22" s="6">
        <v>0.16841247409023416</v>
      </c>
      <c r="G22" s="6">
        <v>0.20663607478601584</v>
      </c>
      <c r="H22" s="6">
        <v>0.1465738260480689</v>
      </c>
      <c r="I22" s="6">
        <v>0.14822803393603268</v>
      </c>
      <c r="J22" s="6">
        <v>0.15426233884769869</v>
      </c>
      <c r="K22" s="6">
        <v>0.15257152528834675</v>
      </c>
      <c r="L22" s="6">
        <v>0.15068650086284557</v>
      </c>
      <c r="M22" s="6">
        <v>0.15307416641145749</v>
      </c>
      <c r="N22" s="6">
        <v>0.14796410594923581</v>
      </c>
      <c r="O22" s="6">
        <v>0.15545588193734144</v>
      </c>
      <c r="P22" s="6">
        <v>0.15208272040268397</v>
      </c>
      <c r="Q22" s="6">
        <v>0.20147309477126873</v>
      </c>
      <c r="R22" s="6">
        <v>0.25314524544587463</v>
      </c>
      <c r="S22" s="6">
        <v>0.14144769078120673</v>
      </c>
      <c r="T22" s="6">
        <v>0.1686921831105285</v>
      </c>
      <c r="U22" s="6">
        <v>0.17050702586851738</v>
      </c>
      <c r="V22" s="6">
        <v>0.16428834601584422</v>
      </c>
      <c r="W22" s="6"/>
      <c r="X22" s="6">
        <v>5.5843074499252049E-2</v>
      </c>
      <c r="Y22" s="6">
        <v>0.15929665972118096</v>
      </c>
      <c r="Z22" s="6">
        <v>0.16365901791263784</v>
      </c>
      <c r="AA22" s="6">
        <v>0.15612478089667053</v>
      </c>
      <c r="AB22" s="6">
        <v>0.16121500242288</v>
      </c>
      <c r="AC22" s="6">
        <v>0.1503810392406538</v>
      </c>
      <c r="AD22" s="6">
        <v>0.16035495654801027</v>
      </c>
      <c r="AE22" s="6">
        <v>0.15069070432167275</v>
      </c>
      <c r="AF22" s="6">
        <v>0.1482282011124112</v>
      </c>
      <c r="AG22" s="6">
        <v>5.4131888833085687E-2</v>
      </c>
      <c r="AH22" s="6"/>
      <c r="AI22" s="6">
        <v>0.14462356779671864</v>
      </c>
      <c r="AJ22" s="6">
        <v>0.54182257381702681</v>
      </c>
      <c r="AK22" s="6">
        <v>5.1974409617743293E-2</v>
      </c>
      <c r="AL22" s="6">
        <v>5.1155453335868878E-2</v>
      </c>
      <c r="AM22" s="6">
        <v>0.13587947694684571</v>
      </c>
      <c r="AN22" s="23">
        <v>0.28779159705703555</v>
      </c>
      <c r="AO22" s="23">
        <v>0.16446802358611451</v>
      </c>
      <c r="AP22" s="6">
        <v>0.15816987652300485</v>
      </c>
      <c r="AQ22" s="6">
        <v>0.11143809064033883</v>
      </c>
      <c r="AR22" s="6">
        <v>0.11142402876975309</v>
      </c>
    </row>
    <row r="23" spans="1:45">
      <c r="A23" s="1" t="s">
        <v>69</v>
      </c>
      <c r="C23" s="6">
        <v>0.90020064102771058</v>
      </c>
      <c r="D23" s="6">
        <v>0.8369139697928405</v>
      </c>
      <c r="E23" s="6">
        <v>0.83026166269224622</v>
      </c>
      <c r="F23" s="6">
        <v>0.83490456159610338</v>
      </c>
      <c r="G23" s="6">
        <v>0.80338858682842185</v>
      </c>
      <c r="H23" s="6">
        <v>0.84432557914136774</v>
      </c>
      <c r="I23" s="6">
        <v>0.85098293806169423</v>
      </c>
      <c r="J23" s="6">
        <v>0.85832400152677235</v>
      </c>
      <c r="K23" s="6">
        <v>0.85923120807593012</v>
      </c>
      <c r="L23" s="6">
        <v>0.85468282897425318</v>
      </c>
      <c r="M23" s="6">
        <v>0.85079518946357124</v>
      </c>
      <c r="N23" s="6">
        <v>0.85055399302392543</v>
      </c>
      <c r="O23" s="6">
        <v>0.84782835210618301</v>
      </c>
      <c r="P23" s="6">
        <v>0.84888937501663075</v>
      </c>
      <c r="Q23" s="6">
        <v>0.7949997045655236</v>
      </c>
      <c r="R23" s="6">
        <v>0.76012282617453097</v>
      </c>
      <c r="S23" s="6">
        <v>0.8782176033382928</v>
      </c>
      <c r="T23" s="6">
        <v>0.83852510673353231</v>
      </c>
      <c r="U23" s="6">
        <v>0.82943052752991508</v>
      </c>
      <c r="V23" s="6">
        <v>0.84688919910310123</v>
      </c>
      <c r="W23" s="6"/>
      <c r="X23" s="6">
        <v>0.98286676366422898</v>
      </c>
      <c r="Y23" s="6">
        <v>0.87441703139530058</v>
      </c>
      <c r="Z23" s="6">
        <v>0.86618521440298335</v>
      </c>
      <c r="AA23" s="6">
        <v>0.86420908312723332</v>
      </c>
      <c r="AB23" s="6">
        <v>0.86134386370498328</v>
      </c>
      <c r="AC23" s="6">
        <v>0.8606357568741192</v>
      </c>
      <c r="AD23" s="6">
        <v>0.88186950802342867</v>
      </c>
      <c r="AE23" s="6">
        <v>0.87906623359110803</v>
      </c>
      <c r="AF23" s="6">
        <v>0.88857825146616032</v>
      </c>
      <c r="AG23" s="6">
        <v>0.97737553468787908</v>
      </c>
      <c r="AH23" s="6"/>
      <c r="AI23" s="6">
        <v>0.88812233642850591</v>
      </c>
      <c r="AJ23" s="6">
        <v>0.50065283109035363</v>
      </c>
      <c r="AK23" s="6">
        <v>0.99758426952506307</v>
      </c>
      <c r="AL23" s="6">
        <v>0.99310815420033505</v>
      </c>
      <c r="AM23" s="6">
        <v>0.91071255418429065</v>
      </c>
      <c r="AN23" s="23">
        <v>0.74873597672223213</v>
      </c>
      <c r="AO23" s="23">
        <v>0.86523804426958384</v>
      </c>
      <c r="AP23" s="6">
        <v>0.87147353905320901</v>
      </c>
      <c r="AQ23" s="6">
        <v>0.9206585632349491</v>
      </c>
      <c r="AR23" s="6">
        <v>0.93035859979312852</v>
      </c>
    </row>
    <row r="24" spans="1:45">
      <c r="A24" s="1" t="s">
        <v>70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6"/>
      <c r="X24" s="11">
        <v>0</v>
      </c>
      <c r="Y24" s="11">
        <v>0</v>
      </c>
      <c r="Z24" s="11">
        <v>0</v>
      </c>
      <c r="AA24" s="6">
        <v>2.275519830671991E-3</v>
      </c>
      <c r="AB24" s="11">
        <v>0</v>
      </c>
      <c r="AC24" s="11">
        <v>0</v>
      </c>
      <c r="AD24" s="11">
        <v>0</v>
      </c>
      <c r="AE24" s="11">
        <v>0</v>
      </c>
      <c r="AF24" s="6">
        <v>3.2828320101859821E-3</v>
      </c>
      <c r="AG24" s="11">
        <v>0</v>
      </c>
      <c r="AH24" s="6"/>
      <c r="AI24" s="6">
        <v>1.3156937065613263E-3</v>
      </c>
      <c r="AJ24" s="6">
        <v>3.8914412591630619E-3</v>
      </c>
      <c r="AK24" s="11">
        <v>0</v>
      </c>
      <c r="AL24" s="11">
        <v>0</v>
      </c>
      <c r="AM24" s="11">
        <v>0</v>
      </c>
      <c r="AN24" s="24">
        <v>0</v>
      </c>
      <c r="AO24" s="24">
        <v>0</v>
      </c>
      <c r="AP24" s="11">
        <v>0</v>
      </c>
      <c r="AQ24" s="11">
        <v>0</v>
      </c>
      <c r="AR24" s="11">
        <v>0</v>
      </c>
    </row>
    <row r="25" spans="1:45" s="14" customFormat="1">
      <c r="A25" s="12" t="s">
        <v>71</v>
      </c>
      <c r="B25" s="12"/>
      <c r="C25" s="13">
        <v>0.99904337737906612</v>
      </c>
      <c r="D25" s="13">
        <v>1.0041882599170957</v>
      </c>
      <c r="E25" s="13">
        <v>1.005016644850695</v>
      </c>
      <c r="F25" s="13">
        <v>0.99533341240183781</v>
      </c>
      <c r="G25" s="13">
        <v>0.9899753383855624</v>
      </c>
      <c r="H25" s="13">
        <v>1.0091005948105634</v>
      </c>
      <c r="I25" s="13">
        <v>1.0007890280022733</v>
      </c>
      <c r="J25" s="13">
        <v>0.98741365962552874</v>
      </c>
      <c r="K25" s="13">
        <v>0.98819726663572294</v>
      </c>
      <c r="L25" s="13">
        <v>0.99463067016290141</v>
      </c>
      <c r="M25" s="13">
        <v>0.99613064412497121</v>
      </c>
      <c r="N25" s="13">
        <v>1.0014819010268388</v>
      </c>
      <c r="O25" s="13">
        <v>0.99138318486471111</v>
      </c>
      <c r="P25" s="13">
        <v>0.99902790458068547</v>
      </c>
      <c r="Q25" s="13">
        <v>1.0028451839174686</v>
      </c>
      <c r="R25" s="13">
        <v>0.98673192837959411</v>
      </c>
      <c r="S25" s="13">
        <v>0.97697177512376121</v>
      </c>
      <c r="T25" s="13">
        <v>0.99142199410329046</v>
      </c>
      <c r="U25" s="13">
        <v>0.99938593266910147</v>
      </c>
      <c r="V25" s="13">
        <v>0.98681478668250033</v>
      </c>
      <c r="W25" s="13"/>
      <c r="X25" s="13">
        <v>0.96129016183651894</v>
      </c>
      <c r="Y25" s="13">
        <v>0.96628630888351841</v>
      </c>
      <c r="Z25" s="13">
        <v>0.97015576768437861</v>
      </c>
      <c r="AA25" s="13">
        <v>0.96597005073034192</v>
      </c>
      <c r="AB25" s="13">
        <v>0.96453351184024549</v>
      </c>
      <c r="AC25" s="13">
        <v>0.96685013471268466</v>
      </c>
      <c r="AD25" s="13">
        <v>0.95573428476985356</v>
      </c>
      <c r="AE25" s="13">
        <v>0.96344786035489471</v>
      </c>
      <c r="AF25" s="13">
        <v>0.95991071541124262</v>
      </c>
      <c r="AG25" s="13">
        <v>0.95245589841422307</v>
      </c>
      <c r="AH25" s="13"/>
      <c r="AI25" s="13">
        <v>0.96593840206821402</v>
      </c>
      <c r="AJ25" s="13">
        <v>0.9536331538334567</v>
      </c>
      <c r="AK25" s="13">
        <v>0.94876298560137606</v>
      </c>
      <c r="AL25" s="13">
        <v>0.94975101180358223</v>
      </c>
      <c r="AM25" s="13">
        <v>0.95340796886886348</v>
      </c>
      <c r="AN25" s="23">
        <v>0.93887388550571049</v>
      </c>
      <c r="AO25" s="23">
        <v>0.95498702142580061</v>
      </c>
      <c r="AP25" s="13">
        <v>0.96700085856420293</v>
      </c>
      <c r="AQ25" s="13">
        <v>0.96790334612471196</v>
      </c>
      <c r="AR25" s="13">
        <v>0.9561850647928265</v>
      </c>
      <c r="AS25" s="12"/>
    </row>
    <row r="26" spans="1:45">
      <c r="A26" s="1" t="s">
        <v>72</v>
      </c>
      <c r="C26" s="6">
        <v>3.9983700228706796</v>
      </c>
      <c r="D26" s="6">
        <v>4.0104071050846688</v>
      </c>
      <c r="E26" s="6">
        <v>4.0246113054887074</v>
      </c>
      <c r="F26" s="6">
        <v>3.996666272399191</v>
      </c>
      <c r="G26" s="6">
        <v>3.983450219463136</v>
      </c>
      <c r="H26" s="6">
        <v>4.0185819858366205</v>
      </c>
      <c r="I26" s="6">
        <v>4.003308172439441</v>
      </c>
      <c r="J26" s="6">
        <v>3.9811358842465019</v>
      </c>
      <c r="K26" s="6">
        <v>3.9821971035550106</v>
      </c>
      <c r="L26" s="6">
        <v>3.9951691362457744</v>
      </c>
      <c r="M26" s="6">
        <v>3.9960725395718506</v>
      </c>
      <c r="N26" s="6">
        <v>4.0056586723942287</v>
      </c>
      <c r="O26" s="6">
        <v>3.9930280560690026</v>
      </c>
      <c r="P26" s="6">
        <v>4.0016032254791227</v>
      </c>
      <c r="Q26" s="6">
        <v>4.012724978507455</v>
      </c>
      <c r="R26" s="6">
        <v>3.9786524552744802</v>
      </c>
      <c r="S26" s="6">
        <v>3.9572389777414485</v>
      </c>
      <c r="T26" s="6">
        <v>3.9934075297673401</v>
      </c>
      <c r="U26" s="6">
        <v>4.0107618958841975</v>
      </c>
      <c r="V26" s="6">
        <v>3.9731765360777471</v>
      </c>
      <c r="W26" s="6"/>
      <c r="X26" s="6">
        <v>3.9241110217067408</v>
      </c>
      <c r="Y26" s="6">
        <v>3.9408068088990125</v>
      </c>
      <c r="Z26" s="6">
        <v>3.9467178872208413</v>
      </c>
      <c r="AA26" s="6">
        <v>3.9469388420282989</v>
      </c>
      <c r="AB26" s="6">
        <v>3.9416710222884475</v>
      </c>
      <c r="AC26" s="6">
        <v>3.9555585737802406</v>
      </c>
      <c r="AD26" s="6">
        <v>3.9191927595075757</v>
      </c>
      <c r="AE26" s="6">
        <v>3.9312112400773835</v>
      </c>
      <c r="AF26" s="6">
        <v>3.9344328005245712</v>
      </c>
      <c r="AG26" s="6">
        <v>3.9126280460580407</v>
      </c>
      <c r="AH26" s="6"/>
      <c r="AI26" s="6">
        <v>3.9478356289092642</v>
      </c>
      <c r="AJ26" s="6">
        <v>3.9147812725827462</v>
      </c>
      <c r="AK26" s="6">
        <v>3.9014531831888561</v>
      </c>
      <c r="AL26" s="6">
        <v>3.9016422079282806</v>
      </c>
      <c r="AM26" s="6">
        <v>3.9069588951427772</v>
      </c>
      <c r="AN26" s="23">
        <v>3.8928979061915014</v>
      </c>
      <c r="AO26" s="23">
        <v>3.9175217852082871</v>
      </c>
      <c r="AP26" s="6">
        <v>3.9374463065031939</v>
      </c>
      <c r="AQ26" s="6">
        <v>3.9348750302795397</v>
      </c>
      <c r="AR26" s="6">
        <v>3.9134408362836881</v>
      </c>
      <c r="AS26" s="6">
        <f>AVERAGE(C26:AR26)</f>
        <v>3.9609586032176471</v>
      </c>
    </row>
    <row r="27" spans="1:45">
      <c r="C27" s="6"/>
    </row>
    <row r="28" spans="1:45">
      <c r="A28" s="1" t="s">
        <v>73</v>
      </c>
      <c r="C28" s="6">
        <v>0.89934031174158102</v>
      </c>
      <c r="D28" s="6">
        <v>0.8404339255160469</v>
      </c>
      <c r="E28" s="6">
        <v>0.83615844439997478</v>
      </c>
      <c r="F28" s="6">
        <v>0.8321443092262174</v>
      </c>
      <c r="G28" s="6">
        <v>0.7954148223908456</v>
      </c>
      <c r="H28" s="6">
        <v>0.852080014095833</v>
      </c>
      <c r="I28" s="6">
        <v>0.8516549176399858</v>
      </c>
      <c r="J28" s="6">
        <v>0.84765512559585787</v>
      </c>
      <c r="K28" s="6">
        <v>0.8492082297692144</v>
      </c>
      <c r="L28" s="6">
        <v>0.85011826361635534</v>
      </c>
      <c r="M28" s="6">
        <v>0.84751584903393185</v>
      </c>
      <c r="N28" s="6">
        <v>0.85181630047427626</v>
      </c>
      <c r="O28" s="6">
        <v>0.84505300027410035</v>
      </c>
      <c r="P28" s="6">
        <v>0.84806497493921118</v>
      </c>
      <c r="Q28" s="6">
        <v>0.79781375376692654</v>
      </c>
      <c r="R28" s="6">
        <v>0.75016952321309405</v>
      </c>
      <c r="S28" s="6">
        <v>0.86128027344173808</v>
      </c>
      <c r="T28" s="6">
        <v>0.83251659318055815</v>
      </c>
      <c r="U28" s="6">
        <v>0.8294823258822267</v>
      </c>
      <c r="V28" s="6">
        <v>0.83752769549830253</v>
      </c>
      <c r="W28" s="6"/>
      <c r="X28" s="6">
        <v>0.94623804218703966</v>
      </c>
      <c r="Y28" s="6">
        <v>0.84589866508478806</v>
      </c>
      <c r="Z28" s="6">
        <v>0.84108371656881753</v>
      </c>
      <c r="AA28" s="6">
        <v>0.84698657331536631</v>
      </c>
      <c r="AB28" s="6">
        <v>0.84234159248615692</v>
      </c>
      <c r="AC28" s="6">
        <v>0.85125762517640502</v>
      </c>
      <c r="AD28" s="6">
        <v>0.84614163071488835</v>
      </c>
      <c r="AE28" s="6">
        <v>0.8536638125234598</v>
      </c>
      <c r="AF28" s="6">
        <v>0.85703387479527859</v>
      </c>
      <c r="AG28" s="6">
        <v>0.94752157124733927</v>
      </c>
      <c r="AH28" s="6"/>
      <c r="AI28" s="6">
        <v>0.85996209986887673</v>
      </c>
      <c r="AJ28" s="6">
        <v>0.48025385417590211</v>
      </c>
      <c r="AK28" s="6">
        <v>0.95047974863092766</v>
      </c>
      <c r="AL28" s="6">
        <v>0.95101289275361889</v>
      </c>
      <c r="AM28" s="6">
        <v>0.8701695857554067</v>
      </c>
      <c r="AN28" s="23">
        <v>0.72235027380147454</v>
      </c>
      <c r="AO28" s="23">
        <v>0.84027672680553445</v>
      </c>
      <c r="AP28" s="6">
        <v>0.84638383140197215</v>
      </c>
      <c r="AQ28" s="6">
        <v>0.89202746639870012</v>
      </c>
      <c r="AR28" s="6">
        <v>0.893044838995386</v>
      </c>
      <c r="AS28" s="6">
        <f>AVERAGE(C28:AR28)</f>
        <v>0.8434894269095905</v>
      </c>
    </row>
    <row r="29" spans="1:45">
      <c r="C29" s="6"/>
    </row>
    <row r="30" spans="1:45">
      <c r="A30" s="1" t="s">
        <v>76</v>
      </c>
      <c r="C30" s="6">
        <f>C22+C23</f>
        <v>1.0009566226209337</v>
      </c>
      <c r="D30" s="6">
        <f t="shared" ref="D30:AR30" si="0">D22+D23</f>
        <v>0.99581174008290418</v>
      </c>
      <c r="E30" s="6">
        <f t="shared" si="0"/>
        <v>0.99294776995051448</v>
      </c>
      <c r="F30" s="6">
        <f t="shared" si="0"/>
        <v>1.0033170356863375</v>
      </c>
      <c r="G30" s="6">
        <f t="shared" si="0"/>
        <v>1.0100246616144377</v>
      </c>
      <c r="H30" s="6">
        <f t="shared" si="0"/>
        <v>0.99089940518943664</v>
      </c>
      <c r="I30" s="6">
        <f t="shared" si="0"/>
        <v>0.9992109719977269</v>
      </c>
      <c r="J30" s="6">
        <f t="shared" si="0"/>
        <v>1.012586340374471</v>
      </c>
      <c r="K30" s="6">
        <f t="shared" si="0"/>
        <v>1.011802733364277</v>
      </c>
      <c r="L30" s="6">
        <f t="shared" si="0"/>
        <v>1.0053693298370987</v>
      </c>
      <c r="M30" s="6">
        <f t="shared" si="0"/>
        <v>1.0038693558750287</v>
      </c>
      <c r="N30" s="6">
        <f t="shared" si="0"/>
        <v>0.99851809897316124</v>
      </c>
      <c r="O30" s="6">
        <f t="shared" si="0"/>
        <v>1.0032842340435244</v>
      </c>
      <c r="P30" s="6">
        <f t="shared" si="0"/>
        <v>1.0009720954193146</v>
      </c>
      <c r="Q30" s="6">
        <f t="shared" si="0"/>
        <v>0.99647279933679234</v>
      </c>
      <c r="R30" s="6">
        <f t="shared" si="0"/>
        <v>1.0132680716204057</v>
      </c>
      <c r="S30" s="6">
        <f t="shared" si="0"/>
        <v>1.0196652941194995</v>
      </c>
      <c r="T30" s="6">
        <f t="shared" si="0"/>
        <v>1.0072172898440608</v>
      </c>
      <c r="U30" s="6">
        <f t="shared" si="0"/>
        <v>0.99993755339843249</v>
      </c>
      <c r="V30" s="6">
        <f t="shared" si="0"/>
        <v>1.0111775451189455</v>
      </c>
      <c r="W30" s="6"/>
      <c r="X30" s="6">
        <f t="shared" si="0"/>
        <v>1.0387098381634809</v>
      </c>
      <c r="Y30" s="6">
        <f t="shared" si="0"/>
        <v>1.0337136911164815</v>
      </c>
      <c r="Z30" s="6">
        <f t="shared" si="0"/>
        <v>1.0298442323156212</v>
      </c>
      <c r="AA30" s="6">
        <f t="shared" si="0"/>
        <v>1.0203338640239039</v>
      </c>
      <c r="AB30" s="6">
        <f t="shared" si="0"/>
        <v>1.0225588661278633</v>
      </c>
      <c r="AC30" s="6">
        <f t="shared" si="0"/>
        <v>1.0110167961147729</v>
      </c>
      <c r="AD30" s="6">
        <f t="shared" si="0"/>
        <v>1.0422244645714389</v>
      </c>
      <c r="AE30" s="6">
        <f t="shared" si="0"/>
        <v>1.0297569379127807</v>
      </c>
      <c r="AF30" s="6">
        <f t="shared" si="0"/>
        <v>1.0368064525785714</v>
      </c>
      <c r="AG30" s="6">
        <f t="shared" si="0"/>
        <v>1.0315074235209647</v>
      </c>
      <c r="AH30" s="6"/>
      <c r="AI30" s="6">
        <f t="shared" si="0"/>
        <v>1.0327459042252245</v>
      </c>
      <c r="AJ30" s="6">
        <f t="shared" si="0"/>
        <v>1.0424754049073806</v>
      </c>
      <c r="AK30" s="6">
        <f t="shared" si="0"/>
        <v>1.0495586791428064</v>
      </c>
      <c r="AL30" s="6">
        <f t="shared" si="0"/>
        <v>1.044263607536204</v>
      </c>
      <c r="AM30" s="6">
        <f t="shared" si="0"/>
        <v>1.0465920311311363</v>
      </c>
      <c r="AN30" s="23">
        <f t="shared" si="0"/>
        <v>1.0365275737792676</v>
      </c>
      <c r="AO30" s="23">
        <f t="shared" si="0"/>
        <v>1.0297060678556984</v>
      </c>
      <c r="AP30" s="6">
        <f t="shared" si="0"/>
        <v>1.029643415576214</v>
      </c>
      <c r="AQ30" s="6">
        <f t="shared" si="0"/>
        <v>1.0320966538752878</v>
      </c>
      <c r="AR30" s="6">
        <f t="shared" si="0"/>
        <v>1.0417826285628815</v>
      </c>
    </row>
    <row r="31" spans="1:45">
      <c r="A31" s="1" t="s">
        <v>77</v>
      </c>
      <c r="C31" s="6">
        <f>C24+C25</f>
        <v>0.99904337737906612</v>
      </c>
      <c r="D31" s="6">
        <f t="shared" ref="D31:AR31" si="1">D24+D25</f>
        <v>1.0041882599170957</v>
      </c>
      <c r="E31" s="6">
        <f t="shared" si="1"/>
        <v>1.005016644850695</v>
      </c>
      <c r="F31" s="6">
        <f t="shared" si="1"/>
        <v>0.99533341240183781</v>
      </c>
      <c r="G31" s="6">
        <f t="shared" si="1"/>
        <v>0.9899753383855624</v>
      </c>
      <c r="H31" s="6">
        <f t="shared" si="1"/>
        <v>1.0091005948105634</v>
      </c>
      <c r="I31" s="6">
        <f t="shared" si="1"/>
        <v>1.0007890280022733</v>
      </c>
      <c r="J31" s="6">
        <f t="shared" si="1"/>
        <v>0.98741365962552874</v>
      </c>
      <c r="K31" s="6">
        <f t="shared" si="1"/>
        <v>0.98819726663572294</v>
      </c>
      <c r="L31" s="6">
        <f t="shared" si="1"/>
        <v>0.99463067016290141</v>
      </c>
      <c r="M31" s="6">
        <f t="shared" si="1"/>
        <v>0.99613064412497121</v>
      </c>
      <c r="N31" s="6">
        <f t="shared" si="1"/>
        <v>1.0014819010268388</v>
      </c>
      <c r="O31" s="6">
        <f t="shared" si="1"/>
        <v>0.99138318486471111</v>
      </c>
      <c r="P31" s="6">
        <f t="shared" si="1"/>
        <v>0.99902790458068547</v>
      </c>
      <c r="Q31" s="6">
        <f t="shared" si="1"/>
        <v>1.0028451839174686</v>
      </c>
      <c r="R31" s="6">
        <f t="shared" si="1"/>
        <v>0.98673192837959411</v>
      </c>
      <c r="S31" s="6">
        <f t="shared" si="1"/>
        <v>0.97697177512376121</v>
      </c>
      <c r="T31" s="6">
        <f t="shared" si="1"/>
        <v>0.99142199410329046</v>
      </c>
      <c r="U31" s="6">
        <f t="shared" si="1"/>
        <v>0.99938593266910147</v>
      </c>
      <c r="V31" s="6">
        <f t="shared" si="1"/>
        <v>0.98681478668250033</v>
      </c>
      <c r="W31" s="6"/>
      <c r="X31" s="6">
        <f t="shared" si="1"/>
        <v>0.96129016183651894</v>
      </c>
      <c r="Y31" s="6">
        <f t="shared" si="1"/>
        <v>0.96628630888351841</v>
      </c>
      <c r="Z31" s="6">
        <f t="shared" si="1"/>
        <v>0.97015576768437861</v>
      </c>
      <c r="AA31" s="6">
        <f t="shared" si="1"/>
        <v>0.9682455705610139</v>
      </c>
      <c r="AB31" s="6">
        <f t="shared" si="1"/>
        <v>0.96453351184024549</v>
      </c>
      <c r="AC31" s="6">
        <f t="shared" si="1"/>
        <v>0.96685013471268466</v>
      </c>
      <c r="AD31" s="6">
        <f t="shared" si="1"/>
        <v>0.95573428476985356</v>
      </c>
      <c r="AE31" s="6">
        <f t="shared" si="1"/>
        <v>0.96344786035489471</v>
      </c>
      <c r="AF31" s="6">
        <f t="shared" si="1"/>
        <v>0.9631935474214286</v>
      </c>
      <c r="AG31" s="6">
        <f t="shared" si="1"/>
        <v>0.95245589841422307</v>
      </c>
      <c r="AH31" s="6"/>
      <c r="AI31" s="6">
        <f t="shared" si="1"/>
        <v>0.96725409577477539</v>
      </c>
      <c r="AJ31" s="6">
        <f t="shared" si="1"/>
        <v>0.95752459509261978</v>
      </c>
      <c r="AK31" s="6">
        <f t="shared" si="1"/>
        <v>0.94876298560137606</v>
      </c>
      <c r="AL31" s="6">
        <f t="shared" si="1"/>
        <v>0.94975101180358223</v>
      </c>
      <c r="AM31" s="6">
        <f t="shared" si="1"/>
        <v>0.95340796886886348</v>
      </c>
      <c r="AN31" s="23">
        <f t="shared" si="1"/>
        <v>0.93887388550571049</v>
      </c>
      <c r="AO31" s="23">
        <f t="shared" si="1"/>
        <v>0.95498702142580061</v>
      </c>
      <c r="AP31" s="6">
        <f t="shared" si="1"/>
        <v>0.96700085856420293</v>
      </c>
      <c r="AQ31" s="6">
        <f t="shared" si="1"/>
        <v>0.96790334612471196</v>
      </c>
      <c r="AR31" s="6">
        <f t="shared" si="1"/>
        <v>0.9561850647928265</v>
      </c>
      <c r="AS31" s="6">
        <f>AVERAGE(C31:AR31)</f>
        <v>0.9774931841919352</v>
      </c>
    </row>
    <row r="32" spans="1:45">
      <c r="A32" s="1" t="s">
        <v>321</v>
      </c>
      <c r="C32" s="6">
        <f>1-C31</f>
        <v>9.5662262093387795E-4</v>
      </c>
      <c r="D32" s="11">
        <v>0</v>
      </c>
      <c r="E32" s="11">
        <v>0</v>
      </c>
      <c r="F32" s="6">
        <f t="shared" ref="F32:AR32" si="2">1-F31</f>
        <v>4.6665875981621863E-3</v>
      </c>
      <c r="G32" s="6">
        <f t="shared" si="2"/>
        <v>1.0024661614437602E-2</v>
      </c>
      <c r="H32" s="11">
        <v>0</v>
      </c>
      <c r="I32" s="11">
        <v>0</v>
      </c>
      <c r="J32" s="6">
        <f t="shared" si="2"/>
        <v>1.2586340374471261E-2</v>
      </c>
      <c r="K32" s="6">
        <f t="shared" si="2"/>
        <v>1.1802733364277063E-2</v>
      </c>
      <c r="L32" s="6">
        <f t="shared" si="2"/>
        <v>5.3693298370985909E-3</v>
      </c>
      <c r="M32" s="6">
        <f t="shared" si="2"/>
        <v>3.8693558750287904E-3</v>
      </c>
      <c r="N32" s="20">
        <v>0</v>
      </c>
      <c r="O32" s="6">
        <f t="shared" si="2"/>
        <v>8.6168151352888911E-3</v>
      </c>
      <c r="P32" s="6">
        <f t="shared" si="2"/>
        <v>9.7209541931453369E-4</v>
      </c>
      <c r="Q32" s="11">
        <v>0</v>
      </c>
      <c r="R32" s="6">
        <f t="shared" si="2"/>
        <v>1.3268071620405886E-2</v>
      </c>
      <c r="S32" s="6">
        <f t="shared" si="2"/>
        <v>2.302822487623879E-2</v>
      </c>
      <c r="T32" s="6">
        <f t="shared" si="2"/>
        <v>8.5780058967095396E-3</v>
      </c>
      <c r="U32" s="6">
        <f t="shared" si="2"/>
        <v>6.1406733089852672E-4</v>
      </c>
      <c r="V32" s="6">
        <f t="shared" si="2"/>
        <v>1.3185213317499667E-2</v>
      </c>
      <c r="W32" s="6"/>
      <c r="X32" s="6">
        <f t="shared" si="2"/>
        <v>3.8709838163481058E-2</v>
      </c>
      <c r="Y32" s="6">
        <f t="shared" si="2"/>
        <v>3.3713691116481592E-2</v>
      </c>
      <c r="Z32" s="6">
        <f t="shared" si="2"/>
        <v>2.9844232315621388E-2</v>
      </c>
      <c r="AA32" s="6">
        <f t="shared" si="2"/>
        <v>3.1754429438986098E-2</v>
      </c>
      <c r="AB32" s="6">
        <f t="shared" si="2"/>
        <v>3.5466488159754506E-2</v>
      </c>
      <c r="AC32" s="6">
        <f t="shared" si="2"/>
        <v>3.3149865287315339E-2</v>
      </c>
      <c r="AD32" s="6">
        <f t="shared" si="2"/>
        <v>4.4265715230146441E-2</v>
      </c>
      <c r="AE32" s="6">
        <f t="shared" si="2"/>
        <v>3.6552139645105286E-2</v>
      </c>
      <c r="AF32" s="6">
        <f t="shared" si="2"/>
        <v>3.6806452578571403E-2</v>
      </c>
      <c r="AG32" s="6">
        <f t="shared" si="2"/>
        <v>4.7544101585776932E-2</v>
      </c>
      <c r="AH32" s="6"/>
      <c r="AI32" s="6">
        <f t="shared" si="2"/>
        <v>3.2745904225224609E-2</v>
      </c>
      <c r="AJ32" s="6">
        <f t="shared" si="2"/>
        <v>4.2475404907380221E-2</v>
      </c>
      <c r="AK32" s="6">
        <f t="shared" si="2"/>
        <v>5.1237014398623937E-2</v>
      </c>
      <c r="AL32" s="6">
        <f t="shared" si="2"/>
        <v>5.0248988196417765E-2</v>
      </c>
      <c r="AM32" s="6">
        <f t="shared" si="2"/>
        <v>4.6592031131136524E-2</v>
      </c>
      <c r="AN32" s="23">
        <f t="shared" si="2"/>
        <v>6.1126114494289507E-2</v>
      </c>
      <c r="AO32" s="23">
        <f t="shared" si="2"/>
        <v>4.5012978574199392E-2</v>
      </c>
      <c r="AP32" s="6">
        <f t="shared" si="2"/>
        <v>3.2999141435797075E-2</v>
      </c>
      <c r="AQ32" s="6">
        <f t="shared" si="2"/>
        <v>3.2096653875288039E-2</v>
      </c>
      <c r="AR32" s="6">
        <f t="shared" si="2"/>
        <v>4.38149352071735E-2</v>
      </c>
      <c r="AS32" s="6">
        <f>AVERAGE(C32:AR32)</f>
        <v>2.3092356121188394E-2</v>
      </c>
    </row>
    <row r="33" spans="1:45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23"/>
      <c r="AO33" s="23"/>
      <c r="AP33" s="6"/>
      <c r="AQ33" s="6"/>
      <c r="AR33" s="6"/>
    </row>
    <row r="34" spans="1:45">
      <c r="A34" s="1" t="s">
        <v>81</v>
      </c>
      <c r="C34" s="6">
        <f>4-C26</f>
        <v>1.6299771293204479E-3</v>
      </c>
      <c r="D34" s="11">
        <v>0</v>
      </c>
      <c r="E34" s="11">
        <v>0</v>
      </c>
      <c r="F34" s="6">
        <f t="shared" ref="F34:AR34" si="3">4-F26</f>
        <v>3.3337276008089667E-3</v>
      </c>
      <c r="G34" s="6">
        <f t="shared" si="3"/>
        <v>1.6549780536863956E-2</v>
      </c>
      <c r="H34" s="11">
        <v>0</v>
      </c>
      <c r="I34" s="11">
        <v>0</v>
      </c>
      <c r="J34" s="6">
        <f t="shared" si="3"/>
        <v>1.8864115753498112E-2</v>
      </c>
      <c r="K34" s="6">
        <f t="shared" si="3"/>
        <v>1.7802896444989447E-2</v>
      </c>
      <c r="L34" s="6">
        <f t="shared" si="3"/>
        <v>4.8308637542255894E-3</v>
      </c>
      <c r="M34" s="6">
        <f t="shared" si="3"/>
        <v>3.9274604281493986E-3</v>
      </c>
      <c r="N34" s="11">
        <v>0</v>
      </c>
      <c r="O34" s="6">
        <f t="shared" si="3"/>
        <v>6.9719439309974263E-3</v>
      </c>
      <c r="P34" s="11">
        <v>0</v>
      </c>
      <c r="Q34" s="11">
        <v>0</v>
      </c>
      <c r="R34" s="6">
        <f t="shared" si="3"/>
        <v>2.1347544725519807E-2</v>
      </c>
      <c r="S34" s="6">
        <f t="shared" si="3"/>
        <v>4.2761022258551495E-2</v>
      </c>
      <c r="T34" s="6">
        <f t="shared" si="3"/>
        <v>6.5924702326598528E-3</v>
      </c>
      <c r="U34" s="11">
        <v>0</v>
      </c>
      <c r="V34" s="6">
        <f t="shared" si="3"/>
        <v>2.6823463922252877E-2</v>
      </c>
      <c r="W34" s="6"/>
      <c r="X34" s="6">
        <f t="shared" si="3"/>
        <v>7.5888978293259246E-2</v>
      </c>
      <c r="Y34" s="6">
        <f t="shared" si="3"/>
        <v>5.919319110098753E-2</v>
      </c>
      <c r="Z34" s="6">
        <f t="shared" si="3"/>
        <v>5.328211277915873E-2</v>
      </c>
      <c r="AA34" s="6">
        <f t="shared" si="3"/>
        <v>5.3061157971701078E-2</v>
      </c>
      <c r="AB34" s="6">
        <f t="shared" si="3"/>
        <v>5.8328977711552543E-2</v>
      </c>
      <c r="AC34" s="6">
        <f t="shared" si="3"/>
        <v>4.4441426219759439E-2</v>
      </c>
      <c r="AD34" s="6">
        <f t="shared" si="3"/>
        <v>8.080724049242427E-2</v>
      </c>
      <c r="AE34" s="6">
        <f t="shared" si="3"/>
        <v>6.878875992261646E-2</v>
      </c>
      <c r="AF34" s="6">
        <f t="shared" si="3"/>
        <v>6.5567199475428772E-2</v>
      </c>
      <c r="AG34" s="6">
        <f t="shared" si="3"/>
        <v>8.7371953941959291E-2</v>
      </c>
      <c r="AH34" s="6"/>
      <c r="AI34" s="6">
        <f t="shared" si="3"/>
        <v>5.2164371090735795E-2</v>
      </c>
      <c r="AJ34" s="6">
        <f t="shared" si="3"/>
        <v>8.5218727417253781E-2</v>
      </c>
      <c r="AK34" s="6">
        <f t="shared" si="3"/>
        <v>9.8546816811143856E-2</v>
      </c>
      <c r="AL34" s="6">
        <f t="shared" si="3"/>
        <v>9.8357792071719352E-2</v>
      </c>
      <c r="AM34" s="6">
        <f t="shared" si="3"/>
        <v>9.3041104857222834E-2</v>
      </c>
      <c r="AN34" s="23">
        <f t="shared" si="3"/>
        <v>0.10710209380849856</v>
      </c>
      <c r="AO34" s="23">
        <f t="shared" si="3"/>
        <v>8.2478214791712912E-2</v>
      </c>
      <c r="AP34" s="6">
        <f t="shared" si="3"/>
        <v>6.2553693496806062E-2</v>
      </c>
      <c r="AQ34" s="6">
        <f t="shared" si="3"/>
        <v>6.5124969720460335E-2</v>
      </c>
      <c r="AR34" s="6">
        <f t="shared" si="3"/>
        <v>8.6559163716311893E-2</v>
      </c>
    </row>
    <row r="35" spans="1:45">
      <c r="C35" s="6"/>
      <c r="D35" s="11"/>
      <c r="E35" s="11"/>
      <c r="F35" s="6"/>
      <c r="G35" s="6"/>
      <c r="H35" s="11"/>
      <c r="I35" s="11"/>
      <c r="J35" s="6"/>
      <c r="K35" s="6"/>
      <c r="L35" s="6"/>
      <c r="M35" s="6"/>
      <c r="N35" s="11"/>
      <c r="O35" s="6"/>
      <c r="P35" s="11"/>
      <c r="Q35" s="11"/>
      <c r="R35" s="6"/>
      <c r="S35" s="6"/>
      <c r="T35" s="6"/>
      <c r="U35" s="11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23"/>
      <c r="AO35" s="23"/>
      <c r="AP35" s="6"/>
      <c r="AQ35" s="6"/>
      <c r="AR35" s="6"/>
    </row>
    <row r="36" spans="1:45">
      <c r="A36" s="1" t="s">
        <v>311</v>
      </c>
      <c r="C36" s="6">
        <f>6*C25+5*C24+2*C30</f>
        <v>7.9961735095162645</v>
      </c>
      <c r="D36" s="6">
        <f t="shared" ref="D36:AR36" si="4">6*D25+5*D24+2*D30</f>
        <v>8.0167530396683819</v>
      </c>
      <c r="E36" s="6">
        <f t="shared" si="4"/>
        <v>8.0159954090051997</v>
      </c>
      <c r="F36" s="6">
        <f t="shared" si="4"/>
        <v>7.9786345457837022</v>
      </c>
      <c r="G36" s="6">
        <f t="shared" si="4"/>
        <v>7.95990135354225</v>
      </c>
      <c r="H36" s="6">
        <f t="shared" si="4"/>
        <v>8.0364023792422525</v>
      </c>
      <c r="I36" s="6">
        <f t="shared" si="4"/>
        <v>8.0031561120090942</v>
      </c>
      <c r="J36" s="6">
        <f t="shared" si="4"/>
        <v>7.949654638502115</v>
      </c>
      <c r="K36" s="6">
        <f t="shared" si="4"/>
        <v>7.9527890665428913</v>
      </c>
      <c r="L36" s="6">
        <f t="shared" si="4"/>
        <v>7.9785226806516061</v>
      </c>
      <c r="M36" s="6">
        <f t="shared" si="4"/>
        <v>7.9845225764998844</v>
      </c>
      <c r="N36" s="6">
        <f t="shared" si="4"/>
        <v>8.0059276041073542</v>
      </c>
      <c r="O36" s="6">
        <f t="shared" si="4"/>
        <v>7.9548675772753157</v>
      </c>
      <c r="P36" s="6">
        <f t="shared" si="4"/>
        <v>7.9961116183227423</v>
      </c>
      <c r="Q36" s="6">
        <f t="shared" si="4"/>
        <v>8.0100167021783957</v>
      </c>
      <c r="R36" s="6">
        <f t="shared" si="4"/>
        <v>7.9469277135183756</v>
      </c>
      <c r="S36" s="6">
        <f t="shared" si="4"/>
        <v>7.9011612389815653</v>
      </c>
      <c r="T36" s="6">
        <f t="shared" si="4"/>
        <v>7.9629665443078643</v>
      </c>
      <c r="U36" s="6">
        <f t="shared" si="4"/>
        <v>7.9961907028114743</v>
      </c>
      <c r="V36" s="6">
        <f t="shared" si="4"/>
        <v>7.9432438103328931</v>
      </c>
      <c r="W36" s="6"/>
      <c r="X36" s="6">
        <f t="shared" si="4"/>
        <v>7.8451606473460753</v>
      </c>
      <c r="Y36" s="6">
        <f t="shared" si="4"/>
        <v>7.8651452355340732</v>
      </c>
      <c r="Z36" s="6">
        <f t="shared" si="4"/>
        <v>7.8806230707375144</v>
      </c>
      <c r="AA36" s="6">
        <f t="shared" si="4"/>
        <v>7.8478656315832191</v>
      </c>
      <c r="AB36" s="6">
        <f t="shared" si="4"/>
        <v>7.8323188032971993</v>
      </c>
      <c r="AC36" s="6">
        <f t="shared" si="4"/>
        <v>7.823134400505654</v>
      </c>
      <c r="AD36" s="6">
        <f t="shared" si="4"/>
        <v>7.8188546377619996</v>
      </c>
      <c r="AE36" s="6">
        <f t="shared" si="4"/>
        <v>7.8402010379549294</v>
      </c>
      <c r="AF36" s="6">
        <f t="shared" si="4"/>
        <v>7.8494913576755287</v>
      </c>
      <c r="AG36" s="6">
        <f t="shared" si="4"/>
        <v>7.7777502375272682</v>
      </c>
      <c r="AH36" s="6"/>
      <c r="AI36" s="6">
        <f t="shared" si="4"/>
        <v>7.8677006893925405</v>
      </c>
      <c r="AJ36" s="6">
        <f t="shared" si="4"/>
        <v>7.8262069391113167</v>
      </c>
      <c r="AK36" s="6">
        <f t="shared" si="4"/>
        <v>7.7916952718938699</v>
      </c>
      <c r="AL36" s="6">
        <f t="shared" si="4"/>
        <v>7.7870332858939015</v>
      </c>
      <c r="AM36" s="6">
        <f t="shared" si="4"/>
        <v>7.813631875475453</v>
      </c>
      <c r="AN36" s="23">
        <f t="shared" si="4"/>
        <v>7.706298460592798</v>
      </c>
      <c r="AO36" s="23">
        <f t="shared" si="4"/>
        <v>7.7893342642662002</v>
      </c>
      <c r="AP36" s="6">
        <f t="shared" si="4"/>
        <v>7.8612919825376455</v>
      </c>
      <c r="AQ36" s="6">
        <f t="shared" si="4"/>
        <v>7.8716133844988478</v>
      </c>
      <c r="AR36" s="6">
        <f t="shared" si="4"/>
        <v>7.8206756458827211</v>
      </c>
    </row>
    <row r="37" spans="1:45">
      <c r="A37" s="1" t="s">
        <v>312</v>
      </c>
      <c r="C37" s="6">
        <f>4*C32+C36</f>
        <v>8</v>
      </c>
      <c r="D37" s="6">
        <f t="shared" ref="D37:AR37" si="5">4*D32+D36</f>
        <v>8.0167530396683819</v>
      </c>
      <c r="E37" s="6">
        <f t="shared" si="5"/>
        <v>8.0159954090051997</v>
      </c>
      <c r="F37" s="6">
        <f t="shared" si="5"/>
        <v>7.997300896176351</v>
      </c>
      <c r="G37" s="6">
        <f t="shared" si="5"/>
        <v>8</v>
      </c>
      <c r="H37" s="6">
        <f t="shared" si="5"/>
        <v>8.0364023792422525</v>
      </c>
      <c r="I37" s="6">
        <f t="shared" si="5"/>
        <v>8.0031561120090942</v>
      </c>
      <c r="J37" s="6">
        <f t="shared" si="5"/>
        <v>8</v>
      </c>
      <c r="K37" s="6">
        <f t="shared" si="5"/>
        <v>8</v>
      </c>
      <c r="L37" s="6">
        <f t="shared" si="5"/>
        <v>8</v>
      </c>
      <c r="M37" s="6">
        <f t="shared" si="5"/>
        <v>8</v>
      </c>
      <c r="N37" s="6">
        <f t="shared" si="5"/>
        <v>8.0059276041073542</v>
      </c>
      <c r="O37" s="6">
        <f t="shared" si="5"/>
        <v>7.9893348378164717</v>
      </c>
      <c r="P37" s="6">
        <f t="shared" si="5"/>
        <v>8</v>
      </c>
      <c r="Q37" s="6">
        <f t="shared" si="5"/>
        <v>8.0100167021783957</v>
      </c>
      <c r="R37" s="6">
        <f t="shared" si="5"/>
        <v>7.9999999999999991</v>
      </c>
      <c r="S37" s="6">
        <f t="shared" si="5"/>
        <v>7.9932741384865205</v>
      </c>
      <c r="T37" s="6">
        <f t="shared" si="5"/>
        <v>7.9972785678947025</v>
      </c>
      <c r="U37" s="6">
        <f t="shared" si="5"/>
        <v>7.9986469721350684</v>
      </c>
      <c r="V37" s="6">
        <f t="shared" si="5"/>
        <v>7.9959846636028917</v>
      </c>
      <c r="W37" s="6"/>
      <c r="X37" s="6">
        <f t="shared" si="5"/>
        <v>8</v>
      </c>
      <c r="Y37" s="6">
        <f t="shared" si="5"/>
        <v>8</v>
      </c>
      <c r="Z37" s="6">
        <f t="shared" si="5"/>
        <v>8</v>
      </c>
      <c r="AA37" s="6">
        <f t="shared" si="5"/>
        <v>7.974883349339164</v>
      </c>
      <c r="AB37" s="6">
        <f t="shared" si="5"/>
        <v>7.9741847559362178</v>
      </c>
      <c r="AC37" s="6">
        <f t="shared" si="5"/>
        <v>7.9557338616549149</v>
      </c>
      <c r="AD37" s="6">
        <f t="shared" si="5"/>
        <v>7.9959174986825854</v>
      </c>
      <c r="AE37" s="6">
        <f t="shared" si="5"/>
        <v>7.986409596535351</v>
      </c>
      <c r="AF37" s="6">
        <f t="shared" si="5"/>
        <v>7.9967171679898144</v>
      </c>
      <c r="AG37" s="6">
        <f t="shared" si="5"/>
        <v>7.967926643870376</v>
      </c>
      <c r="AH37" s="6"/>
      <c r="AI37" s="6">
        <f t="shared" si="5"/>
        <v>7.9986843062934394</v>
      </c>
      <c r="AJ37" s="6">
        <f t="shared" si="5"/>
        <v>7.996108558740838</v>
      </c>
      <c r="AK37" s="6">
        <f t="shared" si="5"/>
        <v>7.9966433294883661</v>
      </c>
      <c r="AL37" s="6">
        <f t="shared" si="5"/>
        <v>7.988029238679573</v>
      </c>
      <c r="AM37" s="6">
        <f t="shared" si="5"/>
        <v>7.9999999999999991</v>
      </c>
      <c r="AN37" s="23">
        <f t="shared" si="5"/>
        <v>7.9508029185699556</v>
      </c>
      <c r="AO37" s="23">
        <f t="shared" si="5"/>
        <v>7.9693861785629974</v>
      </c>
      <c r="AP37" s="6">
        <f t="shared" si="5"/>
        <v>7.9932885482808338</v>
      </c>
      <c r="AQ37" s="6">
        <f t="shared" si="5"/>
        <v>8</v>
      </c>
      <c r="AR37" s="6">
        <f t="shared" si="5"/>
        <v>7.9959353867114151</v>
      </c>
      <c r="AS37" s="6">
        <f>AVERAGE(C37:AR37)</f>
        <v>7.9950180665414639</v>
      </c>
    </row>
    <row r="38" spans="1:45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23"/>
      <c r="AO38" s="23"/>
      <c r="AP38" s="6"/>
      <c r="AQ38" s="6"/>
      <c r="AR38" s="6"/>
      <c r="AS38" s="6"/>
    </row>
    <row r="39" spans="1:45">
      <c r="A39" s="1" t="s">
        <v>326</v>
      </c>
      <c r="C39" s="6">
        <f>4*C32</f>
        <v>3.8264904837355118E-3</v>
      </c>
      <c r="D39" s="6">
        <f t="shared" ref="D39:AR39" si="6">4*D32</f>
        <v>0</v>
      </c>
      <c r="E39" s="6">
        <f t="shared" si="6"/>
        <v>0</v>
      </c>
      <c r="F39" s="6">
        <f t="shared" si="6"/>
        <v>1.8666350392648745E-2</v>
      </c>
      <c r="G39" s="6">
        <f t="shared" si="6"/>
        <v>4.0098646457750409E-2</v>
      </c>
      <c r="H39" s="6">
        <f t="shared" si="6"/>
        <v>0</v>
      </c>
      <c r="I39" s="6">
        <f t="shared" si="6"/>
        <v>0</v>
      </c>
      <c r="J39" s="6">
        <f t="shared" si="6"/>
        <v>5.0345361497885044E-2</v>
      </c>
      <c r="K39" s="6">
        <f t="shared" si="6"/>
        <v>4.7210933457108251E-2</v>
      </c>
      <c r="L39" s="6">
        <f t="shared" si="6"/>
        <v>2.1477319348394364E-2</v>
      </c>
      <c r="M39" s="6">
        <f t="shared" si="6"/>
        <v>1.5477423500115162E-2</v>
      </c>
      <c r="N39" s="6">
        <f t="shared" si="6"/>
        <v>0</v>
      </c>
      <c r="O39" s="6">
        <f t="shared" si="6"/>
        <v>3.4467260541155564E-2</v>
      </c>
      <c r="P39" s="6">
        <f t="shared" si="6"/>
        <v>3.8883816772581348E-3</v>
      </c>
      <c r="Q39" s="6">
        <f t="shared" si="6"/>
        <v>0</v>
      </c>
      <c r="R39" s="6">
        <f t="shared" si="6"/>
        <v>5.3072286481623543E-2</v>
      </c>
      <c r="S39" s="6">
        <f t="shared" si="6"/>
        <v>9.2112899504955159E-2</v>
      </c>
      <c r="T39" s="6">
        <f t="shared" si="6"/>
        <v>3.4312023586838158E-2</v>
      </c>
      <c r="U39" s="6">
        <f t="shared" si="6"/>
        <v>2.4562693235941069E-3</v>
      </c>
      <c r="V39" s="6">
        <f t="shared" si="6"/>
        <v>5.2740853269998667E-2</v>
      </c>
      <c r="W39" s="6"/>
      <c r="X39" s="6">
        <f t="shared" si="6"/>
        <v>0.15483935265392423</v>
      </c>
      <c r="Y39" s="6">
        <f t="shared" si="6"/>
        <v>0.13485476446592637</v>
      </c>
      <c r="Z39" s="6">
        <f t="shared" si="6"/>
        <v>0.11937692926248555</v>
      </c>
      <c r="AA39" s="6">
        <f t="shared" si="6"/>
        <v>0.12701771775594439</v>
      </c>
      <c r="AB39" s="6">
        <f t="shared" si="6"/>
        <v>0.14186595263901802</v>
      </c>
      <c r="AC39" s="6">
        <f t="shared" si="6"/>
        <v>0.13259946114926136</v>
      </c>
      <c r="AD39" s="6">
        <f t="shared" si="6"/>
        <v>0.17706286092058576</v>
      </c>
      <c r="AE39" s="6">
        <f t="shared" si="6"/>
        <v>0.14620855858042114</v>
      </c>
      <c r="AF39" s="6">
        <f t="shared" si="6"/>
        <v>0.14722581031428561</v>
      </c>
      <c r="AG39" s="6">
        <f t="shared" si="6"/>
        <v>0.19017640634310773</v>
      </c>
      <c r="AH39" s="6"/>
      <c r="AI39" s="6">
        <f t="shared" si="6"/>
        <v>0.13098361690089844</v>
      </c>
      <c r="AJ39" s="6">
        <f t="shared" si="6"/>
        <v>0.16990161962952088</v>
      </c>
      <c r="AK39" s="6">
        <f t="shared" si="6"/>
        <v>0.20494805759449575</v>
      </c>
      <c r="AL39" s="6">
        <f t="shared" si="6"/>
        <v>0.20099595278567106</v>
      </c>
      <c r="AM39" s="6">
        <f t="shared" si="6"/>
        <v>0.1863681245245461</v>
      </c>
      <c r="AN39" s="6">
        <f t="shared" si="6"/>
        <v>0.24450445797715803</v>
      </c>
      <c r="AO39" s="6">
        <f t="shared" si="6"/>
        <v>0.18005191429679757</v>
      </c>
      <c r="AP39" s="6">
        <f t="shared" si="6"/>
        <v>0.1319965657431883</v>
      </c>
      <c r="AQ39" s="6">
        <f t="shared" si="6"/>
        <v>0.12838661550115216</v>
      </c>
      <c r="AR39" s="6">
        <f t="shared" si="6"/>
        <v>0.175259740828694</v>
      </c>
      <c r="AS39" s="6">
        <f>AVERAGE(X39:AR39)</f>
        <v>0.16123122399335413</v>
      </c>
    </row>
    <row r="41" spans="1:45">
      <c r="A41" s="9" t="s">
        <v>80</v>
      </c>
    </row>
    <row r="42" spans="1:45">
      <c r="A42" s="7" t="s">
        <v>68</v>
      </c>
      <c r="C42" s="6">
        <v>0.10079705581714422</v>
      </c>
      <c r="D42" s="6">
        <v>0.15848542666763404</v>
      </c>
      <c r="E42" s="6">
        <v>0.16169124907679833</v>
      </c>
      <c r="F42" s="6">
        <v>0.1685529514968849</v>
      </c>
      <c r="G42" s="6">
        <v>0.20749457219411663</v>
      </c>
      <c r="H42" s="6">
        <v>0.14589606638825758</v>
      </c>
      <c r="I42" s="6">
        <v>0.14810554426611527</v>
      </c>
      <c r="J42" s="6">
        <v>0.15499329169659376</v>
      </c>
      <c r="K42" s="6">
        <v>0.15325361484708247</v>
      </c>
      <c r="L42" s="6">
        <v>0.15086870740540848</v>
      </c>
      <c r="M42" s="6">
        <v>0.15322461231182577</v>
      </c>
      <c r="N42" s="6">
        <v>0.14775508154896877</v>
      </c>
      <c r="O42" s="6">
        <v>0.15572731246009061</v>
      </c>
      <c r="P42" s="6">
        <v>0.15202178910126671</v>
      </c>
      <c r="Q42" s="6">
        <v>0.20083419207683378</v>
      </c>
      <c r="R42" s="6">
        <v>0.25450350166703428</v>
      </c>
      <c r="S42" s="6">
        <v>0.14297614228184566</v>
      </c>
      <c r="T42" s="6">
        <v>0.16897066663302121</v>
      </c>
      <c r="U42" s="6">
        <v>0.17004951208246985</v>
      </c>
      <c r="V42" s="6">
        <v>0.16539747934586055</v>
      </c>
      <c r="W42" s="6"/>
      <c r="X42" s="6">
        <v>5.692303218777315E-2</v>
      </c>
      <c r="Y42" s="6">
        <v>0.16168938742336925</v>
      </c>
      <c r="Z42" s="6">
        <v>0.16586847359174339</v>
      </c>
      <c r="AA42" s="6">
        <v>0.15822366359894172</v>
      </c>
      <c r="AB42" s="6">
        <v>0.16360066734263595</v>
      </c>
      <c r="AC42" s="6">
        <v>0.1520705978037766</v>
      </c>
      <c r="AD42" s="6">
        <v>0.16366120922121519</v>
      </c>
      <c r="AE42" s="6">
        <v>0.15332750658161681</v>
      </c>
      <c r="AF42" s="6">
        <v>0.15069841944449852</v>
      </c>
      <c r="AG42" s="6">
        <v>5.5340694996677112E-2</v>
      </c>
      <c r="AI42" s="6">
        <v>0.14653453830515864</v>
      </c>
      <c r="AJ42" s="6">
        <v>0.55361721239619965</v>
      </c>
      <c r="AK42" s="6">
        <v>5.3287231374912425E-2</v>
      </c>
      <c r="AL42" s="6">
        <v>5.2445048120423873E-2</v>
      </c>
      <c r="AM42" s="6">
        <v>0.13911533813757218</v>
      </c>
      <c r="AN42" s="23">
        <v>0.29570937023476962</v>
      </c>
      <c r="AO42" s="23">
        <v>0.16793067924432237</v>
      </c>
      <c r="AP42" s="6">
        <v>0.16068270062427739</v>
      </c>
      <c r="AQ42" s="6">
        <v>0.11328246999744954</v>
      </c>
      <c r="AR42" s="6">
        <v>0.11388855325132696</v>
      </c>
    </row>
    <row r="43" spans="1:45">
      <c r="A43" s="7" t="s">
        <v>69</v>
      </c>
      <c r="C43" s="6">
        <v>0.90056761718256417</v>
      </c>
      <c r="D43" s="6">
        <v>0.834742157455031</v>
      </c>
      <c r="E43" s="6">
        <v>0.82518444607055308</v>
      </c>
      <c r="F43" s="6">
        <v>0.83560097810709799</v>
      </c>
      <c r="G43" s="6">
        <v>0.80672637293476457</v>
      </c>
      <c r="H43" s="6">
        <v>0.84042140448264546</v>
      </c>
      <c r="I43" s="6">
        <v>0.85027972007774999</v>
      </c>
      <c r="J43" s="6">
        <v>0.86239106273482546</v>
      </c>
      <c r="K43" s="6">
        <v>0.86307250568674487</v>
      </c>
      <c r="L43" s="6">
        <v>0.8557162911779912</v>
      </c>
      <c r="M43" s="6">
        <v>0.85163137659630939</v>
      </c>
      <c r="N43" s="6">
        <v>0.84935244122089848</v>
      </c>
      <c r="O43" s="6">
        <v>0.84930868523958292</v>
      </c>
      <c r="P43" s="6">
        <v>0.84854927106371558</v>
      </c>
      <c r="Q43" s="6">
        <v>0.79247863616232783</v>
      </c>
      <c r="R43" s="6">
        <v>0.76420128143320465</v>
      </c>
      <c r="S43" s="6">
        <v>0.88770742255199964</v>
      </c>
      <c r="T43" s="6">
        <v>0.83990937612358896</v>
      </c>
      <c r="U43" s="6">
        <v>0.82720495413209971</v>
      </c>
      <c r="V43" s="6">
        <v>0.85260666513362227</v>
      </c>
      <c r="W43" s="6"/>
      <c r="X43" s="6">
        <v>1.0018745730968071</v>
      </c>
      <c r="Y43" s="6">
        <v>0.88755127952044544</v>
      </c>
      <c r="Z43" s="6">
        <v>0.87787902673015694</v>
      </c>
      <c r="AA43" s="6">
        <v>0.87582718427238004</v>
      </c>
      <c r="AB43" s="6">
        <v>0.87409005859134936</v>
      </c>
      <c r="AC43" s="6">
        <v>0.87030515748538495</v>
      </c>
      <c r="AD43" s="6">
        <v>0.90005219149693516</v>
      </c>
      <c r="AE43" s="6">
        <v>0.89444822972555815</v>
      </c>
      <c r="AF43" s="6">
        <v>0.90338638021489426</v>
      </c>
      <c r="AG43" s="6">
        <v>0.99920107220269161</v>
      </c>
      <c r="AI43" s="6">
        <v>0.89985746106038633</v>
      </c>
      <c r="AJ43" s="6">
        <v>0.51155126810959917</v>
      </c>
      <c r="AK43" s="6">
        <v>1.0227822533650774</v>
      </c>
      <c r="AL43" s="6">
        <v>1.018143746940509</v>
      </c>
      <c r="AM43" s="6">
        <v>0.932400446102988</v>
      </c>
      <c r="AN43" s="23">
        <v>0.76933533297279333</v>
      </c>
      <c r="AO43" s="23">
        <v>0.88345448138824412</v>
      </c>
      <c r="AP43" s="6">
        <v>0.88531852496767716</v>
      </c>
      <c r="AQ43" s="6">
        <v>0.93589611476890444</v>
      </c>
      <c r="AR43" s="6">
        <v>0.95093667053019537</v>
      </c>
    </row>
    <row r="44" spans="1:45">
      <c r="A44" s="7" t="s">
        <v>70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/>
      <c r="X44" s="19">
        <v>0</v>
      </c>
      <c r="Y44" s="19">
        <v>0</v>
      </c>
      <c r="Z44" s="19">
        <v>0</v>
      </c>
      <c r="AA44" s="19">
        <v>1.1654240332911699E-3</v>
      </c>
      <c r="AB44" s="19">
        <v>0</v>
      </c>
      <c r="AC44" s="19">
        <v>0</v>
      </c>
      <c r="AD44" s="19">
        <v>0</v>
      </c>
      <c r="AE44" s="19">
        <v>0</v>
      </c>
      <c r="AF44" s="19">
        <v>1.6866705797424116E-3</v>
      </c>
      <c r="AG44" s="19">
        <v>0</v>
      </c>
      <c r="AH44" s="19"/>
      <c r="AI44" s="19">
        <v>6.7368903272149727E-4</v>
      </c>
      <c r="AJ44" s="19">
        <v>2.009401487208276E-3</v>
      </c>
      <c r="AK44" s="19">
        <v>1.6940574581938381E-4</v>
      </c>
      <c r="AL44" s="19">
        <v>0</v>
      </c>
      <c r="AM44" s="19">
        <v>0</v>
      </c>
      <c r="AN44" s="24">
        <v>0</v>
      </c>
      <c r="AO44" s="24">
        <v>0</v>
      </c>
      <c r="AP44" s="19">
        <v>0</v>
      </c>
      <c r="AQ44" s="19">
        <v>0</v>
      </c>
      <c r="AR44" s="19">
        <v>0</v>
      </c>
    </row>
    <row r="45" spans="1:45">
      <c r="A45" s="15" t="s">
        <v>71</v>
      </c>
      <c r="C45" s="6">
        <v>0.99945064780351711</v>
      </c>
      <c r="D45" s="6">
        <v>1.0015823666818433</v>
      </c>
      <c r="E45" s="6">
        <v>0.99887076645644535</v>
      </c>
      <c r="F45" s="6">
        <v>0.99616364696303872</v>
      </c>
      <c r="G45" s="6">
        <v>0.9940883242858598</v>
      </c>
      <c r="H45" s="6">
        <v>1.0044344979070827</v>
      </c>
      <c r="I45" s="6">
        <v>0.99996201630656478</v>
      </c>
      <c r="J45" s="6">
        <v>0.99209239607495969</v>
      </c>
      <c r="K45" s="6">
        <v>0.99261512269549257</v>
      </c>
      <c r="L45" s="6">
        <v>0.99583335397664507</v>
      </c>
      <c r="M45" s="6">
        <v>0.99710967131912887</v>
      </c>
      <c r="N45" s="6">
        <v>1.0000671379503649</v>
      </c>
      <c r="O45" s="6">
        <v>0.99311416894044413</v>
      </c>
      <c r="P45" s="6">
        <v>0.99862764825822437</v>
      </c>
      <c r="Q45" s="6">
        <v>0.99966500499167499</v>
      </c>
      <c r="R45" s="6">
        <v>0.99202625961610547</v>
      </c>
      <c r="S45" s="6">
        <v>0.9875287094047146</v>
      </c>
      <c r="T45" s="6">
        <v>0.99305867153613714</v>
      </c>
      <c r="U45" s="6">
        <v>0.99670432562417743</v>
      </c>
      <c r="V45" s="6">
        <v>0.99347690969369029</v>
      </c>
      <c r="W45" s="6"/>
      <c r="X45" s="6">
        <v>0.97988069809341782</v>
      </c>
      <c r="Y45" s="6">
        <v>0.98080048654146601</v>
      </c>
      <c r="Z45" s="6">
        <v>0.98325321992298043</v>
      </c>
      <c r="AA45" s="6">
        <v>0.97895618796458272</v>
      </c>
      <c r="AB45" s="6">
        <v>0.97880671054101165</v>
      </c>
      <c r="AC45" s="6">
        <v>0.97771287334389001</v>
      </c>
      <c r="AD45" s="6">
        <v>0.97543993716699562</v>
      </c>
      <c r="AE45" s="6">
        <v>0.98030637533070319</v>
      </c>
      <c r="AF45" s="6">
        <v>0.97590759743895927</v>
      </c>
      <c r="AG45" s="6">
        <v>0.9737249615371123</v>
      </c>
      <c r="AH45" s="6"/>
      <c r="AI45" s="6">
        <v>0.97870174228615525</v>
      </c>
      <c r="AJ45" s="6">
        <v>0.97439227117207972</v>
      </c>
      <c r="AK45" s="6">
        <v>0.97272779249490193</v>
      </c>
      <c r="AL45" s="6">
        <v>0.97369359996532046</v>
      </c>
      <c r="AM45" s="6">
        <v>0.9761126179793318</v>
      </c>
      <c r="AN45" s="23">
        <v>0.96470434943846683</v>
      </c>
      <c r="AO45" s="23">
        <v>0.97509300398187915</v>
      </c>
      <c r="AP45" s="6">
        <v>0.98236347448555972</v>
      </c>
      <c r="AQ45" s="6">
        <v>0.98392283228974675</v>
      </c>
      <c r="AR45" s="6">
        <v>0.97733437636516951</v>
      </c>
    </row>
    <row r="46" spans="1:45">
      <c r="A46" s="7" t="s">
        <v>72</v>
      </c>
      <c r="C46" s="6">
        <v>4</v>
      </c>
      <c r="D46" s="6">
        <v>4</v>
      </c>
      <c r="E46" s="6">
        <v>4</v>
      </c>
      <c r="F46" s="6">
        <v>4</v>
      </c>
      <c r="G46" s="6">
        <v>4</v>
      </c>
      <c r="H46" s="6">
        <v>4</v>
      </c>
      <c r="I46" s="6">
        <v>4</v>
      </c>
      <c r="J46" s="6">
        <v>4</v>
      </c>
      <c r="K46" s="6">
        <v>4</v>
      </c>
      <c r="L46" s="6">
        <v>4</v>
      </c>
      <c r="M46" s="6">
        <v>4</v>
      </c>
      <c r="N46" s="6">
        <v>4</v>
      </c>
      <c r="O46" s="6">
        <v>4</v>
      </c>
      <c r="P46" s="6">
        <v>4</v>
      </c>
      <c r="Q46" s="6">
        <v>4</v>
      </c>
      <c r="R46" s="6">
        <v>4</v>
      </c>
      <c r="S46" s="6">
        <v>4</v>
      </c>
      <c r="T46" s="6">
        <v>4</v>
      </c>
      <c r="U46" s="6">
        <v>4</v>
      </c>
      <c r="V46" s="6">
        <v>4</v>
      </c>
      <c r="W46" s="6"/>
      <c r="X46" s="6">
        <v>4</v>
      </c>
      <c r="Y46" s="6">
        <v>4</v>
      </c>
      <c r="Z46" s="6">
        <v>4</v>
      </c>
      <c r="AA46" s="6">
        <v>4</v>
      </c>
      <c r="AB46" s="6">
        <v>4</v>
      </c>
      <c r="AC46" s="6">
        <v>4</v>
      </c>
      <c r="AD46" s="6">
        <v>4</v>
      </c>
      <c r="AE46" s="6">
        <v>4</v>
      </c>
      <c r="AF46" s="6">
        <v>4</v>
      </c>
      <c r="AG46" s="6">
        <v>4</v>
      </c>
      <c r="AH46" s="6"/>
      <c r="AI46" s="6">
        <v>4</v>
      </c>
      <c r="AJ46" s="6">
        <v>4</v>
      </c>
      <c r="AK46" s="6">
        <v>4</v>
      </c>
      <c r="AL46" s="6">
        <v>4</v>
      </c>
      <c r="AM46" s="6">
        <v>4</v>
      </c>
      <c r="AN46" s="23">
        <v>4</v>
      </c>
      <c r="AO46" s="23">
        <v>4</v>
      </c>
      <c r="AP46" s="6">
        <v>4</v>
      </c>
      <c r="AQ46" s="6">
        <v>4</v>
      </c>
      <c r="AR46" s="6">
        <v>4</v>
      </c>
    </row>
    <row r="47" spans="1:45">
      <c r="A47" s="7"/>
    </row>
    <row r="49" spans="1:45">
      <c r="A49" s="7" t="s">
        <v>75</v>
      </c>
      <c r="C49" s="6">
        <v>0.89934031174158113</v>
      </c>
      <c r="D49" s="6">
        <v>0.8404339255160469</v>
      </c>
      <c r="E49" s="6">
        <v>0.83615844439997478</v>
      </c>
      <c r="F49" s="6">
        <v>0.83214430922621729</v>
      </c>
      <c r="G49" s="6">
        <v>0.79541482239084549</v>
      </c>
      <c r="H49" s="6">
        <v>0.852080014095833</v>
      </c>
      <c r="I49" s="6">
        <v>0.85165491763998569</v>
      </c>
      <c r="J49" s="6">
        <v>0.84765512559585798</v>
      </c>
      <c r="K49" s="6">
        <v>0.84920822976921451</v>
      </c>
      <c r="L49" s="6">
        <v>0.85011826361635534</v>
      </c>
      <c r="M49" s="6">
        <v>0.84751584903393185</v>
      </c>
      <c r="N49" s="6">
        <v>0.85181630047427626</v>
      </c>
      <c r="O49" s="6">
        <v>0.84505300027410035</v>
      </c>
      <c r="P49" s="6">
        <v>0.84806497493921118</v>
      </c>
      <c r="Q49" s="6">
        <v>0.79781375376692643</v>
      </c>
      <c r="R49" s="6">
        <v>0.75016952321309405</v>
      </c>
      <c r="S49" s="6">
        <v>0.86128027344173808</v>
      </c>
      <c r="T49" s="6">
        <v>0.83251659318055815</v>
      </c>
      <c r="U49" s="6">
        <v>0.82948232588222681</v>
      </c>
      <c r="V49" s="6">
        <v>0.83752769549830264</v>
      </c>
      <c r="W49" s="6"/>
      <c r="X49" s="6">
        <v>0.94623804218703955</v>
      </c>
      <c r="Y49" s="6">
        <v>0.84589866508478806</v>
      </c>
      <c r="Z49" s="6">
        <v>0.84108371656881742</v>
      </c>
      <c r="AA49" s="6">
        <v>0.84698657331536642</v>
      </c>
      <c r="AB49" s="6">
        <v>0.84234159248615681</v>
      </c>
      <c r="AC49" s="6">
        <v>0.85125762517640502</v>
      </c>
      <c r="AD49" s="6">
        <v>0.84614163071488824</v>
      </c>
      <c r="AE49" s="6">
        <v>0.85366381252345969</v>
      </c>
      <c r="AF49" s="6">
        <v>0.85703387479527859</v>
      </c>
      <c r="AG49" s="6">
        <v>0.94752157124733927</v>
      </c>
      <c r="AI49" s="6">
        <v>0.85996209986887662</v>
      </c>
      <c r="AJ49" s="6">
        <v>0.48025385417590216</v>
      </c>
      <c r="AK49" s="6">
        <v>0.95047974863092766</v>
      </c>
      <c r="AL49" s="6">
        <v>0.95101289275361878</v>
      </c>
      <c r="AM49" s="6">
        <v>0.87016958575540659</v>
      </c>
      <c r="AN49" s="23">
        <v>0.72235027380147454</v>
      </c>
      <c r="AO49" s="23">
        <v>0.84027672680553445</v>
      </c>
      <c r="AP49" s="6">
        <v>0.84638383140197215</v>
      </c>
      <c r="AQ49" s="6">
        <v>0.89202746639870001</v>
      </c>
      <c r="AR49" s="6">
        <v>0.89304483899538589</v>
      </c>
    </row>
    <row r="50" spans="1:45">
      <c r="A50" s="7"/>
    </row>
    <row r="51" spans="1:45">
      <c r="A51" s="7" t="s">
        <v>76</v>
      </c>
      <c r="C51" s="6">
        <v>1.0013646729997083</v>
      </c>
      <c r="D51" s="6">
        <v>0.99322758412266499</v>
      </c>
      <c r="E51" s="6">
        <v>0.98687569514735141</v>
      </c>
      <c r="F51" s="6">
        <v>1.004153929603983</v>
      </c>
      <c r="G51" s="6">
        <v>1.0142209451288813</v>
      </c>
      <c r="H51" s="6">
        <v>0.98631747087090305</v>
      </c>
      <c r="I51" s="6">
        <v>0.99838526434386532</v>
      </c>
      <c r="J51" s="6">
        <v>1.0173843544314192</v>
      </c>
      <c r="K51" s="6">
        <v>1.0163261205338274</v>
      </c>
      <c r="L51" s="6">
        <v>1.0065849985833997</v>
      </c>
      <c r="M51" s="6">
        <v>1.0048559889081352</v>
      </c>
      <c r="N51" s="6">
        <v>0.99710752276986725</v>
      </c>
      <c r="O51" s="6">
        <v>1.0050359976996734</v>
      </c>
      <c r="P51" s="6">
        <v>1.0005710601649822</v>
      </c>
      <c r="Q51" s="6">
        <v>0.99331282823916167</v>
      </c>
      <c r="R51" s="6">
        <v>1.0187047831002389</v>
      </c>
      <c r="S51" s="6">
        <v>1.0306835648338453</v>
      </c>
      <c r="T51" s="6">
        <v>1.0088800427566103</v>
      </c>
      <c r="U51" s="6">
        <v>0.99725446621456959</v>
      </c>
      <c r="V51" s="6">
        <v>1.0180041444794827</v>
      </c>
      <c r="W51" s="6"/>
      <c r="X51" s="6">
        <v>1.0587976052845802</v>
      </c>
      <c r="Y51" s="6">
        <v>1.0492406669438146</v>
      </c>
      <c r="Z51" s="6">
        <v>1.0437475003219003</v>
      </c>
      <c r="AA51" s="6">
        <v>1.0340508478713217</v>
      </c>
      <c r="AB51" s="6">
        <v>1.0376907259339854</v>
      </c>
      <c r="AC51" s="6">
        <v>1.0223757552891615</v>
      </c>
      <c r="AD51" s="6">
        <v>1.0637134007181503</v>
      </c>
      <c r="AE51" s="6">
        <v>1.0477757363071749</v>
      </c>
      <c r="AF51" s="6">
        <v>1.0540847996593927</v>
      </c>
      <c r="AG51" s="6">
        <v>1.0545417671993687</v>
      </c>
      <c r="AI51" s="6">
        <v>1.0463919993655451</v>
      </c>
      <c r="AJ51" s="6">
        <v>1.0651684805057988</v>
      </c>
      <c r="AK51" s="6">
        <v>1.0760694847399899</v>
      </c>
      <c r="AL51" s="6">
        <v>1.070588795060933</v>
      </c>
      <c r="AM51" s="6">
        <v>1.0715157842405603</v>
      </c>
      <c r="AN51" s="23">
        <v>1.0650447032075629</v>
      </c>
      <c r="AO51" s="23">
        <v>1.0513851606325666</v>
      </c>
      <c r="AP51" s="6">
        <v>1.0460012255919546</v>
      </c>
      <c r="AQ51" s="6">
        <v>1.0491785847663539</v>
      </c>
      <c r="AR51" s="6">
        <v>1.0648252237815223</v>
      </c>
    </row>
    <row r="52" spans="1:45">
      <c r="A52" s="7" t="s">
        <v>77</v>
      </c>
      <c r="C52" s="6">
        <v>0.99945064780351711</v>
      </c>
      <c r="D52" s="6">
        <v>1.0015823666818433</v>
      </c>
      <c r="E52" s="6">
        <v>0.99887076645644535</v>
      </c>
      <c r="F52" s="6">
        <v>0.99616364696303872</v>
      </c>
      <c r="G52" s="6">
        <v>0.9940883242858598</v>
      </c>
      <c r="H52" s="6">
        <v>1.0044344979070827</v>
      </c>
      <c r="I52" s="6">
        <v>0.99996201630656478</v>
      </c>
      <c r="J52" s="6">
        <v>0.99209239607495969</v>
      </c>
      <c r="K52" s="6">
        <v>0.99261512269549257</v>
      </c>
      <c r="L52" s="6">
        <v>0.99583335397664507</v>
      </c>
      <c r="M52" s="6">
        <v>0.99710967131912887</v>
      </c>
      <c r="N52" s="6">
        <v>1.0000671379503649</v>
      </c>
      <c r="O52" s="6">
        <v>0.99311416894044413</v>
      </c>
      <c r="P52" s="6">
        <v>0.99862764825822437</v>
      </c>
      <c r="Q52" s="6">
        <v>0.99966500499167499</v>
      </c>
      <c r="R52" s="6">
        <v>0.99202625961610547</v>
      </c>
      <c r="S52" s="6">
        <v>0.9875287094047146</v>
      </c>
      <c r="T52" s="6">
        <v>0.99305867153613714</v>
      </c>
      <c r="U52" s="6">
        <v>0.99670432562417743</v>
      </c>
      <c r="V52" s="6">
        <v>0.99347690969369029</v>
      </c>
      <c r="W52" s="6"/>
      <c r="X52" s="6">
        <v>0.97988069809341782</v>
      </c>
      <c r="Y52" s="6">
        <v>0.98080048654146601</v>
      </c>
      <c r="Z52" s="6">
        <v>0.98325321992298043</v>
      </c>
      <c r="AA52" s="6">
        <v>0.98242772305937964</v>
      </c>
      <c r="AB52" s="6">
        <v>0.97880671054101165</v>
      </c>
      <c r="AC52" s="6">
        <v>0.97771287334389001</v>
      </c>
      <c r="AD52" s="6">
        <v>0.97543993716699562</v>
      </c>
      <c r="AE52" s="6">
        <v>0.98030637533070319</v>
      </c>
      <c r="AF52" s="6">
        <v>0.98093180832158677</v>
      </c>
      <c r="AG52" s="6">
        <v>0.9737249615371123</v>
      </c>
      <c r="AI52" s="6">
        <v>0.98070850982592173</v>
      </c>
      <c r="AJ52" s="6">
        <v>0.98037782456991129</v>
      </c>
      <c r="AK52" s="6">
        <v>0.97323241396749283</v>
      </c>
      <c r="AL52" s="6">
        <v>0.97369359996532046</v>
      </c>
      <c r="AM52" s="6">
        <v>0.9761126179793318</v>
      </c>
      <c r="AN52" s="23">
        <v>0.96470434943846683</v>
      </c>
      <c r="AO52" s="23">
        <v>0.97509300398187915</v>
      </c>
      <c r="AP52" s="6">
        <v>0.98236347448555972</v>
      </c>
      <c r="AQ52" s="6">
        <v>0.98392283228974675</v>
      </c>
      <c r="AR52" s="6">
        <v>0.97733437636516951</v>
      </c>
    </row>
    <row r="53" spans="1:45">
      <c r="A53" s="7" t="s">
        <v>78</v>
      </c>
      <c r="C53" s="6">
        <f>1-C52</f>
        <v>5.4935219648288847E-4</v>
      </c>
      <c r="D53" s="11">
        <f t="shared" ref="D53:AR53" si="7">1-D52</f>
        <v>-1.5823666818433058E-3</v>
      </c>
      <c r="E53" s="6">
        <f t="shared" si="7"/>
        <v>1.129233543554653E-3</v>
      </c>
      <c r="F53" s="6">
        <f t="shared" si="7"/>
        <v>3.8363530369612819E-3</v>
      </c>
      <c r="G53" s="6">
        <f t="shared" si="7"/>
        <v>5.9116757141401965E-3</v>
      </c>
      <c r="H53" s="11">
        <v>0</v>
      </c>
      <c r="I53" s="11">
        <f t="shared" si="7"/>
        <v>3.7983693435217347E-5</v>
      </c>
      <c r="J53" s="6">
        <f t="shared" si="7"/>
        <v>7.9076039250403074E-3</v>
      </c>
      <c r="K53" s="6">
        <f t="shared" si="7"/>
        <v>7.3848773045074312E-3</v>
      </c>
      <c r="L53" s="6">
        <f t="shared" si="7"/>
        <v>4.1666460233549252E-3</v>
      </c>
      <c r="M53" s="6">
        <f t="shared" si="7"/>
        <v>2.8903286808711348E-3</v>
      </c>
      <c r="N53" s="6">
        <f t="shared" si="7"/>
        <v>-6.7137950364948296E-5</v>
      </c>
      <c r="O53" s="6">
        <f t="shared" si="7"/>
        <v>6.8858310595558692E-3</v>
      </c>
      <c r="P53" s="6">
        <f t="shared" si="7"/>
        <v>1.3723517417756348E-3</v>
      </c>
      <c r="Q53" s="6">
        <f t="shared" si="7"/>
        <v>3.3499500832501194E-4</v>
      </c>
      <c r="R53" s="6">
        <f t="shared" si="7"/>
        <v>7.9737403838945342E-3</v>
      </c>
      <c r="S53" s="6">
        <f t="shared" si="7"/>
        <v>1.24712905952854E-2</v>
      </c>
      <c r="T53" s="6">
        <f t="shared" si="7"/>
        <v>6.9413284638628614E-3</v>
      </c>
      <c r="U53" s="6">
        <f t="shared" si="7"/>
        <v>3.2956743758225659E-3</v>
      </c>
      <c r="V53" s="6">
        <f t="shared" si="7"/>
        <v>6.523090306309709E-3</v>
      </c>
      <c r="W53" s="6"/>
      <c r="X53" s="6">
        <f t="shared" si="7"/>
        <v>2.0119301906582177E-2</v>
      </c>
      <c r="Y53" s="6">
        <f t="shared" si="7"/>
        <v>1.919951345853399E-2</v>
      </c>
      <c r="Z53" s="6">
        <f t="shared" si="7"/>
        <v>1.6746780077019574E-2</v>
      </c>
      <c r="AA53" s="6">
        <f t="shared" si="7"/>
        <v>1.7572276940620357E-2</v>
      </c>
      <c r="AB53" s="6">
        <f t="shared" si="7"/>
        <v>2.1193289458988351E-2</v>
      </c>
      <c r="AC53" s="6">
        <f t="shared" si="7"/>
        <v>2.228712665610999E-2</v>
      </c>
      <c r="AD53" s="6">
        <f t="shared" si="7"/>
        <v>2.4560062833004381E-2</v>
      </c>
      <c r="AE53" s="6">
        <f t="shared" si="7"/>
        <v>1.9693624669296805E-2</v>
      </c>
      <c r="AF53" s="6">
        <f t="shared" si="7"/>
        <v>1.9068191678413227E-2</v>
      </c>
      <c r="AG53" s="6">
        <f t="shared" si="7"/>
        <v>2.6275038462887701E-2</v>
      </c>
      <c r="AH53" s="6"/>
      <c r="AI53" s="6">
        <f t="shared" si="7"/>
        <v>1.9291490174078274E-2</v>
      </c>
      <c r="AJ53" s="6">
        <f t="shared" si="7"/>
        <v>1.9622175430088706E-2</v>
      </c>
      <c r="AK53" s="6">
        <f t="shared" si="7"/>
        <v>2.6767586032507173E-2</v>
      </c>
      <c r="AL53" s="6">
        <f t="shared" si="7"/>
        <v>2.6306400034679545E-2</v>
      </c>
      <c r="AM53" s="6">
        <f t="shared" si="7"/>
        <v>2.3887382020668202E-2</v>
      </c>
      <c r="AN53" s="23">
        <f t="shared" si="7"/>
        <v>3.5295650561533165E-2</v>
      </c>
      <c r="AO53" s="23">
        <f t="shared" si="7"/>
        <v>2.4906996018120853E-2</v>
      </c>
      <c r="AP53" s="6">
        <f t="shared" si="7"/>
        <v>1.7636525514440282E-2</v>
      </c>
      <c r="AQ53" s="6">
        <f t="shared" si="7"/>
        <v>1.6077167710253248E-2</v>
      </c>
      <c r="AR53" s="6">
        <f t="shared" si="7"/>
        <v>2.266562363483049E-2</v>
      </c>
    </row>
    <row r="63" spans="1:45">
      <c r="A63" s="5"/>
      <c r="B63" s="5"/>
    </row>
    <row r="64" spans="1:45">
      <c r="AS64" s="6"/>
    </row>
    <row r="71" spans="3:44"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6"/>
      <c r="AJ71" s="6"/>
      <c r="AK71" s="6"/>
      <c r="AL71" s="6"/>
      <c r="AM71" s="6"/>
      <c r="AN71" s="23"/>
      <c r="AO71" s="23"/>
      <c r="AP71" s="6"/>
      <c r="AQ71" s="6"/>
      <c r="AR71" s="6"/>
    </row>
    <row r="72" spans="3:44" ht="14" customHeight="1"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23"/>
      <c r="AO72" s="23"/>
      <c r="AP72" s="6"/>
      <c r="AQ72" s="6"/>
      <c r="AR72" s="6"/>
    </row>
    <row r="73" spans="3:44"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23"/>
      <c r="AO73" s="23"/>
      <c r="AP73" s="6"/>
      <c r="AQ73" s="6"/>
      <c r="AR73" s="6"/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3"/>
  <sheetViews>
    <sheetView topLeftCell="X2" workbookViewId="0">
      <pane ySplit="1160" activePane="bottomLeft"/>
      <selection activeCell="AT2" sqref="AT1:AT1048576"/>
      <selection pane="bottomLeft" activeCell="A7" sqref="A7:XFD7"/>
    </sheetView>
  </sheetViews>
  <sheetFormatPr baseColWidth="10" defaultRowHeight="15" x14ac:dyDescent="0"/>
  <cols>
    <col min="1" max="1" width="10.83203125" style="1"/>
    <col min="2" max="2" width="2" style="1" customWidth="1"/>
    <col min="6" max="6" width="10.83203125" style="26"/>
    <col min="8" max="8" width="4.33203125" customWidth="1"/>
    <col min="15" max="15" width="10.83203125" customWidth="1"/>
    <col min="28" max="28" width="10.83203125" customWidth="1"/>
    <col min="40" max="40" width="10.83203125" customWidth="1"/>
    <col min="43" max="44" width="10.83203125" style="26"/>
    <col min="46" max="46" width="10.83203125" style="1"/>
  </cols>
  <sheetData>
    <row r="1" spans="1:45">
      <c r="C1" t="s">
        <v>181</v>
      </c>
    </row>
    <row r="2" spans="1:45">
      <c r="C2" t="s">
        <v>149</v>
      </c>
      <c r="I2" t="s">
        <v>150</v>
      </c>
      <c r="P2" t="s">
        <v>151</v>
      </c>
      <c r="AC2" t="s">
        <v>152</v>
      </c>
      <c r="AK2" t="s">
        <v>153</v>
      </c>
      <c r="AO2" t="s">
        <v>154</v>
      </c>
    </row>
    <row r="3" spans="1:45" s="1" customFormat="1">
      <c r="C3" s="1">
        <v>1</v>
      </c>
      <c r="D3" s="1">
        <v>2</v>
      </c>
      <c r="E3" s="1">
        <v>3</v>
      </c>
      <c r="F3" s="22">
        <v>4</v>
      </c>
      <c r="G3" s="1">
        <v>5</v>
      </c>
      <c r="I3" s="1">
        <v>1</v>
      </c>
      <c r="J3" s="1">
        <v>2</v>
      </c>
      <c r="K3" s="1">
        <v>3</v>
      </c>
      <c r="L3" s="1">
        <v>4</v>
      </c>
      <c r="M3" s="1">
        <v>5</v>
      </c>
      <c r="N3" s="1">
        <v>6</v>
      </c>
      <c r="P3" s="1">
        <v>1</v>
      </c>
      <c r="Q3" s="1">
        <v>2</v>
      </c>
      <c r="R3" s="1">
        <v>3</v>
      </c>
      <c r="S3" s="1">
        <v>4</v>
      </c>
      <c r="T3" s="1">
        <v>5</v>
      </c>
      <c r="U3" s="1">
        <v>6</v>
      </c>
      <c r="V3" s="1">
        <v>7</v>
      </c>
      <c r="W3" s="1">
        <v>8</v>
      </c>
      <c r="X3" s="1">
        <v>9</v>
      </c>
      <c r="Y3" s="1">
        <v>10</v>
      </c>
      <c r="Z3" s="1">
        <v>11</v>
      </c>
      <c r="AA3" s="1">
        <v>12</v>
      </c>
      <c r="AC3" s="1">
        <v>1</v>
      </c>
      <c r="AD3" s="1">
        <v>2</v>
      </c>
      <c r="AE3" s="1">
        <v>3</v>
      </c>
      <c r="AF3" s="1">
        <v>4</v>
      </c>
      <c r="AG3" s="1">
        <v>5</v>
      </c>
      <c r="AH3" s="1">
        <v>6</v>
      </c>
      <c r="AI3" s="1">
        <v>7</v>
      </c>
      <c r="AJ3" s="1">
        <v>8</v>
      </c>
      <c r="AK3" s="1">
        <v>1</v>
      </c>
      <c r="AL3" s="1">
        <v>2</v>
      </c>
      <c r="AM3" s="1">
        <v>3</v>
      </c>
      <c r="AO3" s="1">
        <v>1</v>
      </c>
      <c r="AP3" s="1">
        <v>2</v>
      </c>
      <c r="AQ3" s="22">
        <v>3</v>
      </c>
      <c r="AR3" s="22">
        <v>4</v>
      </c>
      <c r="AS3" s="1">
        <v>5</v>
      </c>
    </row>
    <row r="5" spans="1:45" s="1" customFormat="1">
      <c r="A5" s="1" t="s">
        <v>63</v>
      </c>
      <c r="C5" s="1">
        <v>4.05</v>
      </c>
      <c r="D5" s="1">
        <v>3.92</v>
      </c>
      <c r="E5" s="1">
        <v>3.91</v>
      </c>
      <c r="F5" s="22">
        <v>4.04</v>
      </c>
      <c r="G5" s="1">
        <v>5.58</v>
      </c>
      <c r="I5" s="1">
        <v>4.6500000000000004</v>
      </c>
      <c r="J5" s="1">
        <v>3.75</v>
      </c>
      <c r="K5" s="1">
        <v>4.1100000000000003</v>
      </c>
      <c r="L5" s="1">
        <v>4.24</v>
      </c>
      <c r="M5" s="1">
        <v>3.93</v>
      </c>
      <c r="N5" s="1">
        <v>3.87</v>
      </c>
      <c r="P5" s="1">
        <v>3.66</v>
      </c>
      <c r="Q5" s="1">
        <v>3.76</v>
      </c>
      <c r="R5" s="1">
        <v>3.79</v>
      </c>
      <c r="S5" s="1">
        <v>3.82</v>
      </c>
      <c r="T5" s="1">
        <v>3.74</v>
      </c>
      <c r="U5" s="1">
        <v>3.99</v>
      </c>
      <c r="V5" s="1">
        <v>4.42</v>
      </c>
      <c r="W5" s="1">
        <v>3.38</v>
      </c>
      <c r="X5" s="1">
        <v>3.91</v>
      </c>
      <c r="Y5" s="1">
        <v>3.83</v>
      </c>
      <c r="Z5" s="1">
        <v>3.97</v>
      </c>
      <c r="AA5" s="1">
        <v>3.99</v>
      </c>
      <c r="AC5" s="1">
        <v>3.93</v>
      </c>
      <c r="AD5" s="1">
        <v>4.03</v>
      </c>
      <c r="AE5" s="1">
        <v>5.14</v>
      </c>
      <c r="AF5" s="1">
        <v>3.91</v>
      </c>
      <c r="AG5" s="1">
        <v>3.93</v>
      </c>
      <c r="AH5" s="1">
        <v>3.87</v>
      </c>
      <c r="AI5" s="1">
        <v>3.96</v>
      </c>
      <c r="AJ5" s="1">
        <v>3.85</v>
      </c>
      <c r="AK5" s="1">
        <v>3.86</v>
      </c>
      <c r="AL5" s="1">
        <v>3.98</v>
      </c>
      <c r="AM5" s="1">
        <v>3.93</v>
      </c>
      <c r="AO5" s="1">
        <v>3.97</v>
      </c>
      <c r="AP5" s="1">
        <v>3.92</v>
      </c>
      <c r="AQ5" s="22">
        <v>3.99</v>
      </c>
      <c r="AR5" s="22">
        <v>4.09</v>
      </c>
      <c r="AS5" s="1">
        <v>3.93</v>
      </c>
    </row>
    <row r="6" spans="1:45" s="1" customFormat="1">
      <c r="A6" s="1" t="s">
        <v>64</v>
      </c>
      <c r="C6" s="1">
        <v>19.440000000000001</v>
      </c>
      <c r="D6" s="1">
        <v>20.21</v>
      </c>
      <c r="E6" s="1">
        <v>19.43</v>
      </c>
      <c r="F6" s="22">
        <v>20.239999999999998</v>
      </c>
      <c r="G6" s="1">
        <v>18.420000000000002</v>
      </c>
      <c r="I6" s="1">
        <v>19.350000000000001</v>
      </c>
      <c r="J6" s="1">
        <v>19.88</v>
      </c>
      <c r="K6" s="1">
        <v>19.87</v>
      </c>
      <c r="L6" s="1">
        <v>19.55</v>
      </c>
      <c r="M6" s="1">
        <v>19.93</v>
      </c>
      <c r="N6" s="1">
        <v>19.850000000000001</v>
      </c>
      <c r="P6" s="1">
        <v>19.98</v>
      </c>
      <c r="Q6" s="1">
        <v>19.829999999999998</v>
      </c>
      <c r="R6" s="1">
        <v>20.02</v>
      </c>
      <c r="S6" s="1">
        <v>19.82</v>
      </c>
      <c r="T6" s="1">
        <v>20.079999999999998</v>
      </c>
      <c r="U6" s="1">
        <v>19.78</v>
      </c>
      <c r="V6" s="1">
        <v>19.45</v>
      </c>
      <c r="W6" s="1">
        <v>20.62</v>
      </c>
      <c r="X6" s="1">
        <v>20.010000000000002</v>
      </c>
      <c r="Y6" s="1">
        <v>19.84</v>
      </c>
      <c r="Z6" s="1">
        <v>19.690000000000001</v>
      </c>
      <c r="AA6" s="1">
        <v>19.7</v>
      </c>
      <c r="AC6" s="1">
        <v>20.100000000000001</v>
      </c>
      <c r="AD6" s="1">
        <v>19.21</v>
      </c>
      <c r="AE6" s="1">
        <v>18.45</v>
      </c>
      <c r="AF6" s="1">
        <v>19.579999999999998</v>
      </c>
      <c r="AG6" s="1">
        <v>19.66</v>
      </c>
      <c r="AH6" s="1">
        <v>20.100000000000001</v>
      </c>
      <c r="AI6" s="1">
        <v>19.62</v>
      </c>
      <c r="AJ6" s="1">
        <v>19.78</v>
      </c>
      <c r="AK6" s="1">
        <v>20.149999999999999</v>
      </c>
      <c r="AL6" s="1">
        <v>19.84</v>
      </c>
      <c r="AM6" s="1">
        <v>19.809999999999999</v>
      </c>
      <c r="AO6" s="1">
        <v>19.649999999999999</v>
      </c>
      <c r="AP6" s="1">
        <v>19.46</v>
      </c>
      <c r="AQ6" s="22">
        <v>20.100000000000001</v>
      </c>
      <c r="AR6" s="22">
        <v>20.2</v>
      </c>
      <c r="AS6" s="1">
        <v>19.71</v>
      </c>
    </row>
    <row r="7" spans="1:45" s="1" customFormat="1">
      <c r="A7" s="1" t="s">
        <v>65</v>
      </c>
      <c r="C7" s="1">
        <v>0</v>
      </c>
      <c r="D7" s="1">
        <v>0</v>
      </c>
      <c r="E7" s="1">
        <v>0</v>
      </c>
      <c r="F7" s="22">
        <v>0</v>
      </c>
      <c r="G7" s="1">
        <v>0</v>
      </c>
      <c r="I7" s="1">
        <v>0</v>
      </c>
      <c r="J7" s="1">
        <v>0.05</v>
      </c>
      <c r="K7" s="1">
        <v>0</v>
      </c>
      <c r="L7" s="1">
        <v>0</v>
      </c>
      <c r="M7" s="1">
        <v>0.03</v>
      </c>
      <c r="N7" s="1">
        <v>0</v>
      </c>
      <c r="P7" s="1">
        <v>0.01</v>
      </c>
      <c r="Q7" s="1">
        <v>0</v>
      </c>
      <c r="R7" s="1">
        <v>0</v>
      </c>
      <c r="S7" s="1">
        <v>0</v>
      </c>
      <c r="T7" s="1">
        <v>0.1</v>
      </c>
      <c r="U7" s="1">
        <v>0</v>
      </c>
      <c r="V7" s="1">
        <v>0</v>
      </c>
      <c r="W7" s="1">
        <v>0.03</v>
      </c>
      <c r="X7" s="1">
        <v>0</v>
      </c>
      <c r="Y7" s="1">
        <v>0.02</v>
      </c>
      <c r="Z7" s="1">
        <v>0.12</v>
      </c>
      <c r="AA7" s="1">
        <v>0.01</v>
      </c>
      <c r="AC7" s="1">
        <v>0</v>
      </c>
      <c r="AD7" s="1">
        <v>0.04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O7" s="1">
        <v>0</v>
      </c>
      <c r="AP7" s="1">
        <v>7.0000000000000007E-2</v>
      </c>
      <c r="AQ7" s="22">
        <v>0</v>
      </c>
      <c r="AR7" s="22">
        <v>0.03</v>
      </c>
      <c r="AS7" s="1">
        <v>0</v>
      </c>
    </row>
    <row r="8" spans="1:45" s="1" customFormat="1">
      <c r="A8" s="1" t="s">
        <v>66</v>
      </c>
      <c r="C8" s="1">
        <v>75.790000000000006</v>
      </c>
      <c r="D8" s="1">
        <v>77.2</v>
      </c>
      <c r="E8" s="1">
        <v>76.459999999999994</v>
      </c>
      <c r="F8" s="22">
        <v>76.38</v>
      </c>
      <c r="G8" s="1">
        <v>76.95</v>
      </c>
      <c r="I8" s="1">
        <v>77.05</v>
      </c>
      <c r="J8" s="1">
        <v>76.03</v>
      </c>
      <c r="K8" s="1">
        <v>77.52</v>
      </c>
      <c r="L8" s="1">
        <v>76.77</v>
      </c>
      <c r="M8" s="1">
        <v>76.86</v>
      </c>
      <c r="N8" s="1">
        <v>76.23</v>
      </c>
      <c r="P8" s="1">
        <v>76.86</v>
      </c>
      <c r="Q8" s="1">
        <v>77.349999999999994</v>
      </c>
      <c r="R8" s="1">
        <v>77.209999999999994</v>
      </c>
      <c r="S8" s="1">
        <v>76.03</v>
      </c>
      <c r="T8" s="1">
        <v>77.17</v>
      </c>
      <c r="U8" s="1">
        <v>77.349999999999994</v>
      </c>
      <c r="V8" s="1">
        <v>77.14</v>
      </c>
      <c r="W8" s="1">
        <v>77.3</v>
      </c>
      <c r="X8" s="1">
        <v>77.2</v>
      </c>
      <c r="Y8" s="1">
        <v>76.56</v>
      </c>
      <c r="Z8" s="1">
        <v>77.69</v>
      </c>
      <c r="AA8" s="1">
        <v>76.760000000000005</v>
      </c>
      <c r="AC8" s="1">
        <v>76.87</v>
      </c>
      <c r="AD8" s="1">
        <v>76.45</v>
      </c>
      <c r="AE8" s="1">
        <v>77.180000000000007</v>
      </c>
      <c r="AF8" s="1">
        <v>76.849999999999994</v>
      </c>
      <c r="AG8" s="1">
        <v>76.430000000000007</v>
      </c>
      <c r="AH8" s="1">
        <v>77.02</v>
      </c>
      <c r="AI8" s="1">
        <v>76.260000000000005</v>
      </c>
      <c r="AJ8" s="1">
        <v>76.42</v>
      </c>
      <c r="AK8" s="1">
        <v>77.069999999999993</v>
      </c>
      <c r="AL8" s="1">
        <v>76.849999999999994</v>
      </c>
      <c r="AM8" s="1">
        <v>76.38</v>
      </c>
      <c r="AO8" s="1">
        <v>76.760000000000005</v>
      </c>
      <c r="AP8" s="1">
        <v>76.56</v>
      </c>
      <c r="AQ8" s="22">
        <v>75.88</v>
      </c>
      <c r="AR8" s="22">
        <v>76.73</v>
      </c>
      <c r="AS8" s="1">
        <v>76.569999999999993</v>
      </c>
    </row>
    <row r="9" spans="1:45" s="1" customFormat="1">
      <c r="F9" s="22"/>
      <c r="AQ9" s="22"/>
      <c r="AR9" s="22"/>
    </row>
    <row r="10" spans="1:45" s="1" customFormat="1">
      <c r="A10" s="1" t="s">
        <v>67</v>
      </c>
      <c r="C10" s="1">
        <v>99.28</v>
      </c>
      <c r="D10" s="1">
        <v>101.33000000000001</v>
      </c>
      <c r="E10" s="1">
        <v>99.8</v>
      </c>
      <c r="F10" s="22">
        <v>100.66</v>
      </c>
      <c r="G10" s="1">
        <v>100.95</v>
      </c>
      <c r="I10" s="1">
        <v>101.05</v>
      </c>
      <c r="J10" s="1">
        <v>99.710000000000008</v>
      </c>
      <c r="K10" s="1">
        <v>101.5</v>
      </c>
      <c r="L10" s="1">
        <v>100.56</v>
      </c>
      <c r="M10" s="1">
        <v>100.75</v>
      </c>
      <c r="N10" s="1">
        <v>99.95</v>
      </c>
      <c r="P10" s="1">
        <v>100.51</v>
      </c>
      <c r="Q10" s="1">
        <v>100.94</v>
      </c>
      <c r="R10" s="1">
        <v>101.02</v>
      </c>
      <c r="S10" s="1">
        <v>99.67</v>
      </c>
      <c r="T10" s="1">
        <v>101.09</v>
      </c>
      <c r="U10" s="1">
        <v>101.12</v>
      </c>
      <c r="V10" s="1">
        <v>101.00999999999999</v>
      </c>
      <c r="W10" s="1">
        <v>101.33</v>
      </c>
      <c r="X10" s="1">
        <v>101.12</v>
      </c>
      <c r="Y10" s="1">
        <v>100.25</v>
      </c>
      <c r="Z10" s="1">
        <v>101.47</v>
      </c>
      <c r="AA10" s="1">
        <v>100.46000000000001</v>
      </c>
      <c r="AC10" s="1">
        <v>100.9</v>
      </c>
      <c r="AD10" s="1">
        <v>99.73</v>
      </c>
      <c r="AE10" s="1">
        <v>100.77000000000001</v>
      </c>
      <c r="AF10" s="1">
        <v>100.33999999999999</v>
      </c>
      <c r="AG10" s="1">
        <v>100.02000000000001</v>
      </c>
      <c r="AH10" s="1">
        <v>100.99</v>
      </c>
      <c r="AI10" s="1">
        <v>99.84</v>
      </c>
      <c r="AJ10" s="1">
        <v>100.05000000000001</v>
      </c>
      <c r="AK10" s="1">
        <v>101.07999999999998</v>
      </c>
      <c r="AL10" s="1">
        <v>100.66999999999999</v>
      </c>
      <c r="AM10" s="1">
        <v>100.11999999999999</v>
      </c>
      <c r="AO10" s="1">
        <v>100.38</v>
      </c>
      <c r="AP10" s="1">
        <v>100.01</v>
      </c>
      <c r="AQ10" s="22">
        <v>99.97</v>
      </c>
      <c r="AR10" s="22">
        <v>101.05000000000001</v>
      </c>
      <c r="AS10" s="1">
        <v>100.21</v>
      </c>
    </row>
    <row r="11" spans="1:45" s="1" customFormat="1">
      <c r="F11" s="22"/>
      <c r="AQ11" s="22"/>
      <c r="AR11" s="22"/>
    </row>
    <row r="12" spans="1:45" s="1" customFormat="1">
      <c r="A12" s="1" t="s">
        <v>68</v>
      </c>
      <c r="C12" s="1">
        <v>3.14</v>
      </c>
      <c r="D12" s="1">
        <v>3.04</v>
      </c>
      <c r="E12" s="1">
        <v>3.03</v>
      </c>
      <c r="F12" s="22">
        <v>3.13</v>
      </c>
      <c r="G12" s="1">
        <v>4.32</v>
      </c>
      <c r="I12" s="4">
        <v>3.6</v>
      </c>
      <c r="J12" s="1">
        <v>2.91</v>
      </c>
      <c r="K12" s="1">
        <v>3.18</v>
      </c>
      <c r="L12" s="1">
        <v>3.28</v>
      </c>
      <c r="M12" s="1">
        <v>3.04</v>
      </c>
      <c r="N12" s="4">
        <v>3</v>
      </c>
      <c r="P12" s="1">
        <v>2.83</v>
      </c>
      <c r="Q12" s="1">
        <v>2.91</v>
      </c>
      <c r="R12" s="1">
        <v>2.94</v>
      </c>
      <c r="S12" s="1">
        <v>2.96</v>
      </c>
      <c r="T12" s="1">
        <v>2.9</v>
      </c>
      <c r="U12" s="1">
        <v>3.09</v>
      </c>
      <c r="V12" s="1">
        <v>3.42</v>
      </c>
      <c r="W12" s="1">
        <v>2.62</v>
      </c>
      <c r="X12" s="1">
        <v>3.03</v>
      </c>
      <c r="Y12" s="1">
        <v>2.96</v>
      </c>
      <c r="Z12" s="1">
        <v>3.07</v>
      </c>
      <c r="AA12" s="1">
        <v>3.09</v>
      </c>
      <c r="AC12" s="1">
        <v>3.04</v>
      </c>
      <c r="AD12" s="1">
        <v>3.12</v>
      </c>
      <c r="AE12" s="1">
        <v>3.98</v>
      </c>
      <c r="AF12" s="1">
        <v>3.03</v>
      </c>
      <c r="AG12" s="1">
        <v>3.04</v>
      </c>
      <c r="AH12" s="4">
        <v>3</v>
      </c>
      <c r="AI12" s="1">
        <v>3.07</v>
      </c>
      <c r="AJ12" s="1">
        <v>2.98</v>
      </c>
      <c r="AK12" s="1">
        <v>2.99</v>
      </c>
      <c r="AL12" s="1">
        <v>3.08</v>
      </c>
      <c r="AM12" s="1">
        <v>3.04</v>
      </c>
      <c r="AO12" s="1">
        <v>3.07</v>
      </c>
      <c r="AP12" s="1">
        <v>3.03</v>
      </c>
      <c r="AQ12" s="22">
        <v>3.09</v>
      </c>
      <c r="AR12" s="22">
        <v>3.16</v>
      </c>
      <c r="AS12" s="1">
        <v>3.04</v>
      </c>
    </row>
    <row r="13" spans="1:45" s="1" customFormat="1">
      <c r="A13" s="1" t="s">
        <v>69</v>
      </c>
      <c r="C13" s="1">
        <v>15.11</v>
      </c>
      <c r="D13" s="1">
        <v>15.71</v>
      </c>
      <c r="E13" s="1">
        <v>15.1</v>
      </c>
      <c r="F13" s="22">
        <v>15.73</v>
      </c>
      <c r="G13" s="1">
        <v>14.32</v>
      </c>
      <c r="I13" s="1">
        <v>15.04</v>
      </c>
      <c r="J13" s="1">
        <v>15.46</v>
      </c>
      <c r="K13" s="1">
        <v>15.45</v>
      </c>
      <c r="L13" s="1">
        <v>15.2</v>
      </c>
      <c r="M13" s="1">
        <v>15.49</v>
      </c>
      <c r="N13" s="1">
        <v>15.43</v>
      </c>
      <c r="P13" s="1">
        <v>15.53</v>
      </c>
      <c r="Q13" s="1">
        <v>15.41</v>
      </c>
      <c r="R13" s="1">
        <v>15.56</v>
      </c>
      <c r="S13" s="1">
        <v>15.41</v>
      </c>
      <c r="T13" s="1">
        <v>15.61</v>
      </c>
      <c r="U13" s="1">
        <v>15.37</v>
      </c>
      <c r="V13" s="1">
        <v>15.12</v>
      </c>
      <c r="W13" s="1">
        <v>16.03</v>
      </c>
      <c r="X13" s="1">
        <v>15.55</v>
      </c>
      <c r="Y13" s="1">
        <v>15.42</v>
      </c>
      <c r="Z13" s="1">
        <v>15.31</v>
      </c>
      <c r="AA13" s="1">
        <v>15.31</v>
      </c>
      <c r="AC13" s="1">
        <v>15.62</v>
      </c>
      <c r="AD13" s="1">
        <v>14.93</v>
      </c>
      <c r="AE13" s="1">
        <v>14.34</v>
      </c>
      <c r="AF13" s="1">
        <v>15.22</v>
      </c>
      <c r="AG13" s="1">
        <v>15.28</v>
      </c>
      <c r="AH13" s="1">
        <v>15.62</v>
      </c>
      <c r="AI13" s="1">
        <v>15.25</v>
      </c>
      <c r="AJ13" s="1">
        <v>15.37</v>
      </c>
      <c r="AK13" s="1">
        <v>15.66</v>
      </c>
      <c r="AL13" s="1">
        <v>15.42</v>
      </c>
      <c r="AM13" s="1">
        <v>15.4</v>
      </c>
      <c r="AO13" s="1">
        <v>15.28</v>
      </c>
      <c r="AP13" s="1">
        <v>15.13</v>
      </c>
      <c r="AQ13" s="22">
        <v>15.63</v>
      </c>
      <c r="AR13" s="22">
        <v>15.7</v>
      </c>
      <c r="AS13" s="1">
        <v>15.32</v>
      </c>
    </row>
    <row r="14" spans="1:45" s="1" customFormat="1">
      <c r="A14" s="1" t="s">
        <v>70</v>
      </c>
      <c r="F14" s="22"/>
      <c r="J14" s="1">
        <v>0.03</v>
      </c>
      <c r="M14" s="1">
        <v>0.02</v>
      </c>
      <c r="T14" s="1">
        <v>7.0000000000000007E-2</v>
      </c>
      <c r="W14" s="1">
        <v>0.02</v>
      </c>
      <c r="Y14" s="1">
        <v>0.01</v>
      </c>
      <c r="Z14" s="1">
        <v>0.09</v>
      </c>
      <c r="AA14" s="1">
        <v>0.01</v>
      </c>
      <c r="AD14" s="1">
        <v>0.03</v>
      </c>
      <c r="AP14" s="1">
        <v>0.05</v>
      </c>
      <c r="AQ14" s="22"/>
      <c r="AR14" s="22">
        <v>0.02</v>
      </c>
    </row>
    <row r="15" spans="1:45" s="1" customFormat="1">
      <c r="A15" s="1" t="s">
        <v>71</v>
      </c>
      <c r="C15" s="1">
        <v>60.1</v>
      </c>
      <c r="D15" s="1">
        <v>61.22</v>
      </c>
      <c r="E15" s="1">
        <v>60.63</v>
      </c>
      <c r="F15" s="22">
        <v>60.57</v>
      </c>
      <c r="G15" s="1">
        <v>61.02</v>
      </c>
      <c r="I15" s="1">
        <v>61.1</v>
      </c>
      <c r="J15" s="1">
        <v>60.29</v>
      </c>
      <c r="K15" s="1">
        <v>61.47</v>
      </c>
      <c r="L15" s="1">
        <v>60.87</v>
      </c>
      <c r="M15" s="1">
        <v>60.95</v>
      </c>
      <c r="N15" s="1">
        <v>60.45</v>
      </c>
      <c r="P15" s="1">
        <v>60.95</v>
      </c>
      <c r="Q15" s="1">
        <v>61.33</v>
      </c>
      <c r="R15" s="1">
        <v>61.23</v>
      </c>
      <c r="S15" s="1">
        <v>60.29</v>
      </c>
      <c r="T15" s="1">
        <v>61.2</v>
      </c>
      <c r="U15" s="1">
        <v>61.34</v>
      </c>
      <c r="V15" s="1">
        <v>61.17</v>
      </c>
      <c r="W15" s="1">
        <v>61.3</v>
      </c>
      <c r="X15" s="1">
        <v>61.22</v>
      </c>
      <c r="Y15" s="1">
        <v>60.71</v>
      </c>
      <c r="Z15" s="1">
        <v>61.61</v>
      </c>
      <c r="AA15" s="1">
        <v>60.87</v>
      </c>
      <c r="AC15" s="1">
        <v>60.95</v>
      </c>
      <c r="AD15" s="1">
        <v>60.62</v>
      </c>
      <c r="AE15" s="1">
        <v>61.2</v>
      </c>
      <c r="AF15" s="1">
        <v>60.94</v>
      </c>
      <c r="AG15" s="1">
        <v>60.61</v>
      </c>
      <c r="AH15" s="1">
        <v>61.07</v>
      </c>
      <c r="AI15" s="1">
        <v>60.47</v>
      </c>
      <c r="AJ15" s="1">
        <v>60.6</v>
      </c>
      <c r="AK15" s="1">
        <v>61.12</v>
      </c>
      <c r="AL15" s="1">
        <v>60.94</v>
      </c>
      <c r="AM15" s="1">
        <v>60.57</v>
      </c>
      <c r="AO15" s="1">
        <v>60.87</v>
      </c>
      <c r="AP15" s="1">
        <v>60.71</v>
      </c>
      <c r="AQ15" s="22">
        <v>60.17</v>
      </c>
      <c r="AR15" s="22">
        <v>60.84</v>
      </c>
      <c r="AS15" s="1">
        <v>60.71</v>
      </c>
    </row>
    <row r="16" spans="1:45" s="1" customFormat="1">
      <c r="A16" s="1" t="s">
        <v>72</v>
      </c>
      <c r="C16" s="1">
        <v>20.94</v>
      </c>
      <c r="D16" s="1">
        <v>21.37</v>
      </c>
      <c r="E16" s="1">
        <v>21.04</v>
      </c>
      <c r="F16" s="22">
        <v>21.23</v>
      </c>
      <c r="G16" s="1">
        <v>21.29</v>
      </c>
      <c r="I16" s="1">
        <v>21.31</v>
      </c>
      <c r="J16" s="1">
        <v>21.03</v>
      </c>
      <c r="K16" s="1">
        <v>21.4</v>
      </c>
      <c r="L16" s="1">
        <v>21.2</v>
      </c>
      <c r="M16" s="1">
        <v>21.24</v>
      </c>
      <c r="N16" s="1">
        <v>21.07</v>
      </c>
      <c r="P16" s="1">
        <v>21.19</v>
      </c>
      <c r="Q16" s="1">
        <v>21.28</v>
      </c>
      <c r="R16" s="1">
        <v>21.3</v>
      </c>
      <c r="S16" s="1">
        <v>21.02</v>
      </c>
      <c r="T16" s="1">
        <v>21.32</v>
      </c>
      <c r="U16" s="1">
        <v>21.32</v>
      </c>
      <c r="V16" s="1">
        <v>21.3</v>
      </c>
      <c r="W16" s="1">
        <v>21.37</v>
      </c>
      <c r="X16" s="1">
        <v>21.32</v>
      </c>
      <c r="Y16" s="1">
        <v>21.14</v>
      </c>
      <c r="Z16" s="1">
        <v>21.4</v>
      </c>
      <c r="AA16" s="1">
        <v>21.18</v>
      </c>
      <c r="AC16" s="1">
        <v>21.27</v>
      </c>
      <c r="AD16" s="1">
        <v>21.02</v>
      </c>
      <c r="AE16" s="1">
        <v>21.25</v>
      </c>
      <c r="AF16" s="1">
        <v>21.15</v>
      </c>
      <c r="AG16" s="1">
        <v>21.09</v>
      </c>
      <c r="AH16" s="1">
        <v>21.29</v>
      </c>
      <c r="AI16" s="1">
        <v>21.05</v>
      </c>
      <c r="AJ16" s="1">
        <v>21.09</v>
      </c>
      <c r="AK16" s="1">
        <v>21.31</v>
      </c>
      <c r="AL16" s="1">
        <v>21.23</v>
      </c>
      <c r="AM16" s="1">
        <v>21.11</v>
      </c>
      <c r="AO16" s="1">
        <v>21.16</v>
      </c>
      <c r="AP16" s="1">
        <v>21.09</v>
      </c>
      <c r="AQ16" s="22">
        <v>21.09</v>
      </c>
      <c r="AR16" s="22">
        <v>21.32</v>
      </c>
      <c r="AS16" s="1">
        <v>21.13</v>
      </c>
    </row>
    <row r="17" spans="1:46" s="1" customFormat="1">
      <c r="F17" s="22"/>
      <c r="AQ17" s="22"/>
      <c r="AR17" s="22"/>
    </row>
    <row r="18" spans="1:46" s="1" customFormat="1">
      <c r="A18" s="1" t="s">
        <v>67</v>
      </c>
      <c r="C18" s="1">
        <v>99.289999999999992</v>
      </c>
      <c r="D18" s="1">
        <v>101.34</v>
      </c>
      <c r="E18" s="1">
        <v>99.800000000000011</v>
      </c>
      <c r="F18" s="22">
        <v>100.66000000000001</v>
      </c>
      <c r="G18" s="1">
        <v>100.94999999999999</v>
      </c>
      <c r="I18" s="1">
        <v>101.05000000000001</v>
      </c>
      <c r="J18" s="1">
        <v>99.72</v>
      </c>
      <c r="K18" s="1">
        <v>101.5</v>
      </c>
      <c r="L18" s="1">
        <v>100.55</v>
      </c>
      <c r="M18" s="1">
        <v>100.74</v>
      </c>
      <c r="N18" s="1">
        <v>99.949999999999989</v>
      </c>
      <c r="P18" s="1">
        <v>100.5</v>
      </c>
      <c r="Q18" s="1">
        <v>100.93</v>
      </c>
      <c r="R18" s="1">
        <v>101.02999999999999</v>
      </c>
      <c r="S18" s="1">
        <v>99.679999999999993</v>
      </c>
      <c r="T18" s="1">
        <v>101.1</v>
      </c>
      <c r="U18" s="1">
        <v>101.12</v>
      </c>
      <c r="V18" s="1">
        <v>101.01</v>
      </c>
      <c r="W18" s="1">
        <v>101.34</v>
      </c>
      <c r="X18" s="1">
        <v>101.12</v>
      </c>
      <c r="Y18" s="1">
        <v>100.24</v>
      </c>
      <c r="Z18" s="1">
        <v>101.47999999999999</v>
      </c>
      <c r="AA18" s="1">
        <v>100.46000000000001</v>
      </c>
      <c r="AC18" s="1">
        <v>100.88</v>
      </c>
      <c r="AD18" s="1">
        <v>99.72</v>
      </c>
      <c r="AE18" s="1">
        <v>100.77000000000001</v>
      </c>
      <c r="AF18" s="1">
        <v>100.34</v>
      </c>
      <c r="AG18" s="1">
        <v>100.02000000000001</v>
      </c>
      <c r="AH18" s="1">
        <v>100.97999999999999</v>
      </c>
      <c r="AI18" s="1">
        <v>99.839999999999989</v>
      </c>
      <c r="AJ18" s="1">
        <v>100.04</v>
      </c>
      <c r="AK18" s="1">
        <v>101.08</v>
      </c>
      <c r="AL18" s="1">
        <v>100.67</v>
      </c>
      <c r="AM18" s="1">
        <v>100.12</v>
      </c>
      <c r="AO18" s="1">
        <v>100.38</v>
      </c>
      <c r="AP18" s="1">
        <v>100.01</v>
      </c>
      <c r="AQ18" s="22">
        <v>99.98</v>
      </c>
      <c r="AR18" s="22">
        <v>101.03999999999999</v>
      </c>
      <c r="AS18" s="1">
        <v>100.19999999999999</v>
      </c>
    </row>
    <row r="20" spans="1:46">
      <c r="A20" s="8" t="s">
        <v>79</v>
      </c>
      <c r="B20" s="8"/>
    </row>
    <row r="21" spans="1:46">
      <c r="A21" s="1" t="s">
        <v>68</v>
      </c>
      <c r="C21" s="6">
        <v>0.17462073339350948</v>
      </c>
      <c r="D21" s="6">
        <v>0.16526863669767755</v>
      </c>
      <c r="E21" s="6">
        <v>0.16832307998738222</v>
      </c>
      <c r="F21" s="23">
        <v>0.17055347094433812</v>
      </c>
      <c r="G21" s="6">
        <v>0.23579884478079993</v>
      </c>
      <c r="H21" s="6"/>
      <c r="I21" s="6">
        <v>0.19643357029201053</v>
      </c>
      <c r="J21" s="6">
        <v>0.16098477450385915</v>
      </c>
      <c r="K21" s="6">
        <v>0.1730729181717216</v>
      </c>
      <c r="L21" s="6">
        <v>0.18010951007376452</v>
      </c>
      <c r="M21" s="6">
        <v>0.16656024860533278</v>
      </c>
      <c r="N21" s="6">
        <v>0.16554900062856004</v>
      </c>
      <c r="O21" s="6"/>
      <c r="P21" s="6">
        <v>0.15583343707796354</v>
      </c>
      <c r="Q21" s="6">
        <v>0.15990622403223839</v>
      </c>
      <c r="R21" s="6">
        <v>0.16090186609594831</v>
      </c>
      <c r="S21" s="6">
        <v>0.1638275454273127</v>
      </c>
      <c r="T21" s="6">
        <v>0.15853218843839365</v>
      </c>
      <c r="U21" s="6">
        <v>0.16912986093921367</v>
      </c>
      <c r="V21" s="6">
        <v>0.18702203395378902</v>
      </c>
      <c r="W21" s="6">
        <v>0.14270492862764686</v>
      </c>
      <c r="X21" s="6">
        <v>0.16547797446340859</v>
      </c>
      <c r="Y21" s="6">
        <v>0.16318963154440916</v>
      </c>
      <c r="Z21" s="6">
        <v>0.16778319399264985</v>
      </c>
      <c r="AA21" s="6">
        <v>0.17003053718464942</v>
      </c>
      <c r="AB21" s="6"/>
      <c r="AC21" s="6">
        <v>0.1660323497673703</v>
      </c>
      <c r="AD21" s="6">
        <v>0.17362412658012308</v>
      </c>
      <c r="AE21" s="6">
        <v>0.2188324356907537</v>
      </c>
      <c r="AF21" s="6">
        <v>0.16734378275309533</v>
      </c>
      <c r="AG21" s="6">
        <v>0.16803335134798686</v>
      </c>
      <c r="AH21" s="6">
        <v>0.16386624679827838</v>
      </c>
      <c r="AI21" s="6">
        <v>0.16988570767466213</v>
      </c>
      <c r="AJ21" s="6">
        <v>0.16460067428663411</v>
      </c>
      <c r="AK21" s="6">
        <v>0.16312270584830105</v>
      </c>
      <c r="AL21" s="6">
        <v>0.16895399200435732</v>
      </c>
      <c r="AM21" s="6">
        <v>0.16754207708629915</v>
      </c>
      <c r="AN21" s="6"/>
      <c r="AO21" s="6">
        <v>0.1691880172475248</v>
      </c>
      <c r="AP21" s="6">
        <v>0.16793598882743477</v>
      </c>
      <c r="AQ21" s="23">
        <v>0.16956533792733128</v>
      </c>
      <c r="AR21" s="23">
        <v>0.17175300690531248</v>
      </c>
      <c r="AS21" s="6">
        <v>0.16771245404319207</v>
      </c>
    </row>
    <row r="22" spans="1:46">
      <c r="A22" s="1" t="s">
        <v>69</v>
      </c>
      <c r="C22" s="6">
        <v>0.8266452487134166</v>
      </c>
      <c r="D22" s="6">
        <v>0.84019790786712301</v>
      </c>
      <c r="E22" s="6">
        <v>0.82521390601719558</v>
      </c>
      <c r="F22" s="23">
        <v>0.84320562882385242</v>
      </c>
      <c r="G22" s="6">
        <v>0.7689347603278911</v>
      </c>
      <c r="H22" s="6"/>
      <c r="I22" s="6">
        <v>0.80732722003325275</v>
      </c>
      <c r="J22" s="6">
        <v>0.84137548507066229</v>
      </c>
      <c r="K22" s="6">
        <v>0.82721619795640422</v>
      </c>
      <c r="L22" s="6">
        <v>0.82109789519430765</v>
      </c>
      <c r="M22" s="6">
        <v>0.83490631180616026</v>
      </c>
      <c r="N22" s="6">
        <v>0.83764458337950964</v>
      </c>
      <c r="O22" s="6"/>
      <c r="P22" s="6">
        <v>0.84126770934896256</v>
      </c>
      <c r="Q22" s="6">
        <v>0.83303561172451601</v>
      </c>
      <c r="R22" s="6">
        <v>0.8377450935116969</v>
      </c>
      <c r="S22" s="6">
        <v>0.83904721812949179</v>
      </c>
      <c r="T22" s="6">
        <v>0.83948107453307297</v>
      </c>
      <c r="U22" s="6">
        <v>0.82760714156109305</v>
      </c>
      <c r="V22" s="6">
        <v>0.81340532405358246</v>
      </c>
      <c r="W22" s="6">
        <v>0.85893391949909759</v>
      </c>
      <c r="X22" s="6">
        <v>0.83544239666574804</v>
      </c>
      <c r="Y22" s="6">
        <v>0.83632248705678924</v>
      </c>
      <c r="Z22" s="6">
        <v>0.82314021993814968</v>
      </c>
      <c r="AA22" s="6">
        <v>0.82876650002899055</v>
      </c>
      <c r="AB22" s="6"/>
      <c r="AC22" s="6">
        <v>0.83924489845212502</v>
      </c>
      <c r="AD22" s="6">
        <v>0.8173420400803616</v>
      </c>
      <c r="AE22" s="6">
        <v>0.77565094020273051</v>
      </c>
      <c r="AF22" s="6">
        <v>0.82693268027315692</v>
      </c>
      <c r="AG22" s="6">
        <v>0.83087139920359421</v>
      </c>
      <c r="AH22" s="6">
        <v>0.83933982747695501</v>
      </c>
      <c r="AI22" s="6">
        <v>0.83018878378478644</v>
      </c>
      <c r="AJ22" s="6">
        <v>0.83517553344048168</v>
      </c>
      <c r="AK22" s="6">
        <v>0.84047255407768018</v>
      </c>
      <c r="AL22" s="6">
        <v>0.83212901342409706</v>
      </c>
      <c r="AM22" s="6">
        <v>0.83494829507479229</v>
      </c>
      <c r="AN22" s="6"/>
      <c r="AO22" s="6">
        <v>0.82840579707619222</v>
      </c>
      <c r="AP22" s="6">
        <v>0.82495189608124098</v>
      </c>
      <c r="AQ22" s="23">
        <v>0.84377397890693473</v>
      </c>
      <c r="AR22" s="23">
        <v>0.83947055698818107</v>
      </c>
      <c r="AS22" s="6">
        <v>0.83145556650836461</v>
      </c>
    </row>
    <row r="23" spans="1:46" s="1" customFormat="1">
      <c r="A23" s="1" t="s">
        <v>70</v>
      </c>
      <c r="C23" s="1">
        <v>0</v>
      </c>
      <c r="D23" s="1">
        <v>0</v>
      </c>
      <c r="E23" s="1">
        <v>0</v>
      </c>
      <c r="F23" s="22">
        <v>0</v>
      </c>
      <c r="G23" s="1">
        <v>0</v>
      </c>
      <c r="I23" s="1">
        <v>0</v>
      </c>
      <c r="J23" s="6">
        <v>9.8139118351671861E-4</v>
      </c>
      <c r="K23" s="1">
        <v>0</v>
      </c>
      <c r="L23" s="1">
        <v>0</v>
      </c>
      <c r="M23" s="6">
        <v>6.4797291843083694E-4</v>
      </c>
      <c r="N23" s="1">
        <v>0</v>
      </c>
      <c r="P23" s="1">
        <v>0</v>
      </c>
      <c r="Q23" s="1">
        <v>0</v>
      </c>
      <c r="R23" s="1">
        <v>0</v>
      </c>
      <c r="S23" s="1">
        <v>0</v>
      </c>
      <c r="T23" s="6">
        <v>2.2628021344154045E-3</v>
      </c>
      <c r="U23" s="1">
        <v>0</v>
      </c>
      <c r="V23" s="1">
        <v>0</v>
      </c>
      <c r="W23" s="6">
        <v>6.4416445950094057E-4</v>
      </c>
      <c r="X23" s="1">
        <v>0</v>
      </c>
      <c r="Y23" s="6">
        <v>3.2600925818753856E-4</v>
      </c>
      <c r="Z23" s="6">
        <v>2.9085844255355639E-3</v>
      </c>
      <c r="AA23" s="6">
        <v>3.2538500137802473E-4</v>
      </c>
      <c r="AC23" s="1">
        <v>0</v>
      </c>
      <c r="AD23" s="6">
        <v>9.8720152483101225E-4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O23" s="1">
        <v>0</v>
      </c>
      <c r="AP23" s="6">
        <v>1.6387029457506986E-3</v>
      </c>
      <c r="AQ23" s="22">
        <v>0</v>
      </c>
      <c r="AR23" s="23">
        <v>6.4280070569245967E-4</v>
      </c>
      <c r="AS23" s="1">
        <v>0</v>
      </c>
    </row>
    <row r="24" spans="1:46">
      <c r="A24" s="12" t="s">
        <v>71</v>
      </c>
      <c r="B24" s="12"/>
      <c r="C24" s="6">
        <v>0.99873401789307381</v>
      </c>
      <c r="D24" s="6">
        <v>0.99453345543519978</v>
      </c>
      <c r="E24" s="6">
        <v>1.006463013995422</v>
      </c>
      <c r="F24" s="23">
        <v>0.98624090023180933</v>
      </c>
      <c r="G24" s="6">
        <v>0.99526639489130897</v>
      </c>
      <c r="H24" s="6"/>
      <c r="I24" s="6">
        <v>0.99623920967473656</v>
      </c>
      <c r="J24" s="6">
        <v>0.99665834924196162</v>
      </c>
      <c r="K24" s="6">
        <v>0.99971088387187401</v>
      </c>
      <c r="L24" s="6">
        <v>0.99879259473192772</v>
      </c>
      <c r="M24" s="6">
        <v>0.99788546667007594</v>
      </c>
      <c r="N24" s="6">
        <v>0.99680641599193054</v>
      </c>
      <c r="O24" s="6"/>
      <c r="P24" s="6">
        <v>1.0028988535730741</v>
      </c>
      <c r="Q24" s="6">
        <v>1.0070581642432457</v>
      </c>
      <c r="R24" s="6">
        <v>1.0013530403923545</v>
      </c>
      <c r="S24" s="6">
        <v>0.99712523644319562</v>
      </c>
      <c r="T24" s="6">
        <v>0.99972393489411804</v>
      </c>
      <c r="U24" s="6">
        <v>1.0032629974996934</v>
      </c>
      <c r="V24" s="6">
        <v>0.99957264199262852</v>
      </c>
      <c r="W24" s="6">
        <v>0.99771698741375447</v>
      </c>
      <c r="X24" s="6">
        <v>0.99907962887084345</v>
      </c>
      <c r="Y24" s="6">
        <v>1.0001618721406142</v>
      </c>
      <c r="Z24" s="6">
        <v>1.0061680016436652</v>
      </c>
      <c r="AA24" s="6">
        <v>1.0008775777849819</v>
      </c>
      <c r="AB24" s="6"/>
      <c r="AC24" s="6">
        <v>0.99472275178050484</v>
      </c>
      <c r="AD24" s="6">
        <v>1.0080466318146841</v>
      </c>
      <c r="AE24" s="6">
        <v>1.0055166241065157</v>
      </c>
      <c r="AF24" s="6">
        <v>1.0057235369737478</v>
      </c>
      <c r="AG24" s="6">
        <v>1.0010952494484189</v>
      </c>
      <c r="AH24" s="6">
        <v>0.99679392572476688</v>
      </c>
      <c r="AI24" s="6">
        <v>0.99992550854055129</v>
      </c>
      <c r="AJ24" s="6">
        <v>1.000223792272884</v>
      </c>
      <c r="AK24" s="6">
        <v>0.9964047400740188</v>
      </c>
      <c r="AL24" s="6">
        <v>0.99891699457154548</v>
      </c>
      <c r="AM24" s="6">
        <v>0.99750962783890873</v>
      </c>
      <c r="AN24" s="6"/>
      <c r="AO24" s="6">
        <v>1.0024061856762831</v>
      </c>
      <c r="AP24" s="6">
        <v>1.0054734121455735</v>
      </c>
      <c r="AQ24" s="23">
        <v>0.98666068316573408</v>
      </c>
      <c r="AR24" s="23">
        <v>0.988133635400814</v>
      </c>
      <c r="AS24" s="6">
        <v>1.0008319794484435</v>
      </c>
    </row>
    <row r="25" spans="1:46">
      <c r="A25" s="1" t="s">
        <v>72</v>
      </c>
      <c r="C25" s="6">
        <v>3.9984871027777613</v>
      </c>
      <c r="D25" s="6">
        <v>3.9890937729257625</v>
      </c>
      <c r="E25" s="6">
        <v>4.0132816433584324</v>
      </c>
      <c r="F25" s="23">
        <v>3.9720900087158797</v>
      </c>
      <c r="G25" s="6">
        <v>3.99012453033773</v>
      </c>
      <c r="H25" s="6"/>
      <c r="I25" s="6">
        <v>3.992542258663363</v>
      </c>
      <c r="J25" s="6">
        <v>3.9946979772724243</v>
      </c>
      <c r="K25" s="6">
        <v>3.9991586387634843</v>
      </c>
      <c r="L25" s="6">
        <v>3.997159923894217</v>
      </c>
      <c r="M25" s="6">
        <v>3.9958129638274329</v>
      </c>
      <c r="N25" s="6">
        <v>3.992295752019285</v>
      </c>
      <c r="O25" s="6"/>
      <c r="P25" s="6">
        <v>4.0064343725606957</v>
      </c>
      <c r="Q25" s="6">
        <v>4.0151046119328315</v>
      </c>
      <c r="R25" s="6">
        <v>4.002637098789056</v>
      </c>
      <c r="S25" s="6">
        <v>3.9946688905872794</v>
      </c>
      <c r="T25" s="6">
        <v>4.0018381460106678</v>
      </c>
      <c r="U25" s="6">
        <v>4.0068388414631482</v>
      </c>
      <c r="V25" s="6">
        <v>3.9994395372592195</v>
      </c>
      <c r="W25" s="6">
        <v>3.9966403242931503</v>
      </c>
      <c r="X25" s="6">
        <v>3.9979525051573477</v>
      </c>
      <c r="Y25" s="6">
        <v>4.001830557652279</v>
      </c>
      <c r="Z25" s="6">
        <v>4.0158429272711613</v>
      </c>
      <c r="AA25" s="6">
        <v>4.0017252319212933</v>
      </c>
      <c r="AB25" s="6"/>
      <c r="AC25" s="6">
        <v>3.988774483438033</v>
      </c>
      <c r="AD25" s="6">
        <v>4.0164378772547282</v>
      </c>
      <c r="AE25" s="6">
        <v>4.0118105759978926</v>
      </c>
      <c r="AF25" s="6">
        <v>4.0107924378138202</v>
      </c>
      <c r="AG25" s="6">
        <v>4.0026843924042304</v>
      </c>
      <c r="AH25" s="6">
        <v>3.9929766983332353</v>
      </c>
      <c r="AI25" s="6">
        <v>3.9996632781607069</v>
      </c>
      <c r="AJ25" s="6">
        <v>3.9998599746035555</v>
      </c>
      <c r="AK25" s="6">
        <v>3.9918989633796054</v>
      </c>
      <c r="AL25" s="6">
        <v>3.9987163429864481</v>
      </c>
      <c r="AM25" s="6">
        <v>3.9947665744184939</v>
      </c>
      <c r="AN25" s="6"/>
      <c r="AO25" s="6">
        <v>4.0040523886213766</v>
      </c>
      <c r="AP25" s="6">
        <v>4.0135676670815181</v>
      </c>
      <c r="AQ25" s="23">
        <v>3.9738186384352936</v>
      </c>
      <c r="AR25" s="23">
        <v>3.9788478224391164</v>
      </c>
      <c r="AS25" s="6">
        <v>4.0026174977128246</v>
      </c>
      <c r="AT25" s="6">
        <f>AVERAGE(C25:AS25)</f>
        <v>3.9988970059111497</v>
      </c>
    </row>
    <row r="26" spans="1:46">
      <c r="AT26" s="6"/>
    </row>
    <row r="27" spans="1:46">
      <c r="A27" s="1" t="s">
        <v>73</v>
      </c>
      <c r="C27" s="6">
        <v>0.8256000538178061</v>
      </c>
      <c r="D27" s="6">
        <v>0.83562989978029423</v>
      </c>
      <c r="E27" s="6">
        <v>0.8305819689065842</v>
      </c>
      <c r="F27" s="23">
        <v>0.83176134154224868</v>
      </c>
      <c r="G27" s="6">
        <v>0.76531207517908051</v>
      </c>
      <c r="H27" s="6"/>
      <c r="I27" s="6">
        <v>0.80430240732121316</v>
      </c>
      <c r="J27" s="6">
        <v>0.83939429664520682</v>
      </c>
      <c r="K27" s="6">
        <v>0.82697710553760251</v>
      </c>
      <c r="L27" s="6">
        <v>0.82010769284557938</v>
      </c>
      <c r="M27" s="6">
        <v>0.83368366434831864</v>
      </c>
      <c r="N27" s="6">
        <v>0.83497801095662871</v>
      </c>
      <c r="O27" s="6"/>
      <c r="P27" s="6">
        <v>0.84371351127577499</v>
      </c>
      <c r="Q27" s="6">
        <v>0.83895710879140417</v>
      </c>
      <c r="R27" s="6">
        <v>0.83888013221492763</v>
      </c>
      <c r="S27" s="6">
        <v>0.8366420699965762</v>
      </c>
      <c r="T27" s="6">
        <v>0.84115222280074431</v>
      </c>
      <c r="U27" s="6">
        <v>0.83031646210088239</v>
      </c>
      <c r="V27" s="6">
        <v>0.81305785726782276</v>
      </c>
      <c r="W27" s="6">
        <v>0.85752856042421655</v>
      </c>
      <c r="X27" s="6">
        <v>0.83467418664211046</v>
      </c>
      <c r="Y27" s="6">
        <v>0.83673071240717878</v>
      </c>
      <c r="Z27" s="6">
        <v>0.83067995807356421</v>
      </c>
      <c r="AA27" s="6">
        <v>0.82976467605572168</v>
      </c>
      <c r="AB27" s="6"/>
      <c r="AC27" s="6">
        <v>0.83483924453533609</v>
      </c>
      <c r="AD27" s="6">
        <v>0.82479308333479306</v>
      </c>
      <c r="AE27" s="6">
        <v>0.7799536513175539</v>
      </c>
      <c r="AF27" s="6">
        <v>0.83169290536783336</v>
      </c>
      <c r="AG27" s="6">
        <v>0.83178240842762907</v>
      </c>
      <c r="AH27" s="6">
        <v>0.83665744157633459</v>
      </c>
      <c r="AI27" s="6">
        <v>0.83012694641702023</v>
      </c>
      <c r="AJ27" s="6">
        <v>0.83536248110881128</v>
      </c>
      <c r="AK27" s="6">
        <v>0.837461661725732</v>
      </c>
      <c r="AL27" s="6">
        <v>0.83122878813426015</v>
      </c>
      <c r="AM27" s="6">
        <v>0.83287412853140441</v>
      </c>
      <c r="AN27" s="6"/>
      <c r="AO27" s="6">
        <v>0.8304039030532484</v>
      </c>
      <c r="AP27" s="6">
        <v>0.8308610756763527</v>
      </c>
      <c r="AQ27" s="23">
        <v>0.83266677300446246</v>
      </c>
      <c r="AR27" s="23">
        <v>0.83015327862414989</v>
      </c>
      <c r="AS27" s="6">
        <v>0.83214789645628151</v>
      </c>
      <c r="AT27" s="6">
        <f t="shared" ref="AT27" si="0">AVERAGE(C27:AS27)</f>
        <v>0.82931876005699201</v>
      </c>
    </row>
    <row r="28" spans="1:46">
      <c r="C28" s="6"/>
      <c r="D28" s="6"/>
      <c r="E28" s="6"/>
      <c r="F28" s="23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23"/>
      <c r="AR28" s="23"/>
      <c r="AS28" s="6"/>
    </row>
    <row r="29" spans="1:46">
      <c r="A29" s="1" t="s">
        <v>76</v>
      </c>
      <c r="C29" s="6">
        <f>C21+C22</f>
        <v>1.0012659821069261</v>
      </c>
      <c r="D29" s="6">
        <f>D21+D22</f>
        <v>1.0054665445648006</v>
      </c>
      <c r="E29" s="6">
        <f>E21+E22</f>
        <v>0.99353698600457774</v>
      </c>
      <c r="F29" s="23">
        <f>F21+F22</f>
        <v>1.0137590997681905</v>
      </c>
      <c r="G29" s="6">
        <f>G21+G22</f>
        <v>1.004733605108691</v>
      </c>
      <c r="H29" s="6"/>
      <c r="I29" s="6">
        <f t="shared" ref="I29:N29" si="1">I21+I22</f>
        <v>1.0037607903252632</v>
      </c>
      <c r="J29" s="6">
        <f t="shared" si="1"/>
        <v>1.0023602595745214</v>
      </c>
      <c r="K29" s="6">
        <f t="shared" si="1"/>
        <v>1.0002891161281258</v>
      </c>
      <c r="L29" s="6">
        <f t="shared" si="1"/>
        <v>1.0012074052680722</v>
      </c>
      <c r="M29" s="6">
        <f t="shared" si="1"/>
        <v>1.001466560411493</v>
      </c>
      <c r="N29" s="6">
        <f t="shared" si="1"/>
        <v>1.0031935840080697</v>
      </c>
      <c r="O29" s="6"/>
      <c r="P29" s="6">
        <f t="shared" ref="P29:AA29" si="2">P21+P22</f>
        <v>0.99710114642692615</v>
      </c>
      <c r="Q29" s="6">
        <f t="shared" si="2"/>
        <v>0.99294183575675443</v>
      </c>
      <c r="R29" s="6">
        <f t="shared" si="2"/>
        <v>0.99864695960764527</v>
      </c>
      <c r="S29" s="6">
        <f t="shared" si="2"/>
        <v>1.0028747635568045</v>
      </c>
      <c r="T29" s="6">
        <f t="shared" si="2"/>
        <v>0.99801326297146664</v>
      </c>
      <c r="U29" s="6">
        <f t="shared" si="2"/>
        <v>0.99673700250030672</v>
      </c>
      <c r="V29" s="6">
        <f t="shared" si="2"/>
        <v>1.0004273580073715</v>
      </c>
      <c r="W29" s="6">
        <f t="shared" si="2"/>
        <v>1.0016388481267444</v>
      </c>
      <c r="X29" s="6">
        <f t="shared" si="2"/>
        <v>1.0009203711291565</v>
      </c>
      <c r="Y29" s="6">
        <f t="shared" si="2"/>
        <v>0.99951211860119837</v>
      </c>
      <c r="Z29" s="6">
        <f t="shared" si="2"/>
        <v>0.99092341393079952</v>
      </c>
      <c r="AA29" s="6">
        <f t="shared" si="2"/>
        <v>0.99879703721363999</v>
      </c>
      <c r="AB29" s="6"/>
      <c r="AC29" s="6">
        <f t="shared" ref="AC29:AM29" si="3">AC21+AC22</f>
        <v>1.0052772482194954</v>
      </c>
      <c r="AD29" s="6">
        <f t="shared" si="3"/>
        <v>0.99096616666048465</v>
      </c>
      <c r="AE29" s="6">
        <f t="shared" si="3"/>
        <v>0.99448337589348423</v>
      </c>
      <c r="AF29" s="6">
        <f t="shared" si="3"/>
        <v>0.99427646302625228</v>
      </c>
      <c r="AG29" s="6">
        <f t="shared" si="3"/>
        <v>0.99890475055158112</v>
      </c>
      <c r="AH29" s="6">
        <f t="shared" si="3"/>
        <v>1.0032060742752333</v>
      </c>
      <c r="AI29" s="6">
        <f t="shared" si="3"/>
        <v>1.0000744914594486</v>
      </c>
      <c r="AJ29" s="6">
        <f t="shared" si="3"/>
        <v>0.99977620772711573</v>
      </c>
      <c r="AK29" s="6">
        <f t="shared" si="3"/>
        <v>1.0035952599259812</v>
      </c>
      <c r="AL29" s="6">
        <f t="shared" si="3"/>
        <v>1.0010830054284543</v>
      </c>
      <c r="AM29" s="6">
        <f t="shared" si="3"/>
        <v>1.0024903721610914</v>
      </c>
      <c r="AN29" s="6"/>
      <c r="AO29" s="6">
        <f>AO21+AO22</f>
        <v>0.99759381432371708</v>
      </c>
      <c r="AP29" s="6">
        <f>AP21+AP22</f>
        <v>0.99288788490867574</v>
      </c>
      <c r="AQ29" s="23">
        <f>AQ21+AQ22</f>
        <v>1.0133393168342659</v>
      </c>
      <c r="AR29" s="23">
        <f>AR21+AR22</f>
        <v>1.0112235638934934</v>
      </c>
      <c r="AS29" s="6">
        <f>AS21+AS22</f>
        <v>0.99916802055155673</v>
      </c>
      <c r="AT29" s="6">
        <f>AVERAGE(C29:AS29)</f>
        <v>1.0004594888958434</v>
      </c>
    </row>
    <row r="30" spans="1:46">
      <c r="A30" s="1" t="s">
        <v>77</v>
      </c>
      <c r="C30" s="6">
        <f>C24+C23</f>
        <v>0.99873401789307381</v>
      </c>
      <c r="D30" s="6">
        <f t="shared" ref="D30:AS30" si="4">D24+D23</f>
        <v>0.99453345543519978</v>
      </c>
      <c r="E30" s="6">
        <f t="shared" si="4"/>
        <v>1.006463013995422</v>
      </c>
      <c r="F30" s="23">
        <f t="shared" si="4"/>
        <v>0.98624090023180933</v>
      </c>
      <c r="G30" s="6">
        <f t="shared" si="4"/>
        <v>0.99526639489130897</v>
      </c>
      <c r="H30" s="6"/>
      <c r="I30" s="6">
        <f t="shared" si="4"/>
        <v>0.99623920967473656</v>
      </c>
      <c r="J30" s="6">
        <f t="shared" si="4"/>
        <v>0.99763974042547832</v>
      </c>
      <c r="K30" s="6">
        <f t="shared" si="4"/>
        <v>0.99971088387187401</v>
      </c>
      <c r="L30" s="6">
        <f t="shared" si="4"/>
        <v>0.99879259473192772</v>
      </c>
      <c r="M30" s="6">
        <f t="shared" si="4"/>
        <v>0.99853343958850682</v>
      </c>
      <c r="N30" s="6">
        <f t="shared" si="4"/>
        <v>0.99680641599193054</v>
      </c>
      <c r="O30" s="6"/>
      <c r="P30" s="6">
        <f t="shared" si="4"/>
        <v>1.0028988535730741</v>
      </c>
      <c r="Q30" s="6">
        <f t="shared" si="4"/>
        <v>1.0070581642432457</v>
      </c>
      <c r="R30" s="6">
        <f t="shared" si="4"/>
        <v>1.0013530403923545</v>
      </c>
      <c r="S30" s="6">
        <f t="shared" si="4"/>
        <v>0.99712523644319562</v>
      </c>
      <c r="T30" s="6">
        <f t="shared" si="4"/>
        <v>1.0019867370285334</v>
      </c>
      <c r="U30" s="6">
        <f t="shared" si="4"/>
        <v>1.0032629974996934</v>
      </c>
      <c r="V30" s="6">
        <f t="shared" si="4"/>
        <v>0.99957264199262852</v>
      </c>
      <c r="W30" s="6">
        <f t="shared" si="4"/>
        <v>0.99836115187325547</v>
      </c>
      <c r="X30" s="6">
        <f t="shared" si="4"/>
        <v>0.99907962887084345</v>
      </c>
      <c r="Y30" s="6">
        <f t="shared" si="4"/>
        <v>1.0004878813988018</v>
      </c>
      <c r="Z30" s="6">
        <f t="shared" si="4"/>
        <v>1.0090765860692008</v>
      </c>
      <c r="AA30" s="6">
        <f t="shared" si="4"/>
        <v>1.0012029627863599</v>
      </c>
      <c r="AB30" s="6"/>
      <c r="AC30" s="6">
        <f t="shared" si="4"/>
        <v>0.99472275178050484</v>
      </c>
      <c r="AD30" s="6">
        <f t="shared" si="4"/>
        <v>1.0090338333395152</v>
      </c>
      <c r="AE30" s="6">
        <f t="shared" si="4"/>
        <v>1.0055166241065157</v>
      </c>
      <c r="AF30" s="6">
        <f t="shared" si="4"/>
        <v>1.0057235369737478</v>
      </c>
      <c r="AG30" s="6">
        <f t="shared" si="4"/>
        <v>1.0010952494484189</v>
      </c>
      <c r="AH30" s="6">
        <f t="shared" si="4"/>
        <v>0.99679392572476688</v>
      </c>
      <c r="AI30" s="6">
        <f t="shared" si="4"/>
        <v>0.99992550854055129</v>
      </c>
      <c r="AJ30" s="6">
        <f t="shared" si="4"/>
        <v>1.000223792272884</v>
      </c>
      <c r="AK30" s="6">
        <f t="shared" si="4"/>
        <v>0.9964047400740188</v>
      </c>
      <c r="AL30" s="6">
        <f t="shared" si="4"/>
        <v>0.99891699457154548</v>
      </c>
      <c r="AM30" s="6">
        <f t="shared" si="4"/>
        <v>0.99750962783890873</v>
      </c>
      <c r="AN30" s="6"/>
      <c r="AO30" s="6">
        <f t="shared" si="4"/>
        <v>1.0024061856762831</v>
      </c>
      <c r="AP30" s="6">
        <f t="shared" si="4"/>
        <v>1.0071121150913243</v>
      </c>
      <c r="AQ30" s="23">
        <f t="shared" si="4"/>
        <v>0.98666068316573408</v>
      </c>
      <c r="AR30" s="23">
        <f t="shared" si="4"/>
        <v>0.98877643610650645</v>
      </c>
      <c r="AS30" s="6">
        <f t="shared" si="4"/>
        <v>1.0008319794484435</v>
      </c>
      <c r="AT30" s="6">
        <f>AVERAGE(C30:AS30)</f>
        <v>0.99954051110415687</v>
      </c>
    </row>
    <row r="31" spans="1:46">
      <c r="A31" s="1" t="s">
        <v>321</v>
      </c>
      <c r="C31" s="6">
        <f>1-C30</f>
        <v>1.265982106926189E-3</v>
      </c>
      <c r="D31" s="6">
        <f t="shared" ref="D31:AR31" si="5">1-D30</f>
        <v>5.4665445648002242E-3</v>
      </c>
      <c r="E31" s="11">
        <v>0</v>
      </c>
      <c r="F31" s="23">
        <f t="shared" si="5"/>
        <v>1.3759099768190675E-2</v>
      </c>
      <c r="G31" s="6">
        <f t="shared" si="5"/>
        <v>4.7336051086910302E-3</v>
      </c>
      <c r="H31" s="6"/>
      <c r="I31" s="6">
        <f t="shared" si="5"/>
        <v>3.7607903252634411E-3</v>
      </c>
      <c r="J31" s="6">
        <f t="shared" si="5"/>
        <v>2.3602595745216837E-3</v>
      </c>
      <c r="K31" s="6">
        <f t="shared" si="5"/>
        <v>2.8911612812598797E-4</v>
      </c>
      <c r="L31" s="6">
        <f t="shared" si="5"/>
        <v>1.2074052680722813E-3</v>
      </c>
      <c r="M31" s="6">
        <f t="shared" si="5"/>
        <v>1.4665604114931785E-3</v>
      </c>
      <c r="N31" s="6">
        <f t="shared" si="5"/>
        <v>3.1935840080694611E-3</v>
      </c>
      <c r="O31" s="6"/>
      <c r="P31" s="11">
        <v>0</v>
      </c>
      <c r="Q31" s="11">
        <v>0</v>
      </c>
      <c r="R31" s="11">
        <v>0</v>
      </c>
      <c r="S31" s="6">
        <f t="shared" si="5"/>
        <v>2.8747635568043828E-3</v>
      </c>
      <c r="T31" s="20">
        <v>0</v>
      </c>
      <c r="U31" s="20">
        <v>0</v>
      </c>
      <c r="V31" s="6">
        <f t="shared" si="5"/>
        <v>4.2735800737148111E-4</v>
      </c>
      <c r="W31" s="6">
        <f t="shared" si="5"/>
        <v>1.6388481267445298E-3</v>
      </c>
      <c r="X31" s="6">
        <f t="shared" si="5"/>
        <v>9.2037112915654973E-4</v>
      </c>
      <c r="Y31" s="6">
        <f t="shared" si="5"/>
        <v>-4.8788139880184822E-4</v>
      </c>
      <c r="Z31" s="11">
        <v>0</v>
      </c>
      <c r="AA31" s="11">
        <v>0</v>
      </c>
      <c r="AB31" s="6"/>
      <c r="AC31" s="6">
        <f t="shared" si="5"/>
        <v>5.2772482194951564E-3</v>
      </c>
      <c r="AD31" s="11">
        <v>0</v>
      </c>
      <c r="AE31" s="11">
        <v>0</v>
      </c>
      <c r="AF31" s="11">
        <v>0</v>
      </c>
      <c r="AG31" s="11">
        <v>0</v>
      </c>
      <c r="AH31" s="6">
        <f t="shared" si="5"/>
        <v>3.2060742752331173E-3</v>
      </c>
      <c r="AI31" s="6">
        <f t="shared" si="5"/>
        <v>7.4491459448711161E-5</v>
      </c>
      <c r="AJ31" s="6">
        <f t="shared" si="5"/>
        <v>-2.2379227288404913E-4</v>
      </c>
      <c r="AK31" s="6">
        <f t="shared" si="5"/>
        <v>3.5952599259811979E-3</v>
      </c>
      <c r="AL31" s="6">
        <f t="shared" si="5"/>
        <v>1.0830054284545199E-3</v>
      </c>
      <c r="AM31" s="6">
        <f t="shared" si="5"/>
        <v>2.4903721610912699E-3</v>
      </c>
      <c r="AN31" s="6"/>
      <c r="AO31" s="11">
        <v>0</v>
      </c>
      <c r="AP31" s="11">
        <v>0</v>
      </c>
      <c r="AQ31" s="23">
        <f t="shared" si="5"/>
        <v>1.3339316834265924E-2</v>
      </c>
      <c r="AR31" s="23">
        <f t="shared" si="5"/>
        <v>1.1223563893493549E-2</v>
      </c>
      <c r="AS31" s="11">
        <v>0</v>
      </c>
      <c r="AT31" s="6">
        <f>AVERAGE(C31:AS31)</f>
        <v>2.1267165797438114E-3</v>
      </c>
    </row>
    <row r="32" spans="1:46">
      <c r="C32" s="6"/>
      <c r="D32" s="6"/>
      <c r="E32" s="6"/>
      <c r="F32" s="23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23"/>
      <c r="AR32" s="23"/>
      <c r="AS32" s="6"/>
    </row>
    <row r="33" spans="1:46">
      <c r="A33" s="1" t="s">
        <v>81</v>
      </c>
      <c r="C33" s="6">
        <f>4-C25</f>
        <v>1.5128972222386849E-3</v>
      </c>
      <c r="D33" s="6">
        <f t="shared" ref="D33:AR33" si="6">4-D25</f>
        <v>1.0906227074237496E-2</v>
      </c>
      <c r="E33" s="11">
        <v>0</v>
      </c>
      <c r="F33" s="23">
        <f t="shared" si="6"/>
        <v>2.7909991284120306E-2</v>
      </c>
      <c r="G33" s="6">
        <f t="shared" si="6"/>
        <v>9.8754696622700422E-3</v>
      </c>
      <c r="H33" s="6"/>
      <c r="I33" s="6">
        <f t="shared" si="6"/>
        <v>7.4577413366370138E-3</v>
      </c>
      <c r="J33" s="6">
        <f t="shared" si="6"/>
        <v>5.3020227275757392E-3</v>
      </c>
      <c r="K33" s="6">
        <f t="shared" si="6"/>
        <v>8.4136123651568084E-4</v>
      </c>
      <c r="L33" s="6">
        <f t="shared" si="6"/>
        <v>2.8400761057829627E-3</v>
      </c>
      <c r="M33" s="6">
        <f t="shared" si="6"/>
        <v>4.1870361725671046E-3</v>
      </c>
      <c r="N33" s="6">
        <f t="shared" si="6"/>
        <v>7.7042479807150066E-3</v>
      </c>
      <c r="O33" s="6"/>
      <c r="P33" s="11">
        <v>0</v>
      </c>
      <c r="Q33" s="11">
        <v>0</v>
      </c>
      <c r="R33" s="11">
        <v>0</v>
      </c>
      <c r="S33" s="6">
        <f t="shared" si="6"/>
        <v>5.331109412720636E-3</v>
      </c>
      <c r="T33" s="20">
        <v>0</v>
      </c>
      <c r="U33" s="20">
        <v>0</v>
      </c>
      <c r="V33" s="6">
        <f t="shared" si="6"/>
        <v>5.6046274078047631E-4</v>
      </c>
      <c r="W33" s="6">
        <f t="shared" si="6"/>
        <v>3.3596757068496963E-3</v>
      </c>
      <c r="X33" s="6">
        <f t="shared" si="6"/>
        <v>2.0474948426523198E-3</v>
      </c>
      <c r="Y33" s="11">
        <v>0</v>
      </c>
      <c r="Z33" s="11">
        <v>0</v>
      </c>
      <c r="AA33" s="11">
        <v>0</v>
      </c>
      <c r="AB33" s="6"/>
      <c r="AC33" s="6">
        <f t="shared" si="6"/>
        <v>1.1225516561967019E-2</v>
      </c>
      <c r="AD33" s="11">
        <v>0</v>
      </c>
      <c r="AE33" s="11">
        <v>0</v>
      </c>
      <c r="AF33" s="11">
        <v>0</v>
      </c>
      <c r="AG33" s="11">
        <v>0</v>
      </c>
      <c r="AH33" s="6">
        <f t="shared" si="6"/>
        <v>7.0233016667646808E-3</v>
      </c>
      <c r="AI33" s="6">
        <f t="shared" si="6"/>
        <v>3.3672183929311927E-4</v>
      </c>
      <c r="AJ33" s="6">
        <f t="shared" si="6"/>
        <v>1.4002539644453194E-4</v>
      </c>
      <c r="AK33" s="6">
        <f t="shared" si="6"/>
        <v>8.1010366203946305E-3</v>
      </c>
      <c r="AL33" s="6">
        <f t="shared" si="6"/>
        <v>1.283657013551931E-3</v>
      </c>
      <c r="AM33" s="6">
        <f t="shared" si="6"/>
        <v>5.2334255815060793E-3</v>
      </c>
      <c r="AN33" s="6"/>
      <c r="AO33" s="11">
        <v>0</v>
      </c>
      <c r="AP33" s="11">
        <v>0</v>
      </c>
      <c r="AQ33" s="23">
        <f t="shared" si="6"/>
        <v>2.6181361564706407E-2</v>
      </c>
      <c r="AR33" s="23">
        <f t="shared" si="6"/>
        <v>2.1152177560883612E-2</v>
      </c>
      <c r="AS33" s="11">
        <v>0</v>
      </c>
    </row>
    <row r="34" spans="1:46">
      <c r="C34" s="6"/>
      <c r="D34" s="6"/>
      <c r="E34" s="11"/>
      <c r="F34" s="23"/>
      <c r="G34" s="6"/>
      <c r="H34" s="6"/>
      <c r="I34" s="6"/>
      <c r="J34" s="6"/>
      <c r="K34" s="6"/>
      <c r="L34" s="6"/>
      <c r="M34" s="6"/>
      <c r="N34" s="6"/>
      <c r="O34" s="6"/>
      <c r="P34" s="11"/>
      <c r="Q34" s="11"/>
      <c r="R34" s="11"/>
      <c r="S34" s="6"/>
      <c r="T34" s="20"/>
      <c r="U34" s="20"/>
      <c r="V34" s="6"/>
      <c r="W34" s="6"/>
      <c r="X34" s="6"/>
      <c r="Y34" s="11"/>
      <c r="Z34" s="11"/>
      <c r="AA34" s="6"/>
      <c r="AB34" s="6"/>
      <c r="AC34" s="6"/>
      <c r="AD34" s="11"/>
      <c r="AE34" s="11"/>
      <c r="AF34" s="11"/>
      <c r="AG34" s="11"/>
      <c r="AH34" s="6"/>
      <c r="AI34" s="6"/>
      <c r="AJ34" s="6"/>
      <c r="AK34" s="6"/>
      <c r="AL34" s="6"/>
      <c r="AM34" s="6"/>
      <c r="AN34" s="6"/>
      <c r="AO34" s="11"/>
      <c r="AP34" s="11"/>
      <c r="AQ34" s="23"/>
      <c r="AR34" s="23"/>
      <c r="AS34" s="11"/>
    </row>
    <row r="35" spans="1:46">
      <c r="A35" s="1" t="s">
        <v>311</v>
      </c>
      <c r="C35" s="6">
        <f>6*C24+5*C23+2*C29</f>
        <v>7.9949360715722948</v>
      </c>
      <c r="D35" s="6">
        <f t="shared" ref="D35:AS35" si="7">6*D24+5*D23+2*D29</f>
        <v>7.9781338217407995</v>
      </c>
      <c r="E35" s="6">
        <f t="shared" si="7"/>
        <v>8.0258520559816873</v>
      </c>
      <c r="F35" s="23">
        <f t="shared" si="7"/>
        <v>7.9449636009272364</v>
      </c>
      <c r="G35" s="6">
        <f t="shared" si="7"/>
        <v>7.9810655795652359</v>
      </c>
      <c r="H35" s="6"/>
      <c r="I35" s="6">
        <f t="shared" si="7"/>
        <v>7.9849568386989462</v>
      </c>
      <c r="J35" s="6">
        <f t="shared" si="7"/>
        <v>7.9895775705183958</v>
      </c>
      <c r="K35" s="6">
        <f t="shared" si="7"/>
        <v>7.998843535487496</v>
      </c>
      <c r="L35" s="6">
        <f t="shared" si="7"/>
        <v>7.9951703789277104</v>
      </c>
      <c r="M35" s="6">
        <f t="shared" si="7"/>
        <v>7.9934857854355954</v>
      </c>
      <c r="N35" s="6">
        <f t="shared" si="7"/>
        <v>7.9872256639677222</v>
      </c>
      <c r="O35" s="6"/>
      <c r="P35" s="6">
        <f t="shared" si="7"/>
        <v>8.0115954142922963</v>
      </c>
      <c r="Q35" s="6">
        <f t="shared" si="7"/>
        <v>8.0282326569729836</v>
      </c>
      <c r="R35" s="6">
        <f t="shared" si="7"/>
        <v>8.0054121615694172</v>
      </c>
      <c r="S35" s="6">
        <f t="shared" si="7"/>
        <v>7.9885009457727829</v>
      </c>
      <c r="T35" s="6">
        <f t="shared" si="7"/>
        <v>8.0056841459797177</v>
      </c>
      <c r="U35" s="6">
        <f t="shared" si="7"/>
        <v>8.0130519899987735</v>
      </c>
      <c r="V35" s="6">
        <f t="shared" si="7"/>
        <v>7.9982905679705141</v>
      </c>
      <c r="W35" s="6">
        <f t="shared" si="7"/>
        <v>7.99280044303352</v>
      </c>
      <c r="X35" s="6">
        <f t="shared" si="7"/>
        <v>7.9963185154833738</v>
      </c>
      <c r="Y35" s="6">
        <f t="shared" si="7"/>
        <v>8.00162551633702</v>
      </c>
      <c r="Z35" s="6">
        <f t="shared" si="7"/>
        <v>8.0333977598512671</v>
      </c>
      <c r="AA35" s="6">
        <f t="shared" si="7"/>
        <v>8.004486466144062</v>
      </c>
      <c r="AB35" s="6"/>
      <c r="AC35" s="6">
        <f t="shared" si="7"/>
        <v>7.9788910071220194</v>
      </c>
      <c r="AD35" s="6">
        <f t="shared" si="7"/>
        <v>8.0351481318332283</v>
      </c>
      <c r="AE35" s="6">
        <f t="shared" si="7"/>
        <v>8.0220664964260617</v>
      </c>
      <c r="AF35" s="6">
        <f t="shared" si="7"/>
        <v>8.0228941478949913</v>
      </c>
      <c r="AG35" s="6">
        <f t="shared" si="7"/>
        <v>8.0043809977936764</v>
      </c>
      <c r="AH35" s="6">
        <f t="shared" si="7"/>
        <v>7.9871757028990675</v>
      </c>
      <c r="AI35" s="6">
        <f t="shared" si="7"/>
        <v>7.9997020341622047</v>
      </c>
      <c r="AJ35" s="6">
        <f t="shared" si="7"/>
        <v>8.0008951690915353</v>
      </c>
      <c r="AK35" s="6">
        <f t="shared" si="7"/>
        <v>7.9856189602960743</v>
      </c>
      <c r="AL35" s="6">
        <f t="shared" si="7"/>
        <v>7.9956679782861819</v>
      </c>
      <c r="AM35" s="6">
        <f t="shared" si="7"/>
        <v>7.9900385113556354</v>
      </c>
      <c r="AN35" s="6"/>
      <c r="AO35" s="6">
        <f t="shared" si="7"/>
        <v>8.0096247427051335</v>
      </c>
      <c r="AP35" s="6">
        <f t="shared" si="7"/>
        <v>8.0268097574195458</v>
      </c>
      <c r="AQ35" s="23">
        <f t="shared" si="7"/>
        <v>7.9466427326629354</v>
      </c>
      <c r="AR35" s="23">
        <f t="shared" si="7"/>
        <v>7.9544629437203334</v>
      </c>
      <c r="AS35" s="6">
        <f t="shared" si="7"/>
        <v>8.0033279177937739</v>
      </c>
    </row>
    <row r="36" spans="1:46">
      <c r="A36" s="1" t="s">
        <v>312</v>
      </c>
      <c r="C36" s="6">
        <f>4*C33+C35</f>
        <v>8.0009876604612487</v>
      </c>
      <c r="D36" s="6">
        <f t="shared" ref="D36:AS36" si="8">4*D33+D35</f>
        <v>8.0217587300377495</v>
      </c>
      <c r="E36" s="6">
        <f t="shared" si="8"/>
        <v>8.0258520559816873</v>
      </c>
      <c r="F36" s="23">
        <f t="shared" si="8"/>
        <v>8.0566035660637176</v>
      </c>
      <c r="G36" s="6">
        <f t="shared" si="8"/>
        <v>8.020567458214316</v>
      </c>
      <c r="H36" s="6"/>
      <c r="I36" s="6">
        <f t="shared" si="8"/>
        <v>8.0147878040454934</v>
      </c>
      <c r="J36" s="6">
        <f t="shared" si="8"/>
        <v>8.0107856614286987</v>
      </c>
      <c r="K36" s="6">
        <f t="shared" si="8"/>
        <v>8.0022089804335579</v>
      </c>
      <c r="L36" s="6">
        <f t="shared" si="8"/>
        <v>8.0065306833508423</v>
      </c>
      <c r="M36" s="6">
        <f t="shared" si="8"/>
        <v>8.0102339301258638</v>
      </c>
      <c r="N36" s="6">
        <f t="shared" si="8"/>
        <v>8.0180426558905822</v>
      </c>
      <c r="O36" s="6"/>
      <c r="P36" s="6">
        <f t="shared" si="8"/>
        <v>8.0115954142922963</v>
      </c>
      <c r="Q36" s="6">
        <f t="shared" si="8"/>
        <v>8.0282326569729836</v>
      </c>
      <c r="R36" s="6">
        <f t="shared" si="8"/>
        <v>8.0054121615694172</v>
      </c>
      <c r="S36" s="6">
        <f t="shared" si="8"/>
        <v>8.0098253834236655</v>
      </c>
      <c r="T36" s="6">
        <f t="shared" si="8"/>
        <v>8.0056841459797177</v>
      </c>
      <c r="U36" s="6">
        <f t="shared" si="8"/>
        <v>8.0130519899987735</v>
      </c>
      <c r="V36" s="6">
        <f t="shared" si="8"/>
        <v>8.000532418933636</v>
      </c>
      <c r="W36" s="6">
        <f t="shared" si="8"/>
        <v>8.0062391458609188</v>
      </c>
      <c r="X36" s="6">
        <f t="shared" si="8"/>
        <v>8.0045084948539831</v>
      </c>
      <c r="Y36" s="6">
        <f t="shared" si="8"/>
        <v>8.00162551633702</v>
      </c>
      <c r="Z36" s="6">
        <f t="shared" si="8"/>
        <v>8.0333977598512671</v>
      </c>
      <c r="AA36" s="6">
        <f t="shared" si="8"/>
        <v>8.004486466144062</v>
      </c>
      <c r="AB36" s="6"/>
      <c r="AC36" s="6">
        <f t="shared" si="8"/>
        <v>8.0237930733698875</v>
      </c>
      <c r="AD36" s="6">
        <f t="shared" si="8"/>
        <v>8.0351481318332283</v>
      </c>
      <c r="AE36" s="6">
        <f t="shared" si="8"/>
        <v>8.0220664964260617</v>
      </c>
      <c r="AF36" s="6">
        <f t="shared" si="8"/>
        <v>8.0228941478949913</v>
      </c>
      <c r="AG36" s="6">
        <f t="shared" si="8"/>
        <v>8.0043809977936764</v>
      </c>
      <c r="AH36" s="6">
        <f t="shared" si="8"/>
        <v>8.0152689095661263</v>
      </c>
      <c r="AI36" s="6">
        <f t="shared" si="8"/>
        <v>8.0010489215193772</v>
      </c>
      <c r="AJ36" s="6">
        <f t="shared" si="8"/>
        <v>8.0014552706773134</v>
      </c>
      <c r="AK36" s="6">
        <f t="shared" si="8"/>
        <v>8.0180231067776528</v>
      </c>
      <c r="AL36" s="6">
        <f t="shared" si="8"/>
        <v>8.0008026063403896</v>
      </c>
      <c r="AM36" s="6">
        <f t="shared" si="8"/>
        <v>8.0109722136816597</v>
      </c>
      <c r="AN36" s="6"/>
      <c r="AO36" s="6">
        <f t="shared" si="8"/>
        <v>8.0096247427051335</v>
      </c>
      <c r="AP36" s="6">
        <f t="shared" si="8"/>
        <v>8.0268097574195458</v>
      </c>
      <c r="AQ36" s="23">
        <f t="shared" si="8"/>
        <v>8.051368178921761</v>
      </c>
      <c r="AR36" s="23">
        <f t="shared" si="8"/>
        <v>8.0390716539638678</v>
      </c>
      <c r="AS36" s="6">
        <f t="shared" si="8"/>
        <v>8.0033279177937739</v>
      </c>
    </row>
    <row r="37" spans="1:46">
      <c r="C37" s="6"/>
      <c r="D37" s="6"/>
      <c r="E37" s="6"/>
      <c r="F37" s="23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23"/>
      <c r="AR37" s="23"/>
      <c r="AS37" s="6"/>
    </row>
    <row r="38" spans="1:46">
      <c r="A38" s="1" t="s">
        <v>326</v>
      </c>
      <c r="C38" s="6">
        <f>4*C31</f>
        <v>5.0639284277047558E-3</v>
      </c>
      <c r="D38" s="6">
        <f t="shared" ref="D38:AS38" si="9">4*D31</f>
        <v>2.1866178259200897E-2</v>
      </c>
      <c r="E38" s="6">
        <f t="shared" si="9"/>
        <v>0</v>
      </c>
      <c r="F38" s="6">
        <f t="shared" si="9"/>
        <v>5.5036399072762698E-2</v>
      </c>
      <c r="G38" s="6">
        <f t="shared" si="9"/>
        <v>1.8934420434764121E-2</v>
      </c>
      <c r="H38" s="6"/>
      <c r="I38" s="6">
        <f t="shared" si="9"/>
        <v>1.5043161301053765E-2</v>
      </c>
      <c r="J38" s="6">
        <f t="shared" si="9"/>
        <v>9.4410382980867347E-3</v>
      </c>
      <c r="K38" s="6">
        <f t="shared" si="9"/>
        <v>1.1564645125039519E-3</v>
      </c>
      <c r="L38" s="6">
        <f t="shared" si="9"/>
        <v>4.8296210722891253E-3</v>
      </c>
      <c r="M38" s="6">
        <f t="shared" si="9"/>
        <v>5.866241645972714E-3</v>
      </c>
      <c r="N38" s="6">
        <f t="shared" si="9"/>
        <v>1.2774336032277844E-2</v>
      </c>
      <c r="O38" s="6"/>
      <c r="P38" s="6">
        <f t="shared" si="9"/>
        <v>0</v>
      </c>
      <c r="Q38" s="6">
        <f t="shared" si="9"/>
        <v>0</v>
      </c>
      <c r="R38" s="6">
        <f t="shared" si="9"/>
        <v>0</v>
      </c>
      <c r="S38" s="6">
        <f t="shared" si="9"/>
        <v>1.1499054227217531E-2</v>
      </c>
      <c r="T38" s="6">
        <f t="shared" si="9"/>
        <v>0</v>
      </c>
      <c r="U38" s="6">
        <f t="shared" si="9"/>
        <v>0</v>
      </c>
      <c r="V38" s="6">
        <f t="shared" si="9"/>
        <v>1.7094320294859244E-3</v>
      </c>
      <c r="W38" s="6">
        <f t="shared" si="9"/>
        <v>6.5553925069781194E-3</v>
      </c>
      <c r="X38" s="6">
        <f t="shared" si="9"/>
        <v>3.6814845166261989E-3</v>
      </c>
      <c r="Y38" s="6">
        <f t="shared" si="9"/>
        <v>-1.9515255952073929E-3</v>
      </c>
      <c r="Z38" s="6">
        <f t="shared" si="9"/>
        <v>0</v>
      </c>
      <c r="AA38" s="6">
        <f t="shared" si="9"/>
        <v>0</v>
      </c>
      <c r="AB38" s="6"/>
      <c r="AC38" s="6">
        <f t="shared" si="9"/>
        <v>2.1108992877980626E-2</v>
      </c>
      <c r="AD38" s="6">
        <f t="shared" si="9"/>
        <v>0</v>
      </c>
      <c r="AE38" s="6">
        <f t="shared" si="9"/>
        <v>0</v>
      </c>
      <c r="AF38" s="6">
        <f t="shared" si="9"/>
        <v>0</v>
      </c>
      <c r="AG38" s="6">
        <f t="shared" si="9"/>
        <v>0</v>
      </c>
      <c r="AH38" s="6">
        <f t="shared" si="9"/>
        <v>1.2824297100932469E-2</v>
      </c>
      <c r="AI38" s="6">
        <f t="shared" si="9"/>
        <v>2.9796583779484465E-4</v>
      </c>
      <c r="AJ38" s="11">
        <v>0</v>
      </c>
      <c r="AK38" s="6">
        <f t="shared" si="9"/>
        <v>1.4381039703924792E-2</v>
      </c>
      <c r="AL38" s="6">
        <f t="shared" si="9"/>
        <v>4.3320217138180794E-3</v>
      </c>
      <c r="AM38" s="6">
        <f t="shared" si="9"/>
        <v>9.9614886443650796E-3</v>
      </c>
      <c r="AN38" s="6"/>
      <c r="AO38" s="6">
        <f t="shared" si="9"/>
        <v>0</v>
      </c>
      <c r="AP38" s="6">
        <f t="shared" si="9"/>
        <v>0</v>
      </c>
      <c r="AQ38" s="6">
        <f t="shared" si="9"/>
        <v>5.3357267337063696E-2</v>
      </c>
      <c r="AR38" s="6">
        <f t="shared" si="9"/>
        <v>4.4894255573974196E-2</v>
      </c>
      <c r="AS38" s="6">
        <f t="shared" si="9"/>
        <v>0</v>
      </c>
      <c r="AT38" s="6">
        <f>AVERAGE(C38:AS38)</f>
        <v>8.5298193726043789E-3</v>
      </c>
    </row>
    <row r="39" spans="1:46">
      <c r="C39" s="6"/>
      <c r="D39" s="6"/>
      <c r="E39" s="6"/>
      <c r="F39" s="23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23"/>
      <c r="AR39" s="23"/>
      <c r="AS39" s="6"/>
    </row>
    <row r="40" spans="1:46">
      <c r="A40" s="8" t="s">
        <v>80</v>
      </c>
      <c r="B40" s="8"/>
      <c r="C40" s="6"/>
      <c r="D40" s="6"/>
      <c r="E40" s="6"/>
      <c r="F40" s="23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23"/>
      <c r="AR40" s="23"/>
      <c r="AS40" s="6"/>
    </row>
    <row r="41" spans="1:46">
      <c r="A41" s="1" t="s">
        <v>68</v>
      </c>
      <c r="C41" s="6">
        <v>0.17468680418871418</v>
      </c>
      <c r="D41" s="6">
        <v>0.16572048300229639</v>
      </c>
      <c r="E41" s="6">
        <v>0.16776602784999115</v>
      </c>
      <c r="F41" s="23">
        <v>0.17175186923770205</v>
      </c>
      <c r="G41" s="6">
        <v>0.23638244168869746</v>
      </c>
      <c r="H41" s="6"/>
      <c r="I41" s="6">
        <v>0.19680049208323044</v>
      </c>
      <c r="J41" s="6">
        <v>0.16119844395723693</v>
      </c>
      <c r="K41" s="6">
        <v>0.17310933004171569</v>
      </c>
      <c r="L41" s="6">
        <v>0.1802374821153451</v>
      </c>
      <c r="M41" s="6">
        <v>0.16673477974383588</v>
      </c>
      <c r="N41" s="6">
        <v>0.16586847359174339</v>
      </c>
      <c r="O41" s="6"/>
      <c r="P41" s="6">
        <v>0.15558316706269992</v>
      </c>
      <c r="Q41" s="6">
        <v>0.15930466524533329</v>
      </c>
      <c r="R41" s="6">
        <v>0.16079585745570293</v>
      </c>
      <c r="S41" s="6">
        <v>0.16404618246417663</v>
      </c>
      <c r="T41" s="6">
        <v>0.15845937057342552</v>
      </c>
      <c r="U41" s="6">
        <v>0.16884119140409823</v>
      </c>
      <c r="V41" s="6">
        <v>0.18704824234642994</v>
      </c>
      <c r="W41" s="6">
        <v>0.14282488995592649</v>
      </c>
      <c r="X41" s="6">
        <v>0.1655627216680963</v>
      </c>
      <c r="Y41" s="6">
        <v>0.16311498369900629</v>
      </c>
      <c r="Z41" s="6">
        <v>0.16712127145536701</v>
      </c>
      <c r="AA41" s="6">
        <v>0.16995723327362483</v>
      </c>
      <c r="AB41" s="6"/>
      <c r="AC41" s="6">
        <v>0.16649961080202511</v>
      </c>
      <c r="AD41" s="6">
        <v>0.17291354367845646</v>
      </c>
      <c r="AE41" s="6">
        <v>0.21818820360063645</v>
      </c>
      <c r="AF41" s="6">
        <v>0.16689348586117322</v>
      </c>
      <c r="AG41" s="6">
        <v>0.16792066011185747</v>
      </c>
      <c r="AH41" s="6">
        <v>0.16415447339492875</v>
      </c>
      <c r="AI41" s="6">
        <v>0.16990000993562249</v>
      </c>
      <c r="AJ41" s="6">
        <v>0.16460643655701818</v>
      </c>
      <c r="AK41" s="6">
        <v>0.16345374203579416</v>
      </c>
      <c r="AL41" s="6">
        <v>0.16900822915403271</v>
      </c>
      <c r="AM41" s="6">
        <v>0.1677615690080092</v>
      </c>
      <c r="AN41" s="6"/>
      <c r="AO41" s="6">
        <v>0.16901678682159044</v>
      </c>
      <c r="AP41" s="6">
        <v>0.16736828951938423</v>
      </c>
      <c r="AQ41" s="23">
        <v>0.17068251307422352</v>
      </c>
      <c r="AR41" s="23">
        <v>0.17266607276276713</v>
      </c>
      <c r="AS41" s="6">
        <v>0.16760277907047202</v>
      </c>
    </row>
    <row r="42" spans="1:46">
      <c r="A42" s="1" t="s">
        <v>69</v>
      </c>
      <c r="C42" s="6">
        <v>0.82695802433789867</v>
      </c>
      <c r="D42" s="6">
        <v>0.8424950183619152</v>
      </c>
      <c r="E42" s="6">
        <v>0.82248292479830276</v>
      </c>
      <c r="F42" s="23">
        <v>0.84913043458091109</v>
      </c>
      <c r="G42" s="6">
        <v>0.77083785679521866</v>
      </c>
      <c r="H42" s="6"/>
      <c r="I42" s="6">
        <v>0.80883524103615378</v>
      </c>
      <c r="J42" s="6">
        <v>0.84249221328632462</v>
      </c>
      <c r="K42" s="6">
        <v>0.82739023147346258</v>
      </c>
      <c r="L42" s="6">
        <v>0.82168130455421584</v>
      </c>
      <c r="M42" s="6">
        <v>0.83578117330740753</v>
      </c>
      <c r="N42" s="6">
        <v>0.83926105219617841</v>
      </c>
      <c r="O42" s="6"/>
      <c r="P42" s="6">
        <v>0.83991662522730381</v>
      </c>
      <c r="Q42" s="6">
        <v>0.82990177565859313</v>
      </c>
      <c r="R42" s="6">
        <v>0.8371931532490372</v>
      </c>
      <c r="S42" s="6">
        <v>0.8401669736448556</v>
      </c>
      <c r="T42" s="6">
        <v>0.83909547953100561</v>
      </c>
      <c r="U42" s="6">
        <v>0.82619458810964475</v>
      </c>
      <c r="V42" s="6">
        <v>0.81351931086924434</v>
      </c>
      <c r="W42" s="6">
        <v>0.85965596081104401</v>
      </c>
      <c r="X42" s="6">
        <v>0.8358702566756655</v>
      </c>
      <c r="Y42" s="6">
        <v>0.83593992799877825</v>
      </c>
      <c r="Z42" s="6">
        <v>0.81989284426269982</v>
      </c>
      <c r="AA42" s="6">
        <v>0.8284092005298288</v>
      </c>
      <c r="AB42" s="6"/>
      <c r="AC42" s="6">
        <v>0.84160676612507512</v>
      </c>
      <c r="AD42" s="6">
        <v>0.81399694461503525</v>
      </c>
      <c r="AE42" s="6">
        <v>0.77336746140841517</v>
      </c>
      <c r="AF42" s="6">
        <v>0.82470752909257661</v>
      </c>
      <c r="AG42" s="6">
        <v>0.83031417693617116</v>
      </c>
      <c r="AH42" s="6">
        <v>0.84081615385065045</v>
      </c>
      <c r="AI42" s="6">
        <v>0.83025867534184905</v>
      </c>
      <c r="AJ42" s="6">
        <v>0.83520477091027145</v>
      </c>
      <c r="AK42" s="6">
        <v>0.8421781831533357</v>
      </c>
      <c r="AL42" s="6">
        <v>0.83239614121027661</v>
      </c>
      <c r="AM42" s="6">
        <v>0.83604213615042888</v>
      </c>
      <c r="AN42" s="6"/>
      <c r="AO42" s="6">
        <v>0.82756739090660913</v>
      </c>
      <c r="AP42" s="6">
        <v>0.8221631869793371</v>
      </c>
      <c r="AQ42" s="23">
        <v>0.84933315350211747</v>
      </c>
      <c r="AR42" s="23">
        <v>0.84393331381401582</v>
      </c>
      <c r="AS42" s="6">
        <v>0.83091183904879717</v>
      </c>
    </row>
    <row r="43" spans="1:46" s="1" customFormat="1">
      <c r="A43" s="1" t="s">
        <v>70</v>
      </c>
      <c r="C43" s="1">
        <v>0</v>
      </c>
      <c r="D43" s="1">
        <v>0</v>
      </c>
      <c r="E43" s="1">
        <v>0</v>
      </c>
      <c r="F43" s="22">
        <v>0</v>
      </c>
      <c r="G43" s="1">
        <v>0</v>
      </c>
      <c r="I43" s="1">
        <v>0</v>
      </c>
      <c r="J43" s="6">
        <v>9.8269374966546185E-4</v>
      </c>
      <c r="K43" s="1">
        <v>0</v>
      </c>
      <c r="L43" s="1">
        <v>0</v>
      </c>
      <c r="M43" s="6">
        <v>6.4865190067371831E-4</v>
      </c>
      <c r="N43" s="1">
        <v>0</v>
      </c>
      <c r="P43" s="1">
        <v>0</v>
      </c>
      <c r="Q43" s="1">
        <v>0</v>
      </c>
      <c r="R43" s="1">
        <v>0</v>
      </c>
      <c r="S43" s="1">
        <v>0</v>
      </c>
      <c r="T43" s="6">
        <v>2.2617627718613609E-3</v>
      </c>
      <c r="U43" s="1">
        <v>0</v>
      </c>
      <c r="V43" s="1">
        <v>0</v>
      </c>
      <c r="W43" s="6">
        <v>6.4470596023910966E-4</v>
      </c>
      <c r="X43" s="1">
        <v>0</v>
      </c>
      <c r="Y43" s="6">
        <v>3.2586013174810253E-4</v>
      </c>
      <c r="Z43" s="6">
        <v>2.8971097507660745E-3</v>
      </c>
      <c r="AA43" s="6">
        <v>3.2524472073441397E-4</v>
      </c>
      <c r="AC43" s="1">
        <v>0</v>
      </c>
      <c r="AD43" s="6">
        <v>9.8316125382800481E-4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O43" s="1">
        <v>0</v>
      </c>
      <c r="AP43" s="6">
        <v>1.6331633914544543E-3</v>
      </c>
      <c r="AQ43" s="22">
        <v>0</v>
      </c>
      <c r="AR43" s="23">
        <v>6.4621793481753169E-4</v>
      </c>
      <c r="AS43" s="1">
        <v>0</v>
      </c>
    </row>
    <row r="44" spans="1:46">
      <c r="A44" s="1" t="s">
        <v>71</v>
      </c>
      <c r="C44" s="6">
        <v>0.99916625311823826</v>
      </c>
      <c r="D44" s="6">
        <v>0.99730676672315399</v>
      </c>
      <c r="E44" s="6">
        <v>1.0031867684579416</v>
      </c>
      <c r="F44" s="23">
        <v>0.99322477060271119</v>
      </c>
      <c r="G44" s="6">
        <v>0.99778392876195576</v>
      </c>
      <c r="H44" s="6"/>
      <c r="I44" s="6">
        <v>0.99815439455442256</v>
      </c>
      <c r="J44" s="6">
        <v>0.99803546427727463</v>
      </c>
      <c r="K44" s="6">
        <v>0.99997559844806128</v>
      </c>
      <c r="L44" s="6">
        <v>0.99955662840534021</v>
      </c>
      <c r="M44" s="6">
        <v>0.99898544382325438</v>
      </c>
      <c r="N44" s="6">
        <v>0.99878435799603704</v>
      </c>
      <c r="O44" s="6"/>
      <c r="P44" s="6">
        <v>1.0013426534594583</v>
      </c>
      <c r="Q44" s="6">
        <v>1.0033242374866669</v>
      </c>
      <c r="R44" s="6">
        <v>1.0007477414530699</v>
      </c>
      <c r="S44" s="6">
        <v>0.99851026706713064</v>
      </c>
      <c r="T44" s="6">
        <v>0.99931909140340647</v>
      </c>
      <c r="U44" s="6">
        <v>1.0016051154687085</v>
      </c>
      <c r="V44" s="6">
        <v>0.99976709692445365</v>
      </c>
      <c r="W44" s="6">
        <v>0.99861000980283154</v>
      </c>
      <c r="X44" s="6">
        <v>0.99964566626987805</v>
      </c>
      <c r="Y44" s="6">
        <v>0.99975874706564782</v>
      </c>
      <c r="Z44" s="6">
        <v>1.002253076629007</v>
      </c>
      <c r="AA44" s="6">
        <v>1.0005004967985462</v>
      </c>
      <c r="AB44" s="6"/>
      <c r="AC44" s="6">
        <v>0.9975764375555205</v>
      </c>
      <c r="AD44" s="6">
        <v>1.0039756574823264</v>
      </c>
      <c r="AE44" s="6">
        <v>1.0026109660574412</v>
      </c>
      <c r="AF44" s="6">
        <v>1.0030718458028052</v>
      </c>
      <c r="AG44" s="6">
        <v>1.0004782850735852</v>
      </c>
      <c r="AH44" s="6">
        <v>0.99860151637975481</v>
      </c>
      <c r="AI44" s="6">
        <v>1.0000640854693432</v>
      </c>
      <c r="AJ44" s="6">
        <v>1.0003132168859805</v>
      </c>
      <c r="AK44" s="6">
        <v>0.9984811226704795</v>
      </c>
      <c r="AL44" s="6">
        <v>0.99929201783934651</v>
      </c>
      <c r="AM44" s="6">
        <v>0.99887076645644535</v>
      </c>
      <c r="AN44" s="6"/>
      <c r="AO44" s="6">
        <v>1.0014461494420233</v>
      </c>
      <c r="AP44" s="6">
        <v>1.0021289669496347</v>
      </c>
      <c r="AQ44" s="23">
        <v>0.9932152848189677</v>
      </c>
      <c r="AR44" s="23">
        <v>0.99344074380691594</v>
      </c>
      <c r="AS44" s="6">
        <v>1.0002318936567818</v>
      </c>
    </row>
    <row r="45" spans="1:46">
      <c r="A45" s="1" t="s">
        <v>72</v>
      </c>
      <c r="C45" s="6">
        <v>4</v>
      </c>
      <c r="D45" s="6">
        <v>4</v>
      </c>
      <c r="E45" s="6">
        <v>4</v>
      </c>
      <c r="F45" s="23">
        <v>4</v>
      </c>
      <c r="G45" s="6">
        <v>4</v>
      </c>
      <c r="H45" s="6"/>
      <c r="I45" s="6">
        <v>4</v>
      </c>
      <c r="J45" s="6">
        <v>4</v>
      </c>
      <c r="K45" s="6">
        <v>4</v>
      </c>
      <c r="L45" s="6">
        <v>4</v>
      </c>
      <c r="M45" s="6">
        <v>4</v>
      </c>
      <c r="N45" s="6">
        <v>4</v>
      </c>
      <c r="O45" s="6"/>
      <c r="P45" s="6">
        <v>4</v>
      </c>
      <c r="Q45" s="6">
        <v>4</v>
      </c>
      <c r="R45" s="6">
        <v>4</v>
      </c>
      <c r="S45" s="6">
        <v>4</v>
      </c>
      <c r="T45" s="6">
        <v>4</v>
      </c>
      <c r="U45" s="6">
        <v>4</v>
      </c>
      <c r="V45" s="6">
        <v>4</v>
      </c>
      <c r="W45" s="6">
        <v>4</v>
      </c>
      <c r="X45" s="6">
        <v>4</v>
      </c>
      <c r="Y45" s="6">
        <v>4</v>
      </c>
      <c r="Z45" s="6">
        <v>4</v>
      </c>
      <c r="AA45" s="6">
        <v>4</v>
      </c>
      <c r="AB45" s="6"/>
      <c r="AC45" s="6">
        <v>4</v>
      </c>
      <c r="AD45" s="6">
        <v>4</v>
      </c>
      <c r="AE45" s="6">
        <v>4</v>
      </c>
      <c r="AF45" s="6">
        <v>4</v>
      </c>
      <c r="AG45" s="6">
        <v>4</v>
      </c>
      <c r="AH45" s="6">
        <v>4</v>
      </c>
      <c r="AI45" s="6">
        <v>4</v>
      </c>
      <c r="AJ45" s="6">
        <v>4</v>
      </c>
      <c r="AK45" s="6">
        <v>4</v>
      </c>
      <c r="AL45" s="6">
        <v>4</v>
      </c>
      <c r="AM45" s="6">
        <v>4</v>
      </c>
      <c r="AN45" s="6"/>
      <c r="AO45" s="6">
        <v>4</v>
      </c>
      <c r="AP45" s="6">
        <v>4</v>
      </c>
      <c r="AQ45" s="23">
        <v>4</v>
      </c>
      <c r="AR45" s="23">
        <v>4</v>
      </c>
      <c r="AS45" s="6">
        <v>4</v>
      </c>
    </row>
    <row r="46" spans="1:46">
      <c r="C46" s="6"/>
      <c r="D46" s="6"/>
      <c r="E46" s="6"/>
      <c r="F46" s="23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23"/>
      <c r="AR46" s="23"/>
      <c r="AS46" s="6"/>
    </row>
    <row r="47" spans="1:46">
      <c r="A47" s="1" t="s">
        <v>75</v>
      </c>
      <c r="C47" s="6">
        <v>0.82560005381780599</v>
      </c>
      <c r="D47" s="6">
        <v>0.83562989978029423</v>
      </c>
      <c r="E47" s="6">
        <v>0.83058196890658409</v>
      </c>
      <c r="F47" s="23">
        <v>0.83176134154224857</v>
      </c>
      <c r="G47" s="6">
        <v>0.76531207517908051</v>
      </c>
      <c r="H47" s="6"/>
      <c r="I47" s="6">
        <v>0.80430240732121328</v>
      </c>
      <c r="J47" s="6">
        <v>0.83939429664520671</v>
      </c>
      <c r="K47" s="6">
        <v>0.8269771055376024</v>
      </c>
      <c r="L47" s="6">
        <v>0.82010769284557938</v>
      </c>
      <c r="M47" s="6">
        <v>0.83368366434831853</v>
      </c>
      <c r="N47" s="6">
        <v>0.83497801095662871</v>
      </c>
      <c r="O47" s="6"/>
      <c r="P47" s="6">
        <v>0.8437135112757751</v>
      </c>
      <c r="Q47" s="6">
        <v>0.83895710879140417</v>
      </c>
      <c r="R47" s="6">
        <v>0.83888013221492763</v>
      </c>
      <c r="S47" s="6">
        <v>0.8366420699965762</v>
      </c>
      <c r="T47" s="6">
        <v>0.84115222280074442</v>
      </c>
      <c r="U47" s="6">
        <v>0.83031646210088239</v>
      </c>
      <c r="V47" s="6">
        <v>0.81305785726782265</v>
      </c>
      <c r="W47" s="6">
        <v>0.85752856042421655</v>
      </c>
      <c r="X47" s="6">
        <v>0.83467418664211035</v>
      </c>
      <c r="Y47" s="6">
        <v>0.83673071240717878</v>
      </c>
      <c r="Z47" s="6">
        <v>0.83067995807356421</v>
      </c>
      <c r="AA47" s="6">
        <v>0.82976467605572168</v>
      </c>
      <c r="AB47" s="6"/>
      <c r="AC47" s="6">
        <v>0.8348392445353362</v>
      </c>
      <c r="AD47" s="6">
        <v>0.82479308333479306</v>
      </c>
      <c r="AE47" s="6">
        <v>0.77995365131755401</v>
      </c>
      <c r="AF47" s="6">
        <v>0.83169290536783336</v>
      </c>
      <c r="AG47" s="6">
        <v>0.83178240842762918</v>
      </c>
      <c r="AH47" s="6">
        <v>0.83665744157633459</v>
      </c>
      <c r="AI47" s="6">
        <v>0.83012694641702023</v>
      </c>
      <c r="AJ47" s="6">
        <v>0.83536248110881128</v>
      </c>
      <c r="AK47" s="6">
        <v>0.837461661725732</v>
      </c>
      <c r="AL47" s="6">
        <v>0.83122878813426004</v>
      </c>
      <c r="AM47" s="6">
        <v>0.8328741285314043</v>
      </c>
      <c r="AN47" s="6"/>
      <c r="AO47" s="6">
        <v>0.8304039030532484</v>
      </c>
      <c r="AP47" s="6">
        <v>0.8308610756763527</v>
      </c>
      <c r="AQ47" s="23">
        <v>0.83266677300446246</v>
      </c>
      <c r="AR47" s="23">
        <v>0.83015327862414989</v>
      </c>
      <c r="AS47" s="6">
        <v>0.83214789645628151</v>
      </c>
    </row>
    <row r="48" spans="1:46">
      <c r="C48" s="6"/>
      <c r="D48" s="6"/>
      <c r="E48" s="6"/>
      <c r="F48" s="23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23"/>
      <c r="AR48" s="23"/>
      <c r="AS48" s="6"/>
    </row>
    <row r="49" spans="1:46">
      <c r="A49" s="1" t="s">
        <v>76</v>
      </c>
      <c r="C49" s="6">
        <v>1.0016448285266129</v>
      </c>
      <c r="D49" s="6">
        <v>1.0082155013642116</v>
      </c>
      <c r="E49" s="6">
        <v>0.99024895264829393</v>
      </c>
      <c r="F49" s="23">
        <v>1.0208823038186132</v>
      </c>
      <c r="G49" s="6">
        <v>1.007220298483916</v>
      </c>
      <c r="H49" s="6"/>
      <c r="I49" s="6">
        <v>1.0056357331193841</v>
      </c>
      <c r="J49" s="6">
        <v>1.0036906572435615</v>
      </c>
      <c r="K49" s="6">
        <v>1.0004995615151784</v>
      </c>
      <c r="L49" s="6">
        <v>1.0019187866695609</v>
      </c>
      <c r="M49" s="6">
        <v>1.0025159530512435</v>
      </c>
      <c r="N49" s="6">
        <v>1.0051295257879218</v>
      </c>
      <c r="O49" s="6"/>
      <c r="P49" s="6">
        <v>0.99549979229000374</v>
      </c>
      <c r="Q49" s="6">
        <v>0.9892064409039264</v>
      </c>
      <c r="R49" s="6">
        <v>0.99798901070474011</v>
      </c>
      <c r="S49" s="6">
        <v>1.0042131561090322</v>
      </c>
      <c r="T49" s="6">
        <v>0.99755485010443112</v>
      </c>
      <c r="U49" s="6">
        <v>0.995035779513743</v>
      </c>
      <c r="V49" s="6">
        <v>1.0005675532156744</v>
      </c>
      <c r="W49" s="6">
        <v>1.0024808507669705</v>
      </c>
      <c r="X49" s="6">
        <v>1.0014329783437619</v>
      </c>
      <c r="Y49" s="6">
        <v>0.99905491169778449</v>
      </c>
      <c r="Z49" s="6">
        <v>0.98701411571806685</v>
      </c>
      <c r="AA49" s="6">
        <v>0.99836643380345369</v>
      </c>
      <c r="AB49" s="6"/>
      <c r="AC49" s="6">
        <v>1.0081063769271001</v>
      </c>
      <c r="AD49" s="6">
        <v>0.98691048829349171</v>
      </c>
      <c r="AE49" s="6">
        <v>0.99155566500905157</v>
      </c>
      <c r="AF49" s="6">
        <v>0.99160101495374986</v>
      </c>
      <c r="AG49" s="6">
        <v>0.99823483704802862</v>
      </c>
      <c r="AH49" s="6">
        <v>1.0049706272455792</v>
      </c>
      <c r="AI49" s="6">
        <v>1.0001586852774715</v>
      </c>
      <c r="AJ49" s="6">
        <v>0.99981120746728958</v>
      </c>
      <c r="AK49" s="6">
        <v>1.0056319251891299</v>
      </c>
      <c r="AL49" s="6">
        <v>1.0014043703643094</v>
      </c>
      <c r="AM49" s="6">
        <v>1.0038037051584381</v>
      </c>
      <c r="AN49" s="6"/>
      <c r="AO49" s="6">
        <v>0.99658417772819963</v>
      </c>
      <c r="AP49" s="6">
        <v>0.98953147649872131</v>
      </c>
      <c r="AQ49" s="23">
        <v>1.0200156665763409</v>
      </c>
      <c r="AR49" s="23">
        <v>1.0165993865767828</v>
      </c>
      <c r="AS49" s="6">
        <v>0.99851461811926923</v>
      </c>
    </row>
    <row r="50" spans="1:46">
      <c r="A50" s="1" t="s">
        <v>77</v>
      </c>
      <c r="C50" s="6">
        <v>0.99916625311823826</v>
      </c>
      <c r="D50" s="6">
        <v>0.99730676672315399</v>
      </c>
      <c r="E50" s="6">
        <v>1.0031867684579416</v>
      </c>
      <c r="F50" s="23">
        <v>0.99322477060271119</v>
      </c>
      <c r="G50" s="6">
        <v>0.99778392876195576</v>
      </c>
      <c r="H50" s="6"/>
      <c r="I50" s="6">
        <v>0.99815439455442256</v>
      </c>
      <c r="J50" s="6">
        <v>0.99901815802694005</v>
      </c>
      <c r="K50" s="6">
        <v>0.99997559844806128</v>
      </c>
      <c r="L50" s="6">
        <v>0.99955662840534021</v>
      </c>
      <c r="M50" s="6">
        <v>0.99963409572392814</v>
      </c>
      <c r="N50" s="6">
        <v>0.99878435799603704</v>
      </c>
      <c r="O50" s="6"/>
      <c r="P50" s="6">
        <v>1.0013426534594583</v>
      </c>
      <c r="Q50" s="6">
        <v>1.0033242374866669</v>
      </c>
      <c r="R50" s="6">
        <v>1.0007477414530699</v>
      </c>
      <c r="S50" s="6">
        <v>0.99851026706713064</v>
      </c>
      <c r="T50" s="6">
        <v>1.0015808541752678</v>
      </c>
      <c r="U50" s="6">
        <v>1.0016051154687085</v>
      </c>
      <c r="V50" s="6">
        <v>0.99976709692445365</v>
      </c>
      <c r="W50" s="6">
        <v>0.99925471576307068</v>
      </c>
      <c r="X50" s="6">
        <v>0.99964566626987805</v>
      </c>
      <c r="Y50" s="6">
        <v>1.0000846071973959</v>
      </c>
      <c r="Z50" s="6">
        <v>1.0051501863797732</v>
      </c>
      <c r="AA50" s="6">
        <v>1.0008257415192807</v>
      </c>
      <c r="AB50" s="6"/>
      <c r="AC50" s="6">
        <v>0.9975764375555205</v>
      </c>
      <c r="AD50" s="6">
        <v>1.0049588187361544</v>
      </c>
      <c r="AE50" s="6">
        <v>1.0026109660574412</v>
      </c>
      <c r="AF50" s="6">
        <v>1.0030718458028052</v>
      </c>
      <c r="AG50" s="6">
        <v>1.0004782850735852</v>
      </c>
      <c r="AH50" s="6">
        <v>0.99860151637975481</v>
      </c>
      <c r="AI50" s="6">
        <v>1.0000640854693432</v>
      </c>
      <c r="AJ50" s="6">
        <v>1.0003132168859805</v>
      </c>
      <c r="AK50" s="6">
        <v>0.9984811226704795</v>
      </c>
      <c r="AL50" s="6">
        <v>0.99929201783934651</v>
      </c>
      <c r="AM50" s="6">
        <v>0.99887076645644535</v>
      </c>
      <c r="AN50" s="6"/>
      <c r="AO50" s="6">
        <v>1.0014461494420233</v>
      </c>
      <c r="AP50" s="6">
        <v>1.0037621303410891</v>
      </c>
      <c r="AQ50" s="23">
        <v>0.9932152848189677</v>
      </c>
      <c r="AR50" s="23">
        <v>0.9940869617417335</v>
      </c>
      <c r="AS50" s="6">
        <v>1.0002318936567818</v>
      </c>
      <c r="AT50" s="6">
        <f>AVERAGE(C50:AS50)</f>
        <v>0.999863900074624</v>
      </c>
    </row>
    <row r="51" spans="1:46">
      <c r="C51" s="6"/>
      <c r="D51" s="6"/>
      <c r="E51" s="6"/>
      <c r="F51" s="23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23"/>
      <c r="AR51" s="23"/>
      <c r="AS51" s="6"/>
    </row>
    <row r="52" spans="1:46">
      <c r="A52" s="1" t="s">
        <v>311</v>
      </c>
      <c r="C52" s="6">
        <f>6*C44+5*C43+2*C49</f>
        <v>7.9982871757626555</v>
      </c>
      <c r="D52" s="6">
        <f t="shared" ref="D52:AS52" si="10">6*D44+5*D43+2*D49</f>
        <v>8.0002716030673469</v>
      </c>
      <c r="E52" s="6">
        <f t="shared" si="10"/>
        <v>7.9996185160442375</v>
      </c>
      <c r="F52" s="6">
        <f t="shared" si="10"/>
        <v>8.0011132312534947</v>
      </c>
      <c r="G52" s="6">
        <f t="shared" si="10"/>
        <v>8.0011441695395664</v>
      </c>
      <c r="H52" s="6"/>
      <c r="I52" s="6">
        <f t="shared" si="10"/>
        <v>8.0001978335653039</v>
      </c>
      <c r="J52" s="6">
        <f t="shared" si="10"/>
        <v>8.0005075688990992</v>
      </c>
      <c r="K52" s="6">
        <f t="shared" si="10"/>
        <v>8.0008527137187251</v>
      </c>
      <c r="L52" s="6">
        <f t="shared" si="10"/>
        <v>8.0011773437711629</v>
      </c>
      <c r="M52" s="6">
        <f t="shared" si="10"/>
        <v>8.0021878285453809</v>
      </c>
      <c r="N52" s="6">
        <f t="shared" si="10"/>
        <v>8.0029651995520652</v>
      </c>
      <c r="O52" s="6"/>
      <c r="P52" s="6">
        <f t="shared" si="10"/>
        <v>7.9990555053367576</v>
      </c>
      <c r="Q52" s="6">
        <f t="shared" si="10"/>
        <v>7.9983583067278543</v>
      </c>
      <c r="R52" s="6">
        <f t="shared" si="10"/>
        <v>8.0004644701278984</v>
      </c>
      <c r="S52" s="6">
        <f t="shared" si="10"/>
        <v>7.9994879146208486</v>
      </c>
      <c r="T52" s="6">
        <f t="shared" si="10"/>
        <v>8.0023330624886082</v>
      </c>
      <c r="U52" s="6">
        <f t="shared" si="10"/>
        <v>7.9997022518397367</v>
      </c>
      <c r="V52" s="6">
        <f t="shared" si="10"/>
        <v>7.9997376879780706</v>
      </c>
      <c r="W52" s="6">
        <f t="shared" si="10"/>
        <v>7.9998452901521251</v>
      </c>
      <c r="X52" s="6">
        <f t="shared" si="10"/>
        <v>8.0007399543067912</v>
      </c>
      <c r="Y52" s="6">
        <f t="shared" si="10"/>
        <v>7.9982916064481966</v>
      </c>
      <c r="Z52" s="6">
        <f t="shared" si="10"/>
        <v>8.0020322399640058</v>
      </c>
      <c r="AA52" s="6">
        <f t="shared" si="10"/>
        <v>8.0013620720018572</v>
      </c>
      <c r="AB52" s="6"/>
      <c r="AC52" s="6">
        <f t="shared" si="10"/>
        <v>8.0016713791873233</v>
      </c>
      <c r="AD52" s="6">
        <f t="shared" si="10"/>
        <v>8.0025907277500821</v>
      </c>
      <c r="AE52" s="6">
        <f t="shared" si="10"/>
        <v>7.9987771263627501</v>
      </c>
      <c r="AF52" s="6">
        <f t="shared" si="10"/>
        <v>8.0016331047243305</v>
      </c>
      <c r="AG52" s="6">
        <f t="shared" si="10"/>
        <v>7.999339384537568</v>
      </c>
      <c r="AH52" s="6">
        <f t="shared" si="10"/>
        <v>8.0015503527696872</v>
      </c>
      <c r="AI52" s="6">
        <f t="shared" si="10"/>
        <v>8.0007018833710024</v>
      </c>
      <c r="AJ52" s="6">
        <f t="shared" si="10"/>
        <v>8.0015017162504627</v>
      </c>
      <c r="AK52" s="6">
        <f t="shared" si="10"/>
        <v>8.002150586401136</v>
      </c>
      <c r="AL52" s="6">
        <f t="shared" si="10"/>
        <v>7.9985608477646979</v>
      </c>
      <c r="AM52" s="6">
        <f t="shared" si="10"/>
        <v>8.0008320090555483</v>
      </c>
      <c r="AN52" s="6"/>
      <c r="AO52" s="6">
        <f t="shared" si="10"/>
        <v>8.0018452521085379</v>
      </c>
      <c r="AP52" s="6">
        <f t="shared" si="10"/>
        <v>8.0000025716525229</v>
      </c>
      <c r="AQ52" s="6">
        <f t="shared" si="10"/>
        <v>7.9993230420664876</v>
      </c>
      <c r="AR52" s="6">
        <f t="shared" si="10"/>
        <v>7.9970743256691481</v>
      </c>
      <c r="AS52" s="6">
        <f t="shared" si="10"/>
        <v>7.9984205981792291</v>
      </c>
    </row>
    <row r="53" spans="1:46">
      <c r="C53" s="6"/>
      <c r="D53" s="6"/>
      <c r="E53" s="6"/>
      <c r="F53" s="23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23"/>
      <c r="AR53" s="23"/>
      <c r="AS53" s="6"/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9"/>
  <sheetViews>
    <sheetView workbookViewId="0">
      <pane ySplit="1460" activePane="bottomLeft"/>
      <selection activeCell="AJ1" sqref="AJ1"/>
      <selection pane="bottomLeft" activeCell="A8" sqref="A8:XFD8"/>
    </sheetView>
  </sheetViews>
  <sheetFormatPr baseColWidth="10" defaultRowHeight="15" x14ac:dyDescent="0"/>
  <cols>
    <col min="1" max="23" width="10.83203125" style="1"/>
    <col min="24" max="24" width="3.5" style="1" customWidth="1"/>
    <col min="25" max="38" width="10.83203125" style="1"/>
    <col min="39" max="39" width="4.83203125" style="1" customWidth="1"/>
    <col min="40" max="46" width="10.83203125" style="1"/>
  </cols>
  <sheetData>
    <row r="1" spans="1:45">
      <c r="B1" s="8" t="s">
        <v>182</v>
      </c>
      <c r="M1" s="1" t="s">
        <v>324</v>
      </c>
      <c r="AJ1" s="1" t="s">
        <v>324</v>
      </c>
    </row>
    <row r="2" spans="1:45">
      <c r="B2" s="1" t="s">
        <v>183</v>
      </c>
      <c r="AS2" s="1" t="s">
        <v>184</v>
      </c>
    </row>
    <row r="3" spans="1:45">
      <c r="B3" s="1" t="s">
        <v>149</v>
      </c>
      <c r="E3" s="1" t="s">
        <v>150</v>
      </c>
      <c r="I3" s="1" t="s">
        <v>151</v>
      </c>
      <c r="P3" s="1" t="s">
        <v>152</v>
      </c>
      <c r="T3" s="1" t="s">
        <v>153</v>
      </c>
      <c r="Y3" s="1" t="s">
        <v>154</v>
      </c>
      <c r="AC3" s="1" t="s">
        <v>155</v>
      </c>
      <c r="AI3" s="1" t="s">
        <v>156</v>
      </c>
      <c r="AN3" s="1" t="s">
        <v>157</v>
      </c>
    </row>
    <row r="4" spans="1:45">
      <c r="B4" s="1">
        <v>1</v>
      </c>
      <c r="C4" s="1">
        <v>2</v>
      </c>
      <c r="D4" s="1" t="s">
        <v>185</v>
      </c>
      <c r="E4" s="1">
        <v>1</v>
      </c>
      <c r="F4" s="1" t="s">
        <v>186</v>
      </c>
      <c r="G4" s="1">
        <v>3</v>
      </c>
      <c r="H4" s="1">
        <v>4</v>
      </c>
      <c r="I4" s="1">
        <v>1</v>
      </c>
      <c r="J4" s="1">
        <v>2</v>
      </c>
      <c r="K4" s="1">
        <v>3</v>
      </c>
      <c r="L4" s="1">
        <v>4</v>
      </c>
      <c r="M4" s="1">
        <v>5</v>
      </c>
      <c r="N4" s="1">
        <v>6</v>
      </c>
      <c r="O4" s="1">
        <v>7</v>
      </c>
      <c r="P4" s="1">
        <v>1</v>
      </c>
      <c r="Q4" s="1">
        <v>2</v>
      </c>
      <c r="R4" s="1" t="s">
        <v>185</v>
      </c>
      <c r="S4" s="1">
        <v>4</v>
      </c>
      <c r="T4" s="1">
        <v>1</v>
      </c>
      <c r="U4" s="1">
        <v>2</v>
      </c>
      <c r="V4" s="1">
        <v>3</v>
      </c>
      <c r="W4" s="1">
        <v>4</v>
      </c>
      <c r="Y4" s="1">
        <v>1</v>
      </c>
      <c r="Z4" s="1">
        <v>2</v>
      </c>
      <c r="AA4" s="1">
        <v>3</v>
      </c>
      <c r="AB4" s="1">
        <v>4</v>
      </c>
      <c r="AC4" s="1">
        <v>1</v>
      </c>
      <c r="AD4" s="1">
        <v>2</v>
      </c>
      <c r="AE4" s="1">
        <v>3</v>
      </c>
      <c r="AF4" s="1">
        <v>4</v>
      </c>
      <c r="AG4" s="1" t="s">
        <v>187</v>
      </c>
      <c r="AH4" s="1">
        <v>6</v>
      </c>
      <c r="AI4" s="1">
        <v>1</v>
      </c>
      <c r="AJ4" s="1">
        <v>2</v>
      </c>
      <c r="AK4" s="1">
        <v>3</v>
      </c>
      <c r="AL4" s="1">
        <v>4</v>
      </c>
      <c r="AN4" s="1">
        <v>2</v>
      </c>
      <c r="AO4" s="1">
        <v>3</v>
      </c>
      <c r="AP4" s="1">
        <v>4</v>
      </c>
      <c r="AQ4" s="1">
        <v>5</v>
      </c>
      <c r="AS4" s="1">
        <v>1</v>
      </c>
    </row>
    <row r="6" spans="1:45">
      <c r="A6" s="1" t="s">
        <v>63</v>
      </c>
      <c r="B6" s="1">
        <v>4.5</v>
      </c>
      <c r="C6" s="1">
        <v>3.85</v>
      </c>
      <c r="D6" s="1">
        <v>3.89</v>
      </c>
      <c r="E6" s="1">
        <v>3.98</v>
      </c>
      <c r="F6" s="1">
        <v>4</v>
      </c>
      <c r="G6" s="1">
        <v>4.12</v>
      </c>
      <c r="H6" s="1">
        <v>3.92</v>
      </c>
      <c r="I6" s="1">
        <v>3.9</v>
      </c>
      <c r="J6" s="1">
        <v>4.28</v>
      </c>
      <c r="K6" s="1">
        <v>4.22</v>
      </c>
      <c r="L6" s="1">
        <v>3.32</v>
      </c>
      <c r="M6" s="1">
        <v>3.79</v>
      </c>
      <c r="N6" s="1">
        <v>3.89</v>
      </c>
      <c r="O6" s="1">
        <v>3.88</v>
      </c>
      <c r="P6" s="1">
        <v>3.75</v>
      </c>
      <c r="Q6" s="1">
        <v>3.92</v>
      </c>
      <c r="R6" s="1">
        <v>4.05</v>
      </c>
      <c r="S6" s="1">
        <v>4.24</v>
      </c>
      <c r="T6" s="1">
        <v>4.05</v>
      </c>
      <c r="U6" s="1">
        <v>4.2699999999999996</v>
      </c>
      <c r="V6" s="1">
        <v>4.22</v>
      </c>
      <c r="W6" s="1">
        <v>4.17</v>
      </c>
      <c r="Y6" s="1">
        <v>4.33</v>
      </c>
      <c r="Z6" s="1">
        <v>4.07</v>
      </c>
      <c r="AA6" s="1">
        <v>3.54</v>
      </c>
      <c r="AB6" s="1">
        <v>4.1100000000000003</v>
      </c>
      <c r="AC6" s="1">
        <v>4.2699999999999996</v>
      </c>
      <c r="AD6" s="1">
        <v>4.33</v>
      </c>
      <c r="AE6" s="1">
        <v>3.61</v>
      </c>
      <c r="AF6" s="1">
        <v>5.37</v>
      </c>
      <c r="AG6" s="1">
        <v>4.29</v>
      </c>
      <c r="AH6" s="1">
        <v>5.31</v>
      </c>
      <c r="AI6" s="1">
        <v>4.29</v>
      </c>
      <c r="AJ6" s="1">
        <v>4.01</v>
      </c>
      <c r="AK6" s="1">
        <v>3.97</v>
      </c>
      <c r="AL6" s="1">
        <v>3.81</v>
      </c>
      <c r="AN6" s="1">
        <v>5.58</v>
      </c>
      <c r="AO6" s="1">
        <v>4.13</v>
      </c>
      <c r="AP6" s="1">
        <v>6.83</v>
      </c>
      <c r="AQ6" s="1">
        <v>5.79</v>
      </c>
      <c r="AS6" s="1">
        <v>4.0999999999999996</v>
      </c>
    </row>
    <row r="7" spans="1:45">
      <c r="A7" s="1" t="s">
        <v>64</v>
      </c>
      <c r="B7" s="1">
        <v>18.760000000000002</v>
      </c>
      <c r="C7" s="1">
        <v>18.75</v>
      </c>
      <c r="D7" s="1">
        <v>19.100000000000001</v>
      </c>
      <c r="E7" s="1">
        <v>19.28</v>
      </c>
      <c r="F7" s="1">
        <v>19.100000000000001</v>
      </c>
      <c r="G7" s="1">
        <v>19.71</v>
      </c>
      <c r="H7" s="1">
        <v>19.809999999999999</v>
      </c>
      <c r="I7" s="1">
        <v>19.41</v>
      </c>
      <c r="J7" s="1">
        <v>19.45</v>
      </c>
      <c r="K7" s="1">
        <v>19.53</v>
      </c>
      <c r="L7" s="1">
        <v>16.86</v>
      </c>
      <c r="M7" s="1">
        <v>18.93</v>
      </c>
      <c r="N7" s="1">
        <v>19.62</v>
      </c>
      <c r="O7" s="1">
        <v>19.09</v>
      </c>
      <c r="P7" s="1">
        <v>19.55</v>
      </c>
      <c r="Q7" s="1">
        <v>19.41</v>
      </c>
      <c r="R7" s="1">
        <v>19.399999999999999</v>
      </c>
      <c r="S7" s="1">
        <v>19.43</v>
      </c>
      <c r="T7" s="1">
        <v>19.760000000000002</v>
      </c>
      <c r="U7" s="1">
        <v>19.29</v>
      </c>
      <c r="V7" s="1">
        <v>19.3</v>
      </c>
      <c r="W7" s="1">
        <v>18.91</v>
      </c>
      <c r="Y7" s="1">
        <v>18.760000000000002</v>
      </c>
      <c r="Z7" s="1">
        <v>19.059999999999999</v>
      </c>
      <c r="AA7" s="1">
        <v>19.850000000000001</v>
      </c>
      <c r="AB7" s="1">
        <v>19.11</v>
      </c>
      <c r="AC7" s="1">
        <v>19.3</v>
      </c>
      <c r="AD7" s="1">
        <v>18.46</v>
      </c>
      <c r="AE7" s="1">
        <v>19.78</v>
      </c>
      <c r="AF7" s="1">
        <v>17.47</v>
      </c>
      <c r="AG7" s="1">
        <v>19.73</v>
      </c>
      <c r="AH7" s="1">
        <v>17.809999999999999</v>
      </c>
      <c r="AI7" s="1">
        <v>18.78</v>
      </c>
      <c r="AJ7" s="1">
        <v>19</v>
      </c>
      <c r="AK7" s="1">
        <v>19.46</v>
      </c>
      <c r="AL7" s="1">
        <v>19.91</v>
      </c>
      <c r="AN7" s="1">
        <v>17.97</v>
      </c>
      <c r="AO7" s="1">
        <v>19.41</v>
      </c>
      <c r="AP7" s="1">
        <v>16.850000000000001</v>
      </c>
      <c r="AQ7" s="1">
        <v>17.149999999999999</v>
      </c>
      <c r="AS7" s="1">
        <v>19.47</v>
      </c>
    </row>
    <row r="8" spans="1:45">
      <c r="A8" s="1" t="s">
        <v>65</v>
      </c>
      <c r="B8" s="1">
        <v>0.02</v>
      </c>
      <c r="C8" s="1">
        <v>0.09</v>
      </c>
      <c r="D8" s="1">
        <v>0</v>
      </c>
      <c r="E8" s="1">
        <v>0.03</v>
      </c>
      <c r="F8" s="1">
        <v>0</v>
      </c>
      <c r="G8" s="1">
        <v>0</v>
      </c>
      <c r="H8" s="1">
        <v>0.01</v>
      </c>
      <c r="I8" s="1">
        <v>0</v>
      </c>
      <c r="J8" s="1">
        <v>0</v>
      </c>
      <c r="K8" s="1">
        <v>0.04</v>
      </c>
      <c r="L8" s="1">
        <v>0</v>
      </c>
      <c r="M8" s="1">
        <v>0.04</v>
      </c>
      <c r="N8" s="1">
        <v>0.04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0.01</v>
      </c>
      <c r="U8" s="1">
        <v>0.08</v>
      </c>
      <c r="V8" s="1">
        <v>0</v>
      </c>
      <c r="W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0.03</v>
      </c>
      <c r="AF8" s="1">
        <v>0</v>
      </c>
      <c r="AG8" s="1">
        <v>0</v>
      </c>
      <c r="AH8" s="1">
        <v>0.09</v>
      </c>
      <c r="AI8" s="1">
        <v>0</v>
      </c>
      <c r="AJ8" s="1">
        <v>0.01</v>
      </c>
      <c r="AK8" s="1">
        <v>0</v>
      </c>
      <c r="AL8" s="1">
        <v>0</v>
      </c>
      <c r="AN8" s="1">
        <v>0</v>
      </c>
      <c r="AO8" s="1">
        <v>0.03</v>
      </c>
      <c r="AP8" s="1">
        <v>0</v>
      </c>
      <c r="AQ8" s="1">
        <v>0</v>
      </c>
      <c r="AS8" s="1">
        <v>0</v>
      </c>
    </row>
    <row r="9" spans="1:45">
      <c r="A9" s="1" t="s">
        <v>66</v>
      </c>
      <c r="B9" s="1">
        <v>76.62</v>
      </c>
      <c r="C9" s="1">
        <v>74.95</v>
      </c>
      <c r="D9" s="1">
        <v>75.47</v>
      </c>
      <c r="E9" s="1">
        <v>76.53</v>
      </c>
      <c r="F9" s="1">
        <v>77.23</v>
      </c>
      <c r="G9" s="1">
        <v>77.05</v>
      </c>
      <c r="H9" s="1">
        <v>76.91</v>
      </c>
      <c r="I9" s="1">
        <v>76.83</v>
      </c>
      <c r="J9" s="1">
        <v>75.92</v>
      </c>
      <c r="K9" s="1">
        <v>77.13</v>
      </c>
      <c r="L9" s="1">
        <v>66.48</v>
      </c>
      <c r="M9" s="1">
        <v>74.760000000000005</v>
      </c>
      <c r="N9" s="1">
        <v>77.2</v>
      </c>
      <c r="O9" s="1">
        <v>76.89</v>
      </c>
      <c r="P9" s="1">
        <v>77.2</v>
      </c>
      <c r="Q9" s="1">
        <v>76.53</v>
      </c>
      <c r="R9" s="1">
        <v>76.739999999999995</v>
      </c>
      <c r="S9" s="1">
        <v>76.150000000000006</v>
      </c>
      <c r="T9" s="1">
        <v>75.66</v>
      </c>
      <c r="U9" s="1">
        <v>76.95</v>
      </c>
      <c r="V9" s="1">
        <v>76.16</v>
      </c>
      <c r="W9" s="1">
        <v>77.16</v>
      </c>
      <c r="Y9" s="1">
        <v>76.290000000000006</v>
      </c>
      <c r="Z9" s="1">
        <v>76.650000000000006</v>
      </c>
      <c r="AA9" s="1">
        <v>76.86</v>
      </c>
      <c r="AB9" s="1">
        <v>75.599999999999994</v>
      </c>
      <c r="AC9" s="1">
        <v>76.73</v>
      </c>
      <c r="AD9" s="1">
        <v>74.459999999999994</v>
      </c>
      <c r="AE9" s="1">
        <v>76.56</v>
      </c>
      <c r="AF9" s="1">
        <v>75.489999999999995</v>
      </c>
      <c r="AG9" s="1">
        <v>75.900000000000006</v>
      </c>
      <c r="AH9" s="1">
        <v>76.790000000000006</v>
      </c>
      <c r="AI9" s="1">
        <v>76.680000000000007</v>
      </c>
      <c r="AJ9" s="1">
        <v>75.89</v>
      </c>
      <c r="AK9" s="1">
        <v>76.760000000000005</v>
      </c>
      <c r="AL9" s="1">
        <v>76.77</v>
      </c>
      <c r="AN9" s="1">
        <v>76.17</v>
      </c>
      <c r="AO9" s="1">
        <v>76.92</v>
      </c>
      <c r="AP9" s="1">
        <v>77.63</v>
      </c>
      <c r="AQ9" s="1">
        <v>76.319999999999993</v>
      </c>
      <c r="AS9" s="1">
        <v>76.75</v>
      </c>
    </row>
    <row r="10" spans="1:45">
      <c r="A10" s="1" t="s">
        <v>67</v>
      </c>
      <c r="B10" s="1">
        <v>99.9</v>
      </c>
      <c r="C10" s="1">
        <v>97.64</v>
      </c>
      <c r="D10" s="1">
        <v>98.460000000000008</v>
      </c>
      <c r="E10" s="1">
        <v>99.820000000000007</v>
      </c>
      <c r="F10" s="1">
        <v>100.33000000000001</v>
      </c>
      <c r="G10" s="1">
        <v>100.88</v>
      </c>
      <c r="H10" s="1">
        <v>100.64999999999999</v>
      </c>
      <c r="I10" s="1">
        <v>100.14</v>
      </c>
      <c r="J10" s="1">
        <v>99.65</v>
      </c>
      <c r="K10" s="1">
        <v>100.91999999999999</v>
      </c>
      <c r="L10" s="1">
        <v>86.66</v>
      </c>
      <c r="M10" s="1">
        <v>97.52000000000001</v>
      </c>
      <c r="N10" s="1">
        <v>100.75</v>
      </c>
      <c r="O10" s="1">
        <v>99.86</v>
      </c>
      <c r="P10" s="1">
        <v>100.5</v>
      </c>
      <c r="Q10" s="1">
        <v>99.86</v>
      </c>
      <c r="R10" s="1">
        <v>100.19</v>
      </c>
      <c r="S10" s="1">
        <v>99.820000000000007</v>
      </c>
      <c r="T10" s="1">
        <v>99.48</v>
      </c>
      <c r="U10" s="1">
        <v>100.59</v>
      </c>
      <c r="V10" s="1">
        <v>99.679999999999993</v>
      </c>
      <c r="W10" s="1">
        <v>100.24</v>
      </c>
      <c r="Y10" s="1">
        <v>99.38000000000001</v>
      </c>
      <c r="Z10" s="1">
        <v>99.78</v>
      </c>
      <c r="AA10" s="1">
        <v>100.25</v>
      </c>
      <c r="AB10" s="1">
        <v>98.82</v>
      </c>
      <c r="AC10" s="1">
        <v>100.30000000000001</v>
      </c>
      <c r="AD10" s="1">
        <v>97.25</v>
      </c>
      <c r="AE10" s="1">
        <v>99.98</v>
      </c>
      <c r="AF10" s="1">
        <v>98.33</v>
      </c>
      <c r="AG10" s="1">
        <v>99.92</v>
      </c>
      <c r="AH10" s="1">
        <v>100</v>
      </c>
      <c r="AI10" s="1">
        <v>99.75</v>
      </c>
      <c r="AJ10" s="1">
        <v>98.91</v>
      </c>
      <c r="AK10" s="1">
        <v>100.19</v>
      </c>
      <c r="AL10" s="1">
        <v>100.49</v>
      </c>
      <c r="AN10" s="1">
        <v>99.72</v>
      </c>
      <c r="AO10" s="1">
        <v>100.49000000000001</v>
      </c>
      <c r="AP10" s="1">
        <v>101.31</v>
      </c>
      <c r="AQ10" s="1">
        <v>99.259999999999991</v>
      </c>
      <c r="AS10" s="1">
        <v>100.32</v>
      </c>
    </row>
    <row r="12" spans="1:45">
      <c r="A12" s="1" t="s">
        <v>68</v>
      </c>
      <c r="B12" s="1">
        <v>3.48</v>
      </c>
      <c r="C12" s="1">
        <v>2.98</v>
      </c>
      <c r="D12" s="1">
        <v>3.02</v>
      </c>
      <c r="E12" s="1">
        <v>3.09</v>
      </c>
      <c r="F12" s="1">
        <v>3.1</v>
      </c>
      <c r="G12" s="1">
        <v>3.19</v>
      </c>
      <c r="H12" s="1">
        <v>3.04</v>
      </c>
      <c r="I12" s="1">
        <v>3.02</v>
      </c>
      <c r="J12" s="1">
        <v>3.31</v>
      </c>
      <c r="K12" s="1">
        <v>3.27</v>
      </c>
      <c r="L12" s="1">
        <v>2.57</v>
      </c>
      <c r="M12" s="1">
        <v>2.94</v>
      </c>
      <c r="N12" s="1">
        <v>3.01</v>
      </c>
      <c r="O12" s="1">
        <v>3</v>
      </c>
      <c r="P12" s="1">
        <v>2.9</v>
      </c>
      <c r="Q12" s="1">
        <v>3.04</v>
      </c>
      <c r="R12" s="1">
        <v>3.14</v>
      </c>
      <c r="S12" s="1">
        <v>3.28</v>
      </c>
      <c r="T12" s="1">
        <v>3.14</v>
      </c>
      <c r="U12" s="1">
        <v>3.3</v>
      </c>
      <c r="V12" s="1">
        <v>3.27</v>
      </c>
      <c r="W12" s="1">
        <v>3.23</v>
      </c>
      <c r="Y12" s="1">
        <v>3.35</v>
      </c>
      <c r="Z12" s="1">
        <v>3.15</v>
      </c>
      <c r="AA12" s="1">
        <v>2.74</v>
      </c>
      <c r="AB12" s="1">
        <v>3.18</v>
      </c>
      <c r="AC12" s="1">
        <v>3.31</v>
      </c>
      <c r="AD12" s="1">
        <v>3.35</v>
      </c>
      <c r="AE12" s="1">
        <v>2.8</v>
      </c>
      <c r="AF12" s="1">
        <v>4.16</v>
      </c>
      <c r="AG12" s="1">
        <v>3.32</v>
      </c>
      <c r="AH12" s="1">
        <v>4.1100000000000003</v>
      </c>
      <c r="AI12" s="1">
        <v>3.32</v>
      </c>
      <c r="AJ12" s="1">
        <v>3.1</v>
      </c>
      <c r="AK12" s="1">
        <v>3.07</v>
      </c>
      <c r="AL12" s="1">
        <v>2.95</v>
      </c>
      <c r="AN12" s="1">
        <v>4.32</v>
      </c>
      <c r="AO12" s="1">
        <v>3.19</v>
      </c>
      <c r="AP12" s="1">
        <v>5.29</v>
      </c>
      <c r="AQ12" s="1">
        <v>4.4800000000000004</v>
      </c>
      <c r="AS12" s="1">
        <v>3.17</v>
      </c>
    </row>
    <row r="13" spans="1:45">
      <c r="A13" s="1" t="s">
        <v>69</v>
      </c>
      <c r="B13" s="1">
        <v>14.58</v>
      </c>
      <c r="C13" s="1">
        <v>14.58</v>
      </c>
      <c r="D13" s="1">
        <v>14.85</v>
      </c>
      <c r="E13" s="1">
        <v>14.99</v>
      </c>
      <c r="F13" s="1">
        <v>14.84</v>
      </c>
      <c r="G13" s="1">
        <v>15.32</v>
      </c>
      <c r="H13" s="1">
        <v>15.4</v>
      </c>
      <c r="I13" s="1">
        <v>15.09</v>
      </c>
      <c r="J13" s="1">
        <v>15.12</v>
      </c>
      <c r="K13" s="1">
        <v>15.18</v>
      </c>
      <c r="L13" s="1">
        <v>13.1</v>
      </c>
      <c r="M13" s="1">
        <v>14.71</v>
      </c>
      <c r="N13" s="1">
        <v>15.25</v>
      </c>
      <c r="O13" s="1">
        <v>14.84</v>
      </c>
      <c r="P13" s="1">
        <v>15.19</v>
      </c>
      <c r="Q13" s="1">
        <v>15.09</v>
      </c>
      <c r="R13" s="1">
        <v>15.08</v>
      </c>
      <c r="S13" s="1">
        <v>15.1</v>
      </c>
      <c r="T13" s="1">
        <v>15.36</v>
      </c>
      <c r="U13" s="1">
        <v>14.99</v>
      </c>
      <c r="V13" s="1">
        <v>15</v>
      </c>
      <c r="W13" s="1">
        <v>14.7</v>
      </c>
      <c r="Y13" s="1">
        <v>14.58</v>
      </c>
      <c r="Z13" s="1">
        <v>14.82</v>
      </c>
      <c r="AA13" s="1">
        <v>15.43</v>
      </c>
      <c r="AB13" s="1">
        <v>14.86</v>
      </c>
      <c r="AC13" s="1">
        <v>15</v>
      </c>
      <c r="AD13" s="1">
        <v>14.35</v>
      </c>
      <c r="AE13" s="1">
        <v>15.37</v>
      </c>
      <c r="AF13" s="1">
        <v>13.58</v>
      </c>
      <c r="AG13" s="1">
        <v>15.33</v>
      </c>
      <c r="AH13" s="1">
        <v>13.85</v>
      </c>
      <c r="AI13" s="1">
        <v>14.59</v>
      </c>
      <c r="AJ13" s="1">
        <v>14.77</v>
      </c>
      <c r="AK13" s="1">
        <v>15.12</v>
      </c>
      <c r="AL13" s="1">
        <v>15.48</v>
      </c>
      <c r="AN13" s="1">
        <v>13.97</v>
      </c>
      <c r="AO13" s="1">
        <v>15.09</v>
      </c>
      <c r="AP13" s="1">
        <v>13.1</v>
      </c>
      <c r="AQ13" s="1">
        <v>13.33</v>
      </c>
      <c r="AS13" s="1">
        <v>15.13</v>
      </c>
    </row>
    <row r="14" spans="1:45">
      <c r="A14" s="1" t="s">
        <v>70</v>
      </c>
      <c r="B14" s="1">
        <v>0.02</v>
      </c>
      <c r="C14" s="1">
        <v>0.06</v>
      </c>
      <c r="E14" s="1">
        <v>0.02</v>
      </c>
      <c r="H14" s="1">
        <v>0.01</v>
      </c>
      <c r="K14" s="1">
        <v>0.02</v>
      </c>
      <c r="M14" s="1">
        <v>0.03</v>
      </c>
      <c r="N14" s="1">
        <v>0.03</v>
      </c>
      <c r="T14" s="1">
        <v>0.01</v>
      </c>
      <c r="U14" s="1">
        <v>0.05</v>
      </c>
      <c r="AE14" s="1">
        <v>0.02</v>
      </c>
      <c r="AH14" s="1">
        <v>0.06</v>
      </c>
      <c r="AJ14" s="1">
        <v>0.01</v>
      </c>
      <c r="AO14" s="1">
        <v>0.02</v>
      </c>
    </row>
    <row r="15" spans="1:45">
      <c r="A15" s="1" t="s">
        <v>71</v>
      </c>
      <c r="B15" s="1">
        <v>60.76</v>
      </c>
      <c r="C15" s="1">
        <v>59.44</v>
      </c>
      <c r="D15" s="1">
        <v>59.85</v>
      </c>
      <c r="E15" s="1">
        <v>60.69</v>
      </c>
      <c r="F15" s="1">
        <v>61.24</v>
      </c>
      <c r="G15" s="1">
        <v>61.1</v>
      </c>
      <c r="H15" s="1">
        <v>60.98</v>
      </c>
      <c r="I15" s="1">
        <v>60.93</v>
      </c>
      <c r="J15" s="1">
        <v>60.2</v>
      </c>
      <c r="K15" s="1">
        <v>61.16</v>
      </c>
      <c r="L15" s="1">
        <v>52.72</v>
      </c>
      <c r="M15" s="1">
        <v>59.28</v>
      </c>
      <c r="N15" s="1">
        <v>61.22</v>
      </c>
      <c r="O15" s="1">
        <v>60.97</v>
      </c>
      <c r="P15" s="1">
        <v>61.22</v>
      </c>
      <c r="Q15" s="1">
        <v>60.69</v>
      </c>
      <c r="R15" s="1">
        <v>60.85</v>
      </c>
      <c r="S15" s="1">
        <v>60.38</v>
      </c>
      <c r="T15" s="1">
        <v>60</v>
      </c>
      <c r="U15" s="1">
        <v>61.02</v>
      </c>
      <c r="V15" s="1">
        <v>60.39</v>
      </c>
      <c r="W15" s="1">
        <v>61.18</v>
      </c>
      <c r="Y15" s="1">
        <v>60.5</v>
      </c>
      <c r="Z15" s="1">
        <v>60.78</v>
      </c>
      <c r="AA15" s="1">
        <v>60.95</v>
      </c>
      <c r="AB15" s="1">
        <v>59.95</v>
      </c>
      <c r="AC15" s="1">
        <v>60.85</v>
      </c>
      <c r="AD15" s="1">
        <v>59.04</v>
      </c>
      <c r="AE15" s="1">
        <v>60.71</v>
      </c>
      <c r="AF15" s="1">
        <v>59.86</v>
      </c>
      <c r="AG15" s="1">
        <v>60.19</v>
      </c>
      <c r="AH15" s="1">
        <v>60.89</v>
      </c>
      <c r="AI15" s="1">
        <v>60.81</v>
      </c>
      <c r="AJ15" s="1">
        <v>60.18</v>
      </c>
      <c r="AK15" s="1">
        <v>60.87</v>
      </c>
      <c r="AL15" s="1">
        <v>60.87</v>
      </c>
      <c r="AN15" s="1">
        <v>60.4</v>
      </c>
      <c r="AO15" s="1">
        <v>60.99</v>
      </c>
      <c r="AP15" s="1">
        <v>61.56</v>
      </c>
      <c r="AQ15" s="1">
        <v>60.52</v>
      </c>
      <c r="AS15" s="1">
        <v>60.86</v>
      </c>
    </row>
    <row r="16" spans="1:45">
      <c r="A16" s="1" t="s">
        <v>72</v>
      </c>
      <c r="B16" s="1">
        <v>21.06</v>
      </c>
      <c r="C16" s="1">
        <v>20.59</v>
      </c>
      <c r="D16" s="1">
        <v>20.76</v>
      </c>
      <c r="E16" s="1">
        <v>21.05</v>
      </c>
      <c r="F16" s="1">
        <v>21.14</v>
      </c>
      <c r="G16" s="1">
        <v>21.27</v>
      </c>
      <c r="H16" s="1">
        <v>21.22</v>
      </c>
      <c r="I16" s="1">
        <v>21.11</v>
      </c>
      <c r="J16" s="1">
        <v>21.02</v>
      </c>
      <c r="K16" s="1">
        <v>21.28</v>
      </c>
      <c r="L16" s="1">
        <v>18.27</v>
      </c>
      <c r="M16" s="1">
        <v>20.56</v>
      </c>
      <c r="N16" s="1">
        <v>21.24</v>
      </c>
      <c r="O16" s="1">
        <v>21.04</v>
      </c>
      <c r="P16" s="1">
        <v>21.18</v>
      </c>
      <c r="Q16" s="1">
        <v>21.05</v>
      </c>
      <c r="R16" s="1">
        <v>21.12</v>
      </c>
      <c r="S16" s="1">
        <v>21.05</v>
      </c>
      <c r="T16" s="1">
        <v>20.98</v>
      </c>
      <c r="U16" s="1">
        <v>21.21</v>
      </c>
      <c r="V16" s="1">
        <v>21.02</v>
      </c>
      <c r="W16" s="1">
        <v>21.13</v>
      </c>
      <c r="Y16" s="1">
        <v>20.95</v>
      </c>
      <c r="Z16" s="1">
        <v>21.03</v>
      </c>
      <c r="AA16" s="1">
        <v>21.13</v>
      </c>
      <c r="AB16" s="1">
        <v>20.83</v>
      </c>
      <c r="AC16" s="1">
        <v>21.15</v>
      </c>
      <c r="AD16" s="1">
        <v>20.5</v>
      </c>
      <c r="AE16" s="1">
        <v>21.08</v>
      </c>
      <c r="AF16" s="1">
        <v>20.73</v>
      </c>
      <c r="AG16" s="1">
        <v>21.07</v>
      </c>
      <c r="AH16" s="1">
        <v>21.09</v>
      </c>
      <c r="AI16" s="1">
        <v>21.02</v>
      </c>
      <c r="AJ16" s="1">
        <v>20.85</v>
      </c>
      <c r="AK16" s="1">
        <v>21.12</v>
      </c>
      <c r="AL16" s="1">
        <v>21.19</v>
      </c>
      <c r="AN16" s="1">
        <v>21.03</v>
      </c>
      <c r="AO16" s="1">
        <v>21.19</v>
      </c>
      <c r="AP16" s="1">
        <v>21.37</v>
      </c>
      <c r="AQ16" s="1">
        <v>20.92</v>
      </c>
      <c r="AS16" s="1">
        <v>21.15</v>
      </c>
    </row>
    <row r="17" spans="1:46">
      <c r="A17" s="1" t="s">
        <v>67</v>
      </c>
      <c r="B17" s="1">
        <v>99.9</v>
      </c>
      <c r="C17" s="1">
        <v>97.65</v>
      </c>
      <c r="D17" s="1">
        <v>98.48</v>
      </c>
      <c r="E17" s="1">
        <v>99.839999999999989</v>
      </c>
      <c r="F17" s="1">
        <v>100.32000000000001</v>
      </c>
      <c r="G17" s="1">
        <v>100.88</v>
      </c>
      <c r="H17" s="1">
        <v>100.65</v>
      </c>
      <c r="I17" s="1">
        <v>100.14999999999999</v>
      </c>
      <c r="J17" s="1">
        <v>99.649999999999991</v>
      </c>
      <c r="K17" s="1">
        <v>100.91</v>
      </c>
      <c r="L17" s="1">
        <v>86.66</v>
      </c>
      <c r="M17" s="1">
        <v>97.52000000000001</v>
      </c>
      <c r="N17" s="1">
        <v>100.74999999999999</v>
      </c>
      <c r="O17" s="1">
        <v>99.85</v>
      </c>
      <c r="P17" s="1">
        <v>100.49000000000001</v>
      </c>
      <c r="Q17" s="1">
        <v>99.86999999999999</v>
      </c>
      <c r="R17" s="1">
        <v>100.19</v>
      </c>
      <c r="S17" s="1">
        <v>99.81</v>
      </c>
      <c r="T17" s="1">
        <v>99.490000000000009</v>
      </c>
      <c r="U17" s="1">
        <v>100.57</v>
      </c>
      <c r="V17" s="1">
        <v>99.679999999999993</v>
      </c>
      <c r="W17" s="1">
        <v>100.24</v>
      </c>
      <c r="Y17" s="1">
        <v>99.38000000000001</v>
      </c>
      <c r="Z17" s="1">
        <v>99.78</v>
      </c>
      <c r="AA17" s="1">
        <v>100.25</v>
      </c>
      <c r="AB17" s="1">
        <v>98.820000000000007</v>
      </c>
      <c r="AC17" s="1">
        <v>100.31</v>
      </c>
      <c r="AD17" s="1">
        <v>97.24</v>
      </c>
      <c r="AE17" s="1">
        <v>99.98</v>
      </c>
      <c r="AF17" s="1">
        <v>98.33</v>
      </c>
      <c r="AG17" s="1">
        <v>99.91</v>
      </c>
      <c r="AH17" s="1">
        <v>100</v>
      </c>
      <c r="AI17" s="1">
        <v>99.74</v>
      </c>
      <c r="AJ17" s="1">
        <v>98.91</v>
      </c>
      <c r="AK17" s="1">
        <v>100.18</v>
      </c>
      <c r="AL17" s="1">
        <v>100.49</v>
      </c>
      <c r="AN17" s="1">
        <v>99.72</v>
      </c>
      <c r="AO17" s="1">
        <v>100.48</v>
      </c>
      <c r="AP17" s="1">
        <v>101.32000000000001</v>
      </c>
      <c r="AQ17" s="1">
        <v>99.250000000000014</v>
      </c>
      <c r="AS17" s="1">
        <v>100.31</v>
      </c>
    </row>
    <row r="19" spans="1:46">
      <c r="A19" s="8" t="s">
        <v>79</v>
      </c>
    </row>
    <row r="20" spans="1:46">
      <c r="A20" s="1" t="s">
        <v>68</v>
      </c>
      <c r="B20" s="6">
        <v>0.19338000460747903</v>
      </c>
      <c r="C20" s="6">
        <v>0.1697013464949437</v>
      </c>
      <c r="D20" s="6">
        <v>0.17007772986791542</v>
      </c>
      <c r="E20" s="6">
        <v>0.1717442605365023</v>
      </c>
      <c r="F20" s="6">
        <v>0.17222846216153359</v>
      </c>
      <c r="G20" s="6">
        <v>0.17470326762978686</v>
      </c>
      <c r="H20" s="6">
        <v>0.16695123113261409</v>
      </c>
      <c r="I20" s="6">
        <v>0.16744288619528458</v>
      </c>
      <c r="J20" s="6">
        <v>0.18300752650174004</v>
      </c>
      <c r="K20" s="6">
        <v>0.17922180921568098</v>
      </c>
      <c r="L20" s="6">
        <v>0.16468546450756091</v>
      </c>
      <c r="M20" s="6">
        <v>0.16731705789118442</v>
      </c>
      <c r="N20" s="6">
        <v>0.16573155799124262</v>
      </c>
      <c r="O20" s="6">
        <v>0.16751347341449865</v>
      </c>
      <c r="P20" s="6">
        <v>0.16050016357809158</v>
      </c>
      <c r="Q20" s="6">
        <v>0.16879378051611563</v>
      </c>
      <c r="R20" s="6">
        <v>0.17368093299053117</v>
      </c>
      <c r="S20" s="6">
        <v>0.18132823370537604</v>
      </c>
      <c r="T20" s="6">
        <v>0.17354956957939391</v>
      </c>
      <c r="U20" s="6">
        <v>0.18176767943103236</v>
      </c>
      <c r="V20" s="6">
        <v>0.18130355421989891</v>
      </c>
      <c r="W20" s="6">
        <v>0.17957892755765273</v>
      </c>
      <c r="X20" s="6"/>
      <c r="Y20" s="6">
        <v>0.18729841717380594</v>
      </c>
      <c r="Z20" s="6">
        <v>0.17552871458096109</v>
      </c>
      <c r="AA20" s="6">
        <v>0.15166420087160493</v>
      </c>
      <c r="AB20" s="6">
        <v>0.17808694233003916</v>
      </c>
      <c r="AC20" s="6">
        <v>0.18262291942619124</v>
      </c>
      <c r="AD20" s="6">
        <v>0.19083289658456998</v>
      </c>
      <c r="AE20" s="6">
        <v>0.15523843832150244</v>
      </c>
      <c r="AF20" s="6">
        <v>0.23498318579350896</v>
      </c>
      <c r="AG20" s="6">
        <v>0.1824828714460644</v>
      </c>
      <c r="AH20" s="6">
        <v>0.22855129821196776</v>
      </c>
      <c r="AI20" s="6">
        <v>0.18524582003563672</v>
      </c>
      <c r="AJ20" s="6">
        <v>0.17406441842759302</v>
      </c>
      <c r="AK20" s="6">
        <v>0.16992501656054587</v>
      </c>
      <c r="AL20" s="6">
        <v>0.16223170139364304</v>
      </c>
      <c r="AM20" s="6"/>
      <c r="AN20" s="6">
        <v>0.23925686047023764</v>
      </c>
      <c r="AO20" s="6">
        <v>0.17589442933793734</v>
      </c>
      <c r="AP20" s="6">
        <v>0.28928778273731459</v>
      </c>
      <c r="AQ20" s="6">
        <v>0.25113466052577199</v>
      </c>
      <c r="AR20" s="6"/>
      <c r="AS20" s="6">
        <v>0.17494271625685903</v>
      </c>
    </row>
    <row r="21" spans="1:46">
      <c r="A21" s="1" t="s">
        <v>69</v>
      </c>
      <c r="B21" s="6">
        <v>0.79703684101918204</v>
      </c>
      <c r="C21" s="6">
        <v>0.81679881290026624</v>
      </c>
      <c r="D21" s="6">
        <v>0.82272654683244328</v>
      </c>
      <c r="E21" s="6">
        <v>0.81962262004352615</v>
      </c>
      <c r="F21" s="6">
        <v>0.81108371300043114</v>
      </c>
      <c r="G21" s="6">
        <v>0.82538706778324211</v>
      </c>
      <c r="H21" s="6">
        <v>0.83200380596339674</v>
      </c>
      <c r="I21" s="6">
        <v>0.8230714695909731</v>
      </c>
      <c r="J21" s="6">
        <v>0.82239658519225345</v>
      </c>
      <c r="K21" s="6">
        <v>0.81847124435568097</v>
      </c>
      <c r="L21" s="6">
        <v>0.82581352460360236</v>
      </c>
      <c r="M21" s="6">
        <v>0.82355785043834817</v>
      </c>
      <c r="N21" s="6">
        <v>0.82603245442980699</v>
      </c>
      <c r="O21" s="6">
        <v>0.81517516461810724</v>
      </c>
      <c r="P21" s="6">
        <v>0.82703483976438508</v>
      </c>
      <c r="Q21" s="6">
        <v>0.82425320821125481</v>
      </c>
      <c r="R21" s="6">
        <v>0.82056386219841737</v>
      </c>
      <c r="S21" s="6">
        <v>0.82121539911165176</v>
      </c>
      <c r="T21" s="6">
        <v>0.83516763958573992</v>
      </c>
      <c r="U21" s="6">
        <v>0.81225595770221715</v>
      </c>
      <c r="V21" s="6">
        <v>0.81816024709059609</v>
      </c>
      <c r="W21" s="6">
        <v>0.80400497449284614</v>
      </c>
      <c r="X21" s="6"/>
      <c r="Y21" s="6">
        <v>0.80192799341720911</v>
      </c>
      <c r="Z21" s="6">
        <v>0.8124083379924073</v>
      </c>
      <c r="AA21" s="6">
        <v>0.84020835168301256</v>
      </c>
      <c r="AB21" s="6">
        <v>0.8186764855365819</v>
      </c>
      <c r="AC21" s="6">
        <v>0.81415500343144109</v>
      </c>
      <c r="AD21" s="6">
        <v>0.8041718862110645</v>
      </c>
      <c r="AE21" s="6">
        <v>0.83830807795600071</v>
      </c>
      <c r="AF21" s="6">
        <v>0.75462602113878541</v>
      </c>
      <c r="AG21" s="6">
        <v>0.82892402481133021</v>
      </c>
      <c r="AH21" s="6">
        <v>0.75767017813770621</v>
      </c>
      <c r="AI21" s="6">
        <v>0.80085552321404274</v>
      </c>
      <c r="AJ21" s="6">
        <v>0.81586321910081949</v>
      </c>
      <c r="AK21" s="6">
        <v>0.82330221978542539</v>
      </c>
      <c r="AL21" s="6">
        <v>0.83747762538149995</v>
      </c>
      <c r="AM21" s="6"/>
      <c r="AN21" s="6">
        <v>0.76114186258418393</v>
      </c>
      <c r="AO21" s="6">
        <v>0.81853865178681762</v>
      </c>
      <c r="AP21" s="6">
        <v>0.70474867201835456</v>
      </c>
      <c r="AQ21" s="6">
        <v>0.73510155505725194</v>
      </c>
      <c r="AR21" s="6"/>
      <c r="AS21" s="6">
        <v>0.82141774548206381</v>
      </c>
    </row>
    <row r="22" spans="1:46">
      <c r="A22" s="1" t="s">
        <v>70</v>
      </c>
      <c r="B22" s="6">
        <v>6.5719068743105337E-4</v>
      </c>
      <c r="C22" s="6">
        <v>2.0204558147766047E-3</v>
      </c>
      <c r="D22" s="1">
        <v>0</v>
      </c>
      <c r="E22" s="6">
        <v>6.5732905837555429E-4</v>
      </c>
      <c r="F22" s="1">
        <v>0</v>
      </c>
      <c r="G22" s="1">
        <v>0</v>
      </c>
      <c r="H22" s="6">
        <v>3.2474698308404646E-4</v>
      </c>
      <c r="I22" s="1">
        <v>0</v>
      </c>
      <c r="J22" s="1">
        <v>0</v>
      </c>
      <c r="K22" s="6">
        <v>6.4818978550554187E-4</v>
      </c>
      <c r="L22" s="1">
        <v>0</v>
      </c>
      <c r="M22" s="6">
        <v>1.0095857834829204E-3</v>
      </c>
      <c r="N22" s="6">
        <v>9.7676267359180034E-4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6">
        <v>3.2683079896633901E-4</v>
      </c>
      <c r="U22" s="6">
        <v>1.6285526740586376E-3</v>
      </c>
      <c r="V22" s="1">
        <v>0</v>
      </c>
      <c r="W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6">
        <v>6.556926451395345E-4</v>
      </c>
      <c r="AF22" s="1">
        <v>0</v>
      </c>
      <c r="AG22" s="1">
        <v>0</v>
      </c>
      <c r="AH22" s="6">
        <v>1.9729778236206542E-3</v>
      </c>
      <c r="AI22" s="1">
        <v>0</v>
      </c>
      <c r="AJ22" s="6">
        <v>3.3203005117121866E-4</v>
      </c>
      <c r="AK22" s="1">
        <v>0</v>
      </c>
      <c r="AL22" s="1">
        <v>0</v>
      </c>
      <c r="AN22" s="1">
        <v>0</v>
      </c>
      <c r="AO22" s="6">
        <v>6.5210943038779832E-4</v>
      </c>
      <c r="AP22" s="1">
        <v>0</v>
      </c>
      <c r="AQ22" s="1">
        <v>0</v>
      </c>
      <c r="AS22" s="1">
        <v>0</v>
      </c>
    </row>
    <row r="23" spans="1:46">
      <c r="A23" s="12" t="s">
        <v>71</v>
      </c>
      <c r="B23" s="6">
        <v>1.008925963685908</v>
      </c>
      <c r="C23" s="6">
        <v>1.0114793847900136</v>
      </c>
      <c r="D23" s="6">
        <v>1.0071957232996411</v>
      </c>
      <c r="E23" s="6">
        <v>1.0079757903615958</v>
      </c>
      <c r="F23" s="6">
        <v>1.0166878248380353</v>
      </c>
      <c r="G23" s="6">
        <v>0.99990966458697106</v>
      </c>
      <c r="H23" s="6">
        <v>1.0007202159209048</v>
      </c>
      <c r="I23" s="6">
        <v>1.0094856442137421</v>
      </c>
      <c r="J23" s="6">
        <v>0.99459588830600654</v>
      </c>
      <c r="K23" s="6">
        <v>1.0016587566431325</v>
      </c>
      <c r="L23" s="6">
        <v>1.0095010108888371</v>
      </c>
      <c r="M23" s="6">
        <v>1.0081155058869844</v>
      </c>
      <c r="N23" s="6">
        <v>1.0072592249053589</v>
      </c>
      <c r="O23" s="6">
        <v>1.0173113619673939</v>
      </c>
      <c r="P23" s="6">
        <v>1.0124649966575237</v>
      </c>
      <c r="Q23" s="6">
        <v>1.0069530112726295</v>
      </c>
      <c r="R23" s="6">
        <v>1.0057552048110512</v>
      </c>
      <c r="S23" s="6">
        <v>0.99745636718297215</v>
      </c>
      <c r="T23" s="6">
        <v>0.9909559600358997</v>
      </c>
      <c r="U23" s="6">
        <v>1.0043478101926919</v>
      </c>
      <c r="V23" s="6">
        <v>1.0005361986895052</v>
      </c>
      <c r="W23" s="6">
        <v>1.0164160979495014</v>
      </c>
      <c r="X23" s="6"/>
      <c r="Y23" s="6">
        <v>1.0107735894089851</v>
      </c>
      <c r="Z23" s="6">
        <v>1.0120629474266316</v>
      </c>
      <c r="AA23" s="6">
        <v>1.0081274474453823</v>
      </c>
      <c r="AB23" s="6">
        <v>1.0032365721333791</v>
      </c>
      <c r="AC23" s="6">
        <v>1.0032220771423677</v>
      </c>
      <c r="AD23" s="6">
        <v>1.0049952172043659</v>
      </c>
      <c r="AE23" s="6">
        <v>1.0057977910773572</v>
      </c>
      <c r="AF23" s="6">
        <v>1.0103907930677059</v>
      </c>
      <c r="AG23" s="6">
        <v>0.98859310374260545</v>
      </c>
      <c r="AH23" s="6">
        <v>1.0118055458267055</v>
      </c>
      <c r="AI23" s="6">
        <v>1.0138986567503205</v>
      </c>
      <c r="AJ23" s="6">
        <v>1.0097403324204162</v>
      </c>
      <c r="AK23" s="6">
        <v>1.0067727636540287</v>
      </c>
      <c r="AL23" s="6">
        <v>1.0002906732248569</v>
      </c>
      <c r="AM23" s="6"/>
      <c r="AN23" s="6">
        <v>0.99960127694557821</v>
      </c>
      <c r="AO23" s="6">
        <v>1.0049148094448572</v>
      </c>
      <c r="AP23" s="6">
        <v>1.005963545244331</v>
      </c>
      <c r="AQ23" s="6">
        <v>1.013763784416976</v>
      </c>
      <c r="AR23" s="6"/>
      <c r="AS23" s="6">
        <v>1.0036395382610772</v>
      </c>
      <c r="AT23" s="6">
        <f>AVERAGE(B23:AS23)</f>
        <v>1.0061780017542492</v>
      </c>
    </row>
    <row r="24" spans="1:46">
      <c r="A24" s="1" t="s">
        <v>72</v>
      </c>
      <c r="B24" s="6">
        <v>4.0183110488007703</v>
      </c>
      <c r="C24" s="6">
        <v>4.0260413694062605</v>
      </c>
      <c r="D24" s="6">
        <v>4.0144006936158583</v>
      </c>
      <c r="E24" s="6">
        <v>4.0172486691284259</v>
      </c>
      <c r="F24" s="6">
        <v>4.0327479144038154</v>
      </c>
      <c r="G24" s="6">
        <v>3.999730200814108</v>
      </c>
      <c r="H24" s="6">
        <v>4.0014213432801515</v>
      </c>
      <c r="I24" s="6">
        <v>4.0188412752219591</v>
      </c>
      <c r="J24" s="6">
        <v>3.9904927994679671</v>
      </c>
      <c r="K24" s="6">
        <v>4.0046778941098289</v>
      </c>
      <c r="L24" s="6">
        <v>4.0198843190018554</v>
      </c>
      <c r="M24" s="6">
        <v>4.017620039611316</v>
      </c>
      <c r="N24" s="6">
        <v>4.0155597481578509</v>
      </c>
      <c r="O24" s="6">
        <v>4.0339181970720439</v>
      </c>
      <c r="P24" s="6">
        <v>4.0249111671835056</v>
      </c>
      <c r="Q24" s="6">
        <v>4.0131724224831675</v>
      </c>
      <c r="R24" s="6">
        <v>4.0111534036804519</v>
      </c>
      <c r="S24" s="6">
        <v>3.9957338242109421</v>
      </c>
      <c r="T24" s="6">
        <v>3.9815505971245324</v>
      </c>
      <c r="U24" s="6">
        <v>4.0114026194406334</v>
      </c>
      <c r="V24" s="6">
        <v>4.0016964256426526</v>
      </c>
      <c r="W24" s="6">
        <v>4.0337150056364148</v>
      </c>
      <c r="X24" s="6"/>
      <c r="Y24" s="6">
        <v>4.0218529715382614</v>
      </c>
      <c r="Z24" s="6">
        <v>4.0237385486165707</v>
      </c>
      <c r="AA24" s="6">
        <v>4.0159183813855339</v>
      </c>
      <c r="AB24" s="6">
        <v>4.0054110321907981</v>
      </c>
      <c r="AC24" s="6">
        <v>4.006734093434166</v>
      </c>
      <c r="AD24" s="6">
        <v>4.0097302665586509</v>
      </c>
      <c r="AE24" s="6">
        <v>4.0129588160848497</v>
      </c>
      <c r="AF24" s="6">
        <v>4.0206440023001244</v>
      </c>
      <c r="AG24" s="6">
        <v>3.9765039702746026</v>
      </c>
      <c r="AH24" s="6">
        <v>4.0269043378110707</v>
      </c>
      <c r="AI24" s="6">
        <v>4.0271323942149166</v>
      </c>
      <c r="AJ24" s="6">
        <v>4.0198257814141325</v>
      </c>
      <c r="AK24" s="6">
        <v>4.0138923579610157</v>
      </c>
      <c r="AL24" s="6">
        <v>4.0012669411983968</v>
      </c>
      <c r="AM24" s="6"/>
      <c r="AN24" s="6">
        <v>3.9991969070139994</v>
      </c>
      <c r="AO24" s="6">
        <v>4.0118549390384697</v>
      </c>
      <c r="AP24" s="6">
        <v>4.012654849780751</v>
      </c>
      <c r="AQ24" s="6">
        <v>4.0266435365634061</v>
      </c>
      <c r="AR24" s="6"/>
      <c r="AS24" s="6">
        <v>4.007742750433037</v>
      </c>
      <c r="AT24" s="6">
        <f>AVERAGE(B24:AS24)</f>
        <v>4.0128009233001771</v>
      </c>
    </row>
    <row r="26" spans="1:46">
      <c r="A26" s="1" t="s">
        <v>73</v>
      </c>
      <c r="B26" s="6">
        <v>0.80474887370769344</v>
      </c>
      <c r="C26" s="6">
        <v>0.82797636180922474</v>
      </c>
      <c r="D26" s="6">
        <v>0.82868956766264312</v>
      </c>
      <c r="E26" s="6">
        <v>0.82676013905566603</v>
      </c>
      <c r="F26" s="6">
        <v>0.82484864266715174</v>
      </c>
      <c r="G26" s="6">
        <v>0.82531251283651696</v>
      </c>
      <c r="H26" s="6">
        <v>0.8328741285314043</v>
      </c>
      <c r="I26" s="6">
        <v>0.83095359979677375</v>
      </c>
      <c r="J26" s="6">
        <v>0.81797615071078944</v>
      </c>
      <c r="K26" s="6">
        <v>0.82036377964732232</v>
      </c>
      <c r="L26" s="6">
        <v>0.83373484847738866</v>
      </c>
      <c r="M26" s="6">
        <v>0.83114209827630403</v>
      </c>
      <c r="N26" s="6">
        <v>0.83289214378058929</v>
      </c>
      <c r="O26" s="6">
        <v>0.82953555487334285</v>
      </c>
      <c r="P26" s="6">
        <v>0.83747394974876632</v>
      </c>
      <c r="Q26" s="6">
        <v>0.83002437706152088</v>
      </c>
      <c r="R26" s="6">
        <v>0.82531371164228773</v>
      </c>
      <c r="S26" s="6">
        <v>0.81913182851117872</v>
      </c>
      <c r="T26" s="6">
        <v>0.82795022430217846</v>
      </c>
      <c r="U26" s="6">
        <v>0.81713947974592649</v>
      </c>
      <c r="V26" s="6">
        <v>0.81859917889755074</v>
      </c>
      <c r="W26" s="6">
        <v>0.81742388505619035</v>
      </c>
      <c r="X26" s="6"/>
      <c r="Y26" s="6">
        <v>0.81066173004630537</v>
      </c>
      <c r="Z26" s="6">
        <v>0.82232803788080866</v>
      </c>
      <c r="AA26" s="6">
        <v>0.84709305597681261</v>
      </c>
      <c r="AB26" s="6">
        <v>0.82133479484575411</v>
      </c>
      <c r="AC26" s="6">
        <v>0.8167867533596298</v>
      </c>
      <c r="AD26" s="6">
        <v>0.8082090660424841</v>
      </c>
      <c r="AE26" s="6">
        <v>0.84375322566362509</v>
      </c>
      <c r="AF26" s="6">
        <v>0.76254951535673643</v>
      </c>
      <c r="AG26" s="6">
        <v>0.81957521535464795</v>
      </c>
      <c r="AH26" s="6">
        <v>0.76825560617691036</v>
      </c>
      <c r="AI26" s="6">
        <v>0.81214322310406517</v>
      </c>
      <c r="AJ26" s="6">
        <v>0.82416450270831332</v>
      </c>
      <c r="AK26" s="6">
        <v>0.82891627379682942</v>
      </c>
      <c r="AL26" s="6">
        <v>0.83772112848344704</v>
      </c>
      <c r="AM26" s="6"/>
      <c r="AN26" s="6">
        <v>0.76083849873404719</v>
      </c>
      <c r="AO26" s="6">
        <v>0.8231208990563833</v>
      </c>
      <c r="AP26" s="6">
        <v>0.70897668656586588</v>
      </c>
      <c r="AQ26" s="6">
        <v>0.74536053679867031</v>
      </c>
      <c r="AR26" s="6"/>
      <c r="AS26" s="6">
        <v>0.82441824723600943</v>
      </c>
      <c r="AT26" s="6">
        <f t="shared" ref="AT26:AT28" si="0">AVERAGE(B26:AS26)</f>
        <v>0.81578224473135985</v>
      </c>
    </row>
    <row r="27" spans="1:46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</row>
    <row r="28" spans="1:46">
      <c r="A28" s="1" t="s">
        <v>76</v>
      </c>
      <c r="B28" s="6">
        <f>B20+B21</f>
        <v>0.9904168456266611</v>
      </c>
      <c r="C28" s="6">
        <f t="shared" ref="C28:AS28" si="1">C20+C21</f>
        <v>0.98650015939520996</v>
      </c>
      <c r="D28" s="6">
        <f t="shared" si="1"/>
        <v>0.99280427670035865</v>
      </c>
      <c r="E28" s="6">
        <f t="shared" si="1"/>
        <v>0.99136688058002842</v>
      </c>
      <c r="F28" s="6">
        <f t="shared" si="1"/>
        <v>0.98331217516196467</v>
      </c>
      <c r="G28" s="6">
        <f t="shared" si="1"/>
        <v>1.0000903354130291</v>
      </c>
      <c r="H28" s="6">
        <f t="shared" si="1"/>
        <v>0.99895503709601086</v>
      </c>
      <c r="I28" s="6">
        <f t="shared" si="1"/>
        <v>0.99051435578625768</v>
      </c>
      <c r="J28" s="6">
        <f t="shared" si="1"/>
        <v>1.0054041116939936</v>
      </c>
      <c r="K28" s="6">
        <f t="shared" si="1"/>
        <v>0.99769305357136195</v>
      </c>
      <c r="L28" s="6">
        <f t="shared" si="1"/>
        <v>0.9904989891111633</v>
      </c>
      <c r="M28" s="6">
        <f t="shared" si="1"/>
        <v>0.99087490832953262</v>
      </c>
      <c r="N28" s="6">
        <f t="shared" si="1"/>
        <v>0.99176401242104961</v>
      </c>
      <c r="O28" s="6">
        <f t="shared" si="1"/>
        <v>0.98268863803260587</v>
      </c>
      <c r="P28" s="6">
        <f t="shared" si="1"/>
        <v>0.98753500334247668</v>
      </c>
      <c r="Q28" s="6">
        <f t="shared" si="1"/>
        <v>0.99304698872737041</v>
      </c>
      <c r="R28" s="6">
        <f t="shared" si="1"/>
        <v>0.99424479518894859</v>
      </c>
      <c r="S28" s="6">
        <f t="shared" si="1"/>
        <v>1.0025436328170279</v>
      </c>
      <c r="T28" s="6">
        <f t="shared" si="1"/>
        <v>1.0087172091651337</v>
      </c>
      <c r="U28" s="6">
        <f t="shared" si="1"/>
        <v>0.99402363713324948</v>
      </c>
      <c r="V28" s="6">
        <f t="shared" si="1"/>
        <v>0.99946380131049506</v>
      </c>
      <c r="W28" s="6">
        <f t="shared" si="1"/>
        <v>0.98358390205049884</v>
      </c>
      <c r="X28" s="6"/>
      <c r="Y28" s="6">
        <f t="shared" si="1"/>
        <v>0.98922641059101502</v>
      </c>
      <c r="Z28" s="6">
        <f t="shared" si="1"/>
        <v>0.98793705257336839</v>
      </c>
      <c r="AA28" s="6">
        <f t="shared" si="1"/>
        <v>0.99187255255461748</v>
      </c>
      <c r="AB28" s="6">
        <f t="shared" si="1"/>
        <v>0.99676342786662109</v>
      </c>
      <c r="AC28" s="6">
        <f t="shared" si="1"/>
        <v>0.99677792285763234</v>
      </c>
      <c r="AD28" s="6">
        <f t="shared" si="1"/>
        <v>0.99500478279563453</v>
      </c>
      <c r="AE28" s="6">
        <f t="shared" si="1"/>
        <v>0.99354651627750312</v>
      </c>
      <c r="AF28" s="6">
        <f t="shared" si="1"/>
        <v>0.98960920693229437</v>
      </c>
      <c r="AG28" s="6">
        <f t="shared" si="1"/>
        <v>1.0114068962573945</v>
      </c>
      <c r="AH28" s="6">
        <f t="shared" si="1"/>
        <v>0.98622147634967394</v>
      </c>
      <c r="AI28" s="6">
        <f t="shared" si="1"/>
        <v>0.98610134324967946</v>
      </c>
      <c r="AJ28" s="6">
        <f t="shared" si="1"/>
        <v>0.98992763752841251</v>
      </c>
      <c r="AK28" s="6">
        <f t="shared" si="1"/>
        <v>0.99322723634597132</v>
      </c>
      <c r="AL28" s="6">
        <f t="shared" si="1"/>
        <v>0.99970932677514301</v>
      </c>
      <c r="AM28" s="6"/>
      <c r="AN28" s="6">
        <f t="shared" si="1"/>
        <v>1.0003987230544216</v>
      </c>
      <c r="AO28" s="6">
        <f t="shared" si="1"/>
        <v>0.99443308112475493</v>
      </c>
      <c r="AP28" s="6">
        <f t="shared" si="1"/>
        <v>0.99403645475566915</v>
      </c>
      <c r="AQ28" s="6">
        <f t="shared" si="1"/>
        <v>0.98623621558302399</v>
      </c>
      <c r="AR28" s="6"/>
      <c r="AS28" s="6">
        <f t="shared" si="1"/>
        <v>0.99636046173892279</v>
      </c>
      <c r="AT28" s="6">
        <f t="shared" si="0"/>
        <v>0.99353267009429724</v>
      </c>
    </row>
    <row r="29" spans="1:46">
      <c r="A29" s="1" t="s">
        <v>77</v>
      </c>
      <c r="B29" s="6">
        <f>B23+B22</f>
        <v>1.0095831543733391</v>
      </c>
      <c r="C29" s="6">
        <f t="shared" ref="C29:AS29" si="2">C23+C22</f>
        <v>1.0134998406047901</v>
      </c>
      <c r="D29" s="6">
        <f t="shared" si="2"/>
        <v>1.0071957232996411</v>
      </c>
      <c r="E29" s="6">
        <f t="shared" si="2"/>
        <v>1.0086331194199714</v>
      </c>
      <c r="F29" s="6">
        <f t="shared" si="2"/>
        <v>1.0166878248380353</v>
      </c>
      <c r="G29" s="6">
        <f t="shared" si="2"/>
        <v>0.99990966458697106</v>
      </c>
      <c r="H29" s="6">
        <f t="shared" si="2"/>
        <v>1.0010449629039888</v>
      </c>
      <c r="I29" s="6">
        <f t="shared" si="2"/>
        <v>1.0094856442137421</v>
      </c>
      <c r="J29" s="6">
        <f t="shared" si="2"/>
        <v>0.99459588830600654</v>
      </c>
      <c r="K29" s="6">
        <f t="shared" si="2"/>
        <v>1.002306946428638</v>
      </c>
      <c r="L29" s="6">
        <f t="shared" si="2"/>
        <v>1.0095010108888371</v>
      </c>
      <c r="M29" s="6">
        <f t="shared" si="2"/>
        <v>1.0091250916704673</v>
      </c>
      <c r="N29" s="6">
        <f t="shared" si="2"/>
        <v>1.0082359875789506</v>
      </c>
      <c r="O29" s="6">
        <f t="shared" si="2"/>
        <v>1.0173113619673939</v>
      </c>
      <c r="P29" s="6">
        <f t="shared" si="2"/>
        <v>1.0124649966575237</v>
      </c>
      <c r="Q29" s="6">
        <f t="shared" si="2"/>
        <v>1.0069530112726295</v>
      </c>
      <c r="R29" s="6">
        <f t="shared" si="2"/>
        <v>1.0057552048110512</v>
      </c>
      <c r="S29" s="6">
        <f t="shared" si="2"/>
        <v>0.99745636718297215</v>
      </c>
      <c r="T29" s="6">
        <f t="shared" si="2"/>
        <v>0.99128279083486603</v>
      </c>
      <c r="U29" s="6">
        <f t="shared" si="2"/>
        <v>1.0059763628667506</v>
      </c>
      <c r="V29" s="6">
        <f t="shared" si="2"/>
        <v>1.0005361986895052</v>
      </c>
      <c r="W29" s="6">
        <f t="shared" si="2"/>
        <v>1.0164160979495014</v>
      </c>
      <c r="X29" s="6"/>
      <c r="Y29" s="6">
        <f t="shared" si="2"/>
        <v>1.0107735894089851</v>
      </c>
      <c r="Z29" s="6">
        <f t="shared" si="2"/>
        <v>1.0120629474266316</v>
      </c>
      <c r="AA29" s="6">
        <f t="shared" si="2"/>
        <v>1.0081274474453823</v>
      </c>
      <c r="AB29" s="6">
        <f t="shared" si="2"/>
        <v>1.0032365721333791</v>
      </c>
      <c r="AC29" s="6">
        <f t="shared" si="2"/>
        <v>1.0032220771423677</v>
      </c>
      <c r="AD29" s="6">
        <f t="shared" si="2"/>
        <v>1.0049952172043659</v>
      </c>
      <c r="AE29" s="6">
        <f t="shared" si="2"/>
        <v>1.0064534837224968</v>
      </c>
      <c r="AF29" s="6">
        <f t="shared" si="2"/>
        <v>1.0103907930677059</v>
      </c>
      <c r="AG29" s="6">
        <f t="shared" si="2"/>
        <v>0.98859310374260545</v>
      </c>
      <c r="AH29" s="6">
        <f t="shared" si="2"/>
        <v>1.0137785236503261</v>
      </c>
      <c r="AI29" s="6">
        <f t="shared" si="2"/>
        <v>1.0138986567503205</v>
      </c>
      <c r="AJ29" s="6">
        <f t="shared" si="2"/>
        <v>1.0100723624715875</v>
      </c>
      <c r="AK29" s="6">
        <f t="shared" si="2"/>
        <v>1.0067727636540287</v>
      </c>
      <c r="AL29" s="6">
        <f t="shared" si="2"/>
        <v>1.0002906732248569</v>
      </c>
      <c r="AM29" s="6"/>
      <c r="AN29" s="6">
        <f t="shared" si="2"/>
        <v>0.99960127694557821</v>
      </c>
      <c r="AO29" s="6">
        <f t="shared" si="2"/>
        <v>1.005566918875245</v>
      </c>
      <c r="AP29" s="6">
        <f t="shared" si="2"/>
        <v>1.005963545244331</v>
      </c>
      <c r="AQ29" s="6">
        <f t="shared" si="2"/>
        <v>1.013763784416976</v>
      </c>
      <c r="AR29" s="6"/>
      <c r="AS29" s="6">
        <f t="shared" si="2"/>
        <v>1.0036395382610772</v>
      </c>
      <c r="AT29" s="6">
        <f>AVERAGE(B29:AS29)</f>
        <v>1.006467329905703</v>
      </c>
    </row>
    <row r="30" spans="1:46">
      <c r="A30" s="1" t="s">
        <v>321</v>
      </c>
    </row>
    <row r="32" spans="1:46">
      <c r="A32" s="1" t="s">
        <v>81</v>
      </c>
    </row>
    <row r="34" spans="1:45">
      <c r="A34" s="1" t="s">
        <v>311</v>
      </c>
      <c r="B34" s="6">
        <f>6*B23+5*B22+2*B28</f>
        <v>8.0376754268059258</v>
      </c>
      <c r="C34" s="6">
        <f t="shared" ref="C34:AS34" si="3">6*C23+5*C22+2*C28</f>
        <v>8.0519789066043845</v>
      </c>
      <c r="D34" s="6">
        <f t="shared" si="3"/>
        <v>8.0287828931985636</v>
      </c>
      <c r="E34" s="6">
        <f t="shared" si="3"/>
        <v>8.0338751486215099</v>
      </c>
      <c r="F34" s="6">
        <f t="shared" si="3"/>
        <v>8.0667512993521413</v>
      </c>
      <c r="G34" s="6">
        <f t="shared" si="3"/>
        <v>7.9996386583478847</v>
      </c>
      <c r="H34" s="6">
        <f t="shared" si="3"/>
        <v>8.003855104632871</v>
      </c>
      <c r="I34" s="6">
        <f t="shared" si="3"/>
        <v>8.0379425768549684</v>
      </c>
      <c r="J34" s="6">
        <f t="shared" si="3"/>
        <v>7.9783835532240266</v>
      </c>
      <c r="K34" s="6">
        <f t="shared" si="3"/>
        <v>8.0085795959290458</v>
      </c>
      <c r="L34" s="6">
        <f t="shared" si="3"/>
        <v>8.0380040435553504</v>
      </c>
      <c r="M34" s="6">
        <f t="shared" si="3"/>
        <v>8.0354907808983853</v>
      </c>
      <c r="N34" s="6">
        <f t="shared" si="3"/>
        <v>8.0319671876422127</v>
      </c>
      <c r="O34" s="6">
        <f t="shared" si="3"/>
        <v>8.0692454478695748</v>
      </c>
      <c r="P34" s="6">
        <f t="shared" si="3"/>
        <v>8.0498599866300946</v>
      </c>
      <c r="Q34" s="6">
        <f t="shared" si="3"/>
        <v>8.0278120450905188</v>
      </c>
      <c r="R34" s="6">
        <f t="shared" si="3"/>
        <v>8.0230208192442038</v>
      </c>
      <c r="S34" s="6">
        <f t="shared" si="3"/>
        <v>7.9898254687318886</v>
      </c>
      <c r="T34" s="6">
        <f t="shared" si="3"/>
        <v>7.9648043325404974</v>
      </c>
      <c r="U34" s="6">
        <f t="shared" si="3"/>
        <v>8.0222768987929438</v>
      </c>
      <c r="V34" s="6">
        <f t="shared" si="3"/>
        <v>8.0021447947580207</v>
      </c>
      <c r="W34" s="6">
        <f t="shared" si="3"/>
        <v>8.0656643917980055</v>
      </c>
      <c r="X34" s="6"/>
      <c r="Y34" s="6">
        <f t="shared" si="3"/>
        <v>8.0430943576359404</v>
      </c>
      <c r="Z34" s="6">
        <f t="shared" si="3"/>
        <v>8.0482517897065264</v>
      </c>
      <c r="AA34" s="6">
        <f t="shared" si="3"/>
        <v>8.0325097897815283</v>
      </c>
      <c r="AB34" s="6">
        <f t="shared" si="3"/>
        <v>8.0129462885335165</v>
      </c>
      <c r="AC34" s="6">
        <f t="shared" si="3"/>
        <v>8.0128883085694707</v>
      </c>
      <c r="AD34" s="6">
        <f t="shared" si="3"/>
        <v>8.0199808688174645</v>
      </c>
      <c r="AE34" s="6">
        <f t="shared" si="3"/>
        <v>8.0251582422448475</v>
      </c>
      <c r="AF34" s="6">
        <f t="shared" si="3"/>
        <v>8.0415631722708234</v>
      </c>
      <c r="AG34" s="6">
        <f t="shared" si="3"/>
        <v>7.9543724149704218</v>
      </c>
      <c r="AH34" s="6">
        <f t="shared" si="3"/>
        <v>8.0531411167776845</v>
      </c>
      <c r="AI34" s="6">
        <f t="shared" si="3"/>
        <v>8.0555946270012821</v>
      </c>
      <c r="AJ34" s="6">
        <f t="shared" si="3"/>
        <v>8.0399574198351775</v>
      </c>
      <c r="AK34" s="6">
        <f t="shared" si="3"/>
        <v>8.0270910546161147</v>
      </c>
      <c r="AL34" s="6">
        <f t="shared" si="3"/>
        <v>8.0011626928994275</v>
      </c>
      <c r="AM34" s="6"/>
      <c r="AN34" s="6">
        <f t="shared" si="3"/>
        <v>7.9984051077823128</v>
      </c>
      <c r="AO34" s="6">
        <f t="shared" si="3"/>
        <v>8.0216155660705919</v>
      </c>
      <c r="AP34" s="6">
        <f t="shared" si="3"/>
        <v>8.0238541809773238</v>
      </c>
      <c r="AQ34" s="6">
        <f t="shared" si="3"/>
        <v>8.0550551376679049</v>
      </c>
      <c r="AR34" s="6"/>
      <c r="AS34" s="6">
        <f t="shared" si="3"/>
        <v>8.0145581530443089</v>
      </c>
    </row>
    <row r="37" spans="1:45">
      <c r="A37" s="8" t="s">
        <v>80</v>
      </c>
    </row>
    <row r="38" spans="1:45">
      <c r="A38" s="1" t="s">
        <v>68</v>
      </c>
      <c r="B38" s="6">
        <v>0.19249879091882807</v>
      </c>
      <c r="C38" s="6">
        <v>0.16860367882406571</v>
      </c>
      <c r="D38" s="6">
        <v>0.16946761706014227</v>
      </c>
      <c r="E38" s="6">
        <v>0.17100685039122918</v>
      </c>
      <c r="F38" s="6">
        <v>0.17082988157666198</v>
      </c>
      <c r="G38" s="6">
        <v>0.17471505212449343</v>
      </c>
      <c r="H38" s="6">
        <v>0.16689192845235976</v>
      </c>
      <c r="I38" s="6">
        <v>0.16665787447506175</v>
      </c>
      <c r="J38" s="6">
        <v>0.18344353512041373</v>
      </c>
      <c r="K38" s="6">
        <v>0.17901245888393122</v>
      </c>
      <c r="L38" s="6">
        <v>0.16387084944618766</v>
      </c>
      <c r="M38" s="6">
        <v>0.16658325699447823</v>
      </c>
      <c r="N38" s="6">
        <v>0.16508937073320593</v>
      </c>
      <c r="O38" s="6">
        <v>0.16610497806929816</v>
      </c>
      <c r="P38" s="6">
        <v>0.1595067885092272</v>
      </c>
      <c r="Q38" s="6">
        <v>0.16823974925221252</v>
      </c>
      <c r="R38" s="6">
        <v>0.17319799619846946</v>
      </c>
      <c r="S38" s="6">
        <v>0.18152183471949243</v>
      </c>
      <c r="T38" s="6">
        <v>0.17435375022457936</v>
      </c>
      <c r="U38" s="6">
        <v>0.18125099540008657</v>
      </c>
      <c r="V38" s="6">
        <v>0.18122669481684378</v>
      </c>
      <c r="W38" s="6">
        <v>0.17807795276237653</v>
      </c>
      <c r="X38" s="6"/>
      <c r="Y38" s="6">
        <v>0.1862807203538013</v>
      </c>
      <c r="Z38" s="6">
        <v>0.17449316098463788</v>
      </c>
      <c r="AA38" s="6">
        <v>0.15106303113588598</v>
      </c>
      <c r="AB38" s="6">
        <v>0.17784635923632816</v>
      </c>
      <c r="AC38" s="6">
        <v>0.18231598620477998</v>
      </c>
      <c r="AD38" s="6">
        <v>0.19036980933717743</v>
      </c>
      <c r="AE38" s="6">
        <v>0.15473713580041892</v>
      </c>
      <c r="AF38" s="6">
        <v>0.23377666429465538</v>
      </c>
      <c r="AG38" s="6">
        <v>0.18356111077486267</v>
      </c>
      <c r="AH38" s="6">
        <v>0.22702431350649152</v>
      </c>
      <c r="AI38" s="6">
        <v>0.18399774519630621</v>
      </c>
      <c r="AJ38" s="6">
        <v>0.1732059326873206</v>
      </c>
      <c r="AK38" s="6">
        <v>0.16933689437238889</v>
      </c>
      <c r="AL38" s="6">
        <v>0.16218033315723138</v>
      </c>
      <c r="AM38" s="6"/>
      <c r="AN38" s="6">
        <v>0.2393049064932177</v>
      </c>
      <c r="AO38" s="6">
        <v>0.17537466534629423</v>
      </c>
      <c r="AP38" s="6">
        <v>0.28837544575070656</v>
      </c>
      <c r="AQ38" s="6">
        <v>0.24947295010882073</v>
      </c>
      <c r="AR38" s="6"/>
      <c r="AS38" s="6">
        <v>0.1746047360329766</v>
      </c>
    </row>
    <row r="39" spans="1:45">
      <c r="A39" s="1" t="s">
        <v>69</v>
      </c>
      <c r="B39" s="6">
        <v>0.79340482241368626</v>
      </c>
      <c r="C39" s="6">
        <v>0.81151556872424635</v>
      </c>
      <c r="D39" s="6">
        <v>0.81977521391009489</v>
      </c>
      <c r="E39" s="6">
        <v>0.8161034454671684</v>
      </c>
      <c r="F39" s="6">
        <v>0.80449731073293562</v>
      </c>
      <c r="G39" s="6">
        <v>0.82544274372830673</v>
      </c>
      <c r="H39" s="6">
        <v>0.83170827022316474</v>
      </c>
      <c r="I39" s="6">
        <v>0.81921271652662153</v>
      </c>
      <c r="J39" s="6">
        <v>0.82435591443933898</v>
      </c>
      <c r="K39" s="6">
        <v>0.81751518199204698</v>
      </c>
      <c r="L39" s="6">
        <v>0.82172864597123862</v>
      </c>
      <c r="M39" s="6">
        <v>0.81994598027544996</v>
      </c>
      <c r="N39" s="6">
        <v>0.82283169095790609</v>
      </c>
      <c r="O39" s="6">
        <v>0.80832096715276902</v>
      </c>
      <c r="P39" s="6">
        <v>0.82191611731209013</v>
      </c>
      <c r="Q39" s="6">
        <v>0.82154776464973778</v>
      </c>
      <c r="R39" s="6">
        <v>0.81828220426125342</v>
      </c>
      <c r="S39" s="6">
        <v>0.8220921965679947</v>
      </c>
      <c r="T39" s="6">
        <v>0.83903757514863297</v>
      </c>
      <c r="U39" s="6">
        <v>0.80994707812748201</v>
      </c>
      <c r="V39" s="6">
        <v>0.817813407181884</v>
      </c>
      <c r="W39" s="6">
        <v>0.79728485861731835</v>
      </c>
      <c r="X39" s="6"/>
      <c r="Y39" s="6">
        <v>0.79757067112325686</v>
      </c>
      <c r="Z39" s="6">
        <v>0.80761543343488562</v>
      </c>
      <c r="AA39" s="6">
        <v>0.83687791622212404</v>
      </c>
      <c r="AB39" s="6">
        <v>0.81757051044901019</v>
      </c>
      <c r="AC39" s="6">
        <v>0.81278665810700712</v>
      </c>
      <c r="AD39" s="6">
        <v>0.80222043155161615</v>
      </c>
      <c r="AE39" s="6">
        <v>0.83560097810709799</v>
      </c>
      <c r="AF39" s="6">
        <v>0.75075139276899916</v>
      </c>
      <c r="AG39" s="6">
        <v>0.83382190085336472</v>
      </c>
      <c r="AH39" s="6">
        <v>0.75260807268101892</v>
      </c>
      <c r="AI39" s="6">
        <v>0.79545984071891251</v>
      </c>
      <c r="AJ39" s="6">
        <v>0.81183938157022062</v>
      </c>
      <c r="AK39" s="6">
        <v>0.82045271408687992</v>
      </c>
      <c r="AL39" s="6">
        <v>0.83721245064511673</v>
      </c>
      <c r="AM39" s="6"/>
      <c r="AN39" s="6">
        <v>0.76129471019469308</v>
      </c>
      <c r="AO39" s="6">
        <v>0.81611988890405751</v>
      </c>
      <c r="AP39" s="6">
        <v>0.70252608151120866</v>
      </c>
      <c r="AQ39" s="6">
        <v>0.73023752749133031</v>
      </c>
      <c r="AR39" s="6"/>
      <c r="AS39" s="6">
        <v>0.81983080914393469</v>
      </c>
    </row>
    <row r="40" spans="1:45">
      <c r="A40" s="1" t="s">
        <v>70</v>
      </c>
      <c r="B40" s="6">
        <v>6.541959340128099E-4</v>
      </c>
      <c r="C40" s="6">
        <v>2.0073870379276018E-3</v>
      </c>
      <c r="D40" s="1">
        <v>0</v>
      </c>
      <c r="E40" s="6">
        <v>6.5450671592920547E-4</v>
      </c>
      <c r="F40" s="1">
        <v>0</v>
      </c>
      <c r="G40" s="1">
        <v>0</v>
      </c>
      <c r="H40" s="6">
        <v>3.2463162983764789E-4</v>
      </c>
      <c r="I40" s="1">
        <v>0</v>
      </c>
      <c r="J40" s="1">
        <v>0</v>
      </c>
      <c r="K40" s="6">
        <v>6.4743263018373005E-4</v>
      </c>
      <c r="L40" s="1">
        <v>0</v>
      </c>
      <c r="M40" s="6">
        <v>1.0051580523085927E-3</v>
      </c>
      <c r="N40" s="6">
        <v>9.7297785101057742E-4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6">
        <v>3.2834524238107183E-4</v>
      </c>
      <c r="U40" s="6">
        <v>1.6239234288436793E-3</v>
      </c>
      <c r="V40" s="1">
        <v>0</v>
      </c>
      <c r="W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6">
        <v>6.5357525475852828E-4</v>
      </c>
      <c r="AF40" s="1">
        <v>0</v>
      </c>
      <c r="AG40" s="1">
        <v>0</v>
      </c>
      <c r="AH40" s="6">
        <v>1.9597960697453451E-3</v>
      </c>
      <c r="AI40" s="1">
        <v>0</v>
      </c>
      <c r="AJ40" s="6">
        <v>3.3039247890431111E-4</v>
      </c>
      <c r="AK40" s="1">
        <v>0</v>
      </c>
      <c r="AL40" s="1">
        <v>0</v>
      </c>
      <c r="AN40" s="1">
        <v>0</v>
      </c>
      <c r="AO40" s="6">
        <v>6.5018246202500117E-4</v>
      </c>
      <c r="AP40" s="1">
        <v>0</v>
      </c>
      <c r="AQ40" s="1">
        <v>0</v>
      </c>
      <c r="AS40" s="1">
        <v>0</v>
      </c>
    </row>
    <row r="41" spans="1:45">
      <c r="A41" s="1" t="s">
        <v>71</v>
      </c>
      <c r="B41" s="6">
        <v>1.0043830177279554</v>
      </c>
      <c r="C41" s="6">
        <v>1.0049915651889789</v>
      </c>
      <c r="D41" s="6">
        <v>1.0036372417331985</v>
      </c>
      <c r="E41" s="6">
        <v>1.0037024863094832</v>
      </c>
      <c r="F41" s="6">
        <v>1.0084866689227521</v>
      </c>
      <c r="G41" s="6">
        <v>1.0000315067209564</v>
      </c>
      <c r="H41" s="6">
        <v>1.0004191654587975</v>
      </c>
      <c r="I41" s="6">
        <v>1.004807591219931</v>
      </c>
      <c r="J41" s="6">
        <v>0.99701970604480472</v>
      </c>
      <c r="K41" s="6">
        <v>1.0005431332901442</v>
      </c>
      <c r="L41" s="6">
        <v>1.004562164191227</v>
      </c>
      <c r="M41" s="6">
        <v>1.0037488189696335</v>
      </c>
      <c r="N41" s="6">
        <v>1.0034108100223071</v>
      </c>
      <c r="O41" s="6">
        <v>1.008812424095014</v>
      </c>
      <c r="P41" s="6">
        <v>1.0062533335634467</v>
      </c>
      <c r="Q41" s="6">
        <v>1.0037024863094832</v>
      </c>
      <c r="R41" s="6">
        <v>1.0030131603238652</v>
      </c>
      <c r="S41" s="6">
        <v>0.99857564876201343</v>
      </c>
      <c r="T41" s="6">
        <v>0.99560192848093554</v>
      </c>
      <c r="U41" s="6">
        <v>1.001547375923717</v>
      </c>
      <c r="V41" s="6">
        <v>1.0001664459808264</v>
      </c>
      <c r="W41" s="6">
        <v>1.0079754118583744</v>
      </c>
      <c r="X41" s="6"/>
      <c r="Y41" s="6">
        <v>1.005336174862026</v>
      </c>
      <c r="Z41" s="6">
        <v>1.0061468820496393</v>
      </c>
      <c r="AA41" s="6">
        <v>1.0041860306107866</v>
      </c>
      <c r="AB41" s="6">
        <v>1.0019357666417228</v>
      </c>
      <c r="AC41" s="6">
        <v>1.0015904466212784</v>
      </c>
      <c r="AD41" s="6">
        <v>1.0026109660574412</v>
      </c>
      <c r="AE41" s="6">
        <v>1.0026043601977135</v>
      </c>
      <c r="AF41" s="6">
        <v>1.005257618256526</v>
      </c>
      <c r="AG41" s="6">
        <v>0.99448851129497873</v>
      </c>
      <c r="AH41" s="6">
        <v>1.0051001943265239</v>
      </c>
      <c r="AI41" s="6">
        <v>1.0071223974183483</v>
      </c>
      <c r="AJ41" s="6">
        <v>1.0048149469980152</v>
      </c>
      <c r="AK41" s="6">
        <v>1.0033428277553604</v>
      </c>
      <c r="AL41" s="6">
        <v>1.0000283398864185</v>
      </c>
      <c r="AM41" s="6"/>
      <c r="AN41" s="6">
        <v>0.99985639479760147</v>
      </c>
      <c r="AO41" s="6">
        <v>1.001999810245978</v>
      </c>
      <c r="AP41" s="6">
        <v>1.002845549811783</v>
      </c>
      <c r="AQ41" s="6">
        <v>1.0071106806650392</v>
      </c>
      <c r="AR41" s="6"/>
      <c r="AS41" s="6">
        <v>1.0017550465303369</v>
      </c>
    </row>
    <row r="42" spans="1:45">
      <c r="A42" s="1" t="s">
        <v>72</v>
      </c>
      <c r="B42" s="6">
        <v>4</v>
      </c>
      <c r="C42" s="6">
        <v>4</v>
      </c>
      <c r="D42" s="6">
        <v>4</v>
      </c>
      <c r="E42" s="6">
        <v>4</v>
      </c>
      <c r="F42" s="6">
        <v>4</v>
      </c>
      <c r="G42" s="6">
        <v>4</v>
      </c>
      <c r="H42" s="6">
        <v>4</v>
      </c>
      <c r="I42" s="6">
        <v>4</v>
      </c>
      <c r="J42" s="6">
        <v>4</v>
      </c>
      <c r="K42" s="6">
        <v>4</v>
      </c>
      <c r="L42" s="6">
        <v>4</v>
      </c>
      <c r="M42" s="6">
        <v>4</v>
      </c>
      <c r="N42" s="6">
        <v>4</v>
      </c>
      <c r="O42" s="6">
        <v>4</v>
      </c>
      <c r="P42" s="6">
        <v>4</v>
      </c>
      <c r="Q42" s="6">
        <v>4</v>
      </c>
      <c r="R42" s="6">
        <v>4</v>
      </c>
      <c r="S42" s="6">
        <v>4</v>
      </c>
      <c r="T42" s="6">
        <v>4</v>
      </c>
      <c r="U42" s="6">
        <v>4</v>
      </c>
      <c r="V42" s="6">
        <v>4</v>
      </c>
      <c r="W42" s="6">
        <v>4</v>
      </c>
      <c r="X42" s="6"/>
      <c r="Y42" s="6">
        <v>4</v>
      </c>
      <c r="Z42" s="6">
        <v>4</v>
      </c>
      <c r="AA42" s="6">
        <v>4</v>
      </c>
      <c r="AB42" s="6">
        <v>4</v>
      </c>
      <c r="AC42" s="6">
        <v>4</v>
      </c>
      <c r="AD42" s="6">
        <v>4</v>
      </c>
      <c r="AE42" s="6">
        <v>4</v>
      </c>
      <c r="AF42" s="6">
        <v>4</v>
      </c>
      <c r="AG42" s="6">
        <v>4</v>
      </c>
      <c r="AH42" s="6">
        <v>4</v>
      </c>
      <c r="AI42" s="6">
        <v>4</v>
      </c>
      <c r="AJ42" s="6">
        <v>4</v>
      </c>
      <c r="AK42" s="6">
        <v>4</v>
      </c>
      <c r="AL42" s="6">
        <v>4</v>
      </c>
      <c r="AM42" s="6"/>
      <c r="AN42" s="6">
        <v>4</v>
      </c>
      <c r="AO42" s="6">
        <v>4</v>
      </c>
      <c r="AP42" s="6">
        <v>4</v>
      </c>
      <c r="AQ42" s="6">
        <v>4</v>
      </c>
      <c r="AR42" s="6"/>
      <c r="AS42" s="6">
        <v>4</v>
      </c>
    </row>
    <row r="43" spans="1:4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</row>
    <row r="44" spans="1:45">
      <c r="A44" s="1" t="s">
        <v>75</v>
      </c>
      <c r="B44" s="6">
        <v>0.80474887370769355</v>
      </c>
      <c r="C44" s="6">
        <v>0.82797636180922474</v>
      </c>
      <c r="D44" s="6">
        <v>0.82868956766264301</v>
      </c>
      <c r="E44" s="6">
        <v>0.82676013905566603</v>
      </c>
      <c r="F44" s="6">
        <v>0.82484864266715163</v>
      </c>
      <c r="G44" s="6">
        <v>0.82531251283651708</v>
      </c>
      <c r="H44" s="6">
        <v>0.83287412853140441</v>
      </c>
      <c r="I44" s="6">
        <v>0.83095359979677375</v>
      </c>
      <c r="J44" s="6">
        <v>0.81797615071078955</v>
      </c>
      <c r="K44" s="6">
        <v>0.82036377964732232</v>
      </c>
      <c r="L44" s="6">
        <v>0.83373484847738866</v>
      </c>
      <c r="M44" s="6">
        <v>0.83114209827630414</v>
      </c>
      <c r="N44" s="6">
        <v>0.83289214378058929</v>
      </c>
      <c r="O44" s="6">
        <v>0.82953555487334285</v>
      </c>
      <c r="P44" s="6">
        <v>0.83747394974876632</v>
      </c>
      <c r="Q44" s="6">
        <v>0.83002437706152088</v>
      </c>
      <c r="R44" s="6">
        <v>0.82531371164228784</v>
      </c>
      <c r="S44" s="6">
        <v>0.81913182851117883</v>
      </c>
      <c r="T44" s="6">
        <v>0.82795022430217835</v>
      </c>
      <c r="U44" s="6">
        <v>0.81713947974592649</v>
      </c>
      <c r="V44" s="6">
        <v>0.81859917889755074</v>
      </c>
      <c r="W44" s="6">
        <v>0.81742388505619035</v>
      </c>
      <c r="X44" s="6"/>
      <c r="Y44" s="6">
        <v>0.81066173004630537</v>
      </c>
      <c r="Z44" s="6">
        <v>0.82232803788080866</v>
      </c>
      <c r="AA44" s="6">
        <v>0.8470930559768125</v>
      </c>
      <c r="AB44" s="6">
        <v>0.82133479484575411</v>
      </c>
      <c r="AC44" s="6">
        <v>0.81678675335962991</v>
      </c>
      <c r="AD44" s="6">
        <v>0.8082090660424841</v>
      </c>
      <c r="AE44" s="6">
        <v>0.84375322566362509</v>
      </c>
      <c r="AF44" s="6">
        <v>0.76254951535673643</v>
      </c>
      <c r="AG44" s="6">
        <v>0.81957521535464783</v>
      </c>
      <c r="AH44" s="6">
        <v>0.76825560617691024</v>
      </c>
      <c r="AI44" s="6">
        <v>0.81214322310406517</v>
      </c>
      <c r="AJ44" s="6">
        <v>0.82416450270831321</v>
      </c>
      <c r="AK44" s="6">
        <v>0.82891627379682953</v>
      </c>
      <c r="AL44" s="6">
        <v>0.83772112848344715</v>
      </c>
      <c r="AM44" s="6"/>
      <c r="AN44" s="6">
        <v>0.76083849873404719</v>
      </c>
      <c r="AO44" s="6">
        <v>0.8231208990563833</v>
      </c>
      <c r="AP44" s="6">
        <v>0.70897668656586588</v>
      </c>
      <c r="AQ44" s="6">
        <v>0.74536053679867031</v>
      </c>
      <c r="AR44" s="6"/>
      <c r="AS44" s="6">
        <v>0.82441824723600943</v>
      </c>
    </row>
    <row r="45" spans="1:4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</row>
    <row r="46" spans="1:45">
      <c r="A46" s="1" t="s">
        <v>76</v>
      </c>
      <c r="B46" s="6">
        <v>0.98590361333251431</v>
      </c>
      <c r="C46" s="6">
        <v>0.98011924754831203</v>
      </c>
      <c r="D46" s="6">
        <v>0.98924283097023713</v>
      </c>
      <c r="E46" s="6">
        <v>0.9871102958583976</v>
      </c>
      <c r="F46" s="6">
        <v>0.97532719230959763</v>
      </c>
      <c r="G46" s="6">
        <v>1.0001577958528001</v>
      </c>
      <c r="H46" s="6">
        <v>0.99860019867552452</v>
      </c>
      <c r="I46" s="6">
        <v>0.98587059100168328</v>
      </c>
      <c r="J46" s="6">
        <v>1.0077994495597526</v>
      </c>
      <c r="K46" s="6">
        <v>0.99652764087597823</v>
      </c>
      <c r="L46" s="6">
        <v>0.98559949541742631</v>
      </c>
      <c r="M46" s="6">
        <v>0.98652923726992814</v>
      </c>
      <c r="N46" s="6">
        <v>0.98792106169111205</v>
      </c>
      <c r="O46" s="6">
        <v>0.97442594522206716</v>
      </c>
      <c r="P46" s="6">
        <v>0.9814229058213173</v>
      </c>
      <c r="Q46" s="6">
        <v>0.9897875139019503</v>
      </c>
      <c r="R46" s="6">
        <v>0.99148020045972285</v>
      </c>
      <c r="S46" s="6">
        <v>1.0036140312874871</v>
      </c>
      <c r="T46" s="6">
        <v>1.0133913253732123</v>
      </c>
      <c r="U46" s="6">
        <v>0.99119807352756861</v>
      </c>
      <c r="V46" s="6">
        <v>0.99904010199872784</v>
      </c>
      <c r="W46" s="6">
        <v>0.97536281137969483</v>
      </c>
      <c r="X46" s="6"/>
      <c r="Y46" s="6">
        <v>0.98385139147705813</v>
      </c>
      <c r="Z46" s="6">
        <v>0.98210859441952347</v>
      </c>
      <c r="AA46" s="6">
        <v>0.98794094735801008</v>
      </c>
      <c r="AB46" s="6">
        <v>0.99541686968533838</v>
      </c>
      <c r="AC46" s="6">
        <v>0.99510264431178708</v>
      </c>
      <c r="AD46" s="6">
        <v>0.99259024088879355</v>
      </c>
      <c r="AE46" s="6">
        <v>0.99033811390751691</v>
      </c>
      <c r="AF46" s="6">
        <v>0.98452805706365454</v>
      </c>
      <c r="AG46" s="6">
        <v>1.0173830116282274</v>
      </c>
      <c r="AH46" s="6">
        <v>0.97963238618751047</v>
      </c>
      <c r="AI46" s="6">
        <v>0.9794575859152187</v>
      </c>
      <c r="AJ46" s="6">
        <v>0.98504531425754127</v>
      </c>
      <c r="AK46" s="6">
        <v>0.98978960845926878</v>
      </c>
      <c r="AL46" s="6">
        <v>0.99939278380234808</v>
      </c>
      <c r="AM46" s="6"/>
      <c r="AN46" s="6">
        <v>1.0005996166879108</v>
      </c>
      <c r="AO46" s="6">
        <v>0.99149455425035171</v>
      </c>
      <c r="AP46" s="6">
        <v>0.99090152726191527</v>
      </c>
      <c r="AQ46" s="6">
        <v>0.97971047760015106</v>
      </c>
      <c r="AR46" s="6"/>
      <c r="AS46" s="6">
        <v>0.99443554517691135</v>
      </c>
    </row>
    <row r="47" spans="1:45">
      <c r="A47" s="1" t="s">
        <v>77</v>
      </c>
      <c r="B47" s="6">
        <v>1.0050372136619681</v>
      </c>
      <c r="C47" s="6">
        <v>1.0069989522269065</v>
      </c>
      <c r="D47" s="6">
        <v>1.0036372417331985</v>
      </c>
      <c r="E47" s="6">
        <v>1.0043569930254124</v>
      </c>
      <c r="F47" s="6">
        <v>1.0084866689227521</v>
      </c>
      <c r="G47" s="6">
        <v>1.0000315067209564</v>
      </c>
      <c r="H47" s="6">
        <v>1.0007437970886353</v>
      </c>
      <c r="I47" s="6">
        <v>1.004807591219931</v>
      </c>
      <c r="J47" s="6">
        <v>0.99701970604480472</v>
      </c>
      <c r="K47" s="6">
        <v>1.001190565920328</v>
      </c>
      <c r="L47" s="6">
        <v>1.004562164191227</v>
      </c>
      <c r="M47" s="6">
        <v>1.004753977021942</v>
      </c>
      <c r="N47" s="6">
        <v>1.0043837878733177</v>
      </c>
      <c r="O47" s="6">
        <v>1.008812424095014</v>
      </c>
      <c r="P47" s="6">
        <v>1.0062533335634467</v>
      </c>
      <c r="Q47" s="6">
        <v>1.0037024863094832</v>
      </c>
      <c r="R47" s="6">
        <v>1.0030131603238652</v>
      </c>
      <c r="S47" s="6">
        <v>0.99857564876201343</v>
      </c>
      <c r="T47" s="6">
        <v>0.99593027372331666</v>
      </c>
      <c r="U47" s="6">
        <v>1.0031712993525608</v>
      </c>
      <c r="V47" s="6">
        <v>1.0001664459808264</v>
      </c>
      <c r="W47" s="6">
        <v>1.0079754118583744</v>
      </c>
      <c r="X47" s="6"/>
      <c r="Y47" s="6">
        <v>1.005336174862026</v>
      </c>
      <c r="Z47" s="6">
        <v>1.0061468820496393</v>
      </c>
      <c r="AA47" s="6">
        <v>1.0041860306107866</v>
      </c>
      <c r="AB47" s="6">
        <v>1.0019357666417228</v>
      </c>
      <c r="AC47" s="6">
        <v>1.0015904466212784</v>
      </c>
      <c r="AD47" s="6">
        <v>1.0026109660574412</v>
      </c>
      <c r="AE47" s="6">
        <v>1.003257935452472</v>
      </c>
      <c r="AF47" s="6">
        <v>1.005257618256526</v>
      </c>
      <c r="AG47" s="6">
        <v>0.99448851129497873</v>
      </c>
      <c r="AH47" s="6">
        <v>1.0070599903962691</v>
      </c>
      <c r="AI47" s="6">
        <v>1.0071223974183483</v>
      </c>
      <c r="AJ47" s="6">
        <v>1.0051453394769194</v>
      </c>
      <c r="AK47" s="6">
        <v>1.0033428277553604</v>
      </c>
      <c r="AL47" s="6">
        <v>1.0000283398864185</v>
      </c>
      <c r="AM47" s="6"/>
      <c r="AN47" s="6">
        <v>0.99985639479760147</v>
      </c>
      <c r="AO47" s="6">
        <v>1.002649992708003</v>
      </c>
      <c r="AP47" s="6">
        <v>1.002845549811783</v>
      </c>
      <c r="AQ47" s="6">
        <v>1.0071106806650392</v>
      </c>
      <c r="AR47" s="6"/>
      <c r="AS47" s="6">
        <v>1.0017550465303369</v>
      </c>
    </row>
    <row r="49" spans="1:45">
      <c r="A49" s="1" t="s">
        <v>311</v>
      </c>
      <c r="B49" s="6">
        <f>6*B41+5*B40+2*B46</f>
        <v>8.0013763127028241</v>
      </c>
      <c r="C49" s="6">
        <f t="shared" ref="C49:AS49" si="4">6*C41+5*C40+2*C46</f>
        <v>8.0002248214201366</v>
      </c>
      <c r="D49" s="6">
        <f t="shared" si="4"/>
        <v>8.0003091123396661</v>
      </c>
      <c r="E49" s="6">
        <f t="shared" si="4"/>
        <v>7.9997080431533414</v>
      </c>
      <c r="F49" s="6">
        <f t="shared" si="4"/>
        <v>8.0015743981557073</v>
      </c>
      <c r="G49" s="6">
        <f t="shared" si="4"/>
        <v>8.0005046320313387</v>
      </c>
      <c r="H49" s="6">
        <f t="shared" si="4"/>
        <v>8.0013385482530222</v>
      </c>
      <c r="I49" s="6">
        <f t="shared" si="4"/>
        <v>8.0005867293229525</v>
      </c>
      <c r="J49" s="6">
        <f t="shared" si="4"/>
        <v>7.9977171353883332</v>
      </c>
      <c r="K49" s="6">
        <f t="shared" si="4"/>
        <v>7.9995512446437402</v>
      </c>
      <c r="L49" s="6">
        <f t="shared" si="4"/>
        <v>7.9985719759822151</v>
      </c>
      <c r="M49" s="6">
        <f t="shared" si="4"/>
        <v>8.000577178619201</v>
      </c>
      <c r="N49" s="6">
        <f t="shared" si="4"/>
        <v>8.0011718727711205</v>
      </c>
      <c r="O49" s="6">
        <f t="shared" si="4"/>
        <v>8.0017264350142181</v>
      </c>
      <c r="P49" s="6">
        <f t="shared" si="4"/>
        <v>8.0003658130233148</v>
      </c>
      <c r="Q49" s="6">
        <f t="shared" si="4"/>
        <v>8.0017899456607999</v>
      </c>
      <c r="R49" s="6">
        <f t="shared" si="4"/>
        <v>8.0010393628626364</v>
      </c>
      <c r="S49" s="6">
        <f t="shared" si="4"/>
        <v>7.9986819551470543</v>
      </c>
      <c r="T49" s="6">
        <f t="shared" si="4"/>
        <v>8.0020359478439431</v>
      </c>
      <c r="U49" s="6">
        <f t="shared" si="4"/>
        <v>7.9998000197416577</v>
      </c>
      <c r="V49" s="6">
        <f t="shared" si="4"/>
        <v>7.9990788798824131</v>
      </c>
      <c r="W49" s="6">
        <f t="shared" si="4"/>
        <v>7.9985780939096358</v>
      </c>
      <c r="X49" s="6"/>
      <c r="Y49" s="6">
        <f t="shared" si="4"/>
        <v>7.9997198321262726</v>
      </c>
      <c r="Z49" s="6">
        <f t="shared" si="4"/>
        <v>8.0010984811368822</v>
      </c>
      <c r="AA49" s="6">
        <f t="shared" si="4"/>
        <v>8.0009980783807393</v>
      </c>
      <c r="AB49" s="6">
        <f t="shared" si="4"/>
        <v>8.0024483392210133</v>
      </c>
      <c r="AC49" s="6">
        <f t="shared" si="4"/>
        <v>7.9997479683512447</v>
      </c>
      <c r="AD49" s="6">
        <f t="shared" si="4"/>
        <v>8.0008462781222338</v>
      </c>
      <c r="AE49" s="6">
        <f t="shared" si="4"/>
        <v>7.9995702652751071</v>
      </c>
      <c r="AF49" s="6">
        <f t="shared" si="4"/>
        <v>8.0006018236664644</v>
      </c>
      <c r="AG49" s="6">
        <f t="shared" si="4"/>
        <v>8.0016970910263261</v>
      </c>
      <c r="AH49" s="6">
        <f t="shared" si="4"/>
        <v>7.9996649186828908</v>
      </c>
      <c r="AI49" s="6">
        <f t="shared" si="4"/>
        <v>8.0016495563405279</v>
      </c>
      <c r="AJ49" s="6">
        <f t="shared" si="4"/>
        <v>8.0006322728976951</v>
      </c>
      <c r="AK49" s="6">
        <f t="shared" si="4"/>
        <v>7.9996361834507006</v>
      </c>
      <c r="AL49" s="6">
        <f t="shared" si="4"/>
        <v>7.9989556069232073</v>
      </c>
      <c r="AM49" s="6"/>
      <c r="AN49" s="6">
        <f t="shared" si="4"/>
        <v>8.0003376021614301</v>
      </c>
      <c r="AO49" s="6">
        <f t="shared" si="4"/>
        <v>7.9982388822866959</v>
      </c>
      <c r="AP49" s="6">
        <f t="shared" si="4"/>
        <v>7.9988763533945288</v>
      </c>
      <c r="AQ49" s="6">
        <f t="shared" si="4"/>
        <v>8.002085039190538</v>
      </c>
      <c r="AR49" s="6"/>
      <c r="AS49" s="6">
        <f t="shared" si="4"/>
        <v>7.9994013695358435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4"/>
  <sheetViews>
    <sheetView topLeftCell="A6" workbookViewId="0">
      <selection activeCell="O9" sqref="O9"/>
    </sheetView>
  </sheetViews>
  <sheetFormatPr baseColWidth="10" defaultRowHeight="15" x14ac:dyDescent="0"/>
  <cols>
    <col min="1" max="1" width="10.83203125" style="1"/>
    <col min="2" max="2" width="2" style="1" customWidth="1"/>
    <col min="3" max="24" width="10.83203125" style="1"/>
  </cols>
  <sheetData>
    <row r="2" spans="1:24">
      <c r="C2" s="1" t="s">
        <v>188</v>
      </c>
    </row>
    <row r="3" spans="1:24">
      <c r="C3" s="1" t="s">
        <v>183</v>
      </c>
    </row>
    <row r="4" spans="1:24">
      <c r="C4" s="1" t="s">
        <v>149</v>
      </c>
      <c r="G4" s="1" t="s">
        <v>150</v>
      </c>
      <c r="N4" s="1" t="s">
        <v>151</v>
      </c>
      <c r="R4" s="1" t="s">
        <v>152</v>
      </c>
    </row>
    <row r="5" spans="1:24">
      <c r="C5" s="1">
        <v>1</v>
      </c>
      <c r="D5" s="1">
        <v>2</v>
      </c>
      <c r="E5" s="1">
        <v>3</v>
      </c>
      <c r="F5" s="1">
        <v>4</v>
      </c>
      <c r="G5" s="1">
        <v>1</v>
      </c>
      <c r="H5" s="1">
        <v>2</v>
      </c>
      <c r="I5" s="1">
        <v>3</v>
      </c>
      <c r="J5" s="1">
        <v>4</v>
      </c>
      <c r="K5" s="1">
        <v>5</v>
      </c>
      <c r="L5" s="1">
        <v>6</v>
      </c>
      <c r="M5" s="1">
        <v>7</v>
      </c>
      <c r="N5" s="1">
        <v>1</v>
      </c>
      <c r="O5" s="1">
        <v>2</v>
      </c>
      <c r="P5" s="1">
        <v>3</v>
      </c>
      <c r="Q5" s="1">
        <v>4</v>
      </c>
      <c r="R5" s="1">
        <v>1</v>
      </c>
      <c r="S5" s="1">
        <v>2</v>
      </c>
      <c r="T5" s="1">
        <v>3</v>
      </c>
      <c r="U5" s="1">
        <v>4</v>
      </c>
      <c r="V5" s="1">
        <v>5</v>
      </c>
      <c r="W5" s="1">
        <v>6</v>
      </c>
      <c r="X5" s="1" t="s">
        <v>189</v>
      </c>
    </row>
    <row r="7" spans="1:24">
      <c r="A7" s="1" t="s">
        <v>63</v>
      </c>
      <c r="C7" s="1">
        <v>3.21</v>
      </c>
      <c r="D7" s="1">
        <v>3.39</v>
      </c>
      <c r="E7" s="1">
        <v>3.19</v>
      </c>
      <c r="F7" s="1">
        <v>3.35</v>
      </c>
      <c r="G7" s="1">
        <v>3.18</v>
      </c>
      <c r="H7" s="1">
        <v>3.38</v>
      </c>
      <c r="I7" s="1">
        <v>3.3</v>
      </c>
      <c r="J7" s="1">
        <v>3.4</v>
      </c>
      <c r="K7" s="1">
        <v>3.25</v>
      </c>
      <c r="L7" s="1">
        <v>3.32</v>
      </c>
      <c r="M7" s="1">
        <v>3.27</v>
      </c>
      <c r="N7" s="1">
        <v>3.39</v>
      </c>
      <c r="O7" s="1">
        <v>3.15</v>
      </c>
      <c r="P7" s="1">
        <v>3.26</v>
      </c>
      <c r="Q7" s="1">
        <v>3.43</v>
      </c>
      <c r="R7" s="1">
        <v>3.19</v>
      </c>
      <c r="S7" s="1">
        <v>3.29</v>
      </c>
      <c r="T7" s="1">
        <v>3.23</v>
      </c>
      <c r="U7" s="1">
        <v>3.29</v>
      </c>
      <c r="V7" s="1">
        <v>3.1</v>
      </c>
      <c r="W7" s="1">
        <v>3.28</v>
      </c>
      <c r="X7" s="1">
        <v>4.05</v>
      </c>
    </row>
    <row r="8" spans="1:24">
      <c r="A8" s="1" t="s">
        <v>64</v>
      </c>
      <c r="C8" s="1">
        <v>19.77</v>
      </c>
      <c r="D8" s="1">
        <v>19.89</v>
      </c>
      <c r="E8" s="1">
        <v>20.010000000000002</v>
      </c>
      <c r="F8" s="1">
        <v>20.22</v>
      </c>
      <c r="G8" s="1">
        <v>19.920000000000002</v>
      </c>
      <c r="H8" s="1">
        <v>20.12</v>
      </c>
      <c r="I8" s="1">
        <v>20.07</v>
      </c>
      <c r="J8" s="1">
        <v>19.54</v>
      </c>
      <c r="K8" s="1">
        <v>19.7</v>
      </c>
      <c r="L8" s="1">
        <v>20.23</v>
      </c>
      <c r="M8" s="1">
        <v>19.95</v>
      </c>
      <c r="N8" s="1">
        <v>20.03</v>
      </c>
      <c r="O8" s="1">
        <v>20.39</v>
      </c>
      <c r="P8" s="1">
        <v>20.39</v>
      </c>
      <c r="Q8" s="1">
        <v>20.12</v>
      </c>
      <c r="R8" s="1">
        <v>20.3</v>
      </c>
      <c r="S8" s="1">
        <v>20.37</v>
      </c>
      <c r="T8" s="1">
        <v>20.059999999999999</v>
      </c>
      <c r="U8" s="1">
        <v>19.920000000000002</v>
      </c>
      <c r="V8" s="1">
        <v>20.37</v>
      </c>
      <c r="W8" s="1">
        <v>20.72</v>
      </c>
      <c r="X8" s="1">
        <v>19.2</v>
      </c>
    </row>
    <row r="9" spans="1:24">
      <c r="A9" s="1" t="s">
        <v>65</v>
      </c>
      <c r="C9" s="1">
        <v>0.03</v>
      </c>
      <c r="D9" s="1">
        <v>0.02</v>
      </c>
      <c r="E9" s="1">
        <v>0.05</v>
      </c>
      <c r="F9" s="1">
        <v>0</v>
      </c>
      <c r="G9" s="1">
        <v>0.12</v>
      </c>
      <c r="H9" s="1">
        <v>0</v>
      </c>
      <c r="I9" s="1">
        <v>0.06</v>
      </c>
      <c r="J9" s="1">
        <v>0.09</v>
      </c>
      <c r="K9" s="1">
        <v>0.05</v>
      </c>
      <c r="L9" s="1">
        <v>0</v>
      </c>
      <c r="M9" s="1">
        <v>0</v>
      </c>
      <c r="N9" s="1">
        <v>0.09</v>
      </c>
      <c r="O9" s="4">
        <v>0.1</v>
      </c>
      <c r="P9" s="1">
        <v>0.06</v>
      </c>
      <c r="Q9" s="1">
        <v>0.02</v>
      </c>
      <c r="R9" s="1">
        <v>0</v>
      </c>
      <c r="S9" s="1">
        <v>0.05</v>
      </c>
      <c r="T9" s="1">
        <v>0</v>
      </c>
      <c r="U9" s="1">
        <v>0</v>
      </c>
      <c r="V9" s="1">
        <v>0.03</v>
      </c>
      <c r="W9" s="1">
        <v>0</v>
      </c>
      <c r="X9" s="1">
        <v>7.0000000000000007E-2</v>
      </c>
    </row>
    <row r="10" spans="1:24">
      <c r="A10" s="1" t="s">
        <v>66</v>
      </c>
      <c r="C10" s="1">
        <v>75.67</v>
      </c>
      <c r="D10" s="1">
        <v>75.790000000000006</v>
      </c>
      <c r="E10" s="1">
        <v>76.150000000000006</v>
      </c>
      <c r="F10" s="1">
        <v>75.650000000000006</v>
      </c>
      <c r="G10" s="1">
        <v>75.64</v>
      </c>
      <c r="H10" s="1">
        <v>76.25</v>
      </c>
      <c r="I10" s="1">
        <v>75.02</v>
      </c>
      <c r="J10" s="1">
        <v>75.400000000000006</v>
      </c>
      <c r="K10" s="1">
        <v>75.56</v>
      </c>
      <c r="L10" s="1">
        <v>75.87</v>
      </c>
      <c r="M10" s="1">
        <v>75.09</v>
      </c>
      <c r="N10" s="1">
        <v>76.44</v>
      </c>
      <c r="O10" s="1">
        <v>75.849999999999994</v>
      </c>
      <c r="P10" s="1">
        <v>75.58</v>
      </c>
      <c r="Q10" s="1">
        <v>76.05</v>
      </c>
      <c r="R10" s="1">
        <v>75.53</v>
      </c>
      <c r="S10" s="1">
        <v>76.599999999999994</v>
      </c>
      <c r="T10" s="1">
        <v>74.989999999999995</v>
      </c>
      <c r="U10" s="1">
        <v>76.09</v>
      </c>
      <c r="V10" s="1">
        <v>75.569999999999993</v>
      </c>
      <c r="W10" s="1">
        <v>75.28</v>
      </c>
      <c r="X10" s="1">
        <v>74.209999999999994</v>
      </c>
    </row>
    <row r="12" spans="1:24">
      <c r="A12" s="1" t="s">
        <v>67</v>
      </c>
      <c r="C12" s="1">
        <v>98.68</v>
      </c>
      <c r="D12" s="1">
        <v>99.09</v>
      </c>
      <c r="E12" s="1">
        <v>99.4</v>
      </c>
      <c r="F12" s="1">
        <v>99.22</v>
      </c>
      <c r="G12" s="1">
        <v>98.86</v>
      </c>
      <c r="H12" s="1">
        <v>99.75</v>
      </c>
      <c r="I12" s="1">
        <v>98.449999999999989</v>
      </c>
      <c r="J12" s="1">
        <v>98.43</v>
      </c>
      <c r="K12" s="1">
        <v>98.56</v>
      </c>
      <c r="L12" s="1">
        <v>99.42</v>
      </c>
      <c r="M12" s="1">
        <v>98.31</v>
      </c>
      <c r="N12" s="1">
        <v>99.95</v>
      </c>
      <c r="O12" s="1">
        <v>99.49</v>
      </c>
      <c r="P12" s="1">
        <v>99.289999999999992</v>
      </c>
      <c r="Q12" s="1">
        <v>99.62</v>
      </c>
      <c r="R12" s="1">
        <v>99.02000000000001</v>
      </c>
      <c r="S12" s="1">
        <v>100.31</v>
      </c>
      <c r="T12" s="1">
        <v>98.28</v>
      </c>
      <c r="U12" s="1">
        <v>99.300000000000011</v>
      </c>
      <c r="V12" s="1">
        <v>99.07</v>
      </c>
      <c r="W12" s="1">
        <v>99.28</v>
      </c>
      <c r="X12" s="1">
        <v>97.53</v>
      </c>
    </row>
    <row r="14" spans="1:24">
      <c r="A14" s="1" t="s">
        <v>68</v>
      </c>
      <c r="C14" s="1">
        <v>2.4900000000000002</v>
      </c>
      <c r="D14" s="1">
        <v>2.4300000000000002</v>
      </c>
      <c r="E14" s="1">
        <v>2.4700000000000002</v>
      </c>
      <c r="F14" s="1">
        <v>2.59</v>
      </c>
      <c r="G14" s="1">
        <v>2.46</v>
      </c>
      <c r="H14" s="1">
        <v>2.62</v>
      </c>
      <c r="I14" s="1">
        <v>2.5499999999999998</v>
      </c>
      <c r="J14" s="1">
        <v>2.63</v>
      </c>
      <c r="K14" s="1">
        <v>2.5099999999999998</v>
      </c>
      <c r="L14" s="1">
        <v>2.57</v>
      </c>
      <c r="M14" s="1">
        <v>2.54</v>
      </c>
      <c r="N14" s="1">
        <v>2.63</v>
      </c>
      <c r="O14" s="1">
        <v>2.44</v>
      </c>
      <c r="P14" s="1">
        <v>2.5299999999999998</v>
      </c>
      <c r="Q14" s="1">
        <v>2.66</v>
      </c>
      <c r="R14" s="1">
        <v>2.4700000000000002</v>
      </c>
      <c r="S14" s="1">
        <v>2.5499999999999998</v>
      </c>
      <c r="T14" s="1">
        <v>2.5</v>
      </c>
      <c r="U14" s="1">
        <v>2.54</v>
      </c>
      <c r="V14" s="1">
        <v>2.4</v>
      </c>
      <c r="W14" s="1">
        <v>2.54</v>
      </c>
      <c r="X14" s="1">
        <v>3.14</v>
      </c>
    </row>
    <row r="15" spans="1:24">
      <c r="A15" s="1" t="s">
        <v>69</v>
      </c>
      <c r="C15" s="1">
        <v>15.37</v>
      </c>
      <c r="D15" s="1">
        <v>15.66</v>
      </c>
      <c r="E15" s="1">
        <v>15.56</v>
      </c>
      <c r="F15" s="1">
        <v>15.72</v>
      </c>
      <c r="G15" s="1">
        <v>15.49</v>
      </c>
      <c r="H15" s="1">
        <v>15.64</v>
      </c>
      <c r="I15" s="1">
        <v>15.6</v>
      </c>
      <c r="J15" s="1">
        <v>15.19</v>
      </c>
      <c r="K15" s="1">
        <v>15.32</v>
      </c>
      <c r="L15" s="1">
        <v>15.73</v>
      </c>
      <c r="M15" s="1">
        <v>15.51</v>
      </c>
      <c r="N15" s="1">
        <v>15.57</v>
      </c>
      <c r="O15" s="1">
        <v>15.85</v>
      </c>
      <c r="P15" s="1">
        <v>15.85</v>
      </c>
      <c r="Q15" s="1">
        <v>15.64</v>
      </c>
      <c r="R15" s="1">
        <v>15.78</v>
      </c>
      <c r="S15" s="1">
        <v>15.83</v>
      </c>
      <c r="T15" s="1">
        <v>15.59</v>
      </c>
      <c r="U15" s="1">
        <v>15.49</v>
      </c>
      <c r="V15" s="1">
        <v>15.83</v>
      </c>
      <c r="W15" s="1">
        <v>16.11</v>
      </c>
      <c r="X15" s="1">
        <v>14.93</v>
      </c>
    </row>
    <row r="16" spans="1:24">
      <c r="A16" s="1" t="s">
        <v>70</v>
      </c>
      <c r="C16" s="1">
        <v>0.02</v>
      </c>
      <c r="D16" s="1">
        <v>0.02</v>
      </c>
      <c r="E16" s="1">
        <v>0.04</v>
      </c>
      <c r="G16" s="1">
        <v>0.09</v>
      </c>
      <c r="I16" s="1">
        <v>0.04</v>
      </c>
      <c r="J16" s="1">
        <v>0.06</v>
      </c>
      <c r="K16" s="1">
        <v>0.04</v>
      </c>
      <c r="N16" s="1">
        <v>0.06</v>
      </c>
      <c r="O16" s="1">
        <v>7.0000000000000007E-2</v>
      </c>
      <c r="P16" s="1">
        <v>0.04</v>
      </c>
      <c r="Q16" s="1">
        <v>0.02</v>
      </c>
      <c r="S16" s="1">
        <v>0.04</v>
      </c>
      <c r="V16" s="1">
        <v>0.02</v>
      </c>
      <c r="X16" s="1">
        <v>0.05</v>
      </c>
    </row>
    <row r="17" spans="1:25">
      <c r="A17" s="1" t="s">
        <v>71</v>
      </c>
      <c r="C17" s="1">
        <v>60.01</v>
      </c>
      <c r="D17" s="4">
        <v>60.1</v>
      </c>
      <c r="E17" s="1">
        <v>60.39</v>
      </c>
      <c r="F17" s="1">
        <v>59.99</v>
      </c>
      <c r="G17" s="1">
        <v>59.98</v>
      </c>
      <c r="H17" s="1">
        <v>60.46</v>
      </c>
      <c r="I17" s="1">
        <v>59.49</v>
      </c>
      <c r="J17" s="1">
        <v>59.79</v>
      </c>
      <c r="K17" s="1">
        <v>59.92</v>
      </c>
      <c r="L17" s="1">
        <v>60.16</v>
      </c>
      <c r="M17" s="1">
        <v>59.54</v>
      </c>
      <c r="N17" s="1">
        <v>60.62</v>
      </c>
      <c r="O17" s="1">
        <v>60.14</v>
      </c>
      <c r="P17" s="1">
        <v>59.93</v>
      </c>
      <c r="Q17" s="1">
        <v>60.3</v>
      </c>
      <c r="R17" s="1">
        <v>59.89</v>
      </c>
      <c r="S17" s="1">
        <v>60.74</v>
      </c>
      <c r="T17" s="1">
        <v>59.47</v>
      </c>
      <c r="U17" s="1">
        <v>60.34</v>
      </c>
      <c r="V17" s="1">
        <v>59.93</v>
      </c>
      <c r="W17" s="1">
        <v>59.69</v>
      </c>
      <c r="X17" s="1">
        <v>58.85</v>
      </c>
    </row>
    <row r="18" spans="1:25">
      <c r="A18" s="1" t="s">
        <v>72</v>
      </c>
      <c r="C18" s="4">
        <v>20.8</v>
      </c>
      <c r="D18" s="1">
        <v>20.89</v>
      </c>
      <c r="E18" s="1">
        <v>20.96</v>
      </c>
      <c r="F18" s="1">
        <v>20.92</v>
      </c>
      <c r="G18" s="1">
        <v>20.85</v>
      </c>
      <c r="H18" s="1">
        <v>21.03</v>
      </c>
      <c r="I18" s="1">
        <v>20.76</v>
      </c>
      <c r="J18" s="1">
        <v>20.76</v>
      </c>
      <c r="K18" s="1">
        <v>20.78</v>
      </c>
      <c r="L18" s="1">
        <v>20.96</v>
      </c>
      <c r="M18" s="1">
        <v>20.73</v>
      </c>
      <c r="N18" s="1">
        <v>21.08</v>
      </c>
      <c r="O18" s="1">
        <v>20.98</v>
      </c>
      <c r="P18" s="1">
        <v>20.94</v>
      </c>
      <c r="Q18" s="4">
        <v>21</v>
      </c>
      <c r="R18" s="1">
        <v>20.88</v>
      </c>
      <c r="S18" s="1">
        <v>21.15</v>
      </c>
      <c r="T18" s="1">
        <v>20.72</v>
      </c>
      <c r="U18" s="1">
        <v>20.93</v>
      </c>
      <c r="V18" s="1">
        <v>20.89</v>
      </c>
      <c r="W18" s="1">
        <v>20.94</v>
      </c>
      <c r="X18" s="1">
        <v>20.57</v>
      </c>
    </row>
    <row r="20" spans="1:25">
      <c r="A20" s="1" t="s">
        <v>67</v>
      </c>
      <c r="C20" s="1">
        <v>98.69</v>
      </c>
      <c r="D20" s="4">
        <v>99.100000000000009</v>
      </c>
      <c r="E20" s="1">
        <v>99.420000000000016</v>
      </c>
      <c r="F20" s="1">
        <v>99.220000000000013</v>
      </c>
      <c r="G20" s="1">
        <v>98.87</v>
      </c>
      <c r="H20" s="1">
        <v>99.75</v>
      </c>
      <c r="I20" s="1">
        <v>98.440000000000012</v>
      </c>
      <c r="J20" s="1">
        <v>98.43</v>
      </c>
      <c r="K20" s="1">
        <v>98.57</v>
      </c>
      <c r="L20" s="1">
        <v>99.419999999999987</v>
      </c>
      <c r="M20" s="1">
        <v>98.320000000000007</v>
      </c>
      <c r="N20" s="1">
        <v>99.96</v>
      </c>
      <c r="O20" s="1">
        <v>99.48</v>
      </c>
      <c r="P20" s="1">
        <v>99.289999999999992</v>
      </c>
      <c r="Q20" s="1">
        <v>99.62</v>
      </c>
      <c r="R20" s="1">
        <v>99.02</v>
      </c>
      <c r="S20" s="1">
        <v>100.31</v>
      </c>
      <c r="T20" s="1">
        <v>98.28</v>
      </c>
      <c r="U20" s="1">
        <v>99.300000000000011</v>
      </c>
      <c r="V20" s="1">
        <v>99.070000000000007</v>
      </c>
      <c r="W20" s="1">
        <v>99.28</v>
      </c>
      <c r="X20" s="1">
        <v>97.539999999999992</v>
      </c>
    </row>
    <row r="22" spans="1:25">
      <c r="A22" s="8" t="s">
        <v>79</v>
      </c>
      <c r="B22" s="8"/>
    </row>
    <row r="23" spans="1:25">
      <c r="A23" s="1" t="s">
        <v>68</v>
      </c>
      <c r="C23" s="6">
        <v>0.14006718563143342</v>
      </c>
      <c r="D23" s="6">
        <v>0.13572935717419418</v>
      </c>
      <c r="E23" s="6">
        <v>0.13780921936077092</v>
      </c>
      <c r="F23" s="6">
        <v>0.14396535580894548</v>
      </c>
      <c r="G23" s="6">
        <v>0.13791229979454103</v>
      </c>
      <c r="H23" s="6">
        <v>0.14526251572908605</v>
      </c>
      <c r="I23" s="6">
        <v>0.14286886472566557</v>
      </c>
      <c r="J23" s="6">
        <v>0.1482725860503889</v>
      </c>
      <c r="K23" s="6">
        <v>0.14136818665872725</v>
      </c>
      <c r="L23" s="6">
        <v>0.14269249680181431</v>
      </c>
      <c r="M23" s="6">
        <v>0.14273744370445585</v>
      </c>
      <c r="N23" s="6">
        <v>0.14571827482446126</v>
      </c>
      <c r="O23" s="6">
        <v>0.1353863855118895</v>
      </c>
      <c r="P23" s="6">
        <v>0.14034312571592117</v>
      </c>
      <c r="Q23" s="6">
        <v>0.14746384911040003</v>
      </c>
      <c r="R23" s="6">
        <v>0.13764271222872879</v>
      </c>
      <c r="S23" s="6">
        <v>0.14050802175157706</v>
      </c>
      <c r="T23" s="6">
        <v>0.1404194459866783</v>
      </c>
      <c r="U23" s="6">
        <v>0.14186298065614261</v>
      </c>
      <c r="V23" s="6">
        <v>0.13373085009198649</v>
      </c>
      <c r="W23" s="6">
        <v>0.14023503703322163</v>
      </c>
      <c r="X23" s="6">
        <v>0.17718779704352428</v>
      </c>
    </row>
    <row r="24" spans="1:25">
      <c r="A24" s="1" t="s">
        <v>69</v>
      </c>
      <c r="C24" s="6">
        <v>0.85054926303589584</v>
      </c>
      <c r="D24" s="6">
        <v>0.8604939597045016</v>
      </c>
      <c r="E24" s="6">
        <v>0.85404245787915745</v>
      </c>
      <c r="F24" s="6">
        <v>0.85960577064709698</v>
      </c>
      <c r="G24" s="6">
        <v>0.85429499329577707</v>
      </c>
      <c r="H24" s="6">
        <v>0.85305605191241329</v>
      </c>
      <c r="I24" s="6">
        <v>0.85982597609039302</v>
      </c>
      <c r="J24" s="6">
        <v>0.84246416605785135</v>
      </c>
      <c r="K24" s="6">
        <v>0.84883891362816377</v>
      </c>
      <c r="L24" s="6">
        <v>0.85918223016289674</v>
      </c>
      <c r="M24" s="6">
        <v>0.85744159115515151</v>
      </c>
      <c r="N24" s="6">
        <v>0.84866332544218404</v>
      </c>
      <c r="O24" s="6">
        <v>0.86517305194080174</v>
      </c>
      <c r="P24" s="6">
        <v>0.86494489549676956</v>
      </c>
      <c r="Q24" s="6">
        <v>0.85296110447728735</v>
      </c>
      <c r="R24" s="6">
        <v>0.86507112709938982</v>
      </c>
      <c r="S24" s="6">
        <v>0.85808518420194746</v>
      </c>
      <c r="T24" s="6">
        <v>0.86143380666613323</v>
      </c>
      <c r="U24" s="6">
        <v>0.85108969356717912</v>
      </c>
      <c r="V24" s="6">
        <v>0.86774042104975657</v>
      </c>
      <c r="W24" s="6">
        <v>0.87499769118825454</v>
      </c>
      <c r="X24" s="6">
        <v>0.82880529699799577</v>
      </c>
    </row>
    <row r="25" spans="1:25">
      <c r="A25" s="1" t="s">
        <v>70</v>
      </c>
      <c r="C25" s="6">
        <v>6.6526723380895244E-4</v>
      </c>
      <c r="D25" s="6">
        <v>6.6058178937584327E-4</v>
      </c>
      <c r="E25" s="6">
        <v>1.3196853435756069E-3</v>
      </c>
      <c r="F25" s="1">
        <v>0</v>
      </c>
      <c r="G25" s="6">
        <v>2.9835923561787191E-3</v>
      </c>
      <c r="H25" s="1">
        <v>0</v>
      </c>
      <c r="I25" s="6">
        <v>1.3252154406623294E-3</v>
      </c>
      <c r="J25" s="6">
        <v>2.0002553787190924E-3</v>
      </c>
      <c r="K25" s="6">
        <v>1.332192670543522E-3</v>
      </c>
      <c r="L25" s="1">
        <v>0</v>
      </c>
      <c r="M25" s="1">
        <v>0</v>
      </c>
      <c r="N25" s="6">
        <v>1.9657967177846435E-3</v>
      </c>
      <c r="O25" s="6">
        <v>2.2967424120715926E-3</v>
      </c>
      <c r="P25" s="6">
        <v>1.3120781335584767E-3</v>
      </c>
      <c r="Q25" s="6">
        <v>6.5563632531054968E-4</v>
      </c>
      <c r="R25" s="1">
        <v>0</v>
      </c>
      <c r="S25" s="6">
        <v>1.303316858572741E-3</v>
      </c>
      <c r="T25" s="1">
        <v>0</v>
      </c>
      <c r="U25" s="1">
        <v>0</v>
      </c>
      <c r="V25" s="6">
        <v>6.5899093728728991E-4</v>
      </c>
      <c r="W25" s="1">
        <v>0</v>
      </c>
      <c r="X25" s="6">
        <v>1.6684117804258865E-3</v>
      </c>
    </row>
    <row r="26" spans="1:25">
      <c r="A26" s="12" t="s">
        <v>71</v>
      </c>
      <c r="B26" s="12"/>
      <c r="C26" s="6">
        <v>1.0087182840988618</v>
      </c>
      <c r="D26" s="6">
        <v>1.0031161013319285</v>
      </c>
      <c r="E26" s="6">
        <v>1.0068286374164961</v>
      </c>
      <c r="F26" s="6">
        <v>0.99642887354395759</v>
      </c>
      <c r="G26" s="6">
        <v>1.0048091145535034</v>
      </c>
      <c r="H26" s="6">
        <v>1.0016814323585006</v>
      </c>
      <c r="I26" s="6">
        <v>0.99597994374327903</v>
      </c>
      <c r="J26" s="6">
        <v>1.0072629925130407</v>
      </c>
      <c r="K26" s="6">
        <v>1.0084607070425655</v>
      </c>
      <c r="L26" s="6">
        <v>0.99812527303528864</v>
      </c>
      <c r="M26" s="6">
        <v>0.99982096514039276</v>
      </c>
      <c r="N26" s="6">
        <v>1.0036526030155701</v>
      </c>
      <c r="O26" s="6">
        <v>0.99714382013523695</v>
      </c>
      <c r="P26" s="6">
        <v>0.99339990065375094</v>
      </c>
      <c r="Q26" s="6">
        <v>0.99891941008700191</v>
      </c>
      <c r="R26" s="6">
        <v>0.99728616067188136</v>
      </c>
      <c r="S26" s="6">
        <v>1.0001034771879029</v>
      </c>
      <c r="T26" s="6">
        <v>0.99814674734718833</v>
      </c>
      <c r="U26" s="6">
        <v>1.0070473257766783</v>
      </c>
      <c r="V26" s="6">
        <v>0.99786973792096956</v>
      </c>
      <c r="W26" s="6">
        <v>0.98476727177852363</v>
      </c>
      <c r="X26" s="6">
        <v>0.99233849417805386</v>
      </c>
      <c r="Y26" s="6">
        <f>AVERAGE(C26:X26)</f>
        <v>1.0000866942513895</v>
      </c>
    </row>
    <row r="27" spans="1:25">
      <c r="A27" s="1" t="s">
        <v>72</v>
      </c>
      <c r="C27" s="6">
        <v>4.0174756455765444</v>
      </c>
      <c r="D27" s="6">
        <v>4.0064416403411913</v>
      </c>
      <c r="E27" s="6">
        <v>4.0153689838652076</v>
      </c>
      <c r="F27" s="6">
        <v>3.9927560224100933</v>
      </c>
      <c r="G27" s="6">
        <v>4.0135327886037997</v>
      </c>
      <c r="H27" s="6">
        <v>4.0035421477645237</v>
      </c>
      <c r="I27" s="6">
        <v>3.9937201071225314</v>
      </c>
      <c r="J27" s="6">
        <v>4.0186975794053437</v>
      </c>
      <c r="K27" s="6">
        <v>4.0186147264764873</v>
      </c>
      <c r="L27" s="6">
        <v>3.995877396879564</v>
      </c>
      <c r="M27" s="6">
        <v>3.9999665775772573</v>
      </c>
      <c r="N27" s="6">
        <v>4.0103450540640635</v>
      </c>
      <c r="O27" s="6">
        <v>3.9970861948604215</v>
      </c>
      <c r="P27" s="6">
        <v>3.9884133699054343</v>
      </c>
      <c r="Q27" s="6">
        <v>3.9973859913291894</v>
      </c>
      <c r="R27" s="6">
        <v>3.9952101207978061</v>
      </c>
      <c r="S27" s="6">
        <v>4.0015124542548817</v>
      </c>
      <c r="T27" s="6">
        <v>3.9960403052331572</v>
      </c>
      <c r="U27" s="6">
        <v>4.0138159514478424</v>
      </c>
      <c r="V27" s="6">
        <v>3.9967930909053582</v>
      </c>
      <c r="W27" s="6">
        <v>3.9696512747854795</v>
      </c>
      <c r="X27" s="6">
        <v>3.9855780155276617</v>
      </c>
      <c r="Y27" s="6">
        <f>AVERAGE(C27:X27)</f>
        <v>4.001264792687901</v>
      </c>
    </row>
    <row r="28" spans="1:25">
      <c r="T28" s="1" t="s">
        <v>324</v>
      </c>
      <c r="Y28" s="6"/>
    </row>
    <row r="29" spans="1:25">
      <c r="A29" s="1" t="s">
        <v>73</v>
      </c>
      <c r="C29" s="6">
        <v>0.8586060368572872</v>
      </c>
      <c r="D29" s="6">
        <v>0.86375609276095555</v>
      </c>
      <c r="E29" s="6">
        <v>0.86105864160631451</v>
      </c>
      <c r="F29" s="6">
        <v>0.85654693323298658</v>
      </c>
      <c r="G29" s="6">
        <v>0.86100454939713167</v>
      </c>
      <c r="H29" s="6">
        <v>0.8544928237964512</v>
      </c>
      <c r="I29" s="6">
        <v>0.85751510937326703</v>
      </c>
      <c r="J29" s="6">
        <v>0.85034108633310324</v>
      </c>
      <c r="K29" s="6">
        <v>0.85723371745388521</v>
      </c>
      <c r="L29" s="6">
        <v>0.85757451210081248</v>
      </c>
      <c r="M29" s="6">
        <v>0.85728810669932554</v>
      </c>
      <c r="N29" s="6">
        <v>0.85345839586594663</v>
      </c>
      <c r="O29" s="6">
        <v>0.86468931235452884</v>
      </c>
      <c r="P29" s="6">
        <v>0.86039510791482066</v>
      </c>
      <c r="Q29" s="6">
        <v>0.85259878956280466</v>
      </c>
      <c r="R29" s="6">
        <v>0.86272981699249507</v>
      </c>
      <c r="S29" s="6">
        <v>0.85929403393305637</v>
      </c>
      <c r="T29" s="6">
        <v>0.85984030533926903</v>
      </c>
      <c r="U29" s="6">
        <v>0.85713016910185935</v>
      </c>
      <c r="V29" s="6">
        <v>0.8664656151948078</v>
      </c>
      <c r="W29" s="6">
        <v>0.8618690738241952</v>
      </c>
      <c r="X29" s="6">
        <v>0.82386777991518567</v>
      </c>
      <c r="Y29" s="6">
        <f t="shared" ref="Y29" si="0">AVERAGE(C29:X29)</f>
        <v>0.8571707277095677</v>
      </c>
    </row>
    <row r="31" spans="1:25">
      <c r="A31" s="1" t="s">
        <v>76</v>
      </c>
      <c r="C31" s="6">
        <f t="shared" ref="C31:X31" si="1">C24+C23</f>
        <v>0.99061644866732923</v>
      </c>
      <c r="D31" s="6">
        <f t="shared" si="1"/>
        <v>0.99622331687869581</v>
      </c>
      <c r="E31" s="6">
        <f t="shared" si="1"/>
        <v>0.9918516772399284</v>
      </c>
      <c r="F31" s="6">
        <f t="shared" si="1"/>
        <v>1.0035711264560425</v>
      </c>
      <c r="G31" s="6">
        <f t="shared" si="1"/>
        <v>0.99220729309031808</v>
      </c>
      <c r="H31" s="6">
        <f t="shared" si="1"/>
        <v>0.9983185676414994</v>
      </c>
      <c r="I31" s="6">
        <f t="shared" si="1"/>
        <v>1.0026948408160585</v>
      </c>
      <c r="J31" s="6">
        <f t="shared" si="1"/>
        <v>0.99073675210824019</v>
      </c>
      <c r="K31" s="6">
        <f t="shared" si="1"/>
        <v>0.99020710028689107</v>
      </c>
      <c r="L31" s="6">
        <f t="shared" si="1"/>
        <v>1.001874726964711</v>
      </c>
      <c r="M31" s="6">
        <f t="shared" si="1"/>
        <v>1.0001790348596074</v>
      </c>
      <c r="N31" s="6">
        <f t="shared" si="1"/>
        <v>0.99438160026664524</v>
      </c>
      <c r="O31" s="6">
        <f t="shared" si="1"/>
        <v>1.0005594374526912</v>
      </c>
      <c r="P31" s="6">
        <f t="shared" si="1"/>
        <v>1.0052880212126907</v>
      </c>
      <c r="Q31" s="6">
        <f t="shared" si="1"/>
        <v>1.0004249535876875</v>
      </c>
      <c r="R31" s="6">
        <f t="shared" si="1"/>
        <v>1.0027138393281185</v>
      </c>
      <c r="S31" s="6">
        <f t="shared" si="1"/>
        <v>0.99859320595352452</v>
      </c>
      <c r="T31" s="6">
        <f t="shared" si="1"/>
        <v>1.0018532526528114</v>
      </c>
      <c r="U31" s="6">
        <f t="shared" si="1"/>
        <v>0.99295267422332167</v>
      </c>
      <c r="V31" s="6">
        <f t="shared" si="1"/>
        <v>1.0014712711417431</v>
      </c>
      <c r="W31" s="6">
        <f t="shared" si="1"/>
        <v>1.0152327282214761</v>
      </c>
      <c r="X31" s="6">
        <f t="shared" si="1"/>
        <v>1.00599309404152</v>
      </c>
    </row>
    <row r="32" spans="1:25">
      <c r="A32" s="1" t="s">
        <v>77</v>
      </c>
      <c r="C32" s="6">
        <f>C25+C26</f>
        <v>1.0093835513326708</v>
      </c>
      <c r="D32" s="6">
        <f t="shared" ref="D32:X32" si="2">D25+D26</f>
        <v>1.0037766831213044</v>
      </c>
      <c r="E32" s="6">
        <f t="shared" si="2"/>
        <v>1.0081483227600716</v>
      </c>
      <c r="F32" s="6">
        <f t="shared" si="2"/>
        <v>0.99642887354395759</v>
      </c>
      <c r="G32" s="6">
        <f t="shared" si="2"/>
        <v>1.0077927069096821</v>
      </c>
      <c r="H32" s="6">
        <f t="shared" si="2"/>
        <v>1.0016814323585006</v>
      </c>
      <c r="I32" s="6">
        <f t="shared" si="2"/>
        <v>0.99730515918394136</v>
      </c>
      <c r="J32" s="6">
        <f t="shared" si="2"/>
        <v>1.0092632478917598</v>
      </c>
      <c r="K32" s="6">
        <f t="shared" si="2"/>
        <v>1.0097928997131091</v>
      </c>
      <c r="L32" s="6">
        <f t="shared" si="2"/>
        <v>0.99812527303528864</v>
      </c>
      <c r="M32" s="6">
        <f t="shared" si="2"/>
        <v>0.99982096514039276</v>
      </c>
      <c r="N32" s="6">
        <f t="shared" si="2"/>
        <v>1.0056183997333548</v>
      </c>
      <c r="O32" s="6">
        <f t="shared" si="2"/>
        <v>0.99944056254730851</v>
      </c>
      <c r="P32" s="6">
        <f t="shared" si="2"/>
        <v>0.99471197878730944</v>
      </c>
      <c r="Q32" s="6">
        <f t="shared" si="2"/>
        <v>0.99957504641231243</v>
      </c>
      <c r="R32" s="6">
        <f t="shared" si="2"/>
        <v>0.99728616067188136</v>
      </c>
      <c r="S32" s="6">
        <f t="shared" si="2"/>
        <v>1.0014067940464757</v>
      </c>
      <c r="T32" s="6">
        <f t="shared" si="2"/>
        <v>0.99814674734718833</v>
      </c>
      <c r="U32" s="6">
        <f t="shared" si="2"/>
        <v>1.0070473257766783</v>
      </c>
      <c r="V32" s="6">
        <f t="shared" si="2"/>
        <v>0.99852872885825683</v>
      </c>
      <c r="W32" s="6">
        <f t="shared" si="2"/>
        <v>0.98476727177852363</v>
      </c>
      <c r="X32" s="6">
        <f t="shared" si="2"/>
        <v>0.99400690595847974</v>
      </c>
      <c r="Y32" s="6">
        <f>AVERAGE(C32:X32)</f>
        <v>1.0010025016776565</v>
      </c>
    </row>
    <row r="33" spans="1:25">
      <c r="A33" s="1" t="s">
        <v>321</v>
      </c>
      <c r="C33" s="11">
        <v>0</v>
      </c>
      <c r="D33" s="11">
        <v>0</v>
      </c>
      <c r="E33" s="11">
        <v>0</v>
      </c>
      <c r="F33" s="6">
        <f t="shared" ref="F33:X33" si="3">1-F32</f>
        <v>3.5711264560424061E-3</v>
      </c>
      <c r="G33" s="11">
        <v>0</v>
      </c>
      <c r="H33" s="11">
        <v>0</v>
      </c>
      <c r="I33" s="6">
        <f t="shared" si="3"/>
        <v>2.6948408160586412E-3</v>
      </c>
      <c r="J33" s="11">
        <v>0</v>
      </c>
      <c r="K33" s="11">
        <v>0</v>
      </c>
      <c r="L33" s="6">
        <f t="shared" si="3"/>
        <v>1.8747269647113596E-3</v>
      </c>
      <c r="M33" s="6">
        <f t="shared" si="3"/>
        <v>1.7903485960724108E-4</v>
      </c>
      <c r="N33" s="11">
        <v>0</v>
      </c>
      <c r="O33" s="6">
        <f t="shared" si="3"/>
        <v>5.5943745269149137E-4</v>
      </c>
      <c r="P33" s="6">
        <f t="shared" si="3"/>
        <v>5.2880212126905635E-3</v>
      </c>
      <c r="Q33" s="6">
        <f t="shared" si="3"/>
        <v>4.2495358768757097E-4</v>
      </c>
      <c r="R33" s="6">
        <f t="shared" si="3"/>
        <v>2.713839328118639E-3</v>
      </c>
      <c r="S33" s="11">
        <v>0</v>
      </c>
      <c r="T33" s="6">
        <f t="shared" si="3"/>
        <v>1.8532526528116655E-3</v>
      </c>
      <c r="U33" s="11">
        <v>0</v>
      </c>
      <c r="V33" s="6">
        <f t="shared" si="3"/>
        <v>1.471271141743169E-3</v>
      </c>
      <c r="W33" s="6">
        <f t="shared" si="3"/>
        <v>1.5232728221476366E-2</v>
      </c>
      <c r="X33" s="6">
        <f t="shared" si="3"/>
        <v>5.9930940415202638E-3</v>
      </c>
      <c r="Y33" s="6">
        <f>AVERAGE(C33:X33)</f>
        <v>1.902560306143608E-3</v>
      </c>
    </row>
    <row r="35" spans="1:25">
      <c r="A35" s="1" t="s">
        <v>81</v>
      </c>
    </row>
    <row r="37" spans="1:25">
      <c r="A37" s="1" t="s">
        <v>311</v>
      </c>
      <c r="C37" s="6">
        <f>6*C26+5*C25+2*C31</f>
        <v>8.0368689380968732</v>
      </c>
      <c r="D37" s="6">
        <f t="shared" ref="D37:X37" si="4">6*D26+5*D25+2*D31</f>
        <v>8.0144461506958429</v>
      </c>
      <c r="E37" s="6">
        <f t="shared" si="4"/>
        <v>8.0312736056967111</v>
      </c>
      <c r="F37" s="6">
        <f t="shared" si="4"/>
        <v>7.9857154941758308</v>
      </c>
      <c r="G37" s="6">
        <f t="shared" si="4"/>
        <v>8.0281872352825498</v>
      </c>
      <c r="H37" s="6">
        <f t="shared" si="4"/>
        <v>8.0067257294340024</v>
      </c>
      <c r="I37" s="6">
        <f t="shared" si="4"/>
        <v>7.9878954212951028</v>
      </c>
      <c r="J37" s="6">
        <f t="shared" si="4"/>
        <v>8.0350527361883195</v>
      </c>
      <c r="K37" s="6">
        <f t="shared" si="4"/>
        <v>8.0378394061818934</v>
      </c>
      <c r="L37" s="6">
        <f t="shared" si="4"/>
        <v>7.9925010921411541</v>
      </c>
      <c r="M37" s="6">
        <f t="shared" si="4"/>
        <v>7.9992838605615715</v>
      </c>
      <c r="N37" s="6">
        <f t="shared" si="4"/>
        <v>8.0205078022156346</v>
      </c>
      <c r="O37" s="6">
        <f t="shared" si="4"/>
        <v>7.9954655077771619</v>
      </c>
      <c r="P37" s="6">
        <f t="shared" si="4"/>
        <v>7.9775358370156795</v>
      </c>
      <c r="Q37" s="6">
        <f t="shared" si="4"/>
        <v>7.9976445493239385</v>
      </c>
      <c r="R37" s="6">
        <f t="shared" si="4"/>
        <v>7.989144642687525</v>
      </c>
      <c r="S37" s="6">
        <f t="shared" si="4"/>
        <v>8.0043238593273305</v>
      </c>
      <c r="T37" s="6">
        <f t="shared" si="4"/>
        <v>7.9925869893887533</v>
      </c>
      <c r="U37" s="6">
        <f t="shared" si="4"/>
        <v>8.0281893031067124</v>
      </c>
      <c r="V37" s="6">
        <f t="shared" si="4"/>
        <v>7.9934559244957395</v>
      </c>
      <c r="W37" s="6">
        <f t="shared" si="4"/>
        <v>7.9390690871140936</v>
      </c>
      <c r="X37" s="6">
        <f t="shared" si="4"/>
        <v>7.9743592120534927</v>
      </c>
      <c r="Y37" s="6">
        <f>AVERAGE(C37:X37)</f>
        <v>8.0030941992843605</v>
      </c>
    </row>
    <row r="38" spans="1:25">
      <c r="A38" s="1" t="s">
        <v>312</v>
      </c>
      <c r="C38" s="6">
        <f>4*C33+C37</f>
        <v>8.0368689380968732</v>
      </c>
      <c r="D38" s="6">
        <f t="shared" ref="D38:X38" si="5">4*D33+D37</f>
        <v>8.0144461506958429</v>
      </c>
      <c r="E38" s="6">
        <f t="shared" si="5"/>
        <v>8.0312736056967111</v>
      </c>
      <c r="F38" s="6">
        <f t="shared" si="5"/>
        <v>8</v>
      </c>
      <c r="G38" s="6">
        <f t="shared" si="5"/>
        <v>8.0281872352825498</v>
      </c>
      <c r="H38" s="6">
        <f t="shared" si="5"/>
        <v>8.0067257294340024</v>
      </c>
      <c r="I38" s="6">
        <f t="shared" si="5"/>
        <v>7.9986747845593378</v>
      </c>
      <c r="J38" s="6">
        <f t="shared" si="5"/>
        <v>8.0350527361883195</v>
      </c>
      <c r="K38" s="6">
        <f t="shared" si="5"/>
        <v>8.0378394061818934</v>
      </c>
      <c r="L38" s="6">
        <f t="shared" si="5"/>
        <v>8</v>
      </c>
      <c r="M38" s="6">
        <f t="shared" si="5"/>
        <v>8</v>
      </c>
      <c r="N38" s="6">
        <f t="shared" si="5"/>
        <v>8.0205078022156346</v>
      </c>
      <c r="O38" s="6">
        <f t="shared" si="5"/>
        <v>7.9977032575879274</v>
      </c>
      <c r="P38" s="6">
        <f t="shared" si="5"/>
        <v>7.9986879218664413</v>
      </c>
      <c r="Q38" s="6">
        <f t="shared" si="5"/>
        <v>7.9993443636746893</v>
      </c>
      <c r="R38" s="6">
        <f t="shared" si="5"/>
        <v>8</v>
      </c>
      <c r="S38" s="6">
        <f t="shared" si="5"/>
        <v>8.0043238593273305</v>
      </c>
      <c r="T38" s="6">
        <f t="shared" si="5"/>
        <v>8</v>
      </c>
      <c r="U38" s="6">
        <f t="shared" si="5"/>
        <v>8.0281893031067124</v>
      </c>
      <c r="V38" s="6">
        <f t="shared" si="5"/>
        <v>7.9993410090627126</v>
      </c>
      <c r="W38" s="6">
        <f t="shared" si="5"/>
        <v>7.9999999999999991</v>
      </c>
      <c r="X38" s="6">
        <f t="shared" si="5"/>
        <v>7.9983315882195738</v>
      </c>
      <c r="Y38" s="6">
        <f>AVERAGE(C38:X38)</f>
        <v>8.0107044405089347</v>
      </c>
    </row>
    <row r="39" spans="1:25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>
      <c r="A40" s="1" t="s">
        <v>326</v>
      </c>
      <c r="C40" s="6">
        <f>4*C33</f>
        <v>0</v>
      </c>
      <c r="D40" s="6">
        <f t="shared" ref="D40:X40" si="6">4*D33</f>
        <v>0</v>
      </c>
      <c r="E40" s="6">
        <f t="shared" si="6"/>
        <v>0</v>
      </c>
      <c r="F40" s="6">
        <f t="shared" si="6"/>
        <v>1.4284505824169624E-2</v>
      </c>
      <c r="G40" s="6">
        <f t="shared" si="6"/>
        <v>0</v>
      </c>
      <c r="H40" s="6">
        <f t="shared" si="6"/>
        <v>0</v>
      </c>
      <c r="I40" s="6">
        <f t="shared" si="6"/>
        <v>1.0779363264234565E-2</v>
      </c>
      <c r="J40" s="6">
        <f t="shared" si="6"/>
        <v>0</v>
      </c>
      <c r="K40" s="6">
        <f t="shared" si="6"/>
        <v>0</v>
      </c>
      <c r="L40" s="6">
        <f t="shared" si="6"/>
        <v>7.4989078588454383E-3</v>
      </c>
      <c r="M40" s="6">
        <f t="shared" si="6"/>
        <v>7.1613943842896433E-4</v>
      </c>
      <c r="N40" s="6">
        <f t="shared" si="6"/>
        <v>0</v>
      </c>
      <c r="O40" s="6">
        <f t="shared" si="6"/>
        <v>2.2377498107659655E-3</v>
      </c>
      <c r="P40" s="6">
        <f t="shared" si="6"/>
        <v>2.1152084850762254E-2</v>
      </c>
      <c r="Q40" s="6">
        <f t="shared" si="6"/>
        <v>1.6998143507502839E-3</v>
      </c>
      <c r="R40" s="6">
        <f t="shared" si="6"/>
        <v>1.0855357312474556E-2</v>
      </c>
      <c r="S40" s="6">
        <f t="shared" si="6"/>
        <v>0</v>
      </c>
      <c r="T40" s="6">
        <f t="shared" si="6"/>
        <v>7.4130106112466621E-3</v>
      </c>
      <c r="U40" s="6">
        <f t="shared" si="6"/>
        <v>0</v>
      </c>
      <c r="V40" s="6">
        <f t="shared" si="6"/>
        <v>5.8850845669726759E-3</v>
      </c>
      <c r="W40" s="6">
        <f>4*W33</f>
        <v>6.0930912885905464E-2</v>
      </c>
      <c r="X40" s="6">
        <f t="shared" si="6"/>
        <v>2.3972376166081055E-2</v>
      </c>
      <c r="Y40" s="6">
        <f>AVERAGE(C40:X40)</f>
        <v>7.6102412245744322E-3</v>
      </c>
    </row>
    <row r="42" spans="1:25">
      <c r="A42" s="8" t="s">
        <v>80</v>
      </c>
      <c r="B42" s="8"/>
    </row>
    <row r="43" spans="1:25">
      <c r="A43" s="1" t="s">
        <v>68</v>
      </c>
      <c r="C43" s="6">
        <v>0.13945790639518113</v>
      </c>
      <c r="D43" s="6">
        <v>0.13551112868588833</v>
      </c>
      <c r="E43" s="6">
        <v>0.13728174911399083</v>
      </c>
      <c r="F43" s="6">
        <v>0.14422654928166195</v>
      </c>
      <c r="G43" s="6">
        <v>0.13744728851961568</v>
      </c>
      <c r="H43" s="6">
        <v>0.14513399421579404</v>
      </c>
      <c r="I43" s="6">
        <v>0.14309351771634526</v>
      </c>
      <c r="J43" s="6">
        <v>0.14758272611528944</v>
      </c>
      <c r="K43" s="6">
        <v>0.14071335152118805</v>
      </c>
      <c r="L43" s="6">
        <v>0.14283971466516451</v>
      </c>
      <c r="M43" s="6">
        <v>0.14273863637221748</v>
      </c>
      <c r="N43" s="6">
        <v>0.14534238112682207</v>
      </c>
      <c r="O43" s="6">
        <v>0.13548507979234828</v>
      </c>
      <c r="P43" s="6">
        <v>0.1407508326743461</v>
      </c>
      <c r="Q43" s="6">
        <v>0.14756028007329475</v>
      </c>
      <c r="R43" s="6">
        <v>0.13780773282707126</v>
      </c>
      <c r="S43" s="6">
        <v>0.14045491384356162</v>
      </c>
      <c r="T43" s="6">
        <v>0.14055858826327353</v>
      </c>
      <c r="U43" s="6">
        <v>0.14137467424730379</v>
      </c>
      <c r="V43" s="6">
        <v>0.13383815178853165</v>
      </c>
      <c r="W43" s="6">
        <v>0.14130716007622102</v>
      </c>
      <c r="X43" s="6">
        <v>0.17782895866366918</v>
      </c>
    </row>
    <row r="44" spans="1:25">
      <c r="A44" s="1" t="s">
        <v>69</v>
      </c>
      <c r="C44" s="6">
        <v>0.84684945281238577</v>
      </c>
      <c r="D44" s="6">
        <v>0.8591104395882041</v>
      </c>
      <c r="E44" s="6">
        <v>0.8507735765364739</v>
      </c>
      <c r="F44" s="6">
        <v>0.86116533624634017</v>
      </c>
      <c r="G44" s="6">
        <v>0.85141449021819338</v>
      </c>
      <c r="H44" s="6">
        <v>0.85230130761954193</v>
      </c>
      <c r="I44" s="6">
        <v>0.86117800249141274</v>
      </c>
      <c r="J44" s="6">
        <v>0.83854447806695898</v>
      </c>
      <c r="K44" s="6">
        <v>0.84490698551978261</v>
      </c>
      <c r="L44" s="6">
        <v>0.86006866059889042</v>
      </c>
      <c r="M44" s="6">
        <v>0.85744875565884948</v>
      </c>
      <c r="N44" s="6">
        <v>0.84647412030758085</v>
      </c>
      <c r="O44" s="6">
        <v>0.86580374779334834</v>
      </c>
      <c r="P44" s="6">
        <v>0.86745762314729935</v>
      </c>
      <c r="Q44" s="6">
        <v>0.85351888091614136</v>
      </c>
      <c r="R44" s="6">
        <v>0.86610826559144105</v>
      </c>
      <c r="S44" s="6">
        <v>0.85776085318892836</v>
      </c>
      <c r="T44" s="6">
        <v>0.86228740539780036</v>
      </c>
      <c r="U44" s="6">
        <v>0.84816015867412009</v>
      </c>
      <c r="V44" s="6">
        <v>0.86843667041387418</v>
      </c>
      <c r="W44" s="6">
        <v>0.8816872119181699</v>
      </c>
      <c r="X44" s="6">
        <v>0.83180436440486338</v>
      </c>
    </row>
    <row r="45" spans="1:25">
      <c r="A45" s="1" t="s">
        <v>70</v>
      </c>
      <c r="C45" s="6">
        <v>6.6237338318796992E-4</v>
      </c>
      <c r="D45" s="6">
        <v>6.5951969221205245E-4</v>
      </c>
      <c r="E45" s="6">
        <v>1.3146341956402456E-3</v>
      </c>
      <c r="F45" s="1">
        <v>0</v>
      </c>
      <c r="G45" s="6">
        <v>2.9735323101388001E-3</v>
      </c>
      <c r="H45" s="1">
        <v>0</v>
      </c>
      <c r="I45" s="6">
        <v>1.3272992649624061E-3</v>
      </c>
      <c r="J45" s="6">
        <v>1.9909488974436088E-3</v>
      </c>
      <c r="K45" s="6">
        <v>1.326021787325291E-3</v>
      </c>
      <c r="L45" s="1">
        <v>0</v>
      </c>
      <c r="M45" s="1">
        <v>0</v>
      </c>
      <c r="N45" s="6">
        <v>1.9607257642755851E-3</v>
      </c>
      <c r="O45" s="6">
        <v>2.2984166966675029E-3</v>
      </c>
      <c r="P45" s="6">
        <v>1.3158898156933883E-3</v>
      </c>
      <c r="Q45" s="6">
        <v>6.5606506525284648E-4</v>
      </c>
      <c r="R45" s="1">
        <v>0</v>
      </c>
      <c r="S45" s="6">
        <v>1.3028242430552981E-3</v>
      </c>
      <c r="T45" s="1">
        <v>0</v>
      </c>
      <c r="U45" s="1">
        <v>0</v>
      </c>
      <c r="V45" s="6">
        <v>6.5951969221205245E-4</v>
      </c>
      <c r="W45" s="1">
        <v>0</v>
      </c>
      <c r="X45" s="6">
        <v>1.6744489997945766E-3</v>
      </c>
    </row>
    <row r="46" spans="1:25">
      <c r="A46" s="1" t="s">
        <v>71</v>
      </c>
      <c r="C46" s="6">
        <v>1.0043850840195487</v>
      </c>
      <c r="D46" s="6">
        <v>1.0015577472616519</v>
      </c>
      <c r="E46" s="6">
        <v>1.0030295178681761</v>
      </c>
      <c r="F46" s="6">
        <v>0.99829097377884501</v>
      </c>
      <c r="G46" s="6">
        <v>1.0014755819365395</v>
      </c>
      <c r="H46" s="6">
        <v>1.0008496296268705</v>
      </c>
      <c r="I46" s="6">
        <v>0.99760032599344994</v>
      </c>
      <c r="J46" s="6">
        <v>1.0026310891099071</v>
      </c>
      <c r="K46" s="6">
        <v>1.0038439920556939</v>
      </c>
      <c r="L46" s="6">
        <v>0.99920940213527853</v>
      </c>
      <c r="M46" s="6">
        <v>0.99988370516193736</v>
      </c>
      <c r="N46" s="6">
        <v>1.0011180417589423</v>
      </c>
      <c r="O46" s="6">
        <v>0.99792499964739101</v>
      </c>
      <c r="P46" s="6">
        <v>0.99633999250209671</v>
      </c>
      <c r="Q46" s="6">
        <v>0.99962700484893696</v>
      </c>
      <c r="R46" s="6">
        <v>0.99853612503292888</v>
      </c>
      <c r="S46" s="6">
        <v>0.9997798476216343</v>
      </c>
      <c r="T46" s="6">
        <v>0.99919016368102531</v>
      </c>
      <c r="U46" s="6">
        <v>1.0036355592037283</v>
      </c>
      <c r="V46" s="6">
        <v>0.99872472201981366</v>
      </c>
      <c r="W46" s="6">
        <v>0.99234997751460297</v>
      </c>
      <c r="X46" s="6">
        <v>0.99598348715227836</v>
      </c>
    </row>
    <row r="47" spans="1:25">
      <c r="A47" s="1" t="s">
        <v>72</v>
      </c>
      <c r="C47" s="6">
        <v>4</v>
      </c>
      <c r="D47" s="6">
        <v>4</v>
      </c>
      <c r="E47" s="6">
        <v>4</v>
      </c>
      <c r="F47" s="6">
        <v>4</v>
      </c>
      <c r="G47" s="6">
        <v>4</v>
      </c>
      <c r="H47" s="6">
        <v>4</v>
      </c>
      <c r="I47" s="6">
        <v>4</v>
      </c>
      <c r="J47" s="6">
        <v>4</v>
      </c>
      <c r="K47" s="6">
        <v>4</v>
      </c>
      <c r="L47" s="6">
        <v>4</v>
      </c>
      <c r="M47" s="6">
        <v>4</v>
      </c>
      <c r="N47" s="6">
        <v>4</v>
      </c>
      <c r="O47" s="6">
        <v>4</v>
      </c>
      <c r="P47" s="6">
        <v>4</v>
      </c>
      <c r="Q47" s="6">
        <v>4</v>
      </c>
      <c r="R47" s="6">
        <v>4</v>
      </c>
      <c r="S47" s="6">
        <v>4</v>
      </c>
      <c r="T47" s="6">
        <v>4</v>
      </c>
      <c r="U47" s="6">
        <v>4</v>
      </c>
      <c r="V47" s="6">
        <v>4</v>
      </c>
      <c r="W47" s="6">
        <v>4</v>
      </c>
      <c r="X47" s="6">
        <v>4</v>
      </c>
    </row>
    <row r="48" spans="1:25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5">
      <c r="A49" s="1" t="s">
        <v>75</v>
      </c>
      <c r="C49" s="6">
        <v>0.8586060368572872</v>
      </c>
      <c r="D49" s="6">
        <v>0.86375609276095555</v>
      </c>
      <c r="E49" s="6">
        <v>0.86105864160631451</v>
      </c>
      <c r="F49" s="6">
        <v>0.85654693323298658</v>
      </c>
      <c r="G49" s="6">
        <v>0.86100454939713156</v>
      </c>
      <c r="H49" s="6">
        <v>0.85449282379645131</v>
      </c>
      <c r="I49" s="6">
        <v>0.85751510937326714</v>
      </c>
      <c r="J49" s="6">
        <v>0.85034108633310324</v>
      </c>
      <c r="K49" s="6">
        <v>0.85723371745388532</v>
      </c>
      <c r="L49" s="6">
        <v>0.85757451210081248</v>
      </c>
      <c r="M49" s="6">
        <v>0.85728810669932565</v>
      </c>
      <c r="N49" s="6">
        <v>0.85345839586594663</v>
      </c>
      <c r="O49" s="6">
        <v>0.86468931235452884</v>
      </c>
      <c r="P49" s="6">
        <v>0.86039510791482066</v>
      </c>
      <c r="Q49" s="6">
        <v>0.85259878956280477</v>
      </c>
      <c r="R49" s="6">
        <v>0.86272981699249496</v>
      </c>
      <c r="S49" s="6">
        <v>0.85929403393305637</v>
      </c>
      <c r="T49" s="6">
        <v>0.85984030533926903</v>
      </c>
      <c r="U49" s="6">
        <v>0.85713016910185924</v>
      </c>
      <c r="V49" s="6">
        <v>0.8664656151948078</v>
      </c>
      <c r="W49" s="6">
        <v>0.86186907382419509</v>
      </c>
      <c r="X49" s="6">
        <v>0.82386777991518567</v>
      </c>
    </row>
    <row r="50" spans="1:25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5">
      <c r="A51" s="1" t="s">
        <v>76</v>
      </c>
      <c r="C51" s="6">
        <v>0.98630735920756685</v>
      </c>
      <c r="D51" s="6">
        <v>0.99462156827409243</v>
      </c>
      <c r="E51" s="6">
        <v>0.98805532565046472</v>
      </c>
      <c r="F51" s="6">
        <v>1.0053918855280022</v>
      </c>
      <c r="G51" s="6">
        <v>0.98886177873780912</v>
      </c>
      <c r="H51" s="6">
        <v>0.99743530183533591</v>
      </c>
      <c r="I51" s="6">
        <v>1.0042715202077579</v>
      </c>
      <c r="J51" s="6">
        <v>0.98612720418224842</v>
      </c>
      <c r="K51" s="6">
        <v>0.98562033704097063</v>
      </c>
      <c r="L51" s="6">
        <v>1.0029083752640549</v>
      </c>
      <c r="M51" s="6">
        <v>1.0001873920310669</v>
      </c>
      <c r="N51" s="6">
        <v>0.99181650143440292</v>
      </c>
      <c r="O51" s="6">
        <v>1.0012888275856966</v>
      </c>
      <c r="P51" s="6">
        <v>1.0082084558216455</v>
      </c>
      <c r="Q51" s="6">
        <v>1.0010791609894361</v>
      </c>
      <c r="R51" s="6">
        <v>1.0039159984185124</v>
      </c>
      <c r="S51" s="6">
        <v>0.99821576703249004</v>
      </c>
      <c r="T51" s="6">
        <v>1.0028459936610739</v>
      </c>
      <c r="U51" s="6">
        <v>0.98953483292142386</v>
      </c>
      <c r="V51" s="6">
        <v>1.0022748222024058</v>
      </c>
      <c r="W51" s="6">
        <v>1.022994371994391</v>
      </c>
      <c r="X51" s="6">
        <v>1.0096333230685326</v>
      </c>
    </row>
    <row r="52" spans="1:25">
      <c r="A52" s="1" t="s">
        <v>77</v>
      </c>
      <c r="C52" s="6">
        <v>1.0050474574027366</v>
      </c>
      <c r="D52" s="6">
        <v>1.002217266953864</v>
      </c>
      <c r="E52" s="6">
        <v>1.0043441520638163</v>
      </c>
      <c r="F52" s="6">
        <v>0.99829097377884501</v>
      </c>
      <c r="G52" s="6">
        <v>1.0044491142466783</v>
      </c>
      <c r="H52" s="6">
        <v>1.0008496296268705</v>
      </c>
      <c r="I52" s="6">
        <v>0.99892762525841239</v>
      </c>
      <c r="J52" s="6">
        <v>1.0046220380073507</v>
      </c>
      <c r="K52" s="6">
        <v>1.0051700138430191</v>
      </c>
      <c r="L52" s="6">
        <v>0.99920940213527853</v>
      </c>
      <c r="M52" s="6">
        <v>0.99988370516193736</v>
      </c>
      <c r="N52" s="6">
        <v>1.0030787675232178</v>
      </c>
      <c r="O52" s="6">
        <v>1.0002234163440584</v>
      </c>
      <c r="P52" s="6">
        <v>0.99765588231779012</v>
      </c>
      <c r="Q52" s="6">
        <v>1.0002830699141898</v>
      </c>
      <c r="R52" s="6">
        <v>0.99853612503292888</v>
      </c>
      <c r="S52" s="6">
        <v>1.0010826718646897</v>
      </c>
      <c r="T52" s="6">
        <v>0.99919016368102531</v>
      </c>
      <c r="U52" s="6">
        <v>1.0036355592037283</v>
      </c>
      <c r="V52" s="6">
        <v>0.99938424171202567</v>
      </c>
      <c r="W52" s="6">
        <v>0.99234997751460297</v>
      </c>
      <c r="X52" s="6">
        <v>0.99765793615207299</v>
      </c>
    </row>
    <row r="54" spans="1:25">
      <c r="A54" s="1" t="s">
        <v>311</v>
      </c>
      <c r="C54" s="6">
        <f>6*C46+5*C45+2*C51</f>
        <v>8.0022370894483661</v>
      </c>
      <c r="D54" s="6">
        <f t="shared" ref="D54:X54" si="7">6*D46+5*D45+2*D51</f>
        <v>8.0018872185791565</v>
      </c>
      <c r="E54" s="6">
        <f t="shared" si="7"/>
        <v>8.0008609294881872</v>
      </c>
      <c r="F54" s="6">
        <f t="shared" si="7"/>
        <v>8.0005296137290749</v>
      </c>
      <c r="G54" s="6">
        <f t="shared" si="7"/>
        <v>8.0014447106455489</v>
      </c>
      <c r="H54" s="6">
        <f t="shared" si="7"/>
        <v>7.9999683814318949</v>
      </c>
      <c r="I54" s="6">
        <f t="shared" si="7"/>
        <v>8.0007814927010266</v>
      </c>
      <c r="J54" s="6">
        <f t="shared" si="7"/>
        <v>7.9979956875111569</v>
      </c>
      <c r="K54" s="6">
        <f t="shared" si="7"/>
        <v>8.0009347353527307</v>
      </c>
      <c r="L54" s="6">
        <f t="shared" si="7"/>
        <v>8.0010731633397807</v>
      </c>
      <c r="M54" s="6">
        <f t="shared" si="7"/>
        <v>7.9996770150337575</v>
      </c>
      <c r="N54" s="6">
        <f t="shared" si="7"/>
        <v>8.0001448822438377</v>
      </c>
      <c r="O54" s="6">
        <f t="shared" si="7"/>
        <v>8.0016197365390767</v>
      </c>
      <c r="P54" s="6">
        <f t="shared" si="7"/>
        <v>8.0010363157343392</v>
      </c>
      <c r="Q54" s="6">
        <f t="shared" si="7"/>
        <v>8.0032006763987571</v>
      </c>
      <c r="R54" s="6">
        <f t="shared" si="7"/>
        <v>7.9990487470345979</v>
      </c>
      <c r="S54" s="6">
        <f t="shared" si="7"/>
        <v>8.0016247410100618</v>
      </c>
      <c r="T54" s="6">
        <f t="shared" si="7"/>
        <v>8.0008329694083002</v>
      </c>
      <c r="U54" s="6">
        <f t="shared" si="7"/>
        <v>8.0008830210652171</v>
      </c>
      <c r="V54" s="6">
        <f t="shared" si="7"/>
        <v>8.0001955749847529</v>
      </c>
      <c r="W54" s="6">
        <f t="shared" si="7"/>
        <v>8.0000886090763998</v>
      </c>
      <c r="X54" s="6">
        <f t="shared" si="7"/>
        <v>8.0035398140497076</v>
      </c>
      <c r="Y54" s="6">
        <f>AVERAGE(C54:X54)</f>
        <v>8.0008911420366235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56"/>
  <sheetViews>
    <sheetView tabSelected="1" topLeftCell="ET1" workbookViewId="0">
      <pane ySplit="1460" activePane="bottomLeft"/>
      <selection activeCell="DI2" sqref="DI2"/>
      <selection pane="bottomLeft" activeCell="FF20" sqref="FF20"/>
    </sheetView>
  </sheetViews>
  <sheetFormatPr baseColWidth="10" defaultRowHeight="15" x14ac:dyDescent="0"/>
  <cols>
    <col min="1" max="1" width="10.83203125" style="1"/>
    <col min="2" max="2" width="3.83203125" style="1" customWidth="1"/>
    <col min="3" max="16" width="10.83203125" style="1"/>
    <col min="17" max="17" width="4.1640625" style="1" customWidth="1"/>
    <col min="18" max="23" width="10.83203125" style="1"/>
    <col min="24" max="24" width="6.5" style="1" customWidth="1"/>
    <col min="25" max="59" width="10.83203125" style="1"/>
    <col min="60" max="60" width="4.83203125" style="1" customWidth="1"/>
    <col min="61" max="90" width="10.83203125" style="1"/>
    <col min="91" max="91" width="1.6640625" style="1" customWidth="1"/>
    <col min="92" max="95" width="10.83203125" style="1"/>
    <col min="96" max="96" width="1.5" style="1" customWidth="1"/>
    <col min="97" max="115" width="10.83203125" style="1"/>
    <col min="116" max="116" width="6.1640625" style="1" customWidth="1"/>
    <col min="117" max="118" width="10.83203125" style="1"/>
    <col min="119" max="119" width="2.33203125" style="1" customWidth="1"/>
    <col min="120" max="125" width="10.83203125" style="1"/>
    <col min="126" max="126" width="1.83203125" style="1" customWidth="1"/>
    <col min="127" max="128" width="10.83203125" style="1"/>
    <col min="129" max="129" width="6.33203125" style="1" customWidth="1"/>
    <col min="130" max="16384" width="10.83203125" style="1"/>
  </cols>
  <sheetData>
    <row r="1" spans="1:134">
      <c r="C1" s="8" t="s">
        <v>286</v>
      </c>
      <c r="BI1" s="1" t="s">
        <v>275</v>
      </c>
    </row>
    <row r="2" spans="1:134">
      <c r="C2" s="2" t="s">
        <v>276</v>
      </c>
      <c r="Y2" s="1" t="s">
        <v>277</v>
      </c>
      <c r="AW2" s="1" t="s">
        <v>278</v>
      </c>
      <c r="BI2" s="1" t="s">
        <v>277</v>
      </c>
      <c r="DM2" s="1" t="s">
        <v>277</v>
      </c>
    </row>
    <row r="3" spans="1:134">
      <c r="C3" s="2" t="s">
        <v>279</v>
      </c>
      <c r="R3" s="2" t="s">
        <v>280</v>
      </c>
      <c r="Y3" s="1" t="s">
        <v>281</v>
      </c>
      <c r="AW3" s="1" t="s">
        <v>282</v>
      </c>
      <c r="BC3" s="1" t="s">
        <v>283</v>
      </c>
      <c r="BI3" s="2" t="s">
        <v>284</v>
      </c>
      <c r="DB3" s="1">
        <v>10</v>
      </c>
      <c r="DK3" s="1">
        <v>1</v>
      </c>
      <c r="DM3" s="2" t="s">
        <v>285</v>
      </c>
    </row>
    <row r="4" spans="1:134"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R4" s="1">
        <v>1</v>
      </c>
      <c r="S4" s="1">
        <v>2</v>
      </c>
      <c r="T4" s="1">
        <v>3</v>
      </c>
      <c r="U4" s="1">
        <v>4</v>
      </c>
      <c r="V4" s="1">
        <v>5</v>
      </c>
      <c r="W4" s="1">
        <v>6</v>
      </c>
      <c r="Y4" s="1">
        <v>23</v>
      </c>
      <c r="Z4" s="1">
        <v>22</v>
      </c>
      <c r="AA4" s="1">
        <v>1</v>
      </c>
      <c r="AB4" s="1">
        <v>2</v>
      </c>
      <c r="AC4" s="1">
        <v>3</v>
      </c>
      <c r="AD4" s="1">
        <v>4</v>
      </c>
      <c r="AE4" s="1">
        <v>5</v>
      </c>
      <c r="AF4" s="1">
        <v>6</v>
      </c>
      <c r="AG4" s="1">
        <v>7</v>
      </c>
      <c r="AH4" s="1">
        <v>8</v>
      </c>
      <c r="AI4" s="1">
        <v>9</v>
      </c>
      <c r="AJ4" s="1">
        <v>10</v>
      </c>
      <c r="AK4" s="1">
        <v>11</v>
      </c>
      <c r="AL4" s="1">
        <v>12</v>
      </c>
      <c r="AM4" s="1">
        <v>13</v>
      </c>
      <c r="AN4" s="1">
        <v>14</v>
      </c>
      <c r="AO4" s="1">
        <v>15</v>
      </c>
      <c r="AP4" s="1">
        <v>16</v>
      </c>
      <c r="AQ4" s="1">
        <v>17</v>
      </c>
      <c r="AR4" s="1">
        <v>18</v>
      </c>
      <c r="AS4" s="1">
        <v>19</v>
      </c>
      <c r="AT4" s="1">
        <v>20</v>
      </c>
      <c r="AU4" s="1">
        <v>21</v>
      </c>
      <c r="AW4" s="1">
        <v>1</v>
      </c>
      <c r="AX4" s="1">
        <v>2</v>
      </c>
      <c r="AY4" s="1">
        <v>3</v>
      </c>
      <c r="AZ4" s="1">
        <v>4</v>
      </c>
      <c r="BA4" s="1">
        <v>5</v>
      </c>
      <c r="BC4" s="1">
        <v>1</v>
      </c>
      <c r="BD4" s="1">
        <v>2</v>
      </c>
      <c r="BE4" s="1">
        <v>3</v>
      </c>
      <c r="BF4" s="1">
        <v>4</v>
      </c>
      <c r="BG4" s="1">
        <v>5</v>
      </c>
      <c r="BI4" s="1">
        <v>1</v>
      </c>
      <c r="BJ4" s="1">
        <v>2</v>
      </c>
      <c r="BK4" s="1">
        <v>3</v>
      </c>
      <c r="BL4" s="1">
        <v>4</v>
      </c>
      <c r="BM4" s="1">
        <v>5</v>
      </c>
      <c r="BN4" s="1">
        <v>6</v>
      </c>
      <c r="BO4" s="1">
        <v>7</v>
      </c>
      <c r="BP4" s="1">
        <v>8</v>
      </c>
      <c r="BQ4" s="1">
        <v>9</v>
      </c>
      <c r="BR4" s="1">
        <v>10</v>
      </c>
      <c r="BS4" s="1">
        <v>11</v>
      </c>
      <c r="BT4" s="1">
        <v>12</v>
      </c>
      <c r="BU4" s="1">
        <v>13</v>
      </c>
      <c r="BV4" s="1">
        <v>14</v>
      </c>
      <c r="BW4" s="1">
        <v>15</v>
      </c>
      <c r="BX4" s="1">
        <v>16</v>
      </c>
      <c r="BY4" s="1">
        <v>17</v>
      </c>
      <c r="BZ4" s="1">
        <v>18</v>
      </c>
      <c r="CA4" s="1">
        <v>19</v>
      </c>
      <c r="CB4" s="1">
        <v>20</v>
      </c>
      <c r="CC4" s="1">
        <v>21</v>
      </c>
      <c r="CD4" s="1">
        <v>22</v>
      </c>
      <c r="CE4" s="1">
        <v>23</v>
      </c>
      <c r="CF4" s="1">
        <v>24</v>
      </c>
      <c r="CG4" s="1">
        <v>25</v>
      </c>
      <c r="CH4" s="1">
        <v>26</v>
      </c>
      <c r="CI4" s="1">
        <v>27</v>
      </c>
      <c r="CJ4" s="1">
        <v>28</v>
      </c>
      <c r="CK4" s="1">
        <v>29</v>
      </c>
      <c r="CL4" s="1">
        <v>30</v>
      </c>
      <c r="CN4" s="1">
        <v>32</v>
      </c>
      <c r="CO4" s="1">
        <v>33</v>
      </c>
      <c r="CP4" s="1">
        <v>34</v>
      </c>
      <c r="CQ4" s="1">
        <v>35</v>
      </c>
      <c r="CS4" s="1">
        <v>37</v>
      </c>
      <c r="CT4" s="1">
        <v>38</v>
      </c>
      <c r="CU4" s="1">
        <v>39</v>
      </c>
      <c r="CV4" s="1">
        <v>40</v>
      </c>
      <c r="CW4" s="1">
        <v>41</v>
      </c>
      <c r="CX4" s="1">
        <v>42</v>
      </c>
      <c r="CY4" s="1">
        <v>43</v>
      </c>
      <c r="CZ4" s="1">
        <v>44</v>
      </c>
      <c r="DA4" s="1">
        <v>45</v>
      </c>
      <c r="DB4" s="1">
        <v>46</v>
      </c>
      <c r="DC4" s="1">
        <v>47</v>
      </c>
      <c r="DD4" s="1">
        <v>48</v>
      </c>
      <c r="DE4" s="1">
        <v>49</v>
      </c>
      <c r="DF4" s="1">
        <v>50</v>
      </c>
      <c r="DG4" s="1">
        <v>51</v>
      </c>
      <c r="DH4" s="1">
        <v>52</v>
      </c>
      <c r="DI4" s="1">
        <v>53</v>
      </c>
      <c r="DJ4" s="1">
        <v>54</v>
      </c>
      <c r="DK4" s="1">
        <v>55</v>
      </c>
      <c r="DM4" s="1">
        <v>1</v>
      </c>
      <c r="DN4" s="1">
        <v>2</v>
      </c>
      <c r="DP4" s="1">
        <v>4</v>
      </c>
      <c r="DQ4" s="1">
        <v>5</v>
      </c>
      <c r="DR4" s="1">
        <v>6</v>
      </c>
      <c r="DS4" s="1">
        <v>7</v>
      </c>
      <c r="DT4" s="1">
        <v>8</v>
      </c>
      <c r="DU4" s="1">
        <v>9</v>
      </c>
      <c r="DW4" s="1">
        <v>11</v>
      </c>
      <c r="DX4" s="1">
        <v>12</v>
      </c>
      <c r="DY4" s="1">
        <v>14</v>
      </c>
      <c r="DZ4" s="1">
        <v>15</v>
      </c>
      <c r="EA4" s="1">
        <v>16</v>
      </c>
      <c r="EB4" s="1">
        <v>17</v>
      </c>
      <c r="EC4" s="1">
        <v>18</v>
      </c>
      <c r="ED4" s="1">
        <v>19</v>
      </c>
    </row>
    <row r="6" spans="1:134">
      <c r="A6" s="1" t="s">
        <v>63</v>
      </c>
      <c r="C6" s="1">
        <v>1.59</v>
      </c>
      <c r="D6" s="1">
        <v>3.53</v>
      </c>
      <c r="E6" s="1">
        <v>3.81</v>
      </c>
      <c r="F6" s="1">
        <v>3.56</v>
      </c>
      <c r="G6" s="1">
        <v>3.71</v>
      </c>
      <c r="H6" s="1">
        <v>3.6</v>
      </c>
      <c r="I6" s="1">
        <v>3.64</v>
      </c>
      <c r="J6" s="1">
        <v>3.5</v>
      </c>
      <c r="K6" s="1">
        <v>3.58</v>
      </c>
      <c r="L6" s="1">
        <v>3.62</v>
      </c>
      <c r="M6" s="1">
        <v>3.63</v>
      </c>
      <c r="N6" s="1">
        <v>3.58</v>
      </c>
      <c r="O6" s="1">
        <v>3.34</v>
      </c>
      <c r="P6" s="1">
        <v>1.1000000000000001</v>
      </c>
      <c r="R6" s="1">
        <v>1.1100000000000001</v>
      </c>
      <c r="S6" s="1">
        <v>1.68</v>
      </c>
      <c r="T6" s="1">
        <v>1.71</v>
      </c>
      <c r="U6" s="1">
        <v>0.64</v>
      </c>
      <c r="V6" s="1">
        <v>3.34</v>
      </c>
      <c r="W6" s="1">
        <v>3.4</v>
      </c>
      <c r="Y6" s="1">
        <v>3.51</v>
      </c>
      <c r="Z6" s="1">
        <v>3.68</v>
      </c>
      <c r="AA6" s="1">
        <v>6.98</v>
      </c>
      <c r="AB6" s="1">
        <v>3.56</v>
      </c>
      <c r="AC6" s="1">
        <v>3.63</v>
      </c>
      <c r="AD6" s="1">
        <v>3.51</v>
      </c>
      <c r="AE6" s="1">
        <v>3.54</v>
      </c>
      <c r="AF6" s="1">
        <v>3.61</v>
      </c>
      <c r="AG6" s="1">
        <v>3.58</v>
      </c>
      <c r="AH6" s="1">
        <v>3.72</v>
      </c>
      <c r="AI6" s="1">
        <v>3.59</v>
      </c>
      <c r="AJ6" s="1">
        <v>3.55</v>
      </c>
      <c r="AK6" s="1">
        <v>3.67</v>
      </c>
      <c r="AL6" s="1">
        <v>3.65</v>
      </c>
      <c r="AM6" s="1">
        <v>3.82</v>
      </c>
      <c r="AN6" s="1">
        <v>3.79</v>
      </c>
      <c r="AO6" s="1">
        <v>3.9</v>
      </c>
      <c r="AP6" s="1">
        <v>3.66</v>
      </c>
      <c r="AQ6" s="1">
        <v>3.56</v>
      </c>
      <c r="AR6" s="1">
        <v>3.93</v>
      </c>
      <c r="AS6" s="1">
        <v>3.54</v>
      </c>
      <c r="AT6" s="1">
        <v>3.18</v>
      </c>
      <c r="AU6" s="1">
        <v>3.31</v>
      </c>
      <c r="AW6" s="1">
        <v>3.57</v>
      </c>
      <c r="AX6" s="1">
        <v>3.61</v>
      </c>
      <c r="AY6" s="1">
        <v>3.5</v>
      </c>
      <c r="AZ6" s="1">
        <v>3.67</v>
      </c>
      <c r="BA6" s="1">
        <v>3.33</v>
      </c>
      <c r="BC6" s="1">
        <v>3.72</v>
      </c>
      <c r="BD6" s="1">
        <v>3.51</v>
      </c>
      <c r="BE6" s="1">
        <v>3.67</v>
      </c>
      <c r="BF6" s="1">
        <v>3.5</v>
      </c>
      <c r="BG6" s="1">
        <v>3.61</v>
      </c>
      <c r="BI6" s="1">
        <v>7.01</v>
      </c>
      <c r="BJ6" s="1">
        <v>3.5</v>
      </c>
      <c r="BK6" s="1">
        <v>3.78</v>
      </c>
      <c r="BL6" s="1">
        <v>3.58</v>
      </c>
      <c r="BM6" s="1">
        <v>3.7</v>
      </c>
      <c r="BN6" s="1">
        <v>3.56</v>
      </c>
      <c r="BO6" s="1">
        <v>3.47</v>
      </c>
      <c r="BP6" s="1">
        <v>3.58</v>
      </c>
      <c r="BQ6" s="1">
        <v>3.63</v>
      </c>
      <c r="BR6" s="1">
        <v>3.52</v>
      </c>
      <c r="BS6" s="1">
        <v>3.76</v>
      </c>
      <c r="BT6" s="1">
        <v>3.34</v>
      </c>
      <c r="BU6" s="1">
        <v>3.48</v>
      </c>
      <c r="BV6" s="1">
        <v>3.44</v>
      </c>
      <c r="BW6" s="1">
        <v>3.6</v>
      </c>
      <c r="BX6" s="1">
        <v>3.81</v>
      </c>
      <c r="BY6" s="1">
        <v>3.74</v>
      </c>
      <c r="BZ6" s="1">
        <v>3.45</v>
      </c>
      <c r="CA6" s="1">
        <v>3.37</v>
      </c>
      <c r="CB6" s="1">
        <v>3.66</v>
      </c>
      <c r="CC6" s="1">
        <v>3.57</v>
      </c>
      <c r="CD6" s="1">
        <v>3.69</v>
      </c>
      <c r="CE6" s="1">
        <v>3.54</v>
      </c>
      <c r="CF6" s="1">
        <v>3.61</v>
      </c>
      <c r="CG6" s="1">
        <v>3.64</v>
      </c>
      <c r="CH6" s="1">
        <v>3.63</v>
      </c>
      <c r="CI6" s="1">
        <v>3.55</v>
      </c>
      <c r="CJ6" s="1">
        <v>3.59</v>
      </c>
      <c r="CK6" s="1">
        <v>3.61</v>
      </c>
      <c r="CL6" s="1">
        <v>3.5</v>
      </c>
      <c r="CN6" s="1">
        <v>3.42</v>
      </c>
      <c r="CO6" s="1">
        <v>6.27</v>
      </c>
      <c r="CP6" s="1">
        <v>3.45</v>
      </c>
      <c r="CQ6" s="1">
        <v>3.35</v>
      </c>
      <c r="CS6" s="1">
        <v>3.38</v>
      </c>
      <c r="CT6" s="1">
        <v>3.6</v>
      </c>
      <c r="CU6" s="1">
        <v>3.43</v>
      </c>
      <c r="CV6" s="1">
        <v>3.33</v>
      </c>
      <c r="CW6" s="1">
        <v>3.32</v>
      </c>
      <c r="CX6" s="1">
        <v>3.4</v>
      </c>
      <c r="CY6" s="1">
        <v>3.29</v>
      </c>
      <c r="CZ6" s="1">
        <v>3.38</v>
      </c>
      <c r="DA6" s="1">
        <v>3.46</v>
      </c>
      <c r="DB6" s="1">
        <v>3.32</v>
      </c>
      <c r="DC6" s="1">
        <v>3.13</v>
      </c>
      <c r="DD6" s="1">
        <v>3.31</v>
      </c>
      <c r="DE6" s="1">
        <v>3.32</v>
      </c>
      <c r="DF6" s="1">
        <v>6.88</v>
      </c>
      <c r="DG6" s="1">
        <v>3.31</v>
      </c>
      <c r="DH6" s="1">
        <v>3.26</v>
      </c>
      <c r="DI6" s="1">
        <v>3.94</v>
      </c>
      <c r="DJ6" s="1">
        <v>4.1900000000000004</v>
      </c>
      <c r="DK6" s="1">
        <v>3.4</v>
      </c>
      <c r="DM6" s="1">
        <v>3.29</v>
      </c>
      <c r="DN6" s="1">
        <v>3.27</v>
      </c>
      <c r="DP6" s="1">
        <v>3.33</v>
      </c>
      <c r="DQ6" s="1">
        <v>3.24</v>
      </c>
      <c r="DR6" s="1">
        <v>3.49</v>
      </c>
      <c r="DS6" s="1">
        <v>2.5299999999999998</v>
      </c>
      <c r="DT6" s="1">
        <v>3.6</v>
      </c>
      <c r="DU6" s="1">
        <v>3.52</v>
      </c>
      <c r="DW6" s="1">
        <v>3.82</v>
      </c>
      <c r="DX6" s="1">
        <v>3.56</v>
      </c>
      <c r="DZ6" s="1">
        <v>3.63</v>
      </c>
      <c r="EA6" s="1">
        <v>3.63</v>
      </c>
      <c r="EB6" s="1">
        <v>3.57</v>
      </c>
      <c r="EC6" s="1">
        <v>3.66</v>
      </c>
      <c r="ED6" s="1">
        <v>3.63</v>
      </c>
    </row>
    <row r="7" spans="1:134">
      <c r="A7" s="1" t="s">
        <v>64</v>
      </c>
      <c r="C7" s="1">
        <v>23.26</v>
      </c>
      <c r="D7" s="1">
        <v>20.86</v>
      </c>
      <c r="E7" s="1">
        <v>20.72</v>
      </c>
      <c r="F7" s="1">
        <v>21.3</v>
      </c>
      <c r="G7" s="1">
        <v>20.59</v>
      </c>
      <c r="H7" s="1">
        <v>20.85</v>
      </c>
      <c r="I7" s="1">
        <v>20.5</v>
      </c>
      <c r="J7" s="1">
        <v>21.55</v>
      </c>
      <c r="K7" s="1">
        <v>21.04</v>
      </c>
      <c r="L7" s="1">
        <v>20.8</v>
      </c>
      <c r="M7" s="1">
        <v>20.93</v>
      </c>
      <c r="N7" s="1">
        <v>20.73</v>
      </c>
      <c r="O7" s="1">
        <v>21.01</v>
      </c>
      <c r="P7" s="1">
        <v>23.59</v>
      </c>
      <c r="R7" s="1">
        <v>23.37</v>
      </c>
      <c r="S7" s="1">
        <v>22.69</v>
      </c>
      <c r="T7" s="1">
        <v>22.79</v>
      </c>
      <c r="U7" s="1">
        <v>23.92</v>
      </c>
      <c r="V7" s="1">
        <v>20.78</v>
      </c>
      <c r="W7" s="1">
        <v>21.2</v>
      </c>
      <c r="Y7" s="1">
        <v>21.28</v>
      </c>
      <c r="Z7" s="1">
        <v>21.08</v>
      </c>
      <c r="AA7" s="1">
        <v>17.89</v>
      </c>
      <c r="AB7" s="1">
        <v>21.12</v>
      </c>
      <c r="AC7" s="1">
        <v>21.42</v>
      </c>
      <c r="AD7" s="1">
        <v>20.88</v>
      </c>
      <c r="AE7" s="1">
        <v>21.08</v>
      </c>
      <c r="AF7" s="1">
        <v>20.97</v>
      </c>
      <c r="AG7" s="1">
        <v>21.08</v>
      </c>
      <c r="AH7" s="1">
        <v>20.75</v>
      </c>
      <c r="AI7" s="1">
        <v>20.94</v>
      </c>
      <c r="AJ7" s="1">
        <v>21.02</v>
      </c>
      <c r="AK7" s="1">
        <v>21.23</v>
      </c>
      <c r="AL7" s="1">
        <v>20.74</v>
      </c>
      <c r="AM7" s="1">
        <v>21.03</v>
      </c>
      <c r="AN7" s="1">
        <v>20.73</v>
      </c>
      <c r="AO7" s="1">
        <v>20.65</v>
      </c>
      <c r="AP7" s="1">
        <v>21.67</v>
      </c>
      <c r="AQ7" s="1">
        <v>21.05</v>
      </c>
      <c r="AR7" s="1">
        <v>20.49</v>
      </c>
      <c r="AS7" s="1">
        <v>20.94</v>
      </c>
      <c r="AT7" s="1">
        <v>21.35</v>
      </c>
      <c r="AU7" s="1">
        <v>21.22</v>
      </c>
      <c r="AW7" s="1">
        <v>20.9</v>
      </c>
      <c r="AX7" s="1">
        <v>21.09</v>
      </c>
      <c r="AY7" s="1">
        <v>21.18</v>
      </c>
      <c r="AZ7" s="1">
        <v>20.83</v>
      </c>
      <c r="BA7" s="1">
        <v>21.14</v>
      </c>
      <c r="BC7" s="1">
        <v>21.13</v>
      </c>
      <c r="BD7" s="1">
        <v>21.19</v>
      </c>
      <c r="BE7" s="1">
        <v>21.15</v>
      </c>
      <c r="BF7" s="1">
        <v>21.09</v>
      </c>
      <c r="BG7" s="1">
        <v>20.87</v>
      </c>
      <c r="BI7" s="1">
        <v>17.72</v>
      </c>
      <c r="BJ7" s="1">
        <v>21.4</v>
      </c>
      <c r="BK7" s="1">
        <v>21.32</v>
      </c>
      <c r="BL7" s="1">
        <v>21.01</v>
      </c>
      <c r="BM7" s="1">
        <v>21.42</v>
      </c>
      <c r="BN7" s="1">
        <v>20.98</v>
      </c>
      <c r="BO7" s="1">
        <v>21.42</v>
      </c>
      <c r="BP7" s="1">
        <v>21.12</v>
      </c>
      <c r="BQ7" s="1">
        <v>21.02</v>
      </c>
      <c r="BR7" s="1">
        <v>21</v>
      </c>
      <c r="BS7" s="1">
        <v>20.96</v>
      </c>
      <c r="BT7" s="1">
        <v>20.81</v>
      </c>
      <c r="BU7" s="1">
        <v>21.24</v>
      </c>
      <c r="BV7" s="1">
        <v>21.13</v>
      </c>
      <c r="BW7" s="1">
        <v>21.05</v>
      </c>
      <c r="BX7" s="1">
        <v>21.56</v>
      </c>
      <c r="BY7" s="1">
        <v>21.34</v>
      </c>
      <c r="BZ7" s="1">
        <v>21.22</v>
      </c>
      <c r="CA7" s="1">
        <v>21.55</v>
      </c>
      <c r="CB7" s="1">
        <v>21.06</v>
      </c>
      <c r="CC7" s="1">
        <v>21.37</v>
      </c>
      <c r="CD7" s="1">
        <v>21.37</v>
      </c>
      <c r="CE7" s="1">
        <v>21.08</v>
      </c>
      <c r="CF7" s="1">
        <v>20.89</v>
      </c>
      <c r="CG7" s="1">
        <v>21.18</v>
      </c>
      <c r="CH7" s="1">
        <v>21.13</v>
      </c>
      <c r="CI7" s="1">
        <v>21.09</v>
      </c>
      <c r="CJ7" s="1">
        <v>21.07</v>
      </c>
      <c r="CK7" s="1">
        <v>21.04</v>
      </c>
      <c r="CL7" s="1">
        <v>21.08</v>
      </c>
      <c r="CN7" s="1">
        <v>21.14</v>
      </c>
      <c r="CO7" s="1">
        <v>18.010000000000002</v>
      </c>
      <c r="CP7" s="1">
        <v>21.58</v>
      </c>
      <c r="CQ7" s="1">
        <v>20.79</v>
      </c>
      <c r="CS7" s="1">
        <v>21.01</v>
      </c>
      <c r="CT7" s="1">
        <v>21.11</v>
      </c>
      <c r="CU7" s="1">
        <v>21.19</v>
      </c>
      <c r="CV7" s="1">
        <v>21.3</v>
      </c>
      <c r="CW7" s="1">
        <v>21.12</v>
      </c>
      <c r="CX7" s="1">
        <v>21.37</v>
      </c>
      <c r="CY7" s="1">
        <v>21.09</v>
      </c>
      <c r="CZ7" s="1">
        <v>21.35</v>
      </c>
      <c r="DA7" s="1">
        <v>21.3</v>
      </c>
      <c r="DB7" s="1">
        <v>21.04</v>
      </c>
      <c r="DC7" s="1">
        <v>20.03</v>
      </c>
      <c r="DD7" s="1">
        <v>21.65</v>
      </c>
      <c r="DE7" s="1">
        <v>21.55</v>
      </c>
      <c r="DF7" s="1">
        <v>17.8</v>
      </c>
      <c r="DG7" s="1">
        <v>21.47</v>
      </c>
      <c r="DH7" s="1">
        <v>21.19</v>
      </c>
      <c r="DI7" s="1">
        <v>20.99</v>
      </c>
      <c r="DJ7" s="1">
        <v>20.57</v>
      </c>
      <c r="DK7" s="1">
        <v>21.17</v>
      </c>
      <c r="DM7" s="1">
        <v>21.46</v>
      </c>
      <c r="DN7" s="1">
        <v>21.33</v>
      </c>
      <c r="DP7" s="1">
        <v>21</v>
      </c>
      <c r="DQ7" s="1">
        <v>19.48</v>
      </c>
      <c r="DR7" s="1">
        <v>21.08</v>
      </c>
      <c r="DS7" s="1">
        <v>21.98</v>
      </c>
      <c r="DT7" s="1">
        <v>21.3</v>
      </c>
      <c r="DU7" s="1">
        <v>21.34</v>
      </c>
      <c r="DW7" s="1">
        <v>20.96</v>
      </c>
      <c r="DX7" s="1">
        <v>21.11</v>
      </c>
      <c r="DZ7" s="1">
        <v>21.08</v>
      </c>
      <c r="EA7" s="1">
        <v>20.87</v>
      </c>
      <c r="EB7" s="1">
        <v>21</v>
      </c>
      <c r="EC7" s="1">
        <v>21.49</v>
      </c>
      <c r="ED7" s="1">
        <v>20.9</v>
      </c>
    </row>
    <row r="8" spans="1:134">
      <c r="A8" s="1" t="s">
        <v>65</v>
      </c>
      <c r="C8" s="1">
        <v>0.37</v>
      </c>
      <c r="D8" s="1">
        <v>0</v>
      </c>
      <c r="E8" s="4">
        <v>0.2</v>
      </c>
      <c r="F8" s="4">
        <v>0.2</v>
      </c>
      <c r="G8" s="1">
        <v>0</v>
      </c>
      <c r="H8" s="1">
        <v>0.27</v>
      </c>
      <c r="I8" s="1">
        <v>0</v>
      </c>
      <c r="J8" s="1">
        <v>0.32</v>
      </c>
      <c r="K8" s="1">
        <v>0</v>
      </c>
      <c r="L8" s="1">
        <v>0</v>
      </c>
      <c r="M8" s="1">
        <v>0</v>
      </c>
      <c r="N8" s="1">
        <v>0.56000000000000005</v>
      </c>
      <c r="O8" s="1">
        <v>0.03</v>
      </c>
      <c r="P8" s="1">
        <v>0.67</v>
      </c>
      <c r="R8" s="1">
        <v>0.52</v>
      </c>
      <c r="S8" s="1">
        <v>0.52</v>
      </c>
      <c r="T8" s="1">
        <v>0.28000000000000003</v>
      </c>
      <c r="U8" s="1">
        <v>0.47</v>
      </c>
      <c r="V8" s="1">
        <v>0</v>
      </c>
      <c r="W8" s="1">
        <v>0.05</v>
      </c>
      <c r="Y8" s="1">
        <v>0.79</v>
      </c>
      <c r="Z8" s="1">
        <v>0.93</v>
      </c>
      <c r="AA8" s="1">
        <v>0.68</v>
      </c>
      <c r="AB8" s="1">
        <v>1.06</v>
      </c>
      <c r="AC8" s="1">
        <v>0.89</v>
      </c>
      <c r="AD8" s="1">
        <v>0.62</v>
      </c>
      <c r="AE8" s="1">
        <v>0.98</v>
      </c>
      <c r="AF8" s="1">
        <v>0.22</v>
      </c>
      <c r="AG8" s="1">
        <v>0.21</v>
      </c>
      <c r="AH8" s="1">
        <v>0.15</v>
      </c>
      <c r="AI8" s="1">
        <v>0.17</v>
      </c>
      <c r="AJ8" s="1">
        <v>0.25</v>
      </c>
      <c r="AK8" s="1">
        <v>0.16</v>
      </c>
      <c r="AL8" s="1">
        <v>0.32</v>
      </c>
      <c r="AM8" s="1">
        <v>0.16</v>
      </c>
      <c r="AN8" s="1">
        <v>0.16</v>
      </c>
      <c r="AO8" s="1">
        <v>0.08</v>
      </c>
      <c r="AP8" s="4">
        <v>0.3</v>
      </c>
      <c r="AQ8" s="1">
        <v>0.28000000000000003</v>
      </c>
      <c r="AR8" s="1">
        <v>0.02</v>
      </c>
      <c r="AS8" s="1">
        <v>0.36</v>
      </c>
      <c r="AT8" s="4">
        <v>0.2</v>
      </c>
      <c r="AU8" s="1">
        <v>0.51</v>
      </c>
      <c r="AW8" s="1">
        <v>0.38</v>
      </c>
      <c r="AX8" s="1">
        <v>0.28999999999999998</v>
      </c>
      <c r="AY8" s="1">
        <v>0.43</v>
      </c>
      <c r="AZ8" s="4">
        <v>0.4</v>
      </c>
      <c r="BA8" s="1">
        <v>0.21</v>
      </c>
      <c r="BC8" s="1">
        <v>0.28000000000000003</v>
      </c>
      <c r="BD8" s="1">
        <v>0.88</v>
      </c>
      <c r="BE8" s="1">
        <v>0.24</v>
      </c>
      <c r="BF8" s="1">
        <v>0.68</v>
      </c>
      <c r="BG8" s="1">
        <v>0.23</v>
      </c>
      <c r="BI8" s="1">
        <v>0.61</v>
      </c>
      <c r="BJ8" s="4">
        <v>0.9</v>
      </c>
      <c r="BK8" s="1">
        <v>1.06</v>
      </c>
      <c r="BL8" s="1">
        <v>0.94</v>
      </c>
      <c r="BM8" s="1">
        <v>1.18</v>
      </c>
      <c r="BN8" s="1">
        <v>0.81</v>
      </c>
      <c r="BO8" s="1">
        <v>0.84</v>
      </c>
      <c r="BP8" s="1">
        <v>0.88</v>
      </c>
      <c r="BQ8" s="1">
        <v>0.76</v>
      </c>
      <c r="BR8" s="4">
        <v>0.9</v>
      </c>
      <c r="BS8" s="1">
        <v>0.31</v>
      </c>
      <c r="BT8" s="1">
        <v>0.61</v>
      </c>
      <c r="BU8" s="1">
        <v>0.65</v>
      </c>
      <c r="BV8" s="1">
        <v>0.82</v>
      </c>
      <c r="BW8" s="1">
        <v>0.52</v>
      </c>
      <c r="BX8" s="1">
        <v>0.83</v>
      </c>
      <c r="BY8" s="1">
        <v>0.68</v>
      </c>
      <c r="BZ8" s="1">
        <v>0.86</v>
      </c>
      <c r="CA8" s="1">
        <v>0.19</v>
      </c>
      <c r="CB8" s="4">
        <v>0.6</v>
      </c>
      <c r="CC8" s="4">
        <v>0.3</v>
      </c>
      <c r="CD8" s="1">
        <v>0.72</v>
      </c>
      <c r="CE8" s="4">
        <v>0.8</v>
      </c>
      <c r="CF8" s="1">
        <v>0.41</v>
      </c>
      <c r="CG8" s="1">
        <v>0.64</v>
      </c>
      <c r="CH8" s="1">
        <v>0.68</v>
      </c>
      <c r="CI8" s="1">
        <v>0.55000000000000004</v>
      </c>
      <c r="CJ8" s="1">
        <v>0.63</v>
      </c>
      <c r="CK8" s="1">
        <v>0.64</v>
      </c>
      <c r="CL8" s="1">
        <v>0.91</v>
      </c>
      <c r="CN8" s="1">
        <v>0.86</v>
      </c>
      <c r="CO8" s="1">
        <v>0.47</v>
      </c>
      <c r="CP8" s="1">
        <v>0.42</v>
      </c>
      <c r="CQ8" s="1">
        <v>0.95</v>
      </c>
      <c r="CS8" s="1">
        <v>0.66</v>
      </c>
      <c r="CT8" s="1">
        <v>0.28999999999999998</v>
      </c>
      <c r="CU8" s="1">
        <v>0.57999999999999996</v>
      </c>
      <c r="CV8" s="1">
        <v>0.59</v>
      </c>
      <c r="CW8" s="1">
        <v>0.65</v>
      </c>
      <c r="CX8" s="1">
        <v>0.51</v>
      </c>
      <c r="CY8" s="1">
        <v>0.76</v>
      </c>
      <c r="CZ8" s="1">
        <v>0.64</v>
      </c>
      <c r="DA8" s="1">
        <v>0.33</v>
      </c>
      <c r="DB8" s="1">
        <v>0.34</v>
      </c>
      <c r="DC8" s="1">
        <v>0.41</v>
      </c>
      <c r="DD8" s="4">
        <v>1.1000000000000001</v>
      </c>
      <c r="DE8" s="4">
        <v>0.5</v>
      </c>
      <c r="DF8" s="1">
        <v>0.61</v>
      </c>
      <c r="DG8" s="1">
        <v>0.52</v>
      </c>
      <c r="DH8" s="1">
        <v>0</v>
      </c>
      <c r="DI8" s="1">
        <v>0</v>
      </c>
      <c r="DJ8" s="4">
        <v>0.6</v>
      </c>
      <c r="DK8" s="1">
        <v>0.38</v>
      </c>
      <c r="DM8" s="1">
        <v>0.51</v>
      </c>
      <c r="DN8" s="1">
        <v>0.14000000000000001</v>
      </c>
      <c r="DP8" s="1">
        <v>0.04</v>
      </c>
      <c r="DQ8" s="1">
        <v>0.52</v>
      </c>
      <c r="DR8" s="1">
        <v>0.08</v>
      </c>
      <c r="DS8" s="1">
        <v>0.77</v>
      </c>
      <c r="DT8" s="1">
        <v>0.86</v>
      </c>
      <c r="DU8" s="1">
        <v>1.27</v>
      </c>
      <c r="DW8" s="4">
        <v>0.7</v>
      </c>
      <c r="DX8" s="1">
        <v>0.73</v>
      </c>
      <c r="DZ8" s="1">
        <v>0.83</v>
      </c>
      <c r="EA8" s="1">
        <v>0.89</v>
      </c>
      <c r="EB8" s="1">
        <v>0.36</v>
      </c>
      <c r="EC8" s="1">
        <v>0.92</v>
      </c>
      <c r="ED8" s="1">
        <v>0.62</v>
      </c>
    </row>
    <row r="9" spans="1:134">
      <c r="A9" s="1" t="s">
        <v>66</v>
      </c>
      <c r="C9" s="1">
        <v>73.48</v>
      </c>
      <c r="D9" s="1">
        <v>74.53</v>
      </c>
      <c r="E9" s="1">
        <v>74.55</v>
      </c>
      <c r="F9" s="1">
        <v>74.849999999999994</v>
      </c>
      <c r="G9" s="1">
        <v>74.02</v>
      </c>
      <c r="H9" s="1">
        <v>73.75</v>
      </c>
      <c r="I9" s="1">
        <v>74.349999999999994</v>
      </c>
      <c r="J9" s="1">
        <v>74.27</v>
      </c>
      <c r="K9" s="1">
        <v>74.66</v>
      </c>
      <c r="L9" s="1">
        <v>74.650000000000006</v>
      </c>
      <c r="M9" s="1">
        <v>74.36</v>
      </c>
      <c r="N9" s="1">
        <v>74.510000000000005</v>
      </c>
      <c r="O9" s="1">
        <v>75.05</v>
      </c>
      <c r="P9" s="1">
        <v>74.08</v>
      </c>
      <c r="R9" s="1">
        <v>73.569999999999993</v>
      </c>
      <c r="S9" s="1">
        <v>74.03</v>
      </c>
      <c r="T9" s="1">
        <v>73.56</v>
      </c>
      <c r="U9" s="1">
        <v>73.040000000000006</v>
      </c>
      <c r="V9" s="1">
        <v>74.61</v>
      </c>
      <c r="W9" s="1">
        <v>75.150000000000006</v>
      </c>
      <c r="Y9" s="1">
        <v>72.53</v>
      </c>
      <c r="Z9" s="1">
        <v>72.900000000000006</v>
      </c>
      <c r="AA9" s="1">
        <v>73.930000000000007</v>
      </c>
      <c r="AB9" s="1">
        <v>71.739999999999995</v>
      </c>
      <c r="AC9" s="1">
        <v>73.069999999999993</v>
      </c>
      <c r="AD9" s="1">
        <v>73.040000000000006</v>
      </c>
      <c r="AE9" s="1">
        <v>73.06</v>
      </c>
      <c r="AF9" s="1">
        <v>72.88</v>
      </c>
      <c r="AG9" s="1">
        <v>74.260000000000005</v>
      </c>
      <c r="AH9" s="1">
        <v>72.13</v>
      </c>
      <c r="AI9" s="1">
        <v>74.39</v>
      </c>
      <c r="AJ9" s="1">
        <v>73.349999999999994</v>
      </c>
      <c r="AK9" s="1">
        <v>73.75</v>
      </c>
      <c r="AL9" s="1">
        <v>74</v>
      </c>
      <c r="AM9" s="1">
        <v>73.680000000000007</v>
      </c>
      <c r="AN9" s="1">
        <v>74.38</v>
      </c>
      <c r="AO9" s="1">
        <v>73.86</v>
      </c>
      <c r="AP9" s="1">
        <v>73</v>
      </c>
      <c r="AQ9" s="1">
        <v>74.56</v>
      </c>
      <c r="AR9" s="1">
        <v>73.48</v>
      </c>
      <c r="AS9" s="1">
        <v>74.47</v>
      </c>
      <c r="AT9" s="1">
        <v>74.790000000000006</v>
      </c>
      <c r="AU9" s="1">
        <v>74.040000000000006</v>
      </c>
      <c r="AW9" s="1">
        <v>73.59</v>
      </c>
      <c r="AX9" s="1">
        <v>73.88</v>
      </c>
      <c r="AY9" s="1">
        <v>73.819999999999993</v>
      </c>
      <c r="AZ9" s="1">
        <v>73.77</v>
      </c>
      <c r="BA9" s="1">
        <v>73.739999999999995</v>
      </c>
      <c r="BC9" s="1">
        <v>74.34</v>
      </c>
      <c r="BD9" s="1">
        <v>72.290000000000006</v>
      </c>
      <c r="BE9" s="1">
        <v>73.75</v>
      </c>
      <c r="BF9" s="1">
        <v>74.08</v>
      </c>
      <c r="BG9" s="1">
        <v>74.010000000000005</v>
      </c>
      <c r="BI9" s="1">
        <v>73.790000000000006</v>
      </c>
      <c r="BJ9" s="1">
        <v>73.010000000000005</v>
      </c>
      <c r="BK9" s="1">
        <v>72.84</v>
      </c>
      <c r="BL9" s="1">
        <v>72.459999999999994</v>
      </c>
      <c r="BM9" s="1">
        <v>72.510000000000005</v>
      </c>
      <c r="BN9" s="1">
        <v>72.930000000000007</v>
      </c>
      <c r="BO9" s="1">
        <v>72.72</v>
      </c>
      <c r="BP9" s="1">
        <v>72.709999999999994</v>
      </c>
      <c r="BQ9" s="1">
        <v>72.84</v>
      </c>
      <c r="BR9" s="1">
        <v>72.709999999999994</v>
      </c>
      <c r="BS9" s="1">
        <v>73.33</v>
      </c>
      <c r="BT9" s="1">
        <v>72.5</v>
      </c>
      <c r="BU9" s="1">
        <v>73.28</v>
      </c>
      <c r="BV9" s="1">
        <v>72.92</v>
      </c>
      <c r="BW9" s="1">
        <v>72.430000000000007</v>
      </c>
      <c r="BX9" s="1">
        <v>73.209999999999994</v>
      </c>
      <c r="BY9" s="1">
        <v>72.81</v>
      </c>
      <c r="BZ9" s="1">
        <v>72.59</v>
      </c>
      <c r="CA9" s="1">
        <v>74.16</v>
      </c>
      <c r="CB9" s="1">
        <v>73.09</v>
      </c>
      <c r="CC9" s="1">
        <v>72</v>
      </c>
      <c r="CD9" s="1">
        <v>74.27</v>
      </c>
      <c r="CE9" s="1">
        <v>72.239999999999995</v>
      </c>
      <c r="CF9" s="1">
        <v>73.209999999999994</v>
      </c>
      <c r="CG9" s="1">
        <v>73.099999999999994</v>
      </c>
      <c r="CH9" s="1">
        <v>73.430000000000007</v>
      </c>
      <c r="CI9" s="1">
        <v>72.95</v>
      </c>
      <c r="CJ9" s="1">
        <v>73.599999999999994</v>
      </c>
      <c r="CK9" s="1">
        <v>72.75</v>
      </c>
      <c r="CL9" s="1">
        <v>72.92</v>
      </c>
      <c r="CN9" s="1">
        <v>72.319999999999993</v>
      </c>
      <c r="CO9" s="1">
        <v>72.62</v>
      </c>
      <c r="CP9" s="1">
        <v>72.75</v>
      </c>
      <c r="CQ9" s="1">
        <v>72.930000000000007</v>
      </c>
      <c r="CS9" s="1">
        <v>72.48</v>
      </c>
      <c r="CT9" s="1">
        <v>73.010000000000005</v>
      </c>
      <c r="CU9" s="1">
        <v>72.94</v>
      </c>
      <c r="CV9" s="1">
        <v>71.849999999999994</v>
      </c>
      <c r="CW9" s="1">
        <v>71.84</v>
      </c>
      <c r="CX9" s="1">
        <v>72.5</v>
      </c>
      <c r="CY9" s="1">
        <v>72.430000000000007</v>
      </c>
      <c r="CZ9" s="1">
        <v>72.92</v>
      </c>
      <c r="DA9" s="1">
        <v>73.099999999999994</v>
      </c>
      <c r="DB9" s="1">
        <v>73.680000000000007</v>
      </c>
      <c r="DC9" s="1">
        <v>69.48</v>
      </c>
      <c r="DD9" s="1">
        <v>72.39</v>
      </c>
      <c r="DE9" s="1">
        <v>72.790000000000006</v>
      </c>
      <c r="DF9" s="1">
        <v>73.739999999999995</v>
      </c>
      <c r="DG9" s="1">
        <v>73.03</v>
      </c>
      <c r="DH9" s="1">
        <v>74.599999999999994</v>
      </c>
      <c r="DI9" s="1">
        <v>74.209999999999994</v>
      </c>
      <c r="DJ9" s="1">
        <v>73.23</v>
      </c>
      <c r="DK9" s="1">
        <v>73.260000000000005</v>
      </c>
      <c r="DM9" s="1">
        <v>73.790000000000006</v>
      </c>
      <c r="DN9" s="1">
        <v>73.319999999999993</v>
      </c>
      <c r="DP9" s="1">
        <v>74.77</v>
      </c>
      <c r="DQ9" s="1">
        <v>69.040000000000006</v>
      </c>
      <c r="DR9" s="1">
        <v>73.760000000000005</v>
      </c>
      <c r="DS9" s="1">
        <v>72.66</v>
      </c>
      <c r="DT9" s="1">
        <v>71.88</v>
      </c>
      <c r="DU9" s="1">
        <v>73.47</v>
      </c>
      <c r="DW9" s="1">
        <v>72.25</v>
      </c>
      <c r="DX9" s="1">
        <v>72.58</v>
      </c>
      <c r="DZ9" s="1">
        <v>73.239999999999995</v>
      </c>
      <c r="EA9" s="1">
        <v>74.27</v>
      </c>
      <c r="EB9" s="1">
        <v>73.42</v>
      </c>
      <c r="EC9" s="1">
        <v>72.930000000000007</v>
      </c>
      <c r="ED9" s="1">
        <v>73.72</v>
      </c>
    </row>
    <row r="11" spans="1:134">
      <c r="A11" s="1" t="s">
        <v>67</v>
      </c>
      <c r="C11" s="1">
        <v>98.7</v>
      </c>
      <c r="D11" s="1">
        <v>98.92</v>
      </c>
      <c r="E11" s="1">
        <v>99.28</v>
      </c>
      <c r="F11" s="1">
        <v>99.91</v>
      </c>
      <c r="G11" s="1">
        <v>98.32</v>
      </c>
      <c r="H11" s="1">
        <v>98.47</v>
      </c>
      <c r="I11" s="1">
        <v>98.49</v>
      </c>
      <c r="J11" s="1">
        <v>99.64</v>
      </c>
      <c r="K11" s="1">
        <v>99.28</v>
      </c>
      <c r="L11" s="1">
        <v>99.070000000000007</v>
      </c>
      <c r="M11" s="1">
        <v>98.92</v>
      </c>
      <c r="N11" s="1">
        <v>99.38000000000001</v>
      </c>
      <c r="O11" s="1">
        <v>99.43</v>
      </c>
      <c r="P11" s="1">
        <v>99.44</v>
      </c>
      <c r="R11" s="1">
        <v>98.57</v>
      </c>
      <c r="S11" s="1">
        <v>98.92</v>
      </c>
      <c r="T11" s="1">
        <v>98.34</v>
      </c>
      <c r="U11" s="1">
        <v>98.070000000000007</v>
      </c>
      <c r="V11" s="1">
        <v>98.73</v>
      </c>
      <c r="W11" s="1">
        <v>99.800000000000011</v>
      </c>
      <c r="Y11" s="1">
        <v>98.11</v>
      </c>
      <c r="Z11" s="1">
        <v>98.59</v>
      </c>
      <c r="AA11" s="1">
        <v>99.48</v>
      </c>
      <c r="AB11" s="1">
        <v>97.47999999999999</v>
      </c>
      <c r="AC11" s="1">
        <v>99.009999999999991</v>
      </c>
      <c r="AD11" s="1">
        <v>98.050000000000011</v>
      </c>
      <c r="AE11" s="1">
        <v>98.66</v>
      </c>
      <c r="AF11" s="1">
        <v>97.679999999999993</v>
      </c>
      <c r="AG11" s="1">
        <v>99.13</v>
      </c>
      <c r="AH11" s="1">
        <v>96.75</v>
      </c>
      <c r="AI11" s="1">
        <v>99.09</v>
      </c>
      <c r="AJ11" s="1">
        <v>98.169999999999987</v>
      </c>
      <c r="AK11" s="1">
        <v>98.81</v>
      </c>
      <c r="AL11" s="1">
        <v>98.71</v>
      </c>
      <c r="AM11" s="1">
        <v>98.690000000000012</v>
      </c>
      <c r="AN11" s="1">
        <v>99.06</v>
      </c>
      <c r="AO11" s="1">
        <v>98.49</v>
      </c>
      <c r="AP11" s="1">
        <v>98.63</v>
      </c>
      <c r="AQ11" s="1">
        <v>99.45</v>
      </c>
      <c r="AR11" s="1">
        <v>97.92</v>
      </c>
      <c r="AS11" s="1">
        <v>99.31</v>
      </c>
      <c r="AT11" s="1">
        <v>99.52000000000001</v>
      </c>
      <c r="AU11" s="1">
        <v>99.080000000000013</v>
      </c>
      <c r="AW11" s="1">
        <v>98.44</v>
      </c>
      <c r="AX11" s="1">
        <v>98.86999999999999</v>
      </c>
      <c r="AY11" s="1">
        <v>98.929999999999993</v>
      </c>
      <c r="AZ11" s="1">
        <v>98.669999999999987</v>
      </c>
      <c r="BA11" s="1">
        <v>98.419999999999987</v>
      </c>
      <c r="BC11" s="1">
        <v>99.47</v>
      </c>
      <c r="BD11" s="1">
        <v>97.87</v>
      </c>
      <c r="BE11" s="1">
        <v>98.81</v>
      </c>
      <c r="BF11" s="1">
        <v>99.35</v>
      </c>
      <c r="BG11" s="1">
        <v>98.72</v>
      </c>
      <c r="BI11" s="1">
        <v>99.13</v>
      </c>
      <c r="BJ11" s="1">
        <v>98.81</v>
      </c>
      <c r="BK11" s="1">
        <v>99</v>
      </c>
      <c r="BL11" s="1">
        <v>97.99</v>
      </c>
      <c r="BM11" s="1">
        <v>98.81</v>
      </c>
      <c r="BN11" s="1">
        <v>98.28</v>
      </c>
      <c r="BO11" s="1">
        <v>98.45</v>
      </c>
      <c r="BP11" s="1">
        <v>98.289999999999992</v>
      </c>
      <c r="BQ11" s="1">
        <v>98.25</v>
      </c>
      <c r="BR11" s="1">
        <v>98.13</v>
      </c>
      <c r="BS11" s="1">
        <v>98.36</v>
      </c>
      <c r="BT11" s="1">
        <v>97.259999999999991</v>
      </c>
      <c r="BU11" s="1">
        <v>98.65</v>
      </c>
      <c r="BV11" s="1">
        <v>98.31</v>
      </c>
      <c r="BW11" s="1">
        <v>97.600000000000009</v>
      </c>
      <c r="BX11" s="1">
        <v>99.41</v>
      </c>
      <c r="BY11" s="1">
        <v>98.57</v>
      </c>
      <c r="BZ11" s="1">
        <v>98.12</v>
      </c>
      <c r="CA11" s="1">
        <v>99.27</v>
      </c>
      <c r="CB11" s="1">
        <v>98.41</v>
      </c>
      <c r="CC11" s="1">
        <v>97.240000000000009</v>
      </c>
      <c r="CD11" s="1">
        <v>100.05</v>
      </c>
      <c r="CE11" s="1">
        <v>97.66</v>
      </c>
      <c r="CF11" s="1">
        <v>98.11999999999999</v>
      </c>
      <c r="CG11" s="1">
        <v>98.56</v>
      </c>
      <c r="CH11" s="1">
        <v>98.87</v>
      </c>
      <c r="CI11" s="1">
        <v>98.14</v>
      </c>
      <c r="CJ11" s="1">
        <v>98.889999999999986</v>
      </c>
      <c r="CK11" s="1">
        <v>98.039999999999992</v>
      </c>
      <c r="CL11" s="1">
        <v>98.41</v>
      </c>
      <c r="CN11" s="1">
        <v>97.74</v>
      </c>
      <c r="CO11" s="1">
        <v>97.37</v>
      </c>
      <c r="CP11" s="1">
        <v>98.2</v>
      </c>
      <c r="CQ11" s="1">
        <v>98.02000000000001</v>
      </c>
      <c r="CS11" s="1">
        <v>97.53</v>
      </c>
      <c r="CT11" s="1">
        <v>98.01</v>
      </c>
      <c r="CU11" s="1">
        <v>98.14</v>
      </c>
      <c r="CV11" s="1">
        <v>97.07</v>
      </c>
      <c r="CW11" s="1">
        <v>96.93</v>
      </c>
      <c r="CX11" s="1">
        <v>97.78</v>
      </c>
      <c r="CY11" s="1">
        <v>97.570000000000007</v>
      </c>
      <c r="CZ11" s="1">
        <v>98.29</v>
      </c>
      <c r="DA11" s="1">
        <v>98.19</v>
      </c>
      <c r="DB11" s="1">
        <v>98.38000000000001</v>
      </c>
      <c r="DC11" s="1">
        <v>93.050000000000011</v>
      </c>
      <c r="DD11" s="1">
        <v>98.45</v>
      </c>
      <c r="DE11" s="1">
        <v>98.160000000000011</v>
      </c>
      <c r="DF11" s="1">
        <v>99.03</v>
      </c>
      <c r="DG11" s="1">
        <v>98.33</v>
      </c>
      <c r="DH11" s="1">
        <v>99.05</v>
      </c>
      <c r="DI11" s="1">
        <v>99.139999999999986</v>
      </c>
      <c r="DJ11" s="1">
        <v>98.59</v>
      </c>
      <c r="DK11" s="1">
        <v>98.210000000000008</v>
      </c>
      <c r="DM11" s="1">
        <v>99.050000000000011</v>
      </c>
      <c r="DN11" s="1">
        <v>98.059999999999988</v>
      </c>
      <c r="DP11" s="1">
        <v>99.139999999999986</v>
      </c>
      <c r="DQ11" s="1">
        <v>92.28</v>
      </c>
      <c r="DR11" s="1">
        <v>98.41</v>
      </c>
      <c r="DS11" s="1">
        <v>97.94</v>
      </c>
      <c r="DT11" s="1">
        <v>97.64</v>
      </c>
      <c r="DU11" s="1">
        <v>99.6</v>
      </c>
      <c r="DW11" s="1">
        <v>97.73</v>
      </c>
      <c r="DX11" s="1">
        <v>97.97999999999999</v>
      </c>
      <c r="DZ11" s="1">
        <v>98.779999999999987</v>
      </c>
      <c r="EA11" s="1">
        <v>99.66</v>
      </c>
      <c r="EB11" s="1">
        <v>98.35</v>
      </c>
      <c r="EC11" s="1">
        <v>99</v>
      </c>
      <c r="ED11" s="1">
        <v>98.87</v>
      </c>
    </row>
    <row r="13" spans="1:134">
      <c r="A13" s="1" t="s">
        <v>68</v>
      </c>
      <c r="C13" s="1">
        <v>1.23</v>
      </c>
      <c r="D13" s="1">
        <v>2.73</v>
      </c>
      <c r="E13" s="1">
        <v>2.95</v>
      </c>
      <c r="F13" s="1">
        <v>2.76</v>
      </c>
      <c r="G13" s="1">
        <v>2.87</v>
      </c>
      <c r="H13" s="1">
        <v>2.78</v>
      </c>
      <c r="I13" s="1">
        <v>2.82</v>
      </c>
      <c r="J13" s="1">
        <v>2.71</v>
      </c>
      <c r="K13" s="1">
        <v>2.77</v>
      </c>
      <c r="L13" s="1">
        <v>2.8</v>
      </c>
      <c r="M13" s="1">
        <v>2.81</v>
      </c>
      <c r="N13" s="1">
        <v>2.77</v>
      </c>
      <c r="O13" s="1">
        <v>2.58</v>
      </c>
      <c r="P13" s="1">
        <v>0.85</v>
      </c>
      <c r="R13" s="1">
        <v>0.86</v>
      </c>
      <c r="S13" s="1">
        <v>1.3</v>
      </c>
      <c r="T13" s="1">
        <v>1.32</v>
      </c>
      <c r="U13" s="1">
        <v>0.5</v>
      </c>
      <c r="V13" s="1">
        <v>2.59</v>
      </c>
      <c r="W13" s="1">
        <v>2.63</v>
      </c>
      <c r="Y13" s="1">
        <v>2.71</v>
      </c>
      <c r="Z13" s="1">
        <v>2.85</v>
      </c>
      <c r="AA13" s="1">
        <v>5.4</v>
      </c>
      <c r="AB13" s="1">
        <v>2.76</v>
      </c>
      <c r="AC13" s="1">
        <v>2.81</v>
      </c>
      <c r="AD13" s="1">
        <v>2.72</v>
      </c>
      <c r="AE13" s="1">
        <v>2.75</v>
      </c>
      <c r="AF13" s="1">
        <v>2.79</v>
      </c>
      <c r="AG13" s="1">
        <v>2.77</v>
      </c>
      <c r="AH13" s="1">
        <v>2.88</v>
      </c>
      <c r="AI13" s="1">
        <v>2.78</v>
      </c>
      <c r="AJ13" s="1">
        <v>2.75</v>
      </c>
      <c r="AK13" s="1">
        <v>2.85</v>
      </c>
      <c r="AL13" s="1">
        <v>2.83</v>
      </c>
      <c r="AM13" s="1">
        <v>2.96</v>
      </c>
      <c r="AN13" s="1">
        <v>2.93</v>
      </c>
      <c r="AO13" s="1">
        <v>3.02</v>
      </c>
      <c r="AP13" s="1">
        <v>2.83</v>
      </c>
      <c r="AQ13" s="1">
        <v>2.76</v>
      </c>
      <c r="AR13" s="1">
        <v>3.05</v>
      </c>
      <c r="AS13" s="1">
        <v>2.74</v>
      </c>
      <c r="AT13" s="1">
        <v>2.46</v>
      </c>
      <c r="AU13" s="1">
        <v>2.56</v>
      </c>
      <c r="AW13" s="1">
        <v>2.77</v>
      </c>
      <c r="AX13" s="1">
        <v>2.8</v>
      </c>
      <c r="AY13" s="1">
        <v>2.71</v>
      </c>
      <c r="AZ13" s="1">
        <v>2.84</v>
      </c>
      <c r="BA13" s="1">
        <v>2.58</v>
      </c>
      <c r="BC13" s="1">
        <v>2.88</v>
      </c>
      <c r="BD13" s="1">
        <v>2.72</v>
      </c>
      <c r="BE13" s="1">
        <v>2.85</v>
      </c>
      <c r="BF13" s="1">
        <v>2.71</v>
      </c>
      <c r="BG13" s="1">
        <v>2.8</v>
      </c>
      <c r="BI13" s="1">
        <v>5.43</v>
      </c>
      <c r="BJ13" s="1">
        <v>2.71</v>
      </c>
      <c r="BK13" s="1">
        <v>2.93</v>
      </c>
      <c r="BL13" s="1">
        <v>2.77</v>
      </c>
      <c r="BM13" s="1">
        <v>2.87</v>
      </c>
      <c r="BN13" s="1">
        <v>2.76</v>
      </c>
      <c r="BO13" s="1">
        <v>2.69</v>
      </c>
      <c r="BP13" s="1">
        <v>2.77</v>
      </c>
      <c r="BQ13" s="1">
        <v>2.81</v>
      </c>
      <c r="BR13" s="1">
        <v>2.73</v>
      </c>
      <c r="BS13" s="1">
        <v>2.91</v>
      </c>
      <c r="BT13" s="1">
        <v>2.58</v>
      </c>
      <c r="BU13" s="1">
        <v>2.7</v>
      </c>
      <c r="BV13" s="1">
        <v>2.67</v>
      </c>
      <c r="BW13" s="1">
        <v>2.79</v>
      </c>
      <c r="BX13" s="1">
        <v>2.95</v>
      </c>
      <c r="BY13" s="1">
        <v>2.9</v>
      </c>
      <c r="BZ13" s="1">
        <v>2.67</v>
      </c>
      <c r="CA13" s="1">
        <v>2.61</v>
      </c>
      <c r="CB13" s="1">
        <v>2.84</v>
      </c>
      <c r="CC13" s="1">
        <v>2.77</v>
      </c>
      <c r="CD13" s="1">
        <v>2.86</v>
      </c>
      <c r="CE13" s="1">
        <v>2.74</v>
      </c>
      <c r="CF13" s="1">
        <v>2.79</v>
      </c>
      <c r="CG13" s="1">
        <v>2.82</v>
      </c>
      <c r="CH13" s="1">
        <v>2.81</v>
      </c>
      <c r="CI13" s="1">
        <v>2.75</v>
      </c>
      <c r="CJ13" s="1">
        <v>2.78</v>
      </c>
      <c r="CK13" s="1">
        <v>2.8</v>
      </c>
      <c r="CL13" s="1">
        <v>2.71</v>
      </c>
      <c r="CN13" s="1">
        <v>2.65</v>
      </c>
      <c r="CO13" s="1">
        <v>4.8499999999999996</v>
      </c>
      <c r="CP13" s="1">
        <v>2.67</v>
      </c>
      <c r="CQ13" s="1">
        <v>2.59</v>
      </c>
      <c r="CS13" s="1">
        <v>2.62</v>
      </c>
      <c r="CT13" s="1">
        <v>2.78</v>
      </c>
      <c r="CU13" s="1">
        <v>2.66</v>
      </c>
      <c r="CV13" s="1">
        <v>2.58</v>
      </c>
      <c r="CW13" s="1">
        <v>2.57</v>
      </c>
      <c r="CX13" s="1">
        <v>2.63</v>
      </c>
      <c r="CY13" s="1">
        <v>2.5499999999999998</v>
      </c>
      <c r="CZ13" s="1">
        <v>2.62</v>
      </c>
      <c r="DA13" s="1">
        <v>2.68</v>
      </c>
      <c r="DB13" s="1">
        <v>2.57</v>
      </c>
      <c r="DC13" s="1">
        <v>2.4300000000000002</v>
      </c>
      <c r="DD13" s="1">
        <v>2.56</v>
      </c>
      <c r="DE13" s="1">
        <v>2.57</v>
      </c>
      <c r="DF13" s="1">
        <v>5.33</v>
      </c>
      <c r="DG13" s="1">
        <v>2.56</v>
      </c>
      <c r="DH13" s="1">
        <v>2.52</v>
      </c>
      <c r="DI13" s="1">
        <v>3.05</v>
      </c>
      <c r="DJ13" s="1">
        <v>3.24</v>
      </c>
      <c r="DK13" s="1">
        <v>2.63</v>
      </c>
      <c r="DM13" s="1">
        <v>2.5499999999999998</v>
      </c>
      <c r="DN13" s="1">
        <v>2.54</v>
      </c>
      <c r="DP13" s="1">
        <v>2.58</v>
      </c>
      <c r="DQ13" s="1">
        <v>2.5099999999999998</v>
      </c>
      <c r="DR13" s="1">
        <v>2.71</v>
      </c>
      <c r="DS13" s="1">
        <v>1.96</v>
      </c>
      <c r="DT13" s="1">
        <v>2.79</v>
      </c>
      <c r="DU13" s="1">
        <v>2.73</v>
      </c>
      <c r="DW13" s="1">
        <v>2.96</v>
      </c>
      <c r="DX13" s="1">
        <v>2.76</v>
      </c>
      <c r="DY13" s="1">
        <v>2.3199999999999998</v>
      </c>
      <c r="DZ13" s="1">
        <v>2.81</v>
      </c>
      <c r="EA13" s="1">
        <v>2.81</v>
      </c>
      <c r="EB13" s="1">
        <v>2.76</v>
      </c>
      <c r="EC13" s="1">
        <v>2.84</v>
      </c>
      <c r="ED13" s="1">
        <v>2.81</v>
      </c>
    </row>
    <row r="14" spans="1:134">
      <c r="A14" s="1" t="s">
        <v>69</v>
      </c>
      <c r="C14" s="1">
        <v>18.079999999999998</v>
      </c>
      <c r="D14" s="1">
        <v>16.21</v>
      </c>
      <c r="E14" s="1">
        <v>16.11</v>
      </c>
      <c r="F14" s="1">
        <v>16.559999999999999</v>
      </c>
      <c r="G14" s="1">
        <v>16</v>
      </c>
      <c r="H14" s="1">
        <v>16.21</v>
      </c>
      <c r="I14" s="1">
        <v>15.94</v>
      </c>
      <c r="J14" s="1">
        <v>16.75</v>
      </c>
      <c r="K14" s="1">
        <v>16.350000000000001</v>
      </c>
      <c r="L14" s="1">
        <v>16.16</v>
      </c>
      <c r="M14" s="1">
        <v>16.27</v>
      </c>
      <c r="N14" s="1">
        <v>16.11</v>
      </c>
      <c r="O14" s="1">
        <v>16.329999999999998</v>
      </c>
      <c r="P14" s="1">
        <v>18.329999999999998</v>
      </c>
      <c r="R14" s="1">
        <v>18.16</v>
      </c>
      <c r="S14" s="1">
        <v>17.64</v>
      </c>
      <c r="T14" s="1">
        <v>17.72</v>
      </c>
      <c r="U14" s="1">
        <v>18.600000000000001</v>
      </c>
      <c r="V14" s="1">
        <v>16.149999999999999</v>
      </c>
      <c r="W14" s="1">
        <v>16.48</v>
      </c>
      <c r="Y14" s="1">
        <v>16.54</v>
      </c>
      <c r="Z14" s="1">
        <v>16.38</v>
      </c>
      <c r="AA14" s="1">
        <v>13.91</v>
      </c>
      <c r="AB14" s="1">
        <v>16.41</v>
      </c>
      <c r="AC14" s="1">
        <v>16.649999999999999</v>
      </c>
      <c r="AD14" s="1">
        <v>16.23</v>
      </c>
      <c r="AE14" s="1">
        <v>16.39</v>
      </c>
      <c r="AF14" s="1">
        <v>16.3</v>
      </c>
      <c r="AG14" s="1">
        <v>16.38</v>
      </c>
      <c r="AH14" s="1">
        <v>16.13</v>
      </c>
      <c r="AI14" s="1">
        <v>16.27</v>
      </c>
      <c r="AJ14" s="1">
        <v>16.34</v>
      </c>
      <c r="AK14" s="1">
        <v>16.510000000000002</v>
      </c>
      <c r="AL14" s="1">
        <v>16.12</v>
      </c>
      <c r="AM14" s="1">
        <v>16.34</v>
      </c>
      <c r="AN14" s="1">
        <v>16.11</v>
      </c>
      <c r="AO14" s="1">
        <v>16.05</v>
      </c>
      <c r="AP14" s="1">
        <v>16.850000000000001</v>
      </c>
      <c r="AQ14" s="1">
        <v>16.36</v>
      </c>
      <c r="AR14" s="1">
        <v>15.93</v>
      </c>
      <c r="AS14" s="1">
        <v>16.28</v>
      </c>
      <c r="AT14" s="1">
        <v>16.600000000000001</v>
      </c>
      <c r="AU14" s="1">
        <v>16.489999999999998</v>
      </c>
      <c r="AW14" s="1">
        <v>16.25</v>
      </c>
      <c r="AX14" s="1">
        <v>16.39</v>
      </c>
      <c r="AY14" s="1">
        <v>16.47</v>
      </c>
      <c r="AZ14" s="1">
        <v>16.190000000000001</v>
      </c>
      <c r="BA14" s="1">
        <v>16.43</v>
      </c>
      <c r="BC14" s="1">
        <v>16.43</v>
      </c>
      <c r="BD14" s="1">
        <v>16.47</v>
      </c>
      <c r="BE14" s="1">
        <v>16.440000000000001</v>
      </c>
      <c r="BF14" s="1">
        <v>16.399999999999999</v>
      </c>
      <c r="BG14" s="1">
        <v>16.22</v>
      </c>
      <c r="BI14" s="1">
        <v>13.77</v>
      </c>
      <c r="BJ14" s="1">
        <v>16.63</v>
      </c>
      <c r="BK14" s="1">
        <v>16.57</v>
      </c>
      <c r="BL14" s="1">
        <v>16.329999999999998</v>
      </c>
      <c r="BM14" s="1">
        <v>16.649999999999999</v>
      </c>
      <c r="BN14" s="1">
        <v>16.309999999999999</v>
      </c>
      <c r="BO14" s="1">
        <v>16.649999999999999</v>
      </c>
      <c r="BP14" s="1">
        <v>16.420000000000002</v>
      </c>
      <c r="BQ14" s="1">
        <v>16.34</v>
      </c>
      <c r="BR14" s="1">
        <v>16.32</v>
      </c>
      <c r="BS14" s="1">
        <v>16.29</v>
      </c>
      <c r="BT14" s="1">
        <v>16.170000000000002</v>
      </c>
      <c r="BU14" s="1">
        <v>16.510000000000002</v>
      </c>
      <c r="BV14" s="1">
        <v>16.420000000000002</v>
      </c>
      <c r="BW14" s="1">
        <v>16.37</v>
      </c>
      <c r="BX14" s="1">
        <v>16.760000000000002</v>
      </c>
      <c r="BY14" s="1">
        <v>16.59</v>
      </c>
      <c r="BZ14" s="1">
        <v>16.5</v>
      </c>
      <c r="CA14" s="1">
        <v>16.75</v>
      </c>
      <c r="CB14" s="1">
        <v>16.37</v>
      </c>
      <c r="CC14" s="1">
        <v>16.61</v>
      </c>
      <c r="CD14" s="1">
        <v>16.61</v>
      </c>
      <c r="CE14" s="1">
        <v>16.38</v>
      </c>
      <c r="CF14" s="1">
        <v>16.239999999999998</v>
      </c>
      <c r="CG14" s="1">
        <v>16.46</v>
      </c>
      <c r="CH14" s="1">
        <v>16.43</v>
      </c>
      <c r="CI14" s="1">
        <v>16.39</v>
      </c>
      <c r="CJ14" s="1">
        <v>16.38</v>
      </c>
      <c r="CK14" s="1">
        <v>16.350000000000001</v>
      </c>
      <c r="CL14" s="1">
        <v>16.38</v>
      </c>
      <c r="CN14" s="1">
        <v>16.440000000000001</v>
      </c>
      <c r="CO14" s="1">
        <v>14</v>
      </c>
      <c r="CP14" s="1">
        <v>16.78</v>
      </c>
      <c r="CQ14" s="1">
        <v>16.16</v>
      </c>
      <c r="CS14" s="1">
        <v>16.329999999999998</v>
      </c>
      <c r="CT14" s="1">
        <v>16.41</v>
      </c>
      <c r="CU14" s="1">
        <v>16.47</v>
      </c>
      <c r="CV14" s="1">
        <v>16.559999999999999</v>
      </c>
      <c r="CW14" s="1">
        <v>16.420000000000002</v>
      </c>
      <c r="CX14" s="1">
        <v>16.61</v>
      </c>
      <c r="CY14" s="1">
        <v>16.39</v>
      </c>
      <c r="CZ14" s="1">
        <v>16.59</v>
      </c>
      <c r="DA14" s="1">
        <v>16.55</v>
      </c>
      <c r="DB14" s="1">
        <v>16.350000000000001</v>
      </c>
      <c r="DC14" s="1">
        <v>15.57</v>
      </c>
      <c r="DD14" s="1">
        <v>16.829999999999998</v>
      </c>
      <c r="DE14" s="1">
        <v>16.75</v>
      </c>
      <c r="DF14" s="1">
        <v>13.83</v>
      </c>
      <c r="DG14" s="1">
        <v>16.68</v>
      </c>
      <c r="DH14" s="1">
        <v>16.47</v>
      </c>
      <c r="DI14" s="1">
        <v>16.309999999999999</v>
      </c>
      <c r="DJ14" s="1">
        <v>15.99</v>
      </c>
      <c r="DK14" s="1">
        <v>16.45</v>
      </c>
      <c r="DM14" s="1">
        <v>16.68</v>
      </c>
      <c r="DN14" s="1">
        <v>16.579999999999998</v>
      </c>
      <c r="DP14" s="1">
        <v>16.32</v>
      </c>
      <c r="DQ14" s="1">
        <v>15.14</v>
      </c>
      <c r="DR14" s="1">
        <v>16.39</v>
      </c>
      <c r="DS14" s="1">
        <v>17.079999999999998</v>
      </c>
      <c r="DT14" s="1">
        <v>16.559999999999999</v>
      </c>
      <c r="DU14" s="1">
        <v>16.59</v>
      </c>
      <c r="DW14" s="1">
        <v>16.29</v>
      </c>
      <c r="DX14" s="1">
        <v>16.41</v>
      </c>
      <c r="DY14" s="1">
        <v>15.99</v>
      </c>
      <c r="DZ14" s="1">
        <v>16.39</v>
      </c>
      <c r="EA14" s="1">
        <v>16.22</v>
      </c>
      <c r="EB14" s="1">
        <v>16.329999999999998</v>
      </c>
      <c r="EC14" s="1">
        <v>16.71</v>
      </c>
      <c r="ED14" s="1">
        <v>16.239999999999998</v>
      </c>
    </row>
    <row r="15" spans="1:134">
      <c r="A15" s="1" t="s">
        <v>70</v>
      </c>
      <c r="C15" s="1">
        <v>0.26</v>
      </c>
      <c r="D15" s="1">
        <v>0</v>
      </c>
      <c r="E15" s="1">
        <v>0.14000000000000001</v>
      </c>
      <c r="F15" s="1">
        <v>0.14000000000000001</v>
      </c>
      <c r="G15" s="1">
        <v>0</v>
      </c>
      <c r="H15" s="1">
        <v>0.19</v>
      </c>
      <c r="I15" s="1">
        <v>0</v>
      </c>
      <c r="J15" s="1">
        <v>0.22</v>
      </c>
      <c r="K15" s="1">
        <v>0</v>
      </c>
      <c r="L15" s="1">
        <v>0</v>
      </c>
      <c r="M15" s="1">
        <v>0</v>
      </c>
      <c r="N15" s="1">
        <v>0.39</v>
      </c>
      <c r="O15" s="1">
        <v>0.02</v>
      </c>
      <c r="P15" s="1">
        <v>0.47</v>
      </c>
      <c r="R15" s="1">
        <v>0.36</v>
      </c>
      <c r="S15" s="1">
        <v>0.36</v>
      </c>
      <c r="T15" s="1">
        <v>0.19</v>
      </c>
      <c r="U15" s="1">
        <v>0.33</v>
      </c>
      <c r="V15" s="1">
        <v>0</v>
      </c>
      <c r="W15" s="1">
        <v>0.04</v>
      </c>
      <c r="Y15" s="1">
        <v>0.55000000000000004</v>
      </c>
      <c r="Z15" s="1">
        <v>0.65</v>
      </c>
      <c r="AA15" s="1">
        <v>0.48</v>
      </c>
      <c r="AB15" s="1">
        <v>0.74</v>
      </c>
      <c r="AC15" s="1">
        <v>0.62</v>
      </c>
      <c r="AD15" s="1">
        <v>0.44</v>
      </c>
      <c r="AE15" s="1">
        <v>0.68</v>
      </c>
      <c r="AF15" s="1">
        <v>0.15</v>
      </c>
      <c r="AG15" s="1">
        <v>0.15</v>
      </c>
      <c r="AH15" s="1">
        <v>0.1</v>
      </c>
      <c r="AI15" s="1">
        <v>0.12</v>
      </c>
      <c r="AJ15" s="1">
        <v>0.18</v>
      </c>
      <c r="AK15" s="1">
        <v>0.11</v>
      </c>
      <c r="AL15" s="1">
        <v>0.23</v>
      </c>
      <c r="AM15" s="1">
        <v>0.11</v>
      </c>
      <c r="AN15" s="1">
        <v>0.11</v>
      </c>
      <c r="AO15" s="1">
        <v>0.06</v>
      </c>
      <c r="AP15" s="1">
        <v>0.21</v>
      </c>
      <c r="AQ15" s="1">
        <v>0.21</v>
      </c>
      <c r="AR15" s="1">
        <v>0.01</v>
      </c>
      <c r="AS15" s="1">
        <v>0.25</v>
      </c>
      <c r="AT15" s="1">
        <v>0.14000000000000001</v>
      </c>
      <c r="AU15" s="1">
        <v>0.36</v>
      </c>
      <c r="AW15" s="1">
        <v>0.26</v>
      </c>
      <c r="AX15" s="4">
        <v>0.2</v>
      </c>
      <c r="AY15" s="4">
        <v>0.3</v>
      </c>
      <c r="AZ15" s="1">
        <v>0.28000000000000003</v>
      </c>
      <c r="BA15" s="1">
        <v>0.15</v>
      </c>
      <c r="BC15" s="4">
        <v>0.2</v>
      </c>
      <c r="BD15" s="1">
        <v>0.61</v>
      </c>
      <c r="BE15" s="1">
        <v>0.17</v>
      </c>
      <c r="BF15" s="1">
        <v>0.48</v>
      </c>
      <c r="BG15" s="1">
        <v>0.16</v>
      </c>
      <c r="BI15" s="1">
        <v>0.42</v>
      </c>
      <c r="BJ15" s="1">
        <v>0.63</v>
      </c>
      <c r="BK15" s="1">
        <v>0.74</v>
      </c>
      <c r="BL15" s="1">
        <v>0.65</v>
      </c>
      <c r="BM15" s="1">
        <v>0.82</v>
      </c>
      <c r="BN15" s="1">
        <v>0.56999999999999995</v>
      </c>
      <c r="BO15" s="1">
        <v>0.59</v>
      </c>
      <c r="BP15" s="1">
        <v>0.61</v>
      </c>
      <c r="BQ15" s="1">
        <v>0.53</v>
      </c>
      <c r="BR15" s="1">
        <v>0.63</v>
      </c>
      <c r="BS15" s="1">
        <v>0.21</v>
      </c>
      <c r="BT15" s="1">
        <v>0.42</v>
      </c>
      <c r="BU15" s="1">
        <v>0.46</v>
      </c>
      <c r="BV15" s="1">
        <v>0.57999999999999996</v>
      </c>
      <c r="BW15" s="1">
        <v>0.36</v>
      </c>
      <c r="BX15" s="1">
        <v>0.57999999999999996</v>
      </c>
      <c r="BY15" s="1">
        <v>0.48</v>
      </c>
      <c r="BZ15" s="1">
        <v>0.6</v>
      </c>
      <c r="CA15" s="1">
        <v>0.13</v>
      </c>
      <c r="CB15" s="1">
        <v>0.42</v>
      </c>
      <c r="CC15" s="1">
        <v>0.21</v>
      </c>
      <c r="CD15" s="1">
        <v>0.5</v>
      </c>
      <c r="CE15" s="1">
        <v>0.56000000000000005</v>
      </c>
      <c r="CF15" s="1">
        <v>0.28000000000000003</v>
      </c>
      <c r="CG15" s="1">
        <v>0.45</v>
      </c>
      <c r="CH15" s="1">
        <v>0.48</v>
      </c>
      <c r="CI15" s="1">
        <v>0.38</v>
      </c>
      <c r="CJ15" s="1">
        <v>0.44</v>
      </c>
      <c r="CK15" s="1">
        <v>0.45</v>
      </c>
      <c r="CL15" s="1">
        <v>0.64</v>
      </c>
      <c r="CN15" s="1">
        <v>0.6</v>
      </c>
      <c r="CO15" s="1">
        <v>0.33</v>
      </c>
      <c r="CP15" s="1">
        <v>0.3</v>
      </c>
      <c r="CQ15" s="1">
        <v>0.66</v>
      </c>
      <c r="CS15" s="1">
        <v>0.46</v>
      </c>
      <c r="CT15" s="1">
        <v>0.2</v>
      </c>
      <c r="CU15" s="1">
        <v>0.41</v>
      </c>
      <c r="CV15" s="1">
        <v>0.42</v>
      </c>
      <c r="CW15" s="1">
        <v>0.45</v>
      </c>
      <c r="CX15" s="1">
        <v>0.36</v>
      </c>
      <c r="CY15" s="1">
        <v>0.53</v>
      </c>
      <c r="CZ15" s="1">
        <v>0.45</v>
      </c>
      <c r="DA15" s="1">
        <v>0.23</v>
      </c>
      <c r="DB15" s="1">
        <v>0.24</v>
      </c>
      <c r="DC15" s="1">
        <v>0.28000000000000003</v>
      </c>
      <c r="DD15" s="1">
        <v>0.77</v>
      </c>
      <c r="DE15" s="1">
        <v>0.35</v>
      </c>
      <c r="DF15" s="1">
        <v>0.43</v>
      </c>
      <c r="DG15" s="1">
        <v>0.37</v>
      </c>
      <c r="DH15" s="1">
        <v>0</v>
      </c>
      <c r="DI15" s="1">
        <v>0</v>
      </c>
      <c r="DJ15" s="1">
        <v>0.42</v>
      </c>
      <c r="DK15" s="1">
        <v>0.27</v>
      </c>
      <c r="DM15" s="1">
        <v>0.36</v>
      </c>
      <c r="DN15" s="1">
        <v>0.09</v>
      </c>
      <c r="DP15" s="1">
        <v>0.03</v>
      </c>
      <c r="DQ15" s="1">
        <v>0.36</v>
      </c>
      <c r="DR15" s="1">
        <v>0.06</v>
      </c>
      <c r="DS15" s="1">
        <v>0.54</v>
      </c>
      <c r="DT15" s="1">
        <v>0.6</v>
      </c>
      <c r="DU15" s="1">
        <v>0.89</v>
      </c>
      <c r="DW15" s="1">
        <v>0.49</v>
      </c>
      <c r="DX15" s="1">
        <v>0.51</v>
      </c>
      <c r="DY15" s="1">
        <v>6.56</v>
      </c>
      <c r="DZ15" s="1">
        <v>0.57999999999999996</v>
      </c>
      <c r="EA15" s="1">
        <v>0.62</v>
      </c>
      <c r="EB15" s="1">
        <v>0.25</v>
      </c>
      <c r="EC15" s="1">
        <v>0.64</v>
      </c>
      <c r="ED15" s="1">
        <v>0.44</v>
      </c>
    </row>
    <row r="16" spans="1:134">
      <c r="A16" s="1" t="s">
        <v>71</v>
      </c>
      <c r="C16" s="1">
        <v>58.27</v>
      </c>
      <c r="D16" s="1">
        <v>59.1</v>
      </c>
      <c r="E16" s="1">
        <v>59.11</v>
      </c>
      <c r="F16" s="1">
        <v>59.35</v>
      </c>
      <c r="G16" s="1">
        <v>58.69</v>
      </c>
      <c r="H16" s="1">
        <v>58.48</v>
      </c>
      <c r="I16" s="1">
        <v>58.96</v>
      </c>
      <c r="J16" s="1">
        <v>58.9</v>
      </c>
      <c r="K16" s="1">
        <v>59.2</v>
      </c>
      <c r="L16" s="1">
        <v>59.19</v>
      </c>
      <c r="M16" s="1">
        <v>58.97</v>
      </c>
      <c r="N16" s="1">
        <v>59.08</v>
      </c>
      <c r="O16" s="1">
        <v>59.51</v>
      </c>
      <c r="P16" s="1">
        <v>58.75</v>
      </c>
      <c r="R16" s="1">
        <v>58.34</v>
      </c>
      <c r="S16" s="1">
        <v>58.7</v>
      </c>
      <c r="T16" s="1">
        <v>58.33</v>
      </c>
      <c r="U16" s="1">
        <v>57.92</v>
      </c>
      <c r="V16" s="1">
        <v>59.17</v>
      </c>
      <c r="W16" s="1">
        <v>59.59</v>
      </c>
      <c r="Y16" s="1">
        <v>57.51</v>
      </c>
      <c r="Z16" s="1">
        <v>58.71</v>
      </c>
      <c r="AA16" s="1">
        <v>58.63</v>
      </c>
      <c r="AB16" s="1">
        <v>56.88</v>
      </c>
      <c r="AC16" s="1">
        <v>57.94</v>
      </c>
      <c r="AD16" s="1">
        <v>57.92</v>
      </c>
      <c r="AE16" s="1">
        <v>57.94</v>
      </c>
      <c r="AF16" s="1">
        <v>57.79</v>
      </c>
      <c r="AG16" s="1">
        <v>58.88</v>
      </c>
      <c r="AH16" s="1">
        <v>57.2</v>
      </c>
      <c r="AI16" s="1">
        <v>58.99</v>
      </c>
      <c r="AJ16" s="1">
        <v>58.16</v>
      </c>
      <c r="AK16" s="1">
        <v>58.48</v>
      </c>
      <c r="AL16" s="1">
        <v>58.68</v>
      </c>
      <c r="AM16" s="1">
        <v>58.43</v>
      </c>
      <c r="AN16" s="1">
        <v>58.98</v>
      </c>
      <c r="AO16" s="1">
        <v>58.57</v>
      </c>
      <c r="AP16" s="1">
        <v>57.89</v>
      </c>
      <c r="AQ16" s="1">
        <v>59.12</v>
      </c>
      <c r="AR16" s="1">
        <v>58.27</v>
      </c>
      <c r="AS16" s="1">
        <v>59.05</v>
      </c>
      <c r="AT16" s="1">
        <v>59.31</v>
      </c>
      <c r="AU16" s="1">
        <v>58.71</v>
      </c>
      <c r="AW16" s="1">
        <v>58.36</v>
      </c>
      <c r="AX16" s="1">
        <v>58.59</v>
      </c>
      <c r="AY16" s="1">
        <v>58.54</v>
      </c>
      <c r="AZ16" s="1">
        <v>58.5</v>
      </c>
      <c r="BA16" s="1">
        <v>58.47</v>
      </c>
      <c r="BC16" s="1">
        <v>58.95</v>
      </c>
      <c r="BD16" s="1">
        <v>57.33</v>
      </c>
      <c r="BE16" s="1">
        <v>58.48</v>
      </c>
      <c r="BF16" s="1">
        <v>58.75</v>
      </c>
      <c r="BG16" s="1">
        <v>58.69</v>
      </c>
      <c r="BI16" s="1">
        <v>58.51</v>
      </c>
      <c r="BJ16" s="1">
        <v>57.89</v>
      </c>
      <c r="BK16" s="1">
        <v>57.76</v>
      </c>
      <c r="BL16" s="1">
        <v>57.45</v>
      </c>
      <c r="BM16" s="1">
        <v>57.5</v>
      </c>
      <c r="BN16" s="1">
        <v>57.83</v>
      </c>
      <c r="BO16" s="1">
        <v>57.67</v>
      </c>
      <c r="BP16" s="1">
        <v>57.66</v>
      </c>
      <c r="BQ16" s="1">
        <v>57.76</v>
      </c>
      <c r="BR16" s="1">
        <v>57.66</v>
      </c>
      <c r="BS16" s="1">
        <v>58.15</v>
      </c>
      <c r="BT16" s="1">
        <v>57.49</v>
      </c>
      <c r="BU16" s="1">
        <v>58.11</v>
      </c>
      <c r="BV16" s="1">
        <v>57.82</v>
      </c>
      <c r="BW16" s="1">
        <v>57.43</v>
      </c>
      <c r="BX16" s="1">
        <v>58.05</v>
      </c>
      <c r="BY16" s="1">
        <v>57.73</v>
      </c>
      <c r="BZ16" s="1">
        <v>57.56</v>
      </c>
      <c r="CA16" s="1">
        <v>58.8</v>
      </c>
      <c r="CB16" s="1">
        <v>57.96</v>
      </c>
      <c r="CC16" s="1">
        <v>57.1</v>
      </c>
      <c r="CD16" s="1">
        <v>58.89</v>
      </c>
      <c r="CE16" s="1">
        <v>57.28</v>
      </c>
      <c r="CF16" s="1">
        <v>58.05</v>
      </c>
      <c r="CG16" s="1">
        <v>57.97</v>
      </c>
      <c r="CH16" s="1">
        <v>58.22</v>
      </c>
      <c r="CI16" s="1">
        <v>57.85</v>
      </c>
      <c r="CJ16" s="1">
        <v>58.36</v>
      </c>
      <c r="CK16" s="1">
        <v>57.68</v>
      </c>
      <c r="CL16" s="1">
        <v>57.82</v>
      </c>
      <c r="CN16" s="1">
        <v>57.34</v>
      </c>
      <c r="CO16" s="1">
        <v>57.58</v>
      </c>
      <c r="CP16" s="1">
        <v>57.69</v>
      </c>
      <c r="CQ16" s="1">
        <v>57.83</v>
      </c>
      <c r="CS16" s="1">
        <v>57.47</v>
      </c>
      <c r="CT16" s="1">
        <v>57.9</v>
      </c>
      <c r="CU16" s="1">
        <v>57.84</v>
      </c>
      <c r="CV16" s="1">
        <v>56.97</v>
      </c>
      <c r="CW16" s="1">
        <v>56.97</v>
      </c>
      <c r="CX16" s="1">
        <v>57.49</v>
      </c>
      <c r="CY16" s="1">
        <v>57.43</v>
      </c>
      <c r="CZ16" s="1">
        <v>57.83</v>
      </c>
      <c r="DA16" s="1">
        <v>57.96</v>
      </c>
      <c r="DB16" s="1">
        <v>58.42</v>
      </c>
      <c r="DC16" s="1">
        <v>55.1</v>
      </c>
      <c r="DD16" s="1">
        <v>57.41</v>
      </c>
      <c r="DE16" s="1">
        <v>57.72</v>
      </c>
      <c r="DF16" s="1">
        <v>58.47</v>
      </c>
      <c r="DG16" s="1">
        <v>57.91</v>
      </c>
      <c r="DH16" s="1">
        <v>59.16</v>
      </c>
      <c r="DI16" s="1">
        <v>58.85</v>
      </c>
      <c r="DJ16" s="1">
        <v>58.07</v>
      </c>
      <c r="DK16" s="1">
        <v>58.09</v>
      </c>
      <c r="DM16" s="1">
        <v>58.51</v>
      </c>
      <c r="DN16" s="1">
        <v>58.14</v>
      </c>
      <c r="DP16" s="1">
        <v>59.29</v>
      </c>
      <c r="DQ16" s="1">
        <v>54.75</v>
      </c>
      <c r="DR16" s="1">
        <v>58.49</v>
      </c>
      <c r="DS16" s="1">
        <v>57.62</v>
      </c>
      <c r="DT16" s="1">
        <v>57</v>
      </c>
      <c r="DU16" s="1">
        <v>58.26</v>
      </c>
      <c r="DW16" s="1">
        <v>57.29</v>
      </c>
      <c r="DX16" s="1">
        <v>57.56</v>
      </c>
      <c r="DY16" s="1">
        <v>47.45</v>
      </c>
      <c r="DZ16" s="1">
        <v>58.08</v>
      </c>
      <c r="EA16" s="1">
        <v>58.89</v>
      </c>
      <c r="EB16" s="1">
        <v>58.22</v>
      </c>
      <c r="EC16" s="1">
        <v>57.83</v>
      </c>
      <c r="ED16" s="1">
        <v>58.45</v>
      </c>
    </row>
    <row r="17" spans="1:162">
      <c r="A17" s="1" t="s">
        <v>72</v>
      </c>
      <c r="C17" s="1">
        <v>20.87</v>
      </c>
      <c r="D17" s="1">
        <v>20.87</v>
      </c>
      <c r="E17" s="1">
        <v>20.97</v>
      </c>
      <c r="F17" s="1">
        <v>21.1</v>
      </c>
      <c r="G17" s="1">
        <v>20.74</v>
      </c>
      <c r="H17" s="1">
        <v>20.8</v>
      </c>
      <c r="I17" s="1">
        <v>20.78</v>
      </c>
      <c r="J17" s="1">
        <v>21.06</v>
      </c>
      <c r="K17" s="1">
        <v>20.95</v>
      </c>
      <c r="L17" s="1">
        <v>20.9</v>
      </c>
      <c r="M17" s="1">
        <v>20.87</v>
      </c>
      <c r="N17" s="1">
        <v>21.02</v>
      </c>
      <c r="O17" s="1">
        <v>20.98</v>
      </c>
      <c r="P17" s="1">
        <v>21.04</v>
      </c>
      <c r="R17" s="1">
        <v>20.84</v>
      </c>
      <c r="S17" s="1">
        <v>20.91</v>
      </c>
      <c r="T17" s="1">
        <v>20.77</v>
      </c>
      <c r="U17" s="1">
        <v>20.74</v>
      </c>
      <c r="V17" s="1">
        <v>20.83</v>
      </c>
      <c r="W17" s="1">
        <v>21.06</v>
      </c>
      <c r="Y17" s="1">
        <v>20.78</v>
      </c>
      <c r="Z17" s="1">
        <v>20.95</v>
      </c>
      <c r="AA17" s="1">
        <v>21.07</v>
      </c>
      <c r="AB17" s="1">
        <v>20.68</v>
      </c>
      <c r="AC17" s="1">
        <v>20.98</v>
      </c>
      <c r="AD17" s="1">
        <v>20.75</v>
      </c>
      <c r="AE17" s="1">
        <v>20.91</v>
      </c>
      <c r="AF17" s="1">
        <v>20.64</v>
      </c>
      <c r="AG17" s="1">
        <v>20.94</v>
      </c>
      <c r="AH17" s="1">
        <v>20.440000000000001</v>
      </c>
      <c r="AI17" s="1">
        <v>20.92</v>
      </c>
      <c r="AJ17" s="1">
        <v>20.74</v>
      </c>
      <c r="AK17" s="1">
        <v>20.87</v>
      </c>
      <c r="AL17" s="1">
        <v>20.86</v>
      </c>
      <c r="AM17" s="1">
        <v>20.85</v>
      </c>
      <c r="AN17" s="1">
        <v>20.92</v>
      </c>
      <c r="AO17" s="1">
        <v>20.79</v>
      </c>
      <c r="AP17" s="1">
        <v>20.86</v>
      </c>
      <c r="AQ17" s="1">
        <v>21.01</v>
      </c>
      <c r="AR17" s="1">
        <v>20.67</v>
      </c>
      <c r="AS17" s="1">
        <v>20.99</v>
      </c>
      <c r="AT17" s="1">
        <v>21.02</v>
      </c>
      <c r="AU17" s="1">
        <v>20.95</v>
      </c>
      <c r="AW17" s="1">
        <v>20.81</v>
      </c>
      <c r="AX17" s="1">
        <v>20.9</v>
      </c>
      <c r="AY17" s="1">
        <v>20.92</v>
      </c>
      <c r="AZ17" s="1">
        <v>20.86</v>
      </c>
      <c r="BA17" s="1">
        <v>20.79</v>
      </c>
      <c r="BC17" s="1">
        <v>21.02</v>
      </c>
      <c r="BD17" s="1">
        <v>20.74</v>
      </c>
      <c r="BE17" s="1">
        <v>20.88</v>
      </c>
      <c r="BF17" s="1">
        <v>21.03</v>
      </c>
      <c r="BG17" s="1">
        <v>20.86</v>
      </c>
      <c r="BI17" s="1">
        <v>20.99</v>
      </c>
      <c r="BJ17" s="1">
        <v>20.94</v>
      </c>
      <c r="BK17" s="1">
        <v>21</v>
      </c>
      <c r="BL17" s="1">
        <v>20.77</v>
      </c>
      <c r="BM17" s="1">
        <v>20.97</v>
      </c>
      <c r="BN17" s="1">
        <v>20.82</v>
      </c>
      <c r="BO17" s="1">
        <v>20.86</v>
      </c>
      <c r="BP17" s="1">
        <v>20.83</v>
      </c>
      <c r="BQ17" s="1">
        <v>20.81</v>
      </c>
      <c r="BR17" s="1">
        <v>20.79</v>
      </c>
      <c r="BS17" s="1">
        <v>20.79</v>
      </c>
      <c r="BT17" s="1">
        <v>20.58</v>
      </c>
      <c r="BU17" s="1">
        <v>20.88</v>
      </c>
      <c r="BV17" s="1">
        <v>20.83</v>
      </c>
      <c r="BW17" s="1">
        <v>20.65</v>
      </c>
      <c r="BX17" s="1">
        <v>21.07</v>
      </c>
      <c r="BY17" s="1">
        <v>20.88</v>
      </c>
      <c r="BZ17" s="1">
        <v>20.79</v>
      </c>
      <c r="CA17" s="1">
        <v>20.97</v>
      </c>
      <c r="CB17" s="1">
        <v>20.83</v>
      </c>
      <c r="CC17" s="1">
        <v>20.56</v>
      </c>
      <c r="CD17" s="1">
        <v>21.18</v>
      </c>
      <c r="CE17" s="1">
        <v>20.69</v>
      </c>
      <c r="CF17" s="1">
        <v>20.74</v>
      </c>
      <c r="CG17" s="1">
        <v>20.86</v>
      </c>
      <c r="CH17" s="1">
        <v>20.93</v>
      </c>
      <c r="CI17" s="1">
        <v>20.76</v>
      </c>
      <c r="CJ17" s="1">
        <v>20.93</v>
      </c>
      <c r="CK17" s="1">
        <v>20.75</v>
      </c>
      <c r="CL17" s="1">
        <v>20.86</v>
      </c>
      <c r="CN17" s="1">
        <v>20.71</v>
      </c>
      <c r="CO17" s="1">
        <v>20.6</v>
      </c>
      <c r="CP17" s="1">
        <v>20.77</v>
      </c>
      <c r="CQ17" s="1">
        <v>20.77</v>
      </c>
      <c r="CS17" s="1">
        <v>20.64</v>
      </c>
      <c r="CT17" s="1">
        <v>20.72</v>
      </c>
      <c r="CU17" s="1">
        <v>20.77</v>
      </c>
      <c r="CV17" s="1">
        <v>20.55</v>
      </c>
      <c r="CW17" s="1">
        <v>20.52</v>
      </c>
      <c r="CX17" s="1">
        <v>20.69</v>
      </c>
      <c r="CY17" s="1">
        <v>20.66</v>
      </c>
      <c r="CZ17" s="1">
        <v>20.81</v>
      </c>
      <c r="DA17" s="1">
        <v>20.75</v>
      </c>
      <c r="DB17" s="1">
        <v>20.79</v>
      </c>
      <c r="DC17" s="1">
        <v>19.670000000000002</v>
      </c>
      <c r="DD17" s="1">
        <v>20.89</v>
      </c>
      <c r="DE17" s="1">
        <v>20.77</v>
      </c>
      <c r="DF17" s="1">
        <v>20.97</v>
      </c>
      <c r="DG17" s="1">
        <v>20.8</v>
      </c>
      <c r="DH17" s="1">
        <v>20.9</v>
      </c>
      <c r="DI17" s="1">
        <v>20.93</v>
      </c>
      <c r="DJ17" s="1">
        <v>20.86</v>
      </c>
      <c r="DK17" s="1">
        <v>20.76</v>
      </c>
      <c r="DM17" s="1">
        <v>20.95</v>
      </c>
      <c r="DN17" s="1">
        <v>20.71</v>
      </c>
      <c r="DP17" s="1">
        <v>20.92</v>
      </c>
      <c r="DQ17" s="1">
        <v>19.52</v>
      </c>
      <c r="DR17" s="1">
        <v>20.78</v>
      </c>
      <c r="DS17" s="1">
        <v>20.74</v>
      </c>
      <c r="DT17" s="1">
        <v>20.7</v>
      </c>
      <c r="DU17" s="1">
        <v>21.14</v>
      </c>
      <c r="DW17" s="1">
        <v>20.7</v>
      </c>
      <c r="DX17" s="1">
        <v>20.75</v>
      </c>
      <c r="DZ17" s="1">
        <v>20.92</v>
      </c>
      <c r="EA17" s="1">
        <v>21.11</v>
      </c>
      <c r="EB17" s="1">
        <v>20.79</v>
      </c>
      <c r="EC17" s="1">
        <v>20.99</v>
      </c>
      <c r="ED17" s="1">
        <v>20.92</v>
      </c>
    </row>
    <row r="19" spans="1:162">
      <c r="A19" s="1" t="s">
        <v>67</v>
      </c>
      <c r="C19" s="1">
        <v>98.710000000000008</v>
      </c>
      <c r="D19" s="1">
        <v>98.910000000000011</v>
      </c>
      <c r="E19" s="1">
        <v>99.28</v>
      </c>
      <c r="F19" s="1">
        <v>99.91</v>
      </c>
      <c r="G19" s="1">
        <v>98.3</v>
      </c>
      <c r="H19" s="1">
        <v>98.46</v>
      </c>
      <c r="I19" s="1">
        <v>98.5</v>
      </c>
      <c r="J19" s="1">
        <v>99.64</v>
      </c>
      <c r="K19" s="1">
        <v>99.27000000000001</v>
      </c>
      <c r="L19" s="1">
        <v>99.049999999999983</v>
      </c>
      <c r="M19" s="1">
        <v>98.92</v>
      </c>
      <c r="N19" s="1">
        <v>99.36999999999999</v>
      </c>
      <c r="O19" s="1">
        <v>99.42</v>
      </c>
      <c r="P19" s="1">
        <v>99.44</v>
      </c>
      <c r="R19" s="1">
        <v>98.56</v>
      </c>
      <c r="S19" s="1">
        <v>98.91</v>
      </c>
      <c r="T19" s="1">
        <v>98.329999999999984</v>
      </c>
      <c r="U19" s="1">
        <v>98.09</v>
      </c>
      <c r="V19" s="1">
        <v>98.74</v>
      </c>
      <c r="W19" s="1">
        <v>99.800000000000011</v>
      </c>
      <c r="Y19" s="1">
        <v>98.089999999999989</v>
      </c>
      <c r="Z19" s="1">
        <v>99.54</v>
      </c>
      <c r="AA19" s="1">
        <v>99.490000000000009</v>
      </c>
      <c r="AB19" s="1">
        <v>97.47</v>
      </c>
      <c r="AC19" s="1">
        <v>99.000000000000014</v>
      </c>
      <c r="AD19" s="1">
        <v>98.06</v>
      </c>
      <c r="AE19" s="1">
        <v>98.67</v>
      </c>
      <c r="AF19" s="1">
        <v>97.670000000000016</v>
      </c>
      <c r="AG19" s="1">
        <v>99.12</v>
      </c>
      <c r="AH19" s="1">
        <v>96.749999999999986</v>
      </c>
      <c r="AI19" s="1">
        <v>99.080000000000013</v>
      </c>
      <c r="AJ19" s="1">
        <v>98.17</v>
      </c>
      <c r="AK19" s="1">
        <v>98.82</v>
      </c>
      <c r="AL19" s="1">
        <v>98.72</v>
      </c>
      <c r="AM19" s="1">
        <v>98.69</v>
      </c>
      <c r="AN19" s="1">
        <v>99.050000000000011</v>
      </c>
      <c r="AO19" s="1">
        <v>98.490000000000009</v>
      </c>
      <c r="AP19" s="1">
        <v>98.64</v>
      </c>
      <c r="AQ19" s="1">
        <v>99.46</v>
      </c>
      <c r="AR19" s="1">
        <v>97.93</v>
      </c>
      <c r="AS19" s="1">
        <v>99.309999999999988</v>
      </c>
      <c r="AT19" s="1">
        <v>99.529999999999987</v>
      </c>
      <c r="AU19" s="1">
        <v>99.070000000000007</v>
      </c>
      <c r="AW19" s="1">
        <v>98.45</v>
      </c>
      <c r="AX19" s="1">
        <v>98.88</v>
      </c>
      <c r="AY19" s="1">
        <v>98.939999999999984</v>
      </c>
      <c r="AZ19" s="1">
        <v>98.67</v>
      </c>
      <c r="BA19" s="1">
        <v>98.420000000000016</v>
      </c>
      <c r="BC19" s="1">
        <v>99.47999999999999</v>
      </c>
      <c r="BD19" s="1">
        <v>97.86999999999999</v>
      </c>
      <c r="BE19" s="1">
        <v>98.82</v>
      </c>
      <c r="BF19" s="1">
        <v>99.37</v>
      </c>
      <c r="BG19" s="1">
        <v>98.72999999999999</v>
      </c>
      <c r="BI19" s="1">
        <v>99.12</v>
      </c>
      <c r="BJ19" s="1">
        <v>98.799999999999983</v>
      </c>
      <c r="BK19" s="1">
        <v>99</v>
      </c>
      <c r="BL19" s="1">
        <v>97.97</v>
      </c>
      <c r="BM19" s="1">
        <v>98.81</v>
      </c>
      <c r="BN19" s="1">
        <v>98.289999999999992</v>
      </c>
      <c r="BO19" s="1">
        <v>98.46</v>
      </c>
      <c r="BP19" s="1">
        <v>98.289999999999992</v>
      </c>
      <c r="BQ19" s="1">
        <v>98.25</v>
      </c>
      <c r="BR19" s="1">
        <v>98.13</v>
      </c>
      <c r="BS19" s="1">
        <v>98.35</v>
      </c>
      <c r="BT19" s="1">
        <v>97.24</v>
      </c>
      <c r="BU19" s="1">
        <v>98.66</v>
      </c>
      <c r="BV19" s="1">
        <v>98.320000000000007</v>
      </c>
      <c r="BW19" s="1">
        <v>97.6</v>
      </c>
      <c r="BX19" s="1">
        <v>99.41</v>
      </c>
      <c r="BY19" s="1">
        <v>98.58</v>
      </c>
      <c r="BZ19" s="1">
        <v>98.12</v>
      </c>
      <c r="CA19" s="1">
        <v>99.259999999999991</v>
      </c>
      <c r="CB19" s="1">
        <v>98.42</v>
      </c>
      <c r="CC19" s="1">
        <v>97.25</v>
      </c>
      <c r="CD19" s="1">
        <v>100.03999999999999</v>
      </c>
      <c r="CE19" s="1">
        <v>97.649999999999991</v>
      </c>
      <c r="CF19" s="1">
        <v>98.1</v>
      </c>
      <c r="CG19" s="1">
        <v>98.56</v>
      </c>
      <c r="CH19" s="1">
        <v>98.87</v>
      </c>
      <c r="CI19" s="1">
        <v>98.13000000000001</v>
      </c>
      <c r="CJ19" s="1">
        <v>98.889999999999986</v>
      </c>
      <c r="CK19" s="1">
        <v>98.03</v>
      </c>
      <c r="CL19" s="1">
        <v>98.41</v>
      </c>
      <c r="CN19" s="1">
        <v>97.740000000000009</v>
      </c>
      <c r="CO19" s="1">
        <v>97.359999999999985</v>
      </c>
      <c r="CP19" s="1">
        <v>98.21</v>
      </c>
      <c r="CQ19" s="1">
        <v>98.009999999999991</v>
      </c>
      <c r="CS19" s="1">
        <v>97.52</v>
      </c>
      <c r="CT19" s="1">
        <v>98.01</v>
      </c>
      <c r="CU19" s="1">
        <v>98.149999999999991</v>
      </c>
      <c r="CV19" s="1">
        <v>97.08</v>
      </c>
      <c r="CW19" s="1">
        <v>96.929999999999993</v>
      </c>
      <c r="CX19" s="1">
        <v>97.779999999999987</v>
      </c>
      <c r="CY19" s="1">
        <v>97.559999999999988</v>
      </c>
      <c r="CZ19" s="1">
        <v>98.300000000000011</v>
      </c>
      <c r="DA19" s="1">
        <v>98.170000000000016</v>
      </c>
      <c r="DB19" s="1">
        <v>98.37</v>
      </c>
      <c r="DC19" s="1">
        <v>93.050000000000011</v>
      </c>
      <c r="DD19" s="1">
        <v>98.46</v>
      </c>
      <c r="DE19" s="1">
        <v>98.159999999999982</v>
      </c>
      <c r="DF19" s="1">
        <v>99.03</v>
      </c>
      <c r="DG19" s="1">
        <v>98.320000000000007</v>
      </c>
      <c r="DH19" s="1">
        <v>99.049999999999983</v>
      </c>
      <c r="DI19" s="1">
        <v>99.139999999999986</v>
      </c>
      <c r="DJ19" s="1">
        <v>98.58</v>
      </c>
      <c r="DK19" s="1">
        <v>98.2</v>
      </c>
      <c r="DM19" s="1">
        <v>99.05</v>
      </c>
      <c r="DN19" s="1">
        <v>98.06</v>
      </c>
      <c r="DP19" s="1">
        <v>99.14</v>
      </c>
      <c r="DQ19" s="1">
        <v>92.28</v>
      </c>
      <c r="DR19" s="1">
        <v>98.429999999999993</v>
      </c>
      <c r="DS19" s="1">
        <v>97.939999999999984</v>
      </c>
      <c r="DT19" s="1">
        <v>97.65</v>
      </c>
      <c r="DU19" s="1">
        <v>99.61</v>
      </c>
      <c r="DW19" s="1">
        <v>97.72999999999999</v>
      </c>
      <c r="DX19" s="1">
        <v>97.990000000000009</v>
      </c>
      <c r="DZ19" s="1">
        <v>98.78</v>
      </c>
      <c r="EA19" s="1">
        <v>99.65</v>
      </c>
      <c r="EB19" s="1">
        <v>98.35</v>
      </c>
      <c r="EC19" s="1">
        <v>99.009999999999991</v>
      </c>
      <c r="ED19" s="1">
        <v>98.86</v>
      </c>
    </row>
    <row r="20" spans="1:162">
      <c r="FF20" s="1">
        <f>6.56*(2*92.906+80)/(2*92.906)</f>
        <v>9.3843601059135029</v>
      </c>
    </row>
    <row r="21" spans="1:162">
      <c r="A21" s="8" t="s">
        <v>79</v>
      </c>
    </row>
    <row r="22" spans="1:162">
      <c r="A22" s="1" t="s">
        <v>68</v>
      </c>
      <c r="C22" s="6">
        <v>6.7243848891847674E-2</v>
      </c>
      <c r="D22" s="6">
        <v>0.15025621367815267</v>
      </c>
      <c r="E22" s="6">
        <v>0.16144333609020184</v>
      </c>
      <c r="F22" s="6">
        <v>0.14971626309432973</v>
      </c>
      <c r="G22" s="6">
        <v>0.15878803476643674</v>
      </c>
      <c r="H22" s="6">
        <v>0.15310475361186243</v>
      </c>
      <c r="I22" s="6">
        <v>0.15614410595147357</v>
      </c>
      <c r="J22" s="6">
        <v>0.14680594290195281</v>
      </c>
      <c r="K22" s="6">
        <v>0.1515916799391141</v>
      </c>
      <c r="L22" s="6">
        <v>0.15390687601329392</v>
      </c>
      <c r="M22" s="6">
        <v>0.15423413166748315</v>
      </c>
      <c r="N22" s="6">
        <v>0.1517633704686458</v>
      </c>
      <c r="O22" s="6">
        <v>0.14160134494682489</v>
      </c>
      <c r="P22" s="6">
        <v>4.6300291137417286E-2</v>
      </c>
      <c r="Q22" s="6"/>
      <c r="R22" s="6">
        <v>4.7289092454900317E-2</v>
      </c>
      <c r="S22" s="6">
        <v>7.1412777554848914E-2</v>
      </c>
      <c r="T22" s="6">
        <v>7.2735977359870613E-2</v>
      </c>
      <c r="U22" s="6">
        <v>2.7546974906508728E-2</v>
      </c>
      <c r="V22" s="6">
        <v>0.14325290766327958</v>
      </c>
      <c r="W22" s="6">
        <v>0.14342731084950899</v>
      </c>
      <c r="X22" s="6"/>
      <c r="Y22" s="6">
        <v>0.14852304422191512</v>
      </c>
      <c r="Z22" s="6">
        <v>0.15450090318780668</v>
      </c>
      <c r="AA22" s="6">
        <v>0.29277280853579685</v>
      </c>
      <c r="AB22" s="6">
        <v>0.15190353794713976</v>
      </c>
      <c r="AC22" s="6">
        <v>0.15242430795953904</v>
      </c>
      <c r="AD22" s="6">
        <v>0.15004758648742367</v>
      </c>
      <c r="AE22" s="6">
        <v>0.15031239567236734</v>
      </c>
      <c r="AF22" s="6">
        <v>0.15421311039025842</v>
      </c>
      <c r="AG22" s="6">
        <v>0.15149805645200534</v>
      </c>
      <c r="AH22" s="6">
        <v>0.16044311087955607</v>
      </c>
      <c r="AI22" s="6">
        <v>0.15239120774220558</v>
      </c>
      <c r="AJ22" s="6">
        <v>0.15146777703165762</v>
      </c>
      <c r="AK22" s="6">
        <v>0.15559814709081141</v>
      </c>
      <c r="AL22" s="6">
        <v>0.15566604705207679</v>
      </c>
      <c r="AM22" s="6">
        <v>0.16192273970084295</v>
      </c>
      <c r="AN22" s="6">
        <v>0.16068555587505223</v>
      </c>
      <c r="AO22" s="6">
        <v>0.16617315988322137</v>
      </c>
      <c r="AP22" s="6">
        <v>0.1536785461305793</v>
      </c>
      <c r="AQ22" s="6">
        <v>0.15063178953770412</v>
      </c>
      <c r="AR22" s="6">
        <v>0.16878637197268284</v>
      </c>
      <c r="AS22" s="6">
        <v>0.14993289262433762</v>
      </c>
      <c r="AT22" s="6">
        <v>0.13443673852942384</v>
      </c>
      <c r="AU22" s="6">
        <v>0.1401215039477586</v>
      </c>
      <c r="AV22" s="6"/>
      <c r="AW22" s="6">
        <v>0.15240761912269132</v>
      </c>
      <c r="AX22" s="6">
        <v>0.15321113790447766</v>
      </c>
      <c r="AY22" s="6">
        <v>0.14815317255046093</v>
      </c>
      <c r="AZ22" s="6">
        <v>0.15598170544180009</v>
      </c>
      <c r="BA22" s="6">
        <v>0.14213000120292912</v>
      </c>
      <c r="BB22" s="6"/>
      <c r="BC22" s="6">
        <v>0.15661622477249384</v>
      </c>
      <c r="BD22" s="6">
        <v>0.14938702003753024</v>
      </c>
      <c r="BE22" s="6">
        <v>0.15574007249088262</v>
      </c>
      <c r="BF22" s="6">
        <v>0.14774797098620002</v>
      </c>
      <c r="BG22" s="6">
        <v>0.15388902729682966</v>
      </c>
      <c r="BI22" s="6">
        <v>0.29583537835397461</v>
      </c>
      <c r="BJ22" s="6">
        <v>0.14751488124091636</v>
      </c>
      <c r="BK22" s="6">
        <v>0.15868189910981684</v>
      </c>
      <c r="BL22" s="6">
        <v>0.1522510608278039</v>
      </c>
      <c r="BM22" s="6">
        <v>0.15548165982616477</v>
      </c>
      <c r="BN22" s="6">
        <v>0.15154908213728119</v>
      </c>
      <c r="BO22" s="6">
        <v>0.14678464981613187</v>
      </c>
      <c r="BP22" s="6">
        <v>0.15171885553088926</v>
      </c>
      <c r="BQ22" s="6">
        <v>0.1541466649194678</v>
      </c>
      <c r="BR22" s="6">
        <v>0.15004798907461789</v>
      </c>
      <c r="BS22" s="6">
        <v>0.15972811265329853</v>
      </c>
      <c r="BT22" s="6">
        <v>0.143669306361566</v>
      </c>
      <c r="BU22" s="6">
        <v>0.14762478777821761</v>
      </c>
      <c r="BV22" s="6">
        <v>0.14652223087011448</v>
      </c>
      <c r="BW22" s="6">
        <v>0.15384973712200065</v>
      </c>
      <c r="BX22" s="6">
        <v>0.15890889707109654</v>
      </c>
      <c r="BY22" s="6">
        <v>0.15779654047861597</v>
      </c>
      <c r="BZ22" s="6">
        <v>0.14647066801941502</v>
      </c>
      <c r="CA22" s="6">
        <v>0.14209346583081767</v>
      </c>
      <c r="CB22" s="6">
        <v>0.15556095625333061</v>
      </c>
      <c r="CC22" s="6">
        <v>0.15262573237889684</v>
      </c>
      <c r="CD22" s="6">
        <v>0.15420140670833873</v>
      </c>
      <c r="CE22" s="6">
        <v>0.15095406877671674</v>
      </c>
      <c r="CF22" s="6">
        <v>0.15380697653318348</v>
      </c>
      <c r="CG22" s="6">
        <v>0.1540887426204553</v>
      </c>
      <c r="CH22" s="6">
        <v>0.15332058857222655</v>
      </c>
      <c r="CI22" s="6">
        <v>0.15115634013093779</v>
      </c>
      <c r="CJ22" s="6">
        <v>0.15193657690687395</v>
      </c>
      <c r="CK22" s="6">
        <v>0.15389939011221507</v>
      </c>
      <c r="CL22" s="6">
        <v>0.14857003697124749</v>
      </c>
      <c r="CM22" s="6"/>
      <c r="CN22" s="6">
        <v>0.14595307090874146</v>
      </c>
      <c r="CO22" s="6">
        <v>0.26925945686770208</v>
      </c>
      <c r="CP22" s="6">
        <v>0.14592271484630379</v>
      </c>
      <c r="CQ22" s="6">
        <v>0.14325419729389169</v>
      </c>
      <c r="CS22" s="6">
        <v>0.14502825206923034</v>
      </c>
      <c r="CT22" s="6">
        <v>0.15298115478089966</v>
      </c>
      <c r="CU22" s="6">
        <v>0.14619553482713024</v>
      </c>
      <c r="CV22" s="6">
        <v>0.14276195012296941</v>
      </c>
      <c r="CW22" s="6">
        <v>0.14272188535303321</v>
      </c>
      <c r="CX22" s="6">
        <v>0.14465178566736017</v>
      </c>
      <c r="CY22" s="6">
        <v>0.14108135022338003</v>
      </c>
      <c r="CZ22" s="6">
        <v>0.14360753483764788</v>
      </c>
      <c r="DA22" s="6">
        <v>0.14718100826540059</v>
      </c>
      <c r="DB22" s="6">
        <v>0.141776019173665</v>
      </c>
      <c r="DC22" s="6">
        <v>0.14136720116041393</v>
      </c>
      <c r="DD22" s="6">
        <v>0.13940260197404333</v>
      </c>
      <c r="DE22" s="6">
        <v>0.14080751819752962</v>
      </c>
      <c r="DF22" s="6">
        <v>0.29075959389089306</v>
      </c>
      <c r="DG22" s="6">
        <v>0.14029905362278405</v>
      </c>
      <c r="DH22" s="6">
        <v>0.13845530456218563</v>
      </c>
      <c r="DI22" s="6">
        <v>0.16629591594183868</v>
      </c>
      <c r="DJ22" s="6">
        <v>0.17718443253299157</v>
      </c>
      <c r="DK22" s="6">
        <v>0.14477648084277428</v>
      </c>
      <c r="DM22" s="6">
        <v>0.13912810725774927</v>
      </c>
      <c r="DN22" s="6">
        <v>0.14002876931970959</v>
      </c>
      <c r="DP22" s="6">
        <v>0.14187258309788692</v>
      </c>
      <c r="DQ22" s="6">
        <v>0.14774156208696135</v>
      </c>
      <c r="DR22" s="6">
        <v>0.14911330738752707</v>
      </c>
      <c r="DS22" s="6">
        <v>0.10798647623618474</v>
      </c>
      <c r="DT22" s="6">
        <v>0.15300461221843206</v>
      </c>
      <c r="DU22" s="6">
        <v>0.14761935293433048</v>
      </c>
      <c r="DV22" s="6"/>
      <c r="DW22" s="6">
        <v>0.16265751484897875</v>
      </c>
      <c r="DX22" s="6">
        <v>0.15162313558603244</v>
      </c>
      <c r="DY22" s="1">
        <v>0.78500000000000003</v>
      </c>
      <c r="DZ22" s="6">
        <v>0.15341289310741846</v>
      </c>
      <c r="EA22" s="6">
        <v>0.15300161909964122</v>
      </c>
      <c r="EB22" s="6">
        <v>0.15176993804782921</v>
      </c>
      <c r="EC22" s="6">
        <v>0.15376810513848735</v>
      </c>
      <c r="ED22" s="6">
        <v>0.15391615726987135</v>
      </c>
    </row>
    <row r="23" spans="1:162">
      <c r="A23" s="1" t="s">
        <v>69</v>
      </c>
      <c r="C23" s="6">
        <v>0.97237644079030472</v>
      </c>
      <c r="D23" s="6">
        <v>0.87769042063302627</v>
      </c>
      <c r="E23" s="6">
        <v>0.86732566446638593</v>
      </c>
      <c r="F23" s="6">
        <v>0.88370798408555329</v>
      </c>
      <c r="G23" s="6">
        <v>0.87085211190865242</v>
      </c>
      <c r="H23" s="6">
        <v>0.87824450990814751</v>
      </c>
      <c r="I23" s="6">
        <v>0.86826711719575367</v>
      </c>
      <c r="J23" s="6">
        <v>0.89264280136685892</v>
      </c>
      <c r="K23" s="6">
        <v>0.88024162869115941</v>
      </c>
      <c r="L23" s="6">
        <v>0.87383592995536385</v>
      </c>
      <c r="M23" s="6">
        <v>0.87851721375903535</v>
      </c>
      <c r="N23" s="6">
        <v>0.86830296539611229</v>
      </c>
      <c r="O23" s="6">
        <v>0.88170317945563548</v>
      </c>
      <c r="P23" s="6">
        <v>0.98223591729885162</v>
      </c>
      <c r="Q23" s="6"/>
      <c r="R23" s="6">
        <v>0.98235152131996617</v>
      </c>
      <c r="S23" s="6">
        <v>0.95327829166109823</v>
      </c>
      <c r="T23" s="6">
        <v>0.96056689485186597</v>
      </c>
      <c r="U23" s="6">
        <v>1.0081041510572564</v>
      </c>
      <c r="V23" s="6">
        <v>0.87874882661271747</v>
      </c>
      <c r="W23" s="6">
        <v>0.88414167993404735</v>
      </c>
      <c r="X23" s="6"/>
      <c r="Y23" s="6">
        <v>0.89176126936269962</v>
      </c>
      <c r="Z23" s="6">
        <v>0.87355169301405133</v>
      </c>
      <c r="AA23" s="6">
        <v>0.74191244962005931</v>
      </c>
      <c r="AB23" s="6">
        <v>0.88849694273236102</v>
      </c>
      <c r="AC23" s="6">
        <v>0.88848622633911567</v>
      </c>
      <c r="AD23" s="6">
        <v>0.88077946307281652</v>
      </c>
      <c r="AE23" s="6">
        <v>0.88131184286781572</v>
      </c>
      <c r="AF23" s="6">
        <v>0.88632550666194465</v>
      </c>
      <c r="AG23" s="6">
        <v>0.88131211350783789</v>
      </c>
      <c r="AH23" s="6">
        <v>0.88399844982225095</v>
      </c>
      <c r="AI23" s="6">
        <v>0.87738704534335332</v>
      </c>
      <c r="AJ23" s="6">
        <v>0.88537684495426772</v>
      </c>
      <c r="AK23" s="6">
        <v>0.8867377223014592</v>
      </c>
      <c r="AL23" s="6">
        <v>0.87229031163240223</v>
      </c>
      <c r="AM23" s="6">
        <v>0.87933980805953882</v>
      </c>
      <c r="AN23" s="6">
        <v>0.86914714781418034</v>
      </c>
      <c r="AO23" s="6">
        <v>0.86879541810981009</v>
      </c>
      <c r="AP23" s="6">
        <v>0.90015078110489288</v>
      </c>
      <c r="AQ23" s="6">
        <v>0.87837385951321201</v>
      </c>
      <c r="AR23" s="6">
        <v>0.86724511935537929</v>
      </c>
      <c r="AS23" s="6">
        <v>0.87637364231768089</v>
      </c>
      <c r="AT23" s="6">
        <v>0.89244096782157267</v>
      </c>
      <c r="AU23" s="6">
        <v>0.88792039197649153</v>
      </c>
      <c r="AV23" s="6"/>
      <c r="AW23" s="6">
        <v>0.87956679291630924</v>
      </c>
      <c r="AX23" s="6">
        <v>0.88226654240612168</v>
      </c>
      <c r="AY23" s="6">
        <v>0.88577580621783514</v>
      </c>
      <c r="AZ23" s="6">
        <v>0.87476363964117587</v>
      </c>
      <c r="BA23" s="6">
        <v>0.8904143836657632</v>
      </c>
      <c r="BB23" s="6"/>
      <c r="BC23" s="6">
        <v>0.8789625602618939</v>
      </c>
      <c r="BD23" s="6">
        <v>0.88986906405436561</v>
      </c>
      <c r="BE23" s="6">
        <v>0.88378347214277342</v>
      </c>
      <c r="BF23" s="6">
        <v>0.87959880846170246</v>
      </c>
      <c r="BG23" s="6">
        <v>0.87697865450347867</v>
      </c>
      <c r="BI23" s="6">
        <v>0.73802788235876748</v>
      </c>
      <c r="BJ23" s="6">
        <v>0.89052751394163865</v>
      </c>
      <c r="BK23" s="6">
        <v>0.88281728401410975</v>
      </c>
      <c r="BL23" s="6">
        <v>0.88298899884024251</v>
      </c>
      <c r="BM23" s="6">
        <v>0.88736043153521826</v>
      </c>
      <c r="BN23" s="6">
        <v>0.88102197119361969</v>
      </c>
      <c r="BO23" s="6">
        <v>0.89378106272717517</v>
      </c>
      <c r="BP23" s="6">
        <v>0.884751874572002</v>
      </c>
      <c r="BQ23" s="6">
        <v>0.88179658975914266</v>
      </c>
      <c r="BR23" s="6">
        <v>0.88242181598341929</v>
      </c>
      <c r="BS23" s="6">
        <v>0.87962589342005615</v>
      </c>
      <c r="BT23" s="6">
        <v>0.88581465022760941</v>
      </c>
      <c r="BU23" s="6">
        <v>0.88803717204527721</v>
      </c>
      <c r="BV23" s="6">
        <v>0.88644942684715156</v>
      </c>
      <c r="BW23" s="6">
        <v>0.88803438964028836</v>
      </c>
      <c r="BX23" s="6">
        <v>0.88815499259914199</v>
      </c>
      <c r="BY23" s="6">
        <v>0.88804385904401451</v>
      </c>
      <c r="BZ23" s="6">
        <v>0.89045483190488972</v>
      </c>
      <c r="CA23" s="6">
        <v>0.89709195321598934</v>
      </c>
      <c r="CB23" s="6">
        <v>0.88210339436585972</v>
      </c>
      <c r="CC23" s="6">
        <v>0.90033923047723163</v>
      </c>
      <c r="CD23" s="6">
        <v>0.8810092833482438</v>
      </c>
      <c r="CE23" s="6">
        <v>0.88776231949914308</v>
      </c>
      <c r="CF23" s="6">
        <v>0.8807373344289654</v>
      </c>
      <c r="CG23" s="6">
        <v>0.88478995529469662</v>
      </c>
      <c r="CH23" s="6">
        <v>0.88190188535016412</v>
      </c>
      <c r="CI23" s="6">
        <v>0.88626005916583805</v>
      </c>
      <c r="CJ23" s="6">
        <v>0.88068376193716558</v>
      </c>
      <c r="CK23" s="6">
        <v>0.88406698864620603</v>
      </c>
      <c r="CL23" s="6">
        <v>0.88341422420616866</v>
      </c>
      <c r="CM23" s="6"/>
      <c r="CN23" s="6">
        <v>0.89075388698549507</v>
      </c>
      <c r="CO23" s="6">
        <v>0.76462027936148558</v>
      </c>
      <c r="CP23" s="6">
        <v>0.90217782013710557</v>
      </c>
      <c r="CQ23" s="6">
        <v>0.87930085934530078</v>
      </c>
      <c r="CS23" s="6">
        <v>0.88925446790694007</v>
      </c>
      <c r="CT23" s="6">
        <v>0.88836260668180245</v>
      </c>
      <c r="CU23" s="6">
        <v>0.89050142893308037</v>
      </c>
      <c r="CV23" s="6">
        <v>0.90145001025520011</v>
      </c>
      <c r="CW23" s="6">
        <v>0.89705516954521847</v>
      </c>
      <c r="CX23" s="6">
        <v>0.89872377948947446</v>
      </c>
      <c r="CY23" s="6">
        <v>0.89206588342310178</v>
      </c>
      <c r="CZ23" s="6">
        <v>0.89456287696813841</v>
      </c>
      <c r="DA23" s="6">
        <v>0.89413589012364825</v>
      </c>
      <c r="DB23" s="6">
        <v>0.88731119584593632</v>
      </c>
      <c r="DC23" s="6">
        <v>0.89108585233711823</v>
      </c>
      <c r="DD23" s="6">
        <v>0.90157857041684419</v>
      </c>
      <c r="DE23" s="6">
        <v>0.9028094195671944</v>
      </c>
      <c r="DF23" s="6">
        <v>0.74219423122439088</v>
      </c>
      <c r="DG23" s="6">
        <v>0.89928918857613405</v>
      </c>
      <c r="DH23" s="6">
        <v>0.89020741499612199</v>
      </c>
      <c r="DI23" s="6">
        <v>0.8748311831460186</v>
      </c>
      <c r="DJ23" s="6">
        <v>0.86023590476072365</v>
      </c>
      <c r="DK23" s="6">
        <v>0.8908338670259478</v>
      </c>
      <c r="DM23" s="6">
        <v>0.89528084473908009</v>
      </c>
      <c r="DN23" s="6">
        <v>0.89920068954166088</v>
      </c>
      <c r="DP23" s="6">
        <v>0.88285112402185673</v>
      </c>
      <c r="DQ23" s="6">
        <v>0.87668462474081066</v>
      </c>
      <c r="DR23" s="6">
        <v>0.88718586852833781</v>
      </c>
      <c r="DS23" s="6">
        <v>0.92574146021328052</v>
      </c>
      <c r="DT23" s="6">
        <v>0.89340669250682003</v>
      </c>
      <c r="DU23" s="6">
        <v>0.88250177194982482</v>
      </c>
      <c r="DV23" s="6"/>
      <c r="DW23" s="6">
        <v>0.88062711941652783</v>
      </c>
      <c r="DX23" s="6">
        <v>0.88685684504967588</v>
      </c>
      <c r="DY23" s="1">
        <v>0.871</v>
      </c>
      <c r="DZ23" s="6">
        <v>0.88028447688020883</v>
      </c>
      <c r="EA23" s="6">
        <v>0.86881859296342001</v>
      </c>
      <c r="EB23" s="6">
        <v>0.88338782464781473</v>
      </c>
      <c r="EC23" s="6">
        <v>0.8900469621981949</v>
      </c>
      <c r="ED23" s="6">
        <v>0.87508948779503259</v>
      </c>
    </row>
    <row r="24" spans="1:162">
      <c r="A24" s="1" t="s">
        <v>70</v>
      </c>
      <c r="C24" s="6">
        <v>8.4052354369307039E-3</v>
      </c>
      <c r="D24" s="1">
        <v>0</v>
      </c>
      <c r="E24" s="6">
        <v>4.5305948375642347E-3</v>
      </c>
      <c r="F24" s="6">
        <v>4.4907307302607885E-3</v>
      </c>
      <c r="G24" s="1">
        <v>0</v>
      </c>
      <c r="H24" s="6">
        <v>6.1876617196836179E-3</v>
      </c>
      <c r="I24" s="1">
        <v>0</v>
      </c>
      <c r="J24" s="6">
        <v>7.0473543590122666E-3</v>
      </c>
      <c r="K24" s="1">
        <v>0</v>
      </c>
      <c r="L24" s="1">
        <v>0</v>
      </c>
      <c r="M24" s="1">
        <v>0</v>
      </c>
      <c r="N24" s="6">
        <v>1.2635164016385651E-2</v>
      </c>
      <c r="O24" s="6">
        <v>6.4909273878796438E-4</v>
      </c>
      <c r="P24" s="6">
        <v>1.5138809947290083E-2</v>
      </c>
      <c r="R24" s="6">
        <v>1.1705611649276824E-2</v>
      </c>
      <c r="S24" s="6">
        <v>1.1694028723747115E-2</v>
      </c>
      <c r="T24" s="6">
        <v>6.1909604755062677E-3</v>
      </c>
      <c r="U24" s="6">
        <v>1.0750952219373264E-2</v>
      </c>
      <c r="V24" s="1">
        <v>0</v>
      </c>
      <c r="W24" s="6">
        <v>1.2899271430815882E-3</v>
      </c>
      <c r="Y24" s="6">
        <v>1.7824457621074308E-2</v>
      </c>
      <c r="Z24" s="6">
        <v>2.0836683833860448E-2</v>
      </c>
      <c r="AA24" s="6">
        <v>1.5388890137787639E-2</v>
      </c>
      <c r="AB24" s="6">
        <v>2.4083500403117335E-2</v>
      </c>
      <c r="AC24" s="6">
        <v>1.9886973007586347E-2</v>
      </c>
      <c r="AD24" s="6">
        <v>1.4352973051019768E-2</v>
      </c>
      <c r="AE24" s="6">
        <v>2.1978603701277702E-2</v>
      </c>
      <c r="AF24" s="6">
        <v>4.9027238877704903E-3</v>
      </c>
      <c r="AG24" s="6">
        <v>4.8511827365590836E-3</v>
      </c>
      <c r="AH24" s="6">
        <v>3.2942584535493214E-3</v>
      </c>
      <c r="AI24" s="6">
        <v>3.889783626402903E-3</v>
      </c>
      <c r="AJ24" s="6">
        <v>5.8625849087806719E-3</v>
      </c>
      <c r="AK24" s="6">
        <v>3.5512506719156986E-3</v>
      </c>
      <c r="AL24" s="6">
        <v>7.4810814037495118E-3</v>
      </c>
      <c r="AM24" s="6">
        <v>3.5582618165983381E-3</v>
      </c>
      <c r="AN24" s="6">
        <v>3.5672289763208063E-3</v>
      </c>
      <c r="AO24" s="6">
        <v>1.9522447721490514E-3</v>
      </c>
      <c r="AP24" s="6">
        <v>6.7433419847728257E-3</v>
      </c>
      <c r="AQ24" s="6">
        <v>6.7772878401821677E-3</v>
      </c>
      <c r="AR24" s="6">
        <v>3.272401790717164E-4</v>
      </c>
      <c r="AS24" s="6">
        <v>8.0893839395511959E-3</v>
      </c>
      <c r="AT24" s="6">
        <v>4.5241810797228927E-3</v>
      </c>
      <c r="AU24" s="6">
        <v>1.1651890865319795E-2</v>
      </c>
      <c r="AW24" s="6">
        <v>8.4592009214322066E-3</v>
      </c>
      <c r="AX24" s="6">
        <v>6.4712977896216103E-3</v>
      </c>
      <c r="AY24" s="6">
        <v>9.6982193487682878E-3</v>
      </c>
      <c r="AZ24" s="6">
        <v>9.0937380194567874E-3</v>
      </c>
      <c r="BA24" s="6">
        <v>4.8863705238493867E-3</v>
      </c>
      <c r="BC24" s="6">
        <v>6.4313677239414549E-3</v>
      </c>
      <c r="BD24" s="6">
        <v>1.9810839423565534E-2</v>
      </c>
      <c r="BE24" s="6">
        <v>5.493302520924559E-3</v>
      </c>
      <c r="BF24" s="6">
        <v>1.5474711273931883E-2</v>
      </c>
      <c r="BG24" s="6">
        <v>5.1999442641768355E-3</v>
      </c>
      <c r="BI24" s="6">
        <v>1.3530961325975725E-2</v>
      </c>
      <c r="BJ24" s="6">
        <v>2.0278516259844122E-2</v>
      </c>
      <c r="BK24" s="6">
        <v>2.3698484365673532E-2</v>
      </c>
      <c r="BL24" s="6">
        <v>2.1126278355657294E-2</v>
      </c>
      <c r="BM24" s="6">
        <v>2.6268798347730396E-2</v>
      </c>
      <c r="BN24" s="6">
        <v>1.8507517417640118E-2</v>
      </c>
      <c r="BO24" s="6">
        <v>1.9037479798477228E-2</v>
      </c>
      <c r="BP24" s="6">
        <v>1.9756895681233785E-2</v>
      </c>
      <c r="BQ24" s="6">
        <v>1.7192251882315185E-2</v>
      </c>
      <c r="BR24" s="6">
        <v>2.0475624884162547E-2</v>
      </c>
      <c r="BS24" s="6">
        <v>6.8161124802375789E-3</v>
      </c>
      <c r="BT24" s="6">
        <v>1.3830015351911581E-2</v>
      </c>
      <c r="BU24" s="6">
        <v>1.4872447227988585E-2</v>
      </c>
      <c r="BV24" s="6">
        <v>1.8821287874694344E-2</v>
      </c>
      <c r="BW24" s="6">
        <v>1.1738811768827002E-2</v>
      </c>
      <c r="BX24" s="6">
        <v>1.8474950086708023E-2</v>
      </c>
      <c r="BY24" s="6">
        <v>1.5444355858353005E-2</v>
      </c>
      <c r="BZ24" s="6">
        <v>1.9463445980679811E-2</v>
      </c>
      <c r="CA24" s="6">
        <v>4.1851018837882363E-3</v>
      </c>
      <c r="CB24" s="6">
        <v>1.3603812494072838E-2</v>
      </c>
      <c r="CC24" s="6">
        <v>6.8422095278037921E-3</v>
      </c>
      <c r="CD24" s="6">
        <v>1.5941213913903188E-2</v>
      </c>
      <c r="CE24" s="6">
        <v>1.8243634815312691E-2</v>
      </c>
      <c r="CF24" s="6">
        <v>9.1276493113145833E-3</v>
      </c>
      <c r="CG24" s="6">
        <v>1.4539966286129356E-2</v>
      </c>
      <c r="CH24" s="6">
        <v>1.548689942679932E-2</v>
      </c>
      <c r="CI24" s="6">
        <v>1.2351120351804717E-2</v>
      </c>
      <c r="CJ24" s="6">
        <v>1.4219990327224572E-2</v>
      </c>
      <c r="CK24" s="6">
        <v>1.4625828073126108E-2</v>
      </c>
      <c r="CL24" s="6">
        <v>2.0747749569679296E-2</v>
      </c>
      <c r="CM24" s="6"/>
      <c r="CN24" s="6">
        <v>1.9541041018739828E-2</v>
      </c>
      <c r="CO24" s="6">
        <v>1.0833586355572078E-2</v>
      </c>
      <c r="CP24" s="6">
        <v>9.695316189138662E-3</v>
      </c>
      <c r="CQ24" s="6">
        <v>2.1586419353471994E-2</v>
      </c>
      <c r="CS24" s="6">
        <v>1.5056992562303034E-2</v>
      </c>
      <c r="CT24" s="6">
        <v>6.5080700283531466E-3</v>
      </c>
      <c r="CU24" s="6">
        <v>1.3324944575139658E-2</v>
      </c>
      <c r="CV24" s="6">
        <v>1.3742670664119584E-2</v>
      </c>
      <c r="CW24" s="6">
        <v>1.4777434645193956E-2</v>
      </c>
      <c r="CX24" s="6">
        <v>1.1708456162926671E-2</v>
      </c>
      <c r="CY24" s="6">
        <v>1.7339412536488231E-2</v>
      </c>
      <c r="CZ24" s="6">
        <v>1.4585372743203687E-2</v>
      </c>
      <c r="DA24" s="6">
        <v>7.4691967317449598E-3</v>
      </c>
      <c r="DB24" s="6">
        <v>7.8290664482642807E-3</v>
      </c>
      <c r="DC24" s="6">
        <v>9.6322889096463159E-3</v>
      </c>
      <c r="DD24" s="6">
        <v>2.4794235543614377E-2</v>
      </c>
      <c r="DE24" s="6">
        <v>1.1339394054530154E-2</v>
      </c>
      <c r="DF24" s="6">
        <v>1.3870891764890427E-2</v>
      </c>
      <c r="DG24" s="6">
        <v>1.1990728872351275E-2</v>
      </c>
      <c r="DH24" s="1">
        <v>0</v>
      </c>
      <c r="DI24" s="1">
        <v>0</v>
      </c>
      <c r="DJ24" s="6">
        <v>1.3581849850921089E-2</v>
      </c>
      <c r="DK24" s="6">
        <v>8.7889119630458895E-3</v>
      </c>
      <c r="DM24" s="6">
        <v>1.1614654087852838E-2</v>
      </c>
      <c r="DN24" s="6">
        <v>2.9339664780122288E-3</v>
      </c>
      <c r="DP24" s="6">
        <v>9.7550411922124223E-4</v>
      </c>
      <c r="DQ24" s="6">
        <v>1.2530273445455915E-2</v>
      </c>
      <c r="DR24" s="6">
        <v>1.95221410108109E-3</v>
      </c>
      <c r="DS24" s="6">
        <v>1.7592847614850009E-2</v>
      </c>
      <c r="DT24" s="6">
        <v>1.9457213861105119E-2</v>
      </c>
      <c r="DU24" s="6">
        <v>2.8457696263167572E-2</v>
      </c>
      <c r="DV24" s="6"/>
      <c r="DW24" s="6">
        <v>1.5922365332785016E-2</v>
      </c>
      <c r="DX24" s="6">
        <v>1.6567449309216779E-2</v>
      </c>
      <c r="DY24" s="1">
        <v>0.128</v>
      </c>
      <c r="DZ24" s="6">
        <v>1.8724602912424112E-2</v>
      </c>
      <c r="EA24" s="6">
        <v>1.9962295449353566E-2</v>
      </c>
      <c r="EB24" s="6">
        <v>8.1291617728231694E-3</v>
      </c>
      <c r="EC24" s="6">
        <v>2.0490708700808831E-2</v>
      </c>
      <c r="ED24" s="6">
        <v>1.4251469622112078E-2</v>
      </c>
    </row>
    <row r="25" spans="1:162">
      <c r="A25" s="12" t="s">
        <v>71</v>
      </c>
      <c r="C25" s="6">
        <v>0.9519744748809168</v>
      </c>
      <c r="D25" s="6">
        <v>0.97205336568882117</v>
      </c>
      <c r="E25" s="6">
        <v>0.96670040460584827</v>
      </c>
      <c r="F25" s="6">
        <v>0.96208502208985625</v>
      </c>
      <c r="G25" s="6">
        <v>0.9703598533249107</v>
      </c>
      <c r="H25" s="6">
        <v>0.96246307476030657</v>
      </c>
      <c r="I25" s="6">
        <v>0.97558877685277279</v>
      </c>
      <c r="J25" s="6">
        <v>0.953503901372176</v>
      </c>
      <c r="K25" s="6">
        <v>0.96816669136972633</v>
      </c>
      <c r="L25" s="6">
        <v>0.9722571940313427</v>
      </c>
      <c r="M25" s="6">
        <v>0.96724865457348175</v>
      </c>
      <c r="N25" s="6">
        <v>0.96729850011885599</v>
      </c>
      <c r="O25" s="6">
        <v>0.97604638285875167</v>
      </c>
      <c r="P25" s="6">
        <v>0.95632498161644119</v>
      </c>
      <c r="Q25" s="6"/>
      <c r="R25" s="6">
        <v>0.95865377457585643</v>
      </c>
      <c r="S25" s="6">
        <v>0.96361490206030598</v>
      </c>
      <c r="T25" s="6">
        <v>0.96050616731275718</v>
      </c>
      <c r="U25" s="6">
        <v>0.95359792181686165</v>
      </c>
      <c r="V25" s="6">
        <v>0.97799826572400317</v>
      </c>
      <c r="W25" s="6">
        <v>0.97114108207336214</v>
      </c>
      <c r="X25" s="6"/>
      <c r="Y25" s="6">
        <v>0.94189122879431098</v>
      </c>
      <c r="Z25" s="6">
        <v>0.95111071996428143</v>
      </c>
      <c r="AA25" s="6">
        <v>0.94992585170635613</v>
      </c>
      <c r="AB25" s="6">
        <v>0.93551601891738156</v>
      </c>
      <c r="AC25" s="6">
        <v>0.93920249269375922</v>
      </c>
      <c r="AD25" s="6">
        <v>0.95481997738874003</v>
      </c>
      <c r="AE25" s="6">
        <v>0.94639715775853916</v>
      </c>
      <c r="AF25" s="6">
        <v>0.95455865906002646</v>
      </c>
      <c r="AG25" s="6">
        <v>0.96233864730359775</v>
      </c>
      <c r="AH25" s="6">
        <v>0.95226418084464348</v>
      </c>
      <c r="AI25" s="6">
        <v>0.96633196328803816</v>
      </c>
      <c r="AJ25" s="6">
        <v>0.9572927931052938</v>
      </c>
      <c r="AK25" s="6">
        <v>0.9541128799358134</v>
      </c>
      <c r="AL25" s="6">
        <v>0.96456255991177164</v>
      </c>
      <c r="AM25" s="6">
        <v>0.95517919042302013</v>
      </c>
      <c r="AN25" s="6">
        <v>0.96660006733444626</v>
      </c>
      <c r="AO25" s="6">
        <v>0.96307917723481984</v>
      </c>
      <c r="AP25" s="6">
        <v>0.93942733077975527</v>
      </c>
      <c r="AQ25" s="6">
        <v>0.96421706310890154</v>
      </c>
      <c r="AR25" s="6">
        <v>0.96364126849286635</v>
      </c>
      <c r="AS25" s="6">
        <v>0.96560408111843032</v>
      </c>
      <c r="AT25" s="6">
        <v>0.96859811256928052</v>
      </c>
      <c r="AU25" s="6">
        <v>0.96030621321043008</v>
      </c>
      <c r="AV25" s="6"/>
      <c r="AW25" s="6">
        <v>0.95956638703956698</v>
      </c>
      <c r="AX25" s="6">
        <v>0.95805102189977898</v>
      </c>
      <c r="AY25" s="6">
        <v>0.95637280188293572</v>
      </c>
      <c r="AZ25" s="6">
        <v>0.96016091689756733</v>
      </c>
      <c r="BA25" s="6">
        <v>0.96256924460745863</v>
      </c>
      <c r="BB25" s="6"/>
      <c r="BC25" s="6">
        <v>0.9579898472416708</v>
      </c>
      <c r="BD25" s="6">
        <v>0.94093307648453872</v>
      </c>
      <c r="BE25" s="6">
        <v>0.95498315284541924</v>
      </c>
      <c r="BF25" s="6">
        <v>0.95717850927816572</v>
      </c>
      <c r="BG25" s="6">
        <v>0.9639323739355149</v>
      </c>
      <c r="BI25" s="6">
        <v>0.95260577796128232</v>
      </c>
      <c r="BJ25" s="6">
        <v>0.94167908855760063</v>
      </c>
      <c r="BK25" s="6">
        <v>0.93480233251040001</v>
      </c>
      <c r="BL25" s="6">
        <v>0.94363366197629639</v>
      </c>
      <c r="BM25" s="6">
        <v>0.93088911029088672</v>
      </c>
      <c r="BN25" s="6">
        <v>0.94892142925145906</v>
      </c>
      <c r="BO25" s="6">
        <v>0.94039680765821565</v>
      </c>
      <c r="BP25" s="6">
        <v>0.94377237421587479</v>
      </c>
      <c r="BQ25" s="6">
        <v>0.94686449343907453</v>
      </c>
      <c r="BR25" s="6">
        <v>0.94705457005780036</v>
      </c>
      <c r="BS25" s="6">
        <v>0.95382988144640768</v>
      </c>
      <c r="BT25" s="6">
        <v>0.95668602805891312</v>
      </c>
      <c r="BU25" s="6">
        <v>0.94946559294851651</v>
      </c>
      <c r="BV25" s="6">
        <v>0.94820705440803976</v>
      </c>
      <c r="BW25" s="6">
        <v>0.94637706146888378</v>
      </c>
      <c r="BX25" s="6">
        <v>0.9344611602430537</v>
      </c>
      <c r="BY25" s="6">
        <v>0.93871524461901668</v>
      </c>
      <c r="BZ25" s="6">
        <v>0.94361105409501556</v>
      </c>
      <c r="CA25" s="6">
        <v>0.95662947906940465</v>
      </c>
      <c r="CB25" s="6">
        <v>0.94873183688673679</v>
      </c>
      <c r="CC25" s="6">
        <v>0.94019282761606737</v>
      </c>
      <c r="CD25" s="6">
        <v>0.94884809602951403</v>
      </c>
      <c r="CE25" s="6">
        <v>0.94303997690882735</v>
      </c>
      <c r="CF25" s="6">
        <v>0.95632803972653668</v>
      </c>
      <c r="CG25" s="6">
        <v>0.94658133579871884</v>
      </c>
      <c r="CH25" s="6">
        <v>0.94929062665081032</v>
      </c>
      <c r="CI25" s="6">
        <v>0.95023248035141961</v>
      </c>
      <c r="CJ25" s="6">
        <v>0.95315967082873587</v>
      </c>
      <c r="CK25" s="6">
        <v>0.94740779316845269</v>
      </c>
      <c r="CL25" s="6">
        <v>0.94726798925290434</v>
      </c>
      <c r="CM25" s="6"/>
      <c r="CN25" s="6">
        <v>0.94375200108702351</v>
      </c>
      <c r="CO25" s="6">
        <v>0.95528667741524054</v>
      </c>
      <c r="CP25" s="6">
        <v>0.94220414882745229</v>
      </c>
      <c r="CQ25" s="6">
        <v>0.95585852400733584</v>
      </c>
      <c r="CS25" s="6">
        <v>0.95066028746152642</v>
      </c>
      <c r="CT25" s="6">
        <v>0.95214816850894446</v>
      </c>
      <c r="CU25" s="6">
        <v>0.94997809166465008</v>
      </c>
      <c r="CV25" s="6">
        <v>0.94204536895771096</v>
      </c>
      <c r="CW25" s="6">
        <v>0.94544551045655434</v>
      </c>
      <c r="CX25" s="6">
        <v>0.94491597868023869</v>
      </c>
      <c r="CY25" s="6">
        <v>0.94951335381702962</v>
      </c>
      <c r="CZ25" s="6">
        <v>0.94724421545100979</v>
      </c>
      <c r="DA25" s="6">
        <v>0.95121390487920643</v>
      </c>
      <c r="DB25" s="6">
        <v>0.96308371853213426</v>
      </c>
      <c r="DC25" s="6">
        <v>0.95791465759282124</v>
      </c>
      <c r="DD25" s="6">
        <v>0.93422459206549779</v>
      </c>
      <c r="DE25" s="6">
        <v>0.9450436681807457</v>
      </c>
      <c r="DF25" s="6">
        <v>0.9531752831198258</v>
      </c>
      <c r="DG25" s="6">
        <v>0.94842102892873059</v>
      </c>
      <c r="DH25" s="6">
        <v>0.97133728044169254</v>
      </c>
      <c r="DI25" s="6">
        <v>0.95887290091214283</v>
      </c>
      <c r="DJ25" s="6">
        <v>0.94899781285536355</v>
      </c>
      <c r="DK25" s="6">
        <v>0.95560074016823193</v>
      </c>
      <c r="DM25" s="6">
        <v>0.95397639391531774</v>
      </c>
      <c r="DN25" s="6">
        <v>0.95783657466061722</v>
      </c>
      <c r="DP25" s="6">
        <v>0.97430078876103543</v>
      </c>
      <c r="DQ25" s="6">
        <v>0.96304353972677204</v>
      </c>
      <c r="DR25" s="6">
        <v>0.96174860998305367</v>
      </c>
      <c r="DS25" s="6">
        <v>0.94867921593568472</v>
      </c>
      <c r="DT25" s="6">
        <v>0.93413148141364255</v>
      </c>
      <c r="DU25" s="6">
        <v>0.94142117885267718</v>
      </c>
      <c r="DV25" s="6"/>
      <c r="DW25" s="6">
        <v>0.94079300040170855</v>
      </c>
      <c r="DX25" s="6">
        <v>0.94495257005507505</v>
      </c>
      <c r="DY25" s="6">
        <v>0.215</v>
      </c>
      <c r="DZ25" s="6">
        <v>0.94757802709994887</v>
      </c>
      <c r="EA25" s="6">
        <v>0.95821749248758536</v>
      </c>
      <c r="EB25" s="6">
        <v>0.95671307553153284</v>
      </c>
      <c r="EC25" s="6">
        <v>0.93569422396250879</v>
      </c>
      <c r="ED25" s="6">
        <v>0.95674288531298424</v>
      </c>
    </row>
    <row r="26" spans="1:162">
      <c r="A26" s="1" t="s">
        <v>72</v>
      </c>
      <c r="C26" s="6">
        <v>3.9176241079609881</v>
      </c>
      <c r="D26" s="6">
        <v>3.9440744584556051</v>
      </c>
      <c r="E26" s="6">
        <v>3.9404824733188546</v>
      </c>
      <c r="F26" s="6">
        <v>3.93002410565194</v>
      </c>
      <c r="G26" s="6">
        <v>3.9400115178555954</v>
      </c>
      <c r="H26" s="6">
        <v>3.9333272086716002</v>
      </c>
      <c r="I26" s="6">
        <v>3.9507076434307518</v>
      </c>
      <c r="J26" s="6">
        <v>3.9172886579235704</v>
      </c>
      <c r="K26" s="6">
        <v>3.936701506696104</v>
      </c>
      <c r="L26" s="6">
        <v>3.9445652108781997</v>
      </c>
      <c r="M26" s="6">
        <v>3.9332312794081572</v>
      </c>
      <c r="N26" s="6">
        <v>3.9543287117299606</v>
      </c>
      <c r="O26" s="6">
        <v>3.9537209924585324</v>
      </c>
      <c r="P26" s="6">
        <v>3.9351690515026729</v>
      </c>
      <c r="Q26" s="6"/>
      <c r="R26" s="6">
        <v>3.9347134070659608</v>
      </c>
      <c r="S26" s="6">
        <v>3.9440232631671317</v>
      </c>
      <c r="T26" s="6">
        <v>3.9297480449603595</v>
      </c>
      <c r="U26" s="6">
        <v>3.9234265214702151</v>
      </c>
      <c r="V26" s="6">
        <v>3.9559046395826605</v>
      </c>
      <c r="W26" s="6">
        <v>3.9435498633237605</v>
      </c>
      <c r="X26" s="6"/>
      <c r="Y26" s="6">
        <v>3.9104159615307434</v>
      </c>
      <c r="Z26" s="6">
        <v>3.8996268525219211</v>
      </c>
      <c r="AA26" s="6">
        <v>3.9224225502431196</v>
      </c>
      <c r="AB26" s="6">
        <v>3.9080688274651827</v>
      </c>
      <c r="AC26" s="6">
        <v>3.9075654250820877</v>
      </c>
      <c r="AD26" s="6">
        <v>3.9303486180780371</v>
      </c>
      <c r="AE26" s="6">
        <v>3.9243614237956477</v>
      </c>
      <c r="AF26" s="6">
        <v>3.9172352034479645</v>
      </c>
      <c r="AG26" s="6">
        <v>3.9323922544910666</v>
      </c>
      <c r="AH26" s="6">
        <v>3.9098702019366653</v>
      </c>
      <c r="AI26" s="6">
        <v>3.9375824221243665</v>
      </c>
      <c r="AJ26" s="6">
        <v>3.922375542610963</v>
      </c>
      <c r="AK26" s="6">
        <v>3.9123245278890617</v>
      </c>
      <c r="AL26" s="6">
        <v>3.939804102713655</v>
      </c>
      <c r="AM26" s="6">
        <v>3.9162918966708276</v>
      </c>
      <c r="AN26" s="6">
        <v>3.9393426833712235</v>
      </c>
      <c r="AO26" s="6">
        <v>3.9279078184777148</v>
      </c>
      <c r="AP26" s="6">
        <v>3.8895017764649298</v>
      </c>
      <c r="AQ26" s="6">
        <v>3.9371908609285877</v>
      </c>
      <c r="AR26" s="6">
        <v>3.9276327969263654</v>
      </c>
      <c r="AS26" s="6">
        <v>3.9437707167509832</v>
      </c>
      <c r="AT26" s="6">
        <v>3.944286333301469</v>
      </c>
      <c r="AU26" s="6">
        <v>3.9373290796466582</v>
      </c>
      <c r="AV26" s="6"/>
      <c r="AW26" s="6">
        <v>3.9314418120156112</v>
      </c>
      <c r="AX26" s="6">
        <v>3.9267337506406346</v>
      </c>
      <c r="AY26" s="6">
        <v>3.9269575587093062</v>
      </c>
      <c r="AZ26" s="6">
        <v>3.9338925262785054</v>
      </c>
      <c r="BA26" s="6">
        <v>3.9325423242863065</v>
      </c>
      <c r="BB26" s="6"/>
      <c r="BC26" s="6">
        <v>3.9249112181143153</v>
      </c>
      <c r="BD26" s="6">
        <v>3.9111599259072811</v>
      </c>
      <c r="BE26" s="6">
        <v>3.9177693943045129</v>
      </c>
      <c r="BF26" s="6">
        <v>3.9368092244404562</v>
      </c>
      <c r="BG26" s="6">
        <v>3.9365592245729721</v>
      </c>
      <c r="BI26" s="6">
        <v>3.9265902197981553</v>
      </c>
      <c r="BJ26" s="6">
        <v>3.9137770550079782</v>
      </c>
      <c r="BK26" s="6">
        <v>3.9050979018600143</v>
      </c>
      <c r="BL26" s="6">
        <v>3.9198542318495351</v>
      </c>
      <c r="BM26" s="6">
        <v>3.9007540164481873</v>
      </c>
      <c r="BN26" s="6">
        <v>3.9253448446153669</v>
      </c>
      <c r="BO26" s="6">
        <v>3.9083687084281578</v>
      </c>
      <c r="BP26" s="6">
        <v>3.9174361012138843</v>
      </c>
      <c r="BQ26" s="6">
        <v>3.9196993377127325</v>
      </c>
      <c r="BR26" s="6">
        <v>3.9235110863190115</v>
      </c>
      <c r="BS26" s="6">
        <v>3.9182823039253942</v>
      </c>
      <c r="BT26" s="6">
        <v>3.9349799317468857</v>
      </c>
      <c r="BU26" s="6">
        <v>3.9199351189638638</v>
      </c>
      <c r="BV26" s="6">
        <v>3.9249523922300358</v>
      </c>
      <c r="BW26" s="6">
        <v>3.9098984121387756</v>
      </c>
      <c r="BX26" s="6">
        <v>3.8971183542847534</v>
      </c>
      <c r="BY26" s="6">
        <v>3.9010618533663921</v>
      </c>
      <c r="BZ26" s="6">
        <v>3.9160366944086245</v>
      </c>
      <c r="CA26" s="6">
        <v>3.9199894017554664</v>
      </c>
      <c r="CB26" s="6">
        <v>3.9176388375674573</v>
      </c>
      <c r="CC26" s="6">
        <v>3.8897703768158514</v>
      </c>
      <c r="CD26" s="6">
        <v>3.9210386266457751</v>
      </c>
      <c r="CE26" s="6">
        <v>3.9138809695282717</v>
      </c>
      <c r="CF26" s="6">
        <v>3.925847688539827</v>
      </c>
      <c r="CG26" s="6">
        <v>3.913712951148991</v>
      </c>
      <c r="CH26" s="6">
        <v>3.9211752121875438</v>
      </c>
      <c r="CI26" s="6">
        <v>3.9180852912044419</v>
      </c>
      <c r="CJ26" s="6">
        <v>3.9277119714019557</v>
      </c>
      <c r="CK26" s="6">
        <v>3.9160644508970108</v>
      </c>
      <c r="CL26" s="6">
        <v>3.9267125188398664</v>
      </c>
      <c r="CM26" s="6"/>
      <c r="CN26" s="6">
        <v>3.9165197819927764</v>
      </c>
      <c r="CO26" s="6">
        <v>3.9268951862473598</v>
      </c>
      <c r="CP26" s="6">
        <v>3.8976334922251632</v>
      </c>
      <c r="CQ26" s="6">
        <v>3.9445453213960895</v>
      </c>
      <c r="CS26" s="6">
        <v>3.9229599712638921</v>
      </c>
      <c r="CT26" s="6">
        <v>3.9150359325007984</v>
      </c>
      <c r="CU26" s="6">
        <v>3.9196007371182784</v>
      </c>
      <c r="CV26" s="6">
        <v>3.9044283218467659</v>
      </c>
      <c r="CW26" s="6">
        <v>3.912800177967211</v>
      </c>
      <c r="CX26" s="6">
        <v>3.9073418032926366</v>
      </c>
      <c r="CY26" s="6">
        <v>3.9247554984239859</v>
      </c>
      <c r="CZ26" s="6">
        <v>3.9165247777870147</v>
      </c>
      <c r="DA26" s="6">
        <v>3.9128026426248832</v>
      </c>
      <c r="DB26" s="6">
        <v>3.9380117381063418</v>
      </c>
      <c r="DC26" s="6">
        <v>3.9291590436957469</v>
      </c>
      <c r="DD26" s="6">
        <v>3.9059098651379975</v>
      </c>
      <c r="DE26" s="6">
        <v>3.9073478827690731</v>
      </c>
      <c r="DF26" s="6">
        <v>3.927879332031663</v>
      </c>
      <c r="DG26" s="6">
        <v>3.9140914962136972</v>
      </c>
      <c r="DH26" s="6">
        <v>3.9428314040322601</v>
      </c>
      <c r="DI26" s="6">
        <v>3.918355493405052</v>
      </c>
      <c r="DJ26" s="6">
        <v>3.9169472082333652</v>
      </c>
      <c r="DK26" s="6">
        <v>3.9239410913083961</v>
      </c>
      <c r="DM26" s="6">
        <v>3.9247462766966787</v>
      </c>
      <c r="DN26" s="6">
        <v>3.9202748512114498</v>
      </c>
      <c r="DP26" s="6">
        <v>3.9499655934410711</v>
      </c>
      <c r="DQ26" s="6">
        <v>3.9451329260075094</v>
      </c>
      <c r="DR26" s="6">
        <v>3.9259568125576312</v>
      </c>
      <c r="DS26" s="6">
        <v>3.9235113454258084</v>
      </c>
      <c r="DT26" s="6">
        <v>3.8978356830502632</v>
      </c>
      <c r="DU26" s="6">
        <v>3.9249894671071903</v>
      </c>
      <c r="DV26" s="6"/>
      <c r="DW26" s="6">
        <v>3.9057606841428445</v>
      </c>
      <c r="DX26" s="6">
        <v>3.9140588841401294</v>
      </c>
      <c r="DY26" s="6"/>
      <c r="DZ26" s="6">
        <v>3.9216613022802411</v>
      </c>
      <c r="EA26" s="6">
        <v>3.9466698904921804</v>
      </c>
      <c r="EB26" s="6">
        <v>3.9254009793035647</v>
      </c>
      <c r="EC26" s="6">
        <v>3.9022332359256517</v>
      </c>
      <c r="ED26" s="6">
        <v>3.9345261375019724</v>
      </c>
      <c r="EE26" s="6">
        <f>AVERAGE(C26:ED26)</f>
        <v>3.9238216250496394</v>
      </c>
    </row>
    <row r="27" spans="1:162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M27" s="6"/>
      <c r="DN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</row>
    <row r="28" spans="1:162">
      <c r="A28" s="1" t="s">
        <v>73</v>
      </c>
      <c r="C28" s="6">
        <v>0.93531883750325173</v>
      </c>
      <c r="D28" s="6">
        <v>0.85382877995525663</v>
      </c>
      <c r="E28" s="6">
        <v>0.84307134448757959</v>
      </c>
      <c r="F28" s="6">
        <v>0.85512603995610603</v>
      </c>
      <c r="G28" s="6">
        <v>0.84578298031676935</v>
      </c>
      <c r="H28" s="6">
        <v>0.85154907359965171</v>
      </c>
      <c r="I28" s="6">
        <v>0.8475767324456257</v>
      </c>
      <c r="J28" s="6">
        <v>0.85876557770511164</v>
      </c>
      <c r="K28" s="6">
        <v>0.85308510718621078</v>
      </c>
      <c r="L28" s="6">
        <v>0.85024767371809995</v>
      </c>
      <c r="M28" s="6">
        <v>0.85065705084723409</v>
      </c>
      <c r="N28" s="6">
        <v>0.85122205769099424</v>
      </c>
      <c r="O28" s="6">
        <v>0.86162345463144474</v>
      </c>
      <c r="P28" s="6">
        <v>0.95498428664187751</v>
      </c>
      <c r="Q28" s="6"/>
      <c r="R28" s="6">
        <v>0.9540722346979601</v>
      </c>
      <c r="S28" s="6">
        <v>0.93030799262309249</v>
      </c>
      <c r="T28" s="6">
        <v>0.92960826944748287</v>
      </c>
      <c r="U28" s="6">
        <v>0.97340129874249515</v>
      </c>
      <c r="V28" s="6">
        <v>0.85983105227824064</v>
      </c>
      <c r="W28" s="6">
        <v>0.86042074825541326</v>
      </c>
      <c r="X28" s="6"/>
      <c r="Y28" s="6">
        <v>0.85722841123102789</v>
      </c>
      <c r="Z28" s="6">
        <v>0.84971498174450355</v>
      </c>
      <c r="AA28" s="6">
        <v>0.71704167404722408</v>
      </c>
      <c r="AB28" s="6">
        <v>0.85399512902192298</v>
      </c>
      <c r="AC28" s="6">
        <v>0.85356637007978831</v>
      </c>
      <c r="AD28" s="6">
        <v>0.85443961084312314</v>
      </c>
      <c r="AE28" s="6">
        <v>0.8542954013129147</v>
      </c>
      <c r="AF28" s="6">
        <v>0.85179491864786627</v>
      </c>
      <c r="AG28" s="6">
        <v>0.8533147127531715</v>
      </c>
      <c r="AH28" s="6">
        <v>0.84638383140197226</v>
      </c>
      <c r="AI28" s="6">
        <v>0.85201551180014667</v>
      </c>
      <c r="AJ28" s="6">
        <v>0.85391468131305626</v>
      </c>
      <c r="AK28" s="6">
        <v>0.85072168035286722</v>
      </c>
      <c r="AL28" s="6">
        <v>0.84856745547905399</v>
      </c>
      <c r="AM28" s="6">
        <v>0.84449384062730626</v>
      </c>
      <c r="AN28" s="6">
        <v>0.84396926287209706</v>
      </c>
      <c r="AO28" s="6">
        <v>0.83944134786636948</v>
      </c>
      <c r="AP28" s="6">
        <v>0.85417131393208923</v>
      </c>
      <c r="AQ28" s="6">
        <v>0.85361422488143146</v>
      </c>
      <c r="AR28" s="6">
        <v>0.83708374370327299</v>
      </c>
      <c r="AS28" s="6">
        <v>0.8539102231938841</v>
      </c>
      <c r="AT28" s="6">
        <v>0.86908203606138845</v>
      </c>
      <c r="AU28" s="6">
        <v>0.86370058992412579</v>
      </c>
      <c r="AV28" s="6"/>
      <c r="AW28" s="6">
        <v>0.85231453673200996</v>
      </c>
      <c r="AX28" s="6">
        <v>0.85203820341301717</v>
      </c>
      <c r="AY28" s="6">
        <v>0.85670855968564341</v>
      </c>
      <c r="AZ28" s="6">
        <v>0.84867095817032923</v>
      </c>
      <c r="BA28" s="6">
        <v>0.86234974177792489</v>
      </c>
      <c r="BB28" s="6"/>
      <c r="BC28" s="6">
        <v>0.84876454883411567</v>
      </c>
      <c r="BD28" s="6">
        <v>0.8562558138227645</v>
      </c>
      <c r="BE28" s="6">
        <v>0.85018129382940744</v>
      </c>
      <c r="BF28" s="6">
        <v>0.85618490859960639</v>
      </c>
      <c r="BG28" s="6">
        <v>0.85071893317280278</v>
      </c>
      <c r="BI28" s="6">
        <v>0.7138544432365006</v>
      </c>
      <c r="BJ28" s="6">
        <v>0.85789127503316109</v>
      </c>
      <c r="BK28" s="6">
        <v>0.84764087991518322</v>
      </c>
      <c r="BL28" s="6">
        <v>0.85293163705756925</v>
      </c>
      <c r="BM28" s="6">
        <v>0.85090584555981008</v>
      </c>
      <c r="BN28" s="6">
        <v>0.85323132810240099</v>
      </c>
      <c r="BO28" s="6">
        <v>0.85893764512251036</v>
      </c>
      <c r="BP28" s="6">
        <v>0.85361973944423108</v>
      </c>
      <c r="BQ28" s="6">
        <v>0.85120163269242965</v>
      </c>
      <c r="BR28" s="6">
        <v>0.85467082103560077</v>
      </c>
      <c r="BS28" s="6">
        <v>0.8463198181563315</v>
      </c>
      <c r="BT28" s="6">
        <v>0.86044531782936906</v>
      </c>
      <c r="BU28" s="6">
        <v>0.85745852072873574</v>
      </c>
      <c r="BV28" s="6">
        <v>0.8581546456038206</v>
      </c>
      <c r="BW28" s="6">
        <v>0.85233507914157702</v>
      </c>
      <c r="BX28" s="6">
        <v>0.8482338101439606</v>
      </c>
      <c r="BY28" s="6">
        <v>0.84911986518149285</v>
      </c>
      <c r="BZ28" s="6">
        <v>0.85874523480220388</v>
      </c>
      <c r="CA28" s="6">
        <v>0.86326456931896434</v>
      </c>
      <c r="CB28" s="6">
        <v>0.85008547690734004</v>
      </c>
      <c r="CC28" s="6">
        <v>0.8550514615748418</v>
      </c>
      <c r="CD28" s="6">
        <v>0.85104345599453735</v>
      </c>
      <c r="CE28" s="6">
        <v>0.85467248761976133</v>
      </c>
      <c r="CF28" s="6">
        <v>0.85132876871156971</v>
      </c>
      <c r="CG28" s="6">
        <v>0.8516778302128204</v>
      </c>
      <c r="CH28" s="6">
        <v>0.85189600068156857</v>
      </c>
      <c r="CI28" s="6">
        <v>0.8542954013129147</v>
      </c>
      <c r="CJ28" s="6">
        <v>0.85286307930273919</v>
      </c>
      <c r="CK28" s="6">
        <v>0.85172988907761726</v>
      </c>
      <c r="CL28" s="6">
        <v>0.85603459029332452</v>
      </c>
      <c r="CM28" s="6"/>
      <c r="CN28" s="6">
        <v>0.85921472813763888</v>
      </c>
      <c r="CO28" s="6">
        <v>0.73956404460565484</v>
      </c>
      <c r="CP28" s="6">
        <v>0.86077412426030897</v>
      </c>
      <c r="CQ28" s="6">
        <v>0.85990563895432492</v>
      </c>
      <c r="CS28" s="6">
        <v>0.85977890835054105</v>
      </c>
      <c r="CT28" s="6">
        <v>0.85309255171796694</v>
      </c>
      <c r="CU28" s="6">
        <v>0.85897948972777605</v>
      </c>
      <c r="CV28" s="6">
        <v>0.8632825943965754</v>
      </c>
      <c r="CW28" s="6">
        <v>0.86273799303351684</v>
      </c>
      <c r="CX28" s="6">
        <v>0.86136172774410635</v>
      </c>
      <c r="CY28" s="6">
        <v>0.86344506801277987</v>
      </c>
      <c r="CZ28" s="6">
        <v>0.86167248343375724</v>
      </c>
      <c r="DA28" s="6">
        <v>0.85865877285474346</v>
      </c>
      <c r="DB28" s="6">
        <v>0.86223128894768697</v>
      </c>
      <c r="DC28" s="6">
        <v>0.86307638814034282</v>
      </c>
      <c r="DD28" s="6">
        <v>0.86608537630525195</v>
      </c>
      <c r="DE28" s="6">
        <v>0.86507739276528139</v>
      </c>
      <c r="DF28" s="6">
        <v>0.71851636847519063</v>
      </c>
      <c r="DG28" s="6">
        <v>0.8650436317690301</v>
      </c>
      <c r="DH28" s="6">
        <v>0.86540262232732978</v>
      </c>
      <c r="DI28" s="6">
        <v>0.84027318462123168</v>
      </c>
      <c r="DJ28" s="6">
        <v>0.82920670998680557</v>
      </c>
      <c r="DK28" s="6">
        <v>0.86020178232022981</v>
      </c>
      <c r="DM28" s="6">
        <v>0.86549990021917778</v>
      </c>
      <c r="DN28" s="6">
        <v>0.8652571209123231</v>
      </c>
      <c r="DP28" s="6">
        <v>0.86155040416049578</v>
      </c>
      <c r="DQ28" s="6">
        <v>0.85578115438023272</v>
      </c>
      <c r="DR28" s="6">
        <v>0.85610978870484666</v>
      </c>
      <c r="DS28" s="6">
        <v>0.89553685024022389</v>
      </c>
      <c r="DT28" s="6">
        <v>0.8537815756313859</v>
      </c>
      <c r="DU28" s="6">
        <v>0.85669709185807508</v>
      </c>
      <c r="DV28" s="6"/>
      <c r="DW28" s="6">
        <v>0.84409095130257239</v>
      </c>
      <c r="DX28" s="6">
        <v>0.85399512902192298</v>
      </c>
      <c r="DY28" s="6">
        <v>0.85</v>
      </c>
      <c r="DZ28" s="6">
        <v>0.85158819441588141</v>
      </c>
      <c r="EA28" s="6">
        <v>0.8502656168928876</v>
      </c>
      <c r="EB28" s="6">
        <v>0.85338472693031198</v>
      </c>
      <c r="EC28" s="6">
        <v>0.85268644805939608</v>
      </c>
      <c r="ED28" s="6">
        <v>0.85042243644818571</v>
      </c>
      <c r="EE28" s="6">
        <f>AVERAGE(C28:ED28)</f>
        <v>0.85487704798130293</v>
      </c>
    </row>
    <row r="30" spans="1:162">
      <c r="A30" s="1" t="s">
        <v>76</v>
      </c>
      <c r="C30" s="6">
        <f>C23+C22</f>
        <v>1.0396202896821525</v>
      </c>
      <c r="D30" s="6">
        <f t="shared" ref="D30:W30" si="0">D23+D22</f>
        <v>1.0279466343111789</v>
      </c>
      <c r="E30" s="6">
        <f t="shared" si="0"/>
        <v>1.0287690005565877</v>
      </c>
      <c r="F30" s="6">
        <f t="shared" si="0"/>
        <v>1.0334242471798829</v>
      </c>
      <c r="G30" s="6">
        <f t="shared" si="0"/>
        <v>1.0296401466750891</v>
      </c>
      <c r="H30" s="6">
        <f t="shared" si="0"/>
        <v>1.0313492635200099</v>
      </c>
      <c r="I30" s="6">
        <f t="shared" si="0"/>
        <v>1.0244112231472273</v>
      </c>
      <c r="J30" s="6">
        <f t="shared" si="0"/>
        <v>1.0394487442688116</v>
      </c>
      <c r="K30" s="6">
        <f t="shared" si="0"/>
        <v>1.0318333086302736</v>
      </c>
      <c r="L30" s="6">
        <f t="shared" si="0"/>
        <v>1.0277428059686577</v>
      </c>
      <c r="M30" s="6">
        <f t="shared" si="0"/>
        <v>1.0327513454265185</v>
      </c>
      <c r="N30" s="6">
        <f t="shared" si="0"/>
        <v>1.0200663358647581</v>
      </c>
      <c r="O30" s="6">
        <f t="shared" si="0"/>
        <v>1.0233045244024603</v>
      </c>
      <c r="P30" s="6">
        <f t="shared" si="0"/>
        <v>1.0285362084362688</v>
      </c>
      <c r="Q30" s="6"/>
      <c r="R30" s="6">
        <f t="shared" si="0"/>
        <v>1.0296406137748666</v>
      </c>
      <c r="S30" s="6">
        <f t="shared" si="0"/>
        <v>1.0246910692159472</v>
      </c>
      <c r="T30" s="6">
        <f t="shared" si="0"/>
        <v>1.0333028722117366</v>
      </c>
      <c r="U30" s="6">
        <f t="shared" si="0"/>
        <v>1.0356511259637651</v>
      </c>
      <c r="V30" s="6">
        <f t="shared" si="0"/>
        <v>1.0220017342759971</v>
      </c>
      <c r="W30" s="6">
        <f t="shared" si="0"/>
        <v>1.0275689907835563</v>
      </c>
      <c r="Y30" s="6">
        <f t="shared" ref="Y30:AU30" si="1">Y23+Y22</f>
        <v>1.0402843135846147</v>
      </c>
      <c r="Z30" s="6">
        <f t="shared" si="1"/>
        <v>1.0280525962018581</v>
      </c>
      <c r="AA30" s="6">
        <f t="shared" si="1"/>
        <v>1.0346852581558561</v>
      </c>
      <c r="AB30" s="6">
        <f t="shared" si="1"/>
        <v>1.0404004806795009</v>
      </c>
      <c r="AC30" s="6">
        <f t="shared" si="1"/>
        <v>1.0409105342986547</v>
      </c>
      <c r="AD30" s="6">
        <f t="shared" si="1"/>
        <v>1.0308270495602403</v>
      </c>
      <c r="AE30" s="6">
        <f t="shared" si="1"/>
        <v>1.031624238540183</v>
      </c>
      <c r="AF30" s="6">
        <f t="shared" si="1"/>
        <v>1.0405386170522031</v>
      </c>
      <c r="AG30" s="6">
        <f t="shared" si="1"/>
        <v>1.0328101699598433</v>
      </c>
      <c r="AH30" s="6">
        <f t="shared" si="1"/>
        <v>1.0444415607018069</v>
      </c>
      <c r="AI30" s="6">
        <f t="shared" si="1"/>
        <v>1.0297782530855588</v>
      </c>
      <c r="AJ30" s="6">
        <f t="shared" si="1"/>
        <v>1.0368446219859253</v>
      </c>
      <c r="AK30" s="6">
        <f t="shared" si="1"/>
        <v>1.0423358693922706</v>
      </c>
      <c r="AL30" s="6">
        <f t="shared" si="1"/>
        <v>1.0279563586844791</v>
      </c>
      <c r="AM30" s="6">
        <f t="shared" si="1"/>
        <v>1.0412625477603819</v>
      </c>
      <c r="AN30" s="6">
        <f t="shared" si="1"/>
        <v>1.0298327036892325</v>
      </c>
      <c r="AO30" s="6">
        <f t="shared" si="1"/>
        <v>1.0349685779930315</v>
      </c>
      <c r="AP30" s="6">
        <f t="shared" si="1"/>
        <v>1.0538293272354722</v>
      </c>
      <c r="AQ30" s="6">
        <f t="shared" si="1"/>
        <v>1.0290056490509161</v>
      </c>
      <c r="AR30" s="6">
        <f t="shared" si="1"/>
        <v>1.0360314913280622</v>
      </c>
      <c r="AS30" s="6">
        <f t="shared" si="1"/>
        <v>1.0263065349420186</v>
      </c>
      <c r="AT30" s="6">
        <f t="shared" si="1"/>
        <v>1.0268777063509966</v>
      </c>
      <c r="AU30" s="6">
        <f t="shared" si="1"/>
        <v>1.0280418959242501</v>
      </c>
      <c r="AW30" s="6">
        <f t="shared" ref="AW30:BA30" si="2">AW23+AW22</f>
        <v>1.0319744120390006</v>
      </c>
      <c r="AX30" s="6">
        <f t="shared" si="2"/>
        <v>1.0354776803105994</v>
      </c>
      <c r="AY30" s="6">
        <f t="shared" si="2"/>
        <v>1.0339289787682961</v>
      </c>
      <c r="AZ30" s="6">
        <f t="shared" si="2"/>
        <v>1.030745345082976</v>
      </c>
      <c r="BA30" s="6">
        <f t="shared" si="2"/>
        <v>1.0325443848686924</v>
      </c>
      <c r="BC30" s="6">
        <f t="shared" ref="BC30:BG30" si="3">BC23+BC22</f>
        <v>1.0355787850343878</v>
      </c>
      <c r="BD30" s="6">
        <f t="shared" si="3"/>
        <v>1.0392560840918958</v>
      </c>
      <c r="BE30" s="6">
        <f t="shared" si="3"/>
        <v>1.0395235446336559</v>
      </c>
      <c r="BF30" s="6">
        <f t="shared" si="3"/>
        <v>1.0273467794479025</v>
      </c>
      <c r="BG30" s="6">
        <f t="shared" si="3"/>
        <v>1.0308676818003084</v>
      </c>
      <c r="BI30" s="6">
        <f t="shared" ref="BI30:CQ30" si="4">BI23+BI22</f>
        <v>1.033863260712742</v>
      </c>
      <c r="BJ30" s="6">
        <f t="shared" si="4"/>
        <v>1.038042395182555</v>
      </c>
      <c r="BK30" s="6">
        <f t="shared" si="4"/>
        <v>1.0414991831239266</v>
      </c>
      <c r="BL30" s="6">
        <f t="shared" si="4"/>
        <v>1.0352400596680464</v>
      </c>
      <c r="BM30" s="6">
        <f t="shared" si="4"/>
        <v>1.042842091361383</v>
      </c>
      <c r="BN30" s="6">
        <f t="shared" si="4"/>
        <v>1.0325710533309009</v>
      </c>
      <c r="BO30" s="6">
        <f t="shared" si="4"/>
        <v>1.040565712543307</v>
      </c>
      <c r="BP30" s="6">
        <f t="shared" si="4"/>
        <v>1.0364707301028913</v>
      </c>
      <c r="BQ30" s="6">
        <f t="shared" si="4"/>
        <v>1.0359432546786105</v>
      </c>
      <c r="BR30" s="6">
        <f t="shared" si="4"/>
        <v>1.0324698050580372</v>
      </c>
      <c r="BS30" s="6">
        <f t="shared" si="4"/>
        <v>1.0393540060733546</v>
      </c>
      <c r="BT30" s="6">
        <f t="shared" si="4"/>
        <v>1.0294839565891754</v>
      </c>
      <c r="BU30" s="6">
        <f t="shared" si="4"/>
        <v>1.0356619598234948</v>
      </c>
      <c r="BV30" s="6">
        <f t="shared" si="4"/>
        <v>1.0329716577172661</v>
      </c>
      <c r="BW30" s="6">
        <f t="shared" si="4"/>
        <v>1.0418841267622889</v>
      </c>
      <c r="BX30" s="6">
        <f t="shared" si="4"/>
        <v>1.0470638896702384</v>
      </c>
      <c r="BY30" s="6">
        <f t="shared" si="4"/>
        <v>1.0458403995226304</v>
      </c>
      <c r="BZ30" s="6">
        <f t="shared" si="4"/>
        <v>1.0369254999243047</v>
      </c>
      <c r="CA30" s="6">
        <f t="shared" si="4"/>
        <v>1.0391854190468071</v>
      </c>
      <c r="CB30" s="6">
        <f t="shared" si="4"/>
        <v>1.0376643506191903</v>
      </c>
      <c r="CC30" s="6">
        <f t="shared" si="4"/>
        <v>1.0529649628561284</v>
      </c>
      <c r="CD30" s="6">
        <f t="shared" si="4"/>
        <v>1.0352106900565825</v>
      </c>
      <c r="CE30" s="6">
        <f t="shared" si="4"/>
        <v>1.0387163882758599</v>
      </c>
      <c r="CF30" s="6">
        <f t="shared" si="4"/>
        <v>1.0345443109621488</v>
      </c>
      <c r="CG30" s="6">
        <f t="shared" si="4"/>
        <v>1.0388786979151519</v>
      </c>
      <c r="CH30" s="6">
        <f t="shared" si="4"/>
        <v>1.0352224739223908</v>
      </c>
      <c r="CI30" s="6">
        <f t="shared" si="4"/>
        <v>1.0374163992967758</v>
      </c>
      <c r="CJ30" s="6">
        <f t="shared" si="4"/>
        <v>1.0326203388440396</v>
      </c>
      <c r="CK30" s="6">
        <f t="shared" si="4"/>
        <v>1.037966378758421</v>
      </c>
      <c r="CL30" s="6">
        <f t="shared" si="4"/>
        <v>1.0319842611774162</v>
      </c>
      <c r="CM30" s="6"/>
      <c r="CN30" s="6">
        <f t="shared" si="4"/>
        <v>1.0367069578942365</v>
      </c>
      <c r="CO30" s="6">
        <f t="shared" si="4"/>
        <v>1.0338797362291876</v>
      </c>
      <c r="CP30" s="6">
        <f t="shared" si="4"/>
        <v>1.0481005349834094</v>
      </c>
      <c r="CQ30" s="6">
        <f t="shared" si="4"/>
        <v>1.0225550566391925</v>
      </c>
      <c r="CS30" s="6">
        <f t="shared" ref="CS30:DK30" si="5">CS23+CS22</f>
        <v>1.0342827199761704</v>
      </c>
      <c r="CT30" s="6">
        <f t="shared" si="5"/>
        <v>1.0413437614627021</v>
      </c>
      <c r="CU30" s="6">
        <f t="shared" si="5"/>
        <v>1.0366969637602106</v>
      </c>
      <c r="CV30" s="6">
        <f t="shared" si="5"/>
        <v>1.0442119603781694</v>
      </c>
      <c r="CW30" s="6">
        <f t="shared" si="5"/>
        <v>1.0397770548982517</v>
      </c>
      <c r="CX30" s="6">
        <f t="shared" si="5"/>
        <v>1.0433755651568346</v>
      </c>
      <c r="CY30" s="6">
        <f t="shared" si="5"/>
        <v>1.0331472336464818</v>
      </c>
      <c r="CZ30" s="6">
        <f t="shared" si="5"/>
        <v>1.0381704118057864</v>
      </c>
      <c r="DA30" s="6">
        <f t="shared" si="5"/>
        <v>1.0413168983890488</v>
      </c>
      <c r="DB30" s="6">
        <f t="shared" si="5"/>
        <v>1.0290872150196013</v>
      </c>
      <c r="DC30" s="6">
        <f t="shared" si="5"/>
        <v>1.0324530534975322</v>
      </c>
      <c r="DD30" s="6">
        <f t="shared" si="5"/>
        <v>1.0409811723908875</v>
      </c>
      <c r="DE30" s="6">
        <f t="shared" si="5"/>
        <v>1.043616937764724</v>
      </c>
      <c r="DF30" s="6">
        <f t="shared" si="5"/>
        <v>1.0329538251152839</v>
      </c>
      <c r="DG30" s="6">
        <f t="shared" si="5"/>
        <v>1.039588242198918</v>
      </c>
      <c r="DH30" s="6">
        <f t="shared" si="5"/>
        <v>1.0286627195583076</v>
      </c>
      <c r="DI30" s="6">
        <f t="shared" si="5"/>
        <v>1.0411270990878574</v>
      </c>
      <c r="DJ30" s="6">
        <f t="shared" si="5"/>
        <v>1.0374203372937152</v>
      </c>
      <c r="DK30" s="6">
        <f t="shared" si="5"/>
        <v>1.035610347868722</v>
      </c>
      <c r="DM30" s="6">
        <f t="shared" ref="DM30:DN30" si="6">DM23+DM22</f>
        <v>1.0344089519968294</v>
      </c>
      <c r="DN30" s="6">
        <f t="shared" si="6"/>
        <v>1.0392294588613704</v>
      </c>
      <c r="DP30" s="6">
        <f t="shared" ref="DP30:DU30" si="7">DP23+DP22</f>
        <v>1.0247237071197437</v>
      </c>
      <c r="DQ30" s="6">
        <f t="shared" si="7"/>
        <v>1.024426186827772</v>
      </c>
      <c r="DR30" s="6">
        <f t="shared" si="7"/>
        <v>1.0362991759158648</v>
      </c>
      <c r="DS30" s="6">
        <f t="shared" si="7"/>
        <v>1.0337279364494654</v>
      </c>
      <c r="DT30" s="6">
        <f t="shared" si="7"/>
        <v>1.0464113047252521</v>
      </c>
      <c r="DU30" s="6">
        <f t="shared" si="7"/>
        <v>1.0301211248841553</v>
      </c>
      <c r="DW30" s="6">
        <f t="shared" ref="DW30:DX30" si="8">DW23+DW22</f>
        <v>1.0432846342655067</v>
      </c>
      <c r="DX30" s="6">
        <f t="shared" si="8"/>
        <v>1.0384799806357083</v>
      </c>
      <c r="DZ30" s="6">
        <f t="shared" ref="DZ30:ED30" si="9">DZ23+DZ22</f>
        <v>1.0336973699876273</v>
      </c>
      <c r="EA30" s="6">
        <f t="shared" si="9"/>
        <v>1.0218202120630613</v>
      </c>
      <c r="EB30" s="6">
        <f t="shared" si="9"/>
        <v>1.0351577626956439</v>
      </c>
      <c r="EC30" s="6">
        <f t="shared" si="9"/>
        <v>1.0438150673366822</v>
      </c>
      <c r="ED30" s="6">
        <f t="shared" si="9"/>
        <v>1.0290056450649039</v>
      </c>
    </row>
    <row r="31" spans="1:162">
      <c r="A31" s="1" t="s">
        <v>77</v>
      </c>
      <c r="C31" s="6">
        <f>C25+C24</f>
        <v>0.96037971031784752</v>
      </c>
      <c r="D31" s="6">
        <f t="shared" ref="D31:W31" si="10">D25+D24</f>
        <v>0.97205336568882117</v>
      </c>
      <c r="E31" s="6">
        <f t="shared" si="10"/>
        <v>0.97123099944341251</v>
      </c>
      <c r="F31" s="6">
        <f t="shared" si="10"/>
        <v>0.96657575282011698</v>
      </c>
      <c r="G31" s="6">
        <f t="shared" si="10"/>
        <v>0.9703598533249107</v>
      </c>
      <c r="H31" s="6">
        <f t="shared" si="10"/>
        <v>0.96865073647999023</v>
      </c>
      <c r="I31" s="6">
        <f t="shared" si="10"/>
        <v>0.97558877685277279</v>
      </c>
      <c r="J31" s="6">
        <f t="shared" si="10"/>
        <v>0.96055125573118827</v>
      </c>
      <c r="K31" s="6">
        <f t="shared" si="10"/>
        <v>0.96816669136972633</v>
      </c>
      <c r="L31" s="6">
        <f t="shared" si="10"/>
        <v>0.9722571940313427</v>
      </c>
      <c r="M31" s="6">
        <f t="shared" si="10"/>
        <v>0.96724865457348175</v>
      </c>
      <c r="N31" s="6">
        <f t="shared" si="10"/>
        <v>0.97993366413524163</v>
      </c>
      <c r="O31" s="6">
        <f t="shared" si="10"/>
        <v>0.97669547559753966</v>
      </c>
      <c r="P31" s="6">
        <f t="shared" si="10"/>
        <v>0.9714637915637313</v>
      </c>
      <c r="Q31" s="6"/>
      <c r="R31" s="6">
        <f t="shared" si="10"/>
        <v>0.97035938622513329</v>
      </c>
      <c r="S31" s="6">
        <f t="shared" si="10"/>
        <v>0.97530893078405312</v>
      </c>
      <c r="T31" s="6">
        <f t="shared" si="10"/>
        <v>0.96669712778826344</v>
      </c>
      <c r="U31" s="6">
        <f t="shared" si="10"/>
        <v>0.96434887403623493</v>
      </c>
      <c r="V31" s="6">
        <f t="shared" si="10"/>
        <v>0.97799826572400317</v>
      </c>
      <c r="W31" s="6">
        <f t="shared" si="10"/>
        <v>0.97243100921644376</v>
      </c>
      <c r="Y31" s="6">
        <f t="shared" ref="Y31:AU31" si="11">Y25+Y24</f>
        <v>0.95971568641538529</v>
      </c>
      <c r="Z31" s="6">
        <f t="shared" si="11"/>
        <v>0.97194740379814193</v>
      </c>
      <c r="AA31" s="6">
        <f t="shared" si="11"/>
        <v>0.96531474184414379</v>
      </c>
      <c r="AB31" s="6">
        <f t="shared" si="11"/>
        <v>0.95959951932049892</v>
      </c>
      <c r="AC31" s="6">
        <f t="shared" si="11"/>
        <v>0.95908946570134557</v>
      </c>
      <c r="AD31" s="6">
        <f t="shared" si="11"/>
        <v>0.96917295043975982</v>
      </c>
      <c r="AE31" s="6">
        <f t="shared" si="11"/>
        <v>0.96837576145981685</v>
      </c>
      <c r="AF31" s="6">
        <f t="shared" si="11"/>
        <v>0.95946138294779693</v>
      </c>
      <c r="AG31" s="6">
        <f t="shared" si="11"/>
        <v>0.96718983004015679</v>
      </c>
      <c r="AH31" s="6">
        <f t="shared" si="11"/>
        <v>0.95555843929819284</v>
      </c>
      <c r="AI31" s="6">
        <f t="shared" si="11"/>
        <v>0.97022174691444107</v>
      </c>
      <c r="AJ31" s="6">
        <f t="shared" si="11"/>
        <v>0.96315537801407447</v>
      </c>
      <c r="AK31" s="6">
        <f t="shared" si="11"/>
        <v>0.95766413060772915</v>
      </c>
      <c r="AL31" s="6">
        <f t="shared" si="11"/>
        <v>0.97204364131552112</v>
      </c>
      <c r="AM31" s="6">
        <f t="shared" si="11"/>
        <v>0.95873745223961848</v>
      </c>
      <c r="AN31" s="6">
        <f t="shared" si="11"/>
        <v>0.97016729631076704</v>
      </c>
      <c r="AO31" s="6">
        <f t="shared" si="11"/>
        <v>0.9650314220069689</v>
      </c>
      <c r="AP31" s="6">
        <f t="shared" si="11"/>
        <v>0.94617067276452804</v>
      </c>
      <c r="AQ31" s="6">
        <f t="shared" si="11"/>
        <v>0.97099435094908371</v>
      </c>
      <c r="AR31" s="6">
        <f t="shared" si="11"/>
        <v>0.96396850867193806</v>
      </c>
      <c r="AS31" s="6">
        <f t="shared" si="11"/>
        <v>0.97369346505798149</v>
      </c>
      <c r="AT31" s="6">
        <f t="shared" si="11"/>
        <v>0.97312229364900338</v>
      </c>
      <c r="AU31" s="6">
        <f t="shared" si="11"/>
        <v>0.9719581040757499</v>
      </c>
      <c r="AW31" s="6">
        <f t="shared" ref="AW31:BA31" si="12">AW25+AW24</f>
        <v>0.96802558796099913</v>
      </c>
      <c r="AX31" s="6">
        <f t="shared" si="12"/>
        <v>0.96452231968940061</v>
      </c>
      <c r="AY31" s="6">
        <f t="shared" si="12"/>
        <v>0.96607102123170396</v>
      </c>
      <c r="AZ31" s="6">
        <f t="shared" si="12"/>
        <v>0.96925465491702412</v>
      </c>
      <c r="BA31" s="6">
        <f t="shared" si="12"/>
        <v>0.96745561513130807</v>
      </c>
      <c r="BC31" s="6">
        <f t="shared" ref="BC31:BG31" si="13">BC25+BC24</f>
        <v>0.96442121496561228</v>
      </c>
      <c r="BD31" s="6">
        <f t="shared" si="13"/>
        <v>0.96074391590810426</v>
      </c>
      <c r="BE31" s="6">
        <f t="shared" si="13"/>
        <v>0.96047645536634385</v>
      </c>
      <c r="BF31" s="6">
        <f t="shared" si="13"/>
        <v>0.97265322055209757</v>
      </c>
      <c r="BG31" s="6">
        <f t="shared" si="13"/>
        <v>0.9691323181996917</v>
      </c>
      <c r="BI31" s="6">
        <f t="shared" ref="BI31:CQ31" si="14">BI25+BI24</f>
        <v>0.96613673928725807</v>
      </c>
      <c r="BJ31" s="6">
        <f t="shared" si="14"/>
        <v>0.96195760481744474</v>
      </c>
      <c r="BK31" s="6">
        <f t="shared" si="14"/>
        <v>0.95850081687607358</v>
      </c>
      <c r="BL31" s="6">
        <f t="shared" si="14"/>
        <v>0.96475994033195367</v>
      </c>
      <c r="BM31" s="6">
        <f t="shared" si="14"/>
        <v>0.95715790863861716</v>
      </c>
      <c r="BN31" s="6">
        <f t="shared" si="14"/>
        <v>0.96742894666909918</v>
      </c>
      <c r="BO31" s="6">
        <f t="shared" si="14"/>
        <v>0.9594342874566929</v>
      </c>
      <c r="BP31" s="6">
        <f t="shared" si="14"/>
        <v>0.96352926989710852</v>
      </c>
      <c r="BQ31" s="6">
        <f t="shared" si="14"/>
        <v>0.96405674532138974</v>
      </c>
      <c r="BR31" s="6">
        <f t="shared" si="14"/>
        <v>0.96753019494196291</v>
      </c>
      <c r="BS31" s="6">
        <f t="shared" si="14"/>
        <v>0.96064599392664529</v>
      </c>
      <c r="BT31" s="6">
        <f t="shared" si="14"/>
        <v>0.97051604341082465</v>
      </c>
      <c r="BU31" s="6">
        <f t="shared" si="14"/>
        <v>0.96433804017650515</v>
      </c>
      <c r="BV31" s="6">
        <f t="shared" si="14"/>
        <v>0.96702834228273415</v>
      </c>
      <c r="BW31" s="6">
        <f t="shared" si="14"/>
        <v>0.95811587323771075</v>
      </c>
      <c r="BX31" s="6">
        <f t="shared" si="14"/>
        <v>0.95293611032976178</v>
      </c>
      <c r="BY31" s="6">
        <f t="shared" si="14"/>
        <v>0.9541596004773697</v>
      </c>
      <c r="BZ31" s="6">
        <f t="shared" si="14"/>
        <v>0.96307450007569539</v>
      </c>
      <c r="CA31" s="6">
        <f t="shared" si="14"/>
        <v>0.96081458095319294</v>
      </c>
      <c r="CB31" s="6">
        <f t="shared" si="14"/>
        <v>0.96233564938080962</v>
      </c>
      <c r="CC31" s="6">
        <f t="shared" si="14"/>
        <v>0.94703503714387116</v>
      </c>
      <c r="CD31" s="6">
        <f t="shared" si="14"/>
        <v>0.96478930994341727</v>
      </c>
      <c r="CE31" s="6">
        <f t="shared" si="14"/>
        <v>0.96128361172414001</v>
      </c>
      <c r="CF31" s="6">
        <f t="shared" si="14"/>
        <v>0.96545568903785128</v>
      </c>
      <c r="CG31" s="6">
        <f t="shared" si="14"/>
        <v>0.96112130208484814</v>
      </c>
      <c r="CH31" s="6">
        <f t="shared" si="14"/>
        <v>0.96477752607760969</v>
      </c>
      <c r="CI31" s="6">
        <f t="shared" si="14"/>
        <v>0.96258360070322435</v>
      </c>
      <c r="CJ31" s="6">
        <f t="shared" si="14"/>
        <v>0.96737966115596041</v>
      </c>
      <c r="CK31" s="6">
        <f t="shared" si="14"/>
        <v>0.96203362124157876</v>
      </c>
      <c r="CL31" s="6">
        <f t="shared" si="14"/>
        <v>0.96801573882258363</v>
      </c>
      <c r="CM31" s="6"/>
      <c r="CN31" s="6">
        <f t="shared" si="14"/>
        <v>0.96329304210576339</v>
      </c>
      <c r="CO31" s="6">
        <f t="shared" si="14"/>
        <v>0.96612026377081262</v>
      </c>
      <c r="CP31" s="6">
        <f t="shared" si="14"/>
        <v>0.95189946501659095</v>
      </c>
      <c r="CQ31" s="6">
        <f t="shared" si="14"/>
        <v>0.97744494336080778</v>
      </c>
      <c r="CS31" s="6">
        <f t="shared" ref="CS31:DK31" si="15">CS25+CS24</f>
        <v>0.96571728002382951</v>
      </c>
      <c r="CT31" s="6">
        <f t="shared" si="15"/>
        <v>0.95865623853729764</v>
      </c>
      <c r="CU31" s="6">
        <f t="shared" si="15"/>
        <v>0.96330303623978975</v>
      </c>
      <c r="CV31" s="6">
        <f t="shared" si="15"/>
        <v>0.95578803962183057</v>
      </c>
      <c r="CW31" s="6">
        <f t="shared" si="15"/>
        <v>0.96022294510174833</v>
      </c>
      <c r="CX31" s="6">
        <f t="shared" si="15"/>
        <v>0.95662443484316539</v>
      </c>
      <c r="CY31" s="6">
        <f t="shared" si="15"/>
        <v>0.9668527663535178</v>
      </c>
      <c r="CZ31" s="6">
        <f t="shared" si="15"/>
        <v>0.96182958819421349</v>
      </c>
      <c r="DA31" s="6">
        <f t="shared" si="15"/>
        <v>0.95868310161095138</v>
      </c>
      <c r="DB31" s="6">
        <f t="shared" si="15"/>
        <v>0.97091278498039857</v>
      </c>
      <c r="DC31" s="6">
        <f t="shared" si="15"/>
        <v>0.96754694650246753</v>
      </c>
      <c r="DD31" s="6">
        <f t="shared" si="15"/>
        <v>0.95901882760911217</v>
      </c>
      <c r="DE31" s="6">
        <f t="shared" si="15"/>
        <v>0.9563830622352758</v>
      </c>
      <c r="DF31" s="6">
        <f t="shared" si="15"/>
        <v>0.96704617488471623</v>
      </c>
      <c r="DG31" s="6">
        <f t="shared" si="15"/>
        <v>0.9604117578010819</v>
      </c>
      <c r="DH31" s="6">
        <f t="shared" si="15"/>
        <v>0.97133728044169254</v>
      </c>
      <c r="DI31" s="6">
        <f t="shared" si="15"/>
        <v>0.95887290091214283</v>
      </c>
      <c r="DJ31" s="6">
        <f t="shared" si="15"/>
        <v>0.96257966270628459</v>
      </c>
      <c r="DK31" s="6">
        <f t="shared" si="15"/>
        <v>0.96438965213127781</v>
      </c>
      <c r="DM31" s="6">
        <f t="shared" ref="DM31:DN31" si="16">DM25+DM24</f>
        <v>0.96559104800317064</v>
      </c>
      <c r="DN31" s="6">
        <f t="shared" si="16"/>
        <v>0.96077054113862947</v>
      </c>
      <c r="DP31" s="6">
        <f t="shared" ref="DP31:DU31" si="17">DP25+DP24</f>
        <v>0.97527629288025663</v>
      </c>
      <c r="DQ31" s="6">
        <f t="shared" si="17"/>
        <v>0.97557381317222791</v>
      </c>
      <c r="DR31" s="6">
        <f t="shared" si="17"/>
        <v>0.96370082408413471</v>
      </c>
      <c r="DS31" s="6">
        <f t="shared" si="17"/>
        <v>0.96627206355053474</v>
      </c>
      <c r="DT31" s="6">
        <f t="shared" si="17"/>
        <v>0.95358869527474766</v>
      </c>
      <c r="DU31" s="6">
        <f t="shared" si="17"/>
        <v>0.9698788751158447</v>
      </c>
      <c r="DW31" s="6">
        <f t="shared" ref="DW31:DX31" si="18">DW25+DW24</f>
        <v>0.95671536573449356</v>
      </c>
      <c r="DX31" s="6">
        <f t="shared" si="18"/>
        <v>0.96152001936429188</v>
      </c>
      <c r="DZ31" s="6">
        <f t="shared" ref="DZ31:ED31" si="19">DZ25+DZ24</f>
        <v>0.96630263001237293</v>
      </c>
      <c r="EA31" s="6">
        <f t="shared" si="19"/>
        <v>0.97817978793693894</v>
      </c>
      <c r="EB31" s="6">
        <f t="shared" si="19"/>
        <v>0.96484223730435603</v>
      </c>
      <c r="EC31" s="6">
        <f t="shared" si="19"/>
        <v>0.95618493266331761</v>
      </c>
      <c r="ED31" s="6">
        <f t="shared" si="19"/>
        <v>0.97099435493509634</v>
      </c>
      <c r="EE31" s="6">
        <f>AVERAGE(C31:ED31)</f>
        <v>0.9649807226946141</v>
      </c>
    </row>
    <row r="32" spans="1:162">
      <c r="A32" s="1" t="s">
        <v>321</v>
      </c>
      <c r="C32" s="6">
        <f>1-C31</f>
        <v>3.9620289682152476E-2</v>
      </c>
      <c r="D32" s="6">
        <f t="shared" ref="D32:W32" si="20">1-D31</f>
        <v>2.7946634311178831E-2</v>
      </c>
      <c r="E32" s="6">
        <f t="shared" si="20"/>
        <v>2.8769000556587487E-2</v>
      </c>
      <c r="F32" s="6">
        <f t="shared" si="20"/>
        <v>3.3424247179883015E-2</v>
      </c>
      <c r="G32" s="6">
        <f t="shared" si="20"/>
        <v>2.9640146675089296E-2</v>
      </c>
      <c r="H32" s="6">
        <f t="shared" si="20"/>
        <v>3.1349263520009774E-2</v>
      </c>
      <c r="I32" s="6">
        <f t="shared" si="20"/>
        <v>2.4411223147227212E-2</v>
      </c>
      <c r="J32" s="6">
        <f t="shared" si="20"/>
        <v>3.9448744268811731E-2</v>
      </c>
      <c r="K32" s="6">
        <f t="shared" si="20"/>
        <v>3.1833308630273671E-2</v>
      </c>
      <c r="L32" s="6">
        <f t="shared" si="20"/>
        <v>2.7742805968657303E-2</v>
      </c>
      <c r="M32" s="6">
        <f t="shared" si="20"/>
        <v>3.2751345426518252E-2</v>
      </c>
      <c r="N32" s="6">
        <f t="shared" si="20"/>
        <v>2.0066335864758367E-2</v>
      </c>
      <c r="O32" s="6">
        <f t="shared" si="20"/>
        <v>2.3304524402460336E-2</v>
      </c>
      <c r="P32" s="6">
        <f t="shared" si="20"/>
        <v>2.8536208436268695E-2</v>
      </c>
      <c r="Q32" s="6"/>
      <c r="R32" s="6">
        <f t="shared" si="20"/>
        <v>2.9640613774866709E-2</v>
      </c>
      <c r="S32" s="6">
        <f t="shared" si="20"/>
        <v>2.4691069215946881E-2</v>
      </c>
      <c r="T32" s="6">
        <f t="shared" si="20"/>
        <v>3.3302872211736556E-2</v>
      </c>
      <c r="U32" s="6">
        <f t="shared" si="20"/>
        <v>3.5651125963765073E-2</v>
      </c>
      <c r="V32" s="6">
        <f t="shared" si="20"/>
        <v>2.2001734275996832E-2</v>
      </c>
      <c r="W32" s="6">
        <f t="shared" si="20"/>
        <v>2.7568990783556235E-2</v>
      </c>
      <c r="Y32" s="6">
        <f t="shared" ref="Y32" si="21">1-Y31</f>
        <v>4.0284313584614706E-2</v>
      </c>
      <c r="Z32" s="6">
        <f t="shared" ref="Z32" si="22">1-Z31</f>
        <v>2.8052596201858071E-2</v>
      </c>
      <c r="AA32" s="6">
        <f t="shared" ref="AA32" si="23">1-AA31</f>
        <v>3.4685258155856213E-2</v>
      </c>
      <c r="AB32" s="6">
        <f t="shared" ref="AB32" si="24">1-AB31</f>
        <v>4.0400480679501083E-2</v>
      </c>
      <c r="AC32" s="6">
        <f t="shared" ref="AC32" si="25">1-AC31</f>
        <v>4.0910534298654433E-2</v>
      </c>
      <c r="AD32" s="6">
        <f t="shared" ref="AD32" si="26">1-AD31</f>
        <v>3.0827049560240183E-2</v>
      </c>
      <c r="AE32" s="6">
        <f t="shared" ref="AE32" si="27">1-AE31</f>
        <v>3.1624238540183147E-2</v>
      </c>
      <c r="AF32" s="6">
        <f t="shared" ref="AF32" si="28">1-AF31</f>
        <v>4.0538617052203074E-2</v>
      </c>
      <c r="AG32" s="6">
        <f t="shared" ref="AG32" si="29">1-AG31</f>
        <v>3.2810169959843205E-2</v>
      </c>
      <c r="AH32" s="6">
        <f t="shared" ref="AH32" si="30">1-AH31</f>
        <v>4.4441560701807159E-2</v>
      </c>
      <c r="AI32" s="6">
        <f t="shared" ref="AI32" si="31">1-AI31</f>
        <v>2.9778253085558926E-2</v>
      </c>
      <c r="AJ32" s="6">
        <f t="shared" ref="AJ32" si="32">1-AJ31</f>
        <v>3.684462198592553E-2</v>
      </c>
      <c r="AK32" s="6">
        <f t="shared" ref="AK32" si="33">1-AK31</f>
        <v>4.2335869392270853E-2</v>
      </c>
      <c r="AL32" s="6">
        <f t="shared" ref="AL32" si="34">1-AL31</f>
        <v>2.7956358684478877E-2</v>
      </c>
      <c r="AM32" s="6">
        <f t="shared" ref="AM32" si="35">1-AM31</f>
        <v>4.1262547760381518E-2</v>
      </c>
      <c r="AN32" s="6">
        <f t="shared" ref="AN32" si="36">1-AN31</f>
        <v>2.9832703689232964E-2</v>
      </c>
      <c r="AO32" s="6">
        <f t="shared" ref="AO32" si="37">1-AO31</f>
        <v>3.4968577993031102E-2</v>
      </c>
      <c r="AP32" s="6">
        <f t="shared" ref="AP32" si="38">1-AP31</f>
        <v>5.3829327235471958E-2</v>
      </c>
      <c r="AQ32" s="6">
        <f t="shared" ref="AQ32" si="39">1-AQ31</f>
        <v>2.9005649050916293E-2</v>
      </c>
      <c r="AR32" s="6">
        <f t="shared" ref="AR32" si="40">1-AR31</f>
        <v>3.6031491328061938E-2</v>
      </c>
      <c r="AS32" s="6">
        <f t="shared" ref="AS32" si="41">1-AS31</f>
        <v>2.6306534942018511E-2</v>
      </c>
      <c r="AT32" s="6">
        <f t="shared" ref="AT32" si="42">1-AT31</f>
        <v>2.6877706350996622E-2</v>
      </c>
      <c r="AU32" s="6">
        <f t="shared" ref="AU32" si="43">1-AU31</f>
        <v>2.8041895924250104E-2</v>
      </c>
      <c r="AW32" s="6">
        <f t="shared" ref="AW32" si="44">1-AW31</f>
        <v>3.1974412039000866E-2</v>
      </c>
      <c r="AX32" s="6">
        <f t="shared" ref="AX32" si="45">1-AX31</f>
        <v>3.5477680310599391E-2</v>
      </c>
      <c r="AY32" s="6">
        <f t="shared" ref="AY32" si="46">1-AY31</f>
        <v>3.3928978768296036E-2</v>
      </c>
      <c r="AZ32" s="6">
        <f t="shared" ref="AZ32" si="47">1-AZ31</f>
        <v>3.0745345082975883E-2</v>
      </c>
      <c r="BA32" s="6">
        <f t="shared" ref="BA32" si="48">1-BA31</f>
        <v>3.2544384868691933E-2</v>
      </c>
      <c r="BC32" s="6">
        <f t="shared" ref="BC32" si="49">1-BC31</f>
        <v>3.5578785034387717E-2</v>
      </c>
      <c r="BD32" s="6">
        <f t="shared" ref="BD32" si="50">1-BD31</f>
        <v>3.9256084091895738E-2</v>
      </c>
      <c r="BE32" s="6">
        <f t="shared" ref="BE32" si="51">1-BE31</f>
        <v>3.9523544633656149E-2</v>
      </c>
      <c r="BF32" s="6">
        <f t="shared" ref="BF32" si="52">1-BF31</f>
        <v>2.7346779447902425E-2</v>
      </c>
      <c r="BG32" s="6">
        <f t="shared" ref="BG32" si="53">1-BG31</f>
        <v>3.08676818003083E-2</v>
      </c>
      <c r="BI32" s="6">
        <f t="shared" ref="BI32" si="54">1-BI31</f>
        <v>3.3863260712741927E-2</v>
      </c>
      <c r="BJ32" s="6">
        <f t="shared" ref="BJ32" si="55">1-BJ31</f>
        <v>3.8042395182555255E-2</v>
      </c>
      <c r="BK32" s="6">
        <f t="shared" ref="BK32" si="56">1-BK31</f>
        <v>4.149918312392642E-2</v>
      </c>
      <c r="BL32" s="6">
        <f t="shared" ref="BL32" si="57">1-BL31</f>
        <v>3.5240059668046331E-2</v>
      </c>
      <c r="BM32" s="6">
        <f t="shared" ref="BM32" si="58">1-BM31</f>
        <v>4.2842091361382839E-2</v>
      </c>
      <c r="BN32" s="6">
        <f t="shared" ref="BN32" si="59">1-BN31</f>
        <v>3.2571053330900823E-2</v>
      </c>
      <c r="BO32" s="6">
        <f t="shared" ref="BO32" si="60">1-BO31</f>
        <v>4.0565712543307098E-2</v>
      </c>
      <c r="BP32" s="6">
        <f t="shared" ref="BP32" si="61">1-BP31</f>
        <v>3.647073010289148E-2</v>
      </c>
      <c r="BQ32" s="6">
        <f t="shared" ref="BQ32" si="62">1-BQ31</f>
        <v>3.5943254678610259E-2</v>
      </c>
      <c r="BR32" s="6">
        <f t="shared" ref="BR32" si="63">1-BR31</f>
        <v>3.2469805058037093E-2</v>
      </c>
      <c r="BS32" s="6">
        <f t="shared" ref="BS32" si="64">1-BS31</f>
        <v>3.9354006073354708E-2</v>
      </c>
      <c r="BT32" s="6">
        <f t="shared" ref="BT32" si="65">1-BT31</f>
        <v>2.9483956589175353E-2</v>
      </c>
      <c r="BU32" s="6">
        <f t="shared" ref="BU32" si="66">1-BU31</f>
        <v>3.5661959823494849E-2</v>
      </c>
      <c r="BV32" s="6">
        <f t="shared" ref="BV32" si="67">1-BV31</f>
        <v>3.2971657717265845E-2</v>
      </c>
      <c r="BW32" s="6">
        <f t="shared" ref="BW32" si="68">1-BW31</f>
        <v>4.1884126762289253E-2</v>
      </c>
      <c r="BX32" s="6">
        <f t="shared" ref="BX32" si="69">1-BX31</f>
        <v>4.7063889670238224E-2</v>
      </c>
      <c r="BY32" s="6">
        <f t="shared" ref="BY32" si="70">1-BY31</f>
        <v>4.5840399522630304E-2</v>
      </c>
      <c r="BZ32" s="6">
        <f t="shared" ref="BZ32" si="71">1-BZ31</f>
        <v>3.6925499924304606E-2</v>
      </c>
      <c r="CA32" s="6">
        <f t="shared" ref="CA32" si="72">1-CA31</f>
        <v>3.9185419046807057E-2</v>
      </c>
      <c r="CB32" s="6">
        <f t="shared" ref="CB32" si="73">1-CB31</f>
        <v>3.7664350619190379E-2</v>
      </c>
      <c r="CC32" s="6">
        <f t="shared" ref="CC32" si="74">1-CC31</f>
        <v>5.2964962856128839E-2</v>
      </c>
      <c r="CD32" s="6">
        <f t="shared" ref="CD32" si="75">1-CD31</f>
        <v>3.5210690056582727E-2</v>
      </c>
      <c r="CE32" s="6">
        <f t="shared" ref="CE32" si="76">1-CE31</f>
        <v>3.8716388275859992E-2</v>
      </c>
      <c r="CF32" s="6">
        <f t="shared" ref="CF32" si="77">1-CF31</f>
        <v>3.4544310962148717E-2</v>
      </c>
      <c r="CG32" s="6">
        <f t="shared" ref="CG32" si="78">1-CG31</f>
        <v>3.8878697915151861E-2</v>
      </c>
      <c r="CH32" s="6">
        <f t="shared" ref="CH32" si="79">1-CH31</f>
        <v>3.5222473922390307E-2</v>
      </c>
      <c r="CI32" s="6">
        <f t="shared" ref="CI32" si="80">1-CI31</f>
        <v>3.7416399296775649E-2</v>
      </c>
      <c r="CJ32" s="6">
        <f t="shared" ref="CJ32" si="81">1-CJ31</f>
        <v>3.2620338844039587E-2</v>
      </c>
      <c r="CK32" s="6">
        <f t="shared" ref="CK32" si="82">1-CK31</f>
        <v>3.7966378758421238E-2</v>
      </c>
      <c r="CL32" s="6">
        <f t="shared" ref="CL32" si="83">1-CL31</f>
        <v>3.1984261177416373E-2</v>
      </c>
      <c r="CM32" s="6"/>
      <c r="CN32" s="6">
        <f t="shared" ref="CN32" si="84">1-CN31</f>
        <v>3.6706957894236614E-2</v>
      </c>
      <c r="CO32" s="6">
        <f t="shared" ref="CO32" si="85">1-CO31</f>
        <v>3.3879736229187385E-2</v>
      </c>
      <c r="CP32" s="6">
        <f t="shared" ref="CP32" si="86">1-CP31</f>
        <v>4.8100534983409049E-2</v>
      </c>
      <c r="CQ32" s="6">
        <f t="shared" ref="CQ32" si="87">1-CQ31</f>
        <v>2.2555056639192217E-2</v>
      </c>
      <c r="CS32" s="6">
        <f t="shared" ref="CS32" si="88">1-CS31</f>
        <v>3.4282719976170495E-2</v>
      </c>
      <c r="CT32" s="6">
        <f t="shared" ref="CT32" si="89">1-CT31</f>
        <v>4.1343761462702355E-2</v>
      </c>
      <c r="CU32" s="6">
        <f t="shared" ref="CU32" si="90">1-CU31</f>
        <v>3.6696963760210255E-2</v>
      </c>
      <c r="CV32" s="6">
        <f t="shared" ref="CV32" si="91">1-CV31</f>
        <v>4.4211960378169435E-2</v>
      </c>
      <c r="CW32" s="6">
        <f t="shared" ref="CW32" si="92">1-CW31</f>
        <v>3.9777054898251674E-2</v>
      </c>
      <c r="CX32" s="6">
        <f t="shared" ref="CX32" si="93">1-CX31</f>
        <v>4.3375565156834606E-2</v>
      </c>
      <c r="CY32" s="6">
        <f t="shared" ref="CY32" si="94">1-CY31</f>
        <v>3.3147233646482199E-2</v>
      </c>
      <c r="CZ32" s="6">
        <f t="shared" ref="CZ32" si="95">1-CZ31</f>
        <v>3.8170411805786508E-2</v>
      </c>
      <c r="DA32" s="6">
        <f t="shared" ref="DA32" si="96">1-DA31</f>
        <v>4.1316898389048617E-2</v>
      </c>
      <c r="DB32" s="6">
        <f t="shared" ref="DB32" si="97">1-DB31</f>
        <v>2.9087215019601431E-2</v>
      </c>
      <c r="DC32" s="6">
        <f t="shared" ref="DC32" si="98">1-DC31</f>
        <v>3.2453053497532469E-2</v>
      </c>
      <c r="DD32" s="6">
        <f t="shared" ref="DD32" si="99">1-DD31</f>
        <v>4.0981172390887832E-2</v>
      </c>
      <c r="DE32" s="6">
        <f t="shared" ref="DE32" si="100">1-DE31</f>
        <v>4.3616937764724195E-2</v>
      </c>
      <c r="DF32" s="6">
        <f t="shared" ref="DF32" si="101">1-DF31</f>
        <v>3.2953825115283775E-2</v>
      </c>
      <c r="DG32" s="6">
        <f t="shared" ref="DG32" si="102">1-DG31</f>
        <v>3.95882421989181E-2</v>
      </c>
      <c r="DH32" s="6">
        <f t="shared" ref="DH32" si="103">1-DH31</f>
        <v>2.8662719558307459E-2</v>
      </c>
      <c r="DI32" s="6">
        <f t="shared" ref="DI32" si="104">1-DI31</f>
        <v>4.1127099087857166E-2</v>
      </c>
      <c r="DJ32" s="6">
        <f t="shared" ref="DJ32" si="105">1-DJ31</f>
        <v>3.7420337293715411E-2</v>
      </c>
      <c r="DK32" s="6">
        <f t="shared" ref="DK32" si="106">1-DK31</f>
        <v>3.5610347868722192E-2</v>
      </c>
      <c r="DM32" s="6">
        <f t="shared" ref="DM32" si="107">1-DM31</f>
        <v>3.4408951996829362E-2</v>
      </c>
      <c r="DN32" s="6">
        <f t="shared" ref="DN32" si="108">1-DN31</f>
        <v>3.9229458861370525E-2</v>
      </c>
      <c r="DP32" s="6">
        <f t="shared" ref="DP32" si="109">1-DP31</f>
        <v>2.4723707119743366E-2</v>
      </c>
      <c r="DQ32" s="6">
        <f t="shared" ref="DQ32" si="110">1-DQ31</f>
        <v>2.4426186827772089E-2</v>
      </c>
      <c r="DR32" s="6">
        <f t="shared" ref="DR32" si="111">1-DR31</f>
        <v>3.6299175915865289E-2</v>
      </c>
      <c r="DS32" s="6">
        <f t="shared" ref="DS32" si="112">1-DS31</f>
        <v>3.3727936449465257E-2</v>
      </c>
      <c r="DT32" s="6">
        <f t="shared" ref="DT32" si="113">1-DT31</f>
        <v>4.6411304725252345E-2</v>
      </c>
      <c r="DU32" s="6">
        <f t="shared" ref="DU32" si="114">1-DU31</f>
        <v>3.0121124884155304E-2</v>
      </c>
      <c r="DW32" s="6">
        <f t="shared" ref="DW32" si="115">1-DW31</f>
        <v>4.3284634265506439E-2</v>
      </c>
      <c r="DX32" s="6">
        <f t="shared" ref="DX32" si="116">1-DX31</f>
        <v>3.8479980635708122E-2</v>
      </c>
      <c r="DZ32" s="6">
        <f t="shared" ref="DZ32" si="117">1-DZ31</f>
        <v>3.3697369987627068E-2</v>
      </c>
      <c r="EA32" s="6">
        <f t="shared" ref="EA32" si="118">1-EA31</f>
        <v>2.1820212063061062E-2</v>
      </c>
      <c r="EB32" s="6">
        <f t="shared" ref="EB32" si="119">1-EB31</f>
        <v>3.5157762695643968E-2</v>
      </c>
      <c r="EC32" s="6">
        <f t="shared" ref="EC32" si="120">1-EC31</f>
        <v>4.381506733668239E-2</v>
      </c>
      <c r="ED32" s="6">
        <f t="shared" ref="ED32" si="121">1-ED31</f>
        <v>2.9005645064903662E-2</v>
      </c>
      <c r="EE32" s="6">
        <f>AVERAGE(C32:ED32)</f>
        <v>3.5019277305385933E-2</v>
      </c>
    </row>
    <row r="34" spans="1:135">
      <c r="A34" s="1" t="s">
        <v>81</v>
      </c>
      <c r="C34" s="6">
        <f>4-C26</f>
        <v>8.2375892039011855E-2</v>
      </c>
      <c r="D34" s="6">
        <f t="shared" ref="D34:W34" si="122">4-D26</f>
        <v>5.5925541544394886E-2</v>
      </c>
      <c r="E34" s="6">
        <f t="shared" si="122"/>
        <v>5.9517526681145405E-2</v>
      </c>
      <c r="F34" s="6">
        <f t="shared" si="122"/>
        <v>6.9975894348059953E-2</v>
      </c>
      <c r="G34" s="6">
        <f t="shared" si="122"/>
        <v>5.9988482144404554E-2</v>
      </c>
      <c r="H34" s="6">
        <f t="shared" si="122"/>
        <v>6.6672791328399761E-2</v>
      </c>
      <c r="I34" s="6">
        <f t="shared" si="122"/>
        <v>4.9292356569248241E-2</v>
      </c>
      <c r="J34" s="6">
        <f t="shared" si="122"/>
        <v>8.2711342076429606E-2</v>
      </c>
      <c r="K34" s="6">
        <f t="shared" si="122"/>
        <v>6.3298493303896031E-2</v>
      </c>
      <c r="L34" s="6">
        <f t="shared" si="122"/>
        <v>5.5434789121800332E-2</v>
      </c>
      <c r="M34" s="6">
        <f t="shared" si="122"/>
        <v>6.6768720591842801E-2</v>
      </c>
      <c r="N34" s="6">
        <f t="shared" si="122"/>
        <v>4.5671288270039412E-2</v>
      </c>
      <c r="O34" s="6">
        <f t="shared" si="122"/>
        <v>4.6279007541467632E-2</v>
      </c>
      <c r="P34" s="6">
        <f t="shared" si="122"/>
        <v>6.4830948497327068E-2</v>
      </c>
      <c r="Q34" s="6"/>
      <c r="R34" s="6">
        <f t="shared" si="122"/>
        <v>6.5286592934039156E-2</v>
      </c>
      <c r="S34" s="6">
        <f t="shared" si="122"/>
        <v>5.5976736832868301E-2</v>
      </c>
      <c r="T34" s="6">
        <f t="shared" si="122"/>
        <v>7.0251955039640546E-2</v>
      </c>
      <c r="U34" s="6">
        <f t="shared" si="122"/>
        <v>7.6573478529784911E-2</v>
      </c>
      <c r="V34" s="6">
        <f t="shared" si="122"/>
        <v>4.4095360417339524E-2</v>
      </c>
      <c r="W34" s="6">
        <f t="shared" si="122"/>
        <v>5.6450136676239548E-2</v>
      </c>
      <c r="Y34" s="6">
        <f t="shared" ref="Y34:AU34" si="123">4-Y26</f>
        <v>8.9584038469256555E-2</v>
      </c>
      <c r="Z34" s="6">
        <f t="shared" si="123"/>
        <v>0.10037314747807891</v>
      </c>
      <c r="AA34" s="6">
        <f t="shared" si="123"/>
        <v>7.7577449756880412E-2</v>
      </c>
      <c r="AB34" s="6">
        <f t="shared" si="123"/>
        <v>9.1931172534817307E-2</v>
      </c>
      <c r="AC34" s="6">
        <f t="shared" si="123"/>
        <v>9.2434574917912293E-2</v>
      </c>
      <c r="AD34" s="6">
        <f t="shared" si="123"/>
        <v>6.9651381921962852E-2</v>
      </c>
      <c r="AE34" s="6">
        <f t="shared" si="123"/>
        <v>7.5638576204352326E-2</v>
      </c>
      <c r="AF34" s="6">
        <f t="shared" si="123"/>
        <v>8.2764796552035502E-2</v>
      </c>
      <c r="AG34" s="6">
        <f t="shared" si="123"/>
        <v>6.7607745508933448E-2</v>
      </c>
      <c r="AH34" s="6">
        <f t="shared" si="123"/>
        <v>9.0129798063334654E-2</v>
      </c>
      <c r="AI34" s="6">
        <f t="shared" si="123"/>
        <v>6.2417577875633512E-2</v>
      </c>
      <c r="AJ34" s="6">
        <f t="shared" si="123"/>
        <v>7.7624457389037005E-2</v>
      </c>
      <c r="AK34" s="6">
        <f t="shared" si="123"/>
        <v>8.7675472110938291E-2</v>
      </c>
      <c r="AL34" s="6">
        <f t="shared" si="123"/>
        <v>6.0195897286345001E-2</v>
      </c>
      <c r="AM34" s="6">
        <f t="shared" si="123"/>
        <v>8.3708103329172445E-2</v>
      </c>
      <c r="AN34" s="6">
        <f t="shared" si="123"/>
        <v>6.0657316628776492E-2</v>
      </c>
      <c r="AO34" s="6">
        <f t="shared" si="123"/>
        <v>7.2092181522285248E-2</v>
      </c>
      <c r="AP34" s="6">
        <f t="shared" si="123"/>
        <v>0.11049822353507022</v>
      </c>
      <c r="AQ34" s="6">
        <f t="shared" si="123"/>
        <v>6.2809139071412279E-2</v>
      </c>
      <c r="AR34" s="6">
        <f t="shared" si="123"/>
        <v>7.2367203073634645E-2</v>
      </c>
      <c r="AS34" s="6">
        <f t="shared" si="123"/>
        <v>5.622928324901677E-2</v>
      </c>
      <c r="AT34" s="6">
        <f t="shared" si="123"/>
        <v>5.571366669853095E-2</v>
      </c>
      <c r="AU34" s="6">
        <f t="shared" si="123"/>
        <v>6.2670920353341764E-2</v>
      </c>
      <c r="AW34" s="6">
        <f t="shared" ref="AW34:BA34" si="124">4-AW26</f>
        <v>6.8558187984388841E-2</v>
      </c>
      <c r="AX34" s="6">
        <f t="shared" si="124"/>
        <v>7.3266249359365432E-2</v>
      </c>
      <c r="AY34" s="6">
        <f t="shared" si="124"/>
        <v>7.3042441290693816E-2</v>
      </c>
      <c r="AZ34" s="6">
        <f t="shared" si="124"/>
        <v>6.6107473721494614E-2</v>
      </c>
      <c r="BA34" s="6">
        <f t="shared" si="124"/>
        <v>6.7457675713693543E-2</v>
      </c>
      <c r="BC34" s="6">
        <f t="shared" ref="BC34:BG34" si="125">4-BC26</f>
        <v>7.5088781885684686E-2</v>
      </c>
      <c r="BD34" s="6">
        <f t="shared" si="125"/>
        <v>8.8840074092718879E-2</v>
      </c>
      <c r="BE34" s="6">
        <f t="shared" si="125"/>
        <v>8.2230605695487125E-2</v>
      </c>
      <c r="BF34" s="6">
        <f t="shared" si="125"/>
        <v>6.3190775559543777E-2</v>
      </c>
      <c r="BG34" s="6">
        <f t="shared" si="125"/>
        <v>6.3440775427027862E-2</v>
      </c>
      <c r="BI34" s="6">
        <f t="shared" ref="BI34:CQ34" si="126">4-BI26</f>
        <v>7.3409780201844743E-2</v>
      </c>
      <c r="BJ34" s="6">
        <f t="shared" si="126"/>
        <v>8.6222944992021766E-2</v>
      </c>
      <c r="BK34" s="6">
        <f t="shared" si="126"/>
        <v>9.4902098139985736E-2</v>
      </c>
      <c r="BL34" s="6">
        <f t="shared" si="126"/>
        <v>8.0145768150464924E-2</v>
      </c>
      <c r="BM34" s="6">
        <f t="shared" si="126"/>
        <v>9.9245983551812689E-2</v>
      </c>
      <c r="BN34" s="6">
        <f t="shared" si="126"/>
        <v>7.4655155384633076E-2</v>
      </c>
      <c r="BO34" s="6">
        <f t="shared" si="126"/>
        <v>9.1631291571842244E-2</v>
      </c>
      <c r="BP34" s="6">
        <f t="shared" si="126"/>
        <v>8.2563898786115697E-2</v>
      </c>
      <c r="BQ34" s="6">
        <f t="shared" si="126"/>
        <v>8.030066228726751E-2</v>
      </c>
      <c r="BR34" s="6">
        <f t="shared" si="126"/>
        <v>7.6488913680988535E-2</v>
      </c>
      <c r="BS34" s="6">
        <f t="shared" si="126"/>
        <v>8.1717696074605772E-2</v>
      </c>
      <c r="BT34" s="6">
        <f t="shared" si="126"/>
        <v>6.5020068253114349E-2</v>
      </c>
      <c r="BU34" s="6">
        <f t="shared" si="126"/>
        <v>8.0064881036136182E-2</v>
      </c>
      <c r="BV34" s="6">
        <f t="shared" si="126"/>
        <v>7.504760776996422E-2</v>
      </c>
      <c r="BW34" s="6">
        <f t="shared" si="126"/>
        <v>9.0101587861224353E-2</v>
      </c>
      <c r="BX34" s="6">
        <f t="shared" si="126"/>
        <v>0.10288164571524661</v>
      </c>
      <c r="BY34" s="6">
        <f t="shared" si="126"/>
        <v>9.8938146633607893E-2</v>
      </c>
      <c r="BZ34" s="6">
        <f t="shared" si="126"/>
        <v>8.3963305591375548E-2</v>
      </c>
      <c r="CA34" s="6">
        <f t="shared" si="126"/>
        <v>8.0010598244533604E-2</v>
      </c>
      <c r="CB34" s="6">
        <f t="shared" si="126"/>
        <v>8.2361162432542656E-2</v>
      </c>
      <c r="CC34" s="6">
        <f t="shared" si="126"/>
        <v>0.11022962318414864</v>
      </c>
      <c r="CD34" s="6">
        <f t="shared" si="126"/>
        <v>7.8961373354224929E-2</v>
      </c>
      <c r="CE34" s="6">
        <f t="shared" si="126"/>
        <v>8.6119030471728308E-2</v>
      </c>
      <c r="CF34" s="6">
        <f t="shared" si="126"/>
        <v>7.4152311460172982E-2</v>
      </c>
      <c r="CG34" s="6">
        <f t="shared" si="126"/>
        <v>8.6287048851009018E-2</v>
      </c>
      <c r="CH34" s="6">
        <f t="shared" si="126"/>
        <v>7.8824787812456165E-2</v>
      </c>
      <c r="CI34" s="6">
        <f t="shared" si="126"/>
        <v>8.1914708795558067E-2</v>
      </c>
      <c r="CJ34" s="6">
        <f t="shared" si="126"/>
        <v>7.2288028598044285E-2</v>
      </c>
      <c r="CK34" s="6">
        <f t="shared" si="126"/>
        <v>8.3935549102989171E-2</v>
      </c>
      <c r="CL34" s="6">
        <f t="shared" si="126"/>
        <v>7.3287481160133616E-2</v>
      </c>
      <c r="CM34" s="6"/>
      <c r="CN34" s="6">
        <f t="shared" si="126"/>
        <v>8.3480218007223606E-2</v>
      </c>
      <c r="CO34" s="6">
        <f t="shared" si="126"/>
        <v>7.3104813752640219E-2</v>
      </c>
      <c r="CP34" s="6">
        <f t="shared" si="126"/>
        <v>0.1023665077748368</v>
      </c>
      <c r="CQ34" s="6">
        <f t="shared" si="126"/>
        <v>5.5454678603910512E-2</v>
      </c>
      <c r="CS34" s="6">
        <f t="shared" ref="CS34:DK34" si="127">4-CS26</f>
        <v>7.7040028736107935E-2</v>
      </c>
      <c r="CT34" s="6">
        <f t="shared" si="127"/>
        <v>8.4964067499201601E-2</v>
      </c>
      <c r="CU34" s="6">
        <f t="shared" si="127"/>
        <v>8.0399262881721612E-2</v>
      </c>
      <c r="CV34" s="6">
        <f t="shared" si="127"/>
        <v>9.5571678153234085E-2</v>
      </c>
      <c r="CW34" s="6">
        <f t="shared" si="127"/>
        <v>8.7199822032788976E-2</v>
      </c>
      <c r="CX34" s="6">
        <f t="shared" si="127"/>
        <v>9.2658196707363416E-2</v>
      </c>
      <c r="CY34" s="6">
        <f t="shared" si="127"/>
        <v>7.5244501576014144E-2</v>
      </c>
      <c r="CZ34" s="6">
        <f t="shared" si="127"/>
        <v>8.3475222212985312E-2</v>
      </c>
      <c r="DA34" s="6">
        <f t="shared" si="127"/>
        <v>8.7197357375116802E-2</v>
      </c>
      <c r="DB34" s="6">
        <f t="shared" si="127"/>
        <v>6.1988261893658247E-2</v>
      </c>
      <c r="DC34" s="6">
        <f t="shared" si="127"/>
        <v>7.0840956304253133E-2</v>
      </c>
      <c r="DD34" s="6">
        <f t="shared" si="127"/>
        <v>9.4090134862002461E-2</v>
      </c>
      <c r="DE34" s="6">
        <f t="shared" si="127"/>
        <v>9.2652117230926923E-2</v>
      </c>
      <c r="DF34" s="6">
        <f t="shared" si="127"/>
        <v>7.2120667968337049E-2</v>
      </c>
      <c r="DG34" s="6">
        <f t="shared" si="127"/>
        <v>8.590850378630277E-2</v>
      </c>
      <c r="DH34" s="6">
        <f t="shared" si="127"/>
        <v>5.7168595967739932E-2</v>
      </c>
      <c r="DI34" s="6">
        <f t="shared" si="127"/>
        <v>8.1644506594948041E-2</v>
      </c>
      <c r="DJ34" s="6">
        <f t="shared" si="127"/>
        <v>8.3052791766634826E-2</v>
      </c>
      <c r="DK34" s="6">
        <f t="shared" si="127"/>
        <v>7.6058908691603921E-2</v>
      </c>
      <c r="DM34" s="6">
        <f t="shared" ref="DM34:DN34" si="128">4-DM26</f>
        <v>7.5253723303321252E-2</v>
      </c>
      <c r="DN34" s="6">
        <f t="shared" si="128"/>
        <v>7.9725148788550193E-2</v>
      </c>
      <c r="DP34" s="6">
        <f t="shared" ref="DP34:DU34" si="129">4-DP26</f>
        <v>5.0034406558928879E-2</v>
      </c>
      <c r="DQ34" s="6">
        <f t="shared" si="129"/>
        <v>5.4867073992490578E-2</v>
      </c>
      <c r="DR34" s="6">
        <f t="shared" si="129"/>
        <v>7.4043187442368819E-2</v>
      </c>
      <c r="DS34" s="6">
        <f t="shared" si="129"/>
        <v>7.6488654574191628E-2</v>
      </c>
      <c r="DT34" s="6">
        <f t="shared" si="129"/>
        <v>0.10216431694973682</v>
      </c>
      <c r="DU34" s="6">
        <f t="shared" si="129"/>
        <v>7.5010532892809678E-2</v>
      </c>
      <c r="DW34" s="6">
        <f t="shared" ref="DW34:DX34" si="130">4-DW26</f>
        <v>9.4239315857155503E-2</v>
      </c>
      <c r="DX34" s="6">
        <f t="shared" si="130"/>
        <v>8.5941115859870632E-2</v>
      </c>
      <c r="DZ34" s="6">
        <f t="shared" ref="DZ34:ED34" si="131">4-DZ26</f>
        <v>7.8338697719758876E-2</v>
      </c>
      <c r="EA34" s="6">
        <f t="shared" si="131"/>
        <v>5.3330109507819579E-2</v>
      </c>
      <c r="EB34" s="6">
        <f t="shared" si="131"/>
        <v>7.4599020696435314E-2</v>
      </c>
      <c r="EC34" s="6">
        <f t="shared" si="131"/>
        <v>9.7766764074348256E-2</v>
      </c>
      <c r="ED34" s="6">
        <f t="shared" si="131"/>
        <v>6.5473862498027557E-2</v>
      </c>
    </row>
    <row r="35" spans="1:135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W35" s="6"/>
      <c r="AX35" s="6"/>
      <c r="AY35" s="6"/>
      <c r="AZ35" s="6"/>
      <c r="BA35" s="6"/>
      <c r="BC35" s="6"/>
      <c r="BD35" s="6"/>
      <c r="BE35" s="6"/>
      <c r="BF35" s="6"/>
      <c r="BG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M35" s="6"/>
      <c r="DN35" s="6"/>
      <c r="DP35" s="6"/>
      <c r="DQ35" s="6"/>
      <c r="DR35" s="6"/>
      <c r="DS35" s="6"/>
      <c r="DT35" s="6"/>
      <c r="DU35" s="6"/>
      <c r="DW35" s="6"/>
      <c r="DX35" s="6"/>
      <c r="DZ35" s="6"/>
      <c r="EA35" s="6"/>
      <c r="EB35" s="6"/>
      <c r="EC35" s="6"/>
      <c r="ED35" s="6"/>
    </row>
    <row r="36" spans="1:135">
      <c r="A36" s="1" t="s">
        <v>311</v>
      </c>
      <c r="C36" s="6">
        <f>6*C25+5*C24+2*C30</f>
        <v>7.833113605834459</v>
      </c>
      <c r="D36" s="6">
        <f t="shared" ref="D36:BO36" si="132">6*D25+5*D24+2*D30</f>
        <v>7.8882134627552851</v>
      </c>
      <c r="E36" s="6">
        <f t="shared" si="132"/>
        <v>7.880393402936086</v>
      </c>
      <c r="F36" s="6">
        <f t="shared" si="132"/>
        <v>7.8618122805502075</v>
      </c>
      <c r="G36" s="6">
        <f t="shared" si="132"/>
        <v>7.8814394132996428</v>
      </c>
      <c r="H36" s="6">
        <f t="shared" si="132"/>
        <v>7.8684152842002772</v>
      </c>
      <c r="I36" s="6">
        <f t="shared" si="132"/>
        <v>7.9023551074110916</v>
      </c>
      <c r="J36" s="6">
        <f t="shared" si="132"/>
        <v>7.8351576685657403</v>
      </c>
      <c r="K36" s="6">
        <f t="shared" si="132"/>
        <v>7.8726667654789049</v>
      </c>
      <c r="L36" s="6">
        <f t="shared" si="132"/>
        <v>7.8890287761253717</v>
      </c>
      <c r="M36" s="6">
        <f t="shared" si="132"/>
        <v>7.868994618293927</v>
      </c>
      <c r="N36" s="6">
        <f t="shared" si="132"/>
        <v>7.9070994925245799</v>
      </c>
      <c r="O36" s="6">
        <f t="shared" si="132"/>
        <v>7.9061328096513712</v>
      </c>
      <c r="P36" s="6">
        <f t="shared" si="132"/>
        <v>7.8707163563076357</v>
      </c>
      <c r="Q36" s="6"/>
      <c r="R36" s="6">
        <f t="shared" si="132"/>
        <v>7.8697319332512565</v>
      </c>
      <c r="S36" s="6">
        <f t="shared" si="132"/>
        <v>7.8895416944124648</v>
      </c>
      <c r="T36" s="6">
        <f t="shared" si="132"/>
        <v>7.8605975506775474</v>
      </c>
      <c r="U36" s="6">
        <f t="shared" si="132"/>
        <v>7.8466445439255654</v>
      </c>
      <c r="V36" s="6">
        <f t="shared" si="132"/>
        <v>7.9119930628960127</v>
      </c>
      <c r="W36" s="6">
        <f t="shared" si="132"/>
        <v>7.8884341097226933</v>
      </c>
      <c r="X36" s="6"/>
      <c r="Y36" s="6">
        <f t="shared" si="132"/>
        <v>7.8210382880404659</v>
      </c>
      <c r="Z36" s="6">
        <f t="shared" si="132"/>
        <v>7.866952931358707</v>
      </c>
      <c r="AA36" s="6">
        <f t="shared" si="132"/>
        <v>7.8458700772387875</v>
      </c>
      <c r="AB36" s="6">
        <f t="shared" si="132"/>
        <v>7.8143145768788784</v>
      </c>
      <c r="AC36" s="6">
        <f t="shared" si="132"/>
        <v>7.8164708897977953</v>
      </c>
      <c r="AD36" s="6">
        <f t="shared" si="132"/>
        <v>7.8623388287080189</v>
      </c>
      <c r="AE36" s="6">
        <f t="shared" si="132"/>
        <v>7.8515244421379897</v>
      </c>
      <c r="AF36" s="6">
        <f t="shared" si="132"/>
        <v>7.832942807903418</v>
      </c>
      <c r="AG36" s="6">
        <f t="shared" si="132"/>
        <v>7.8639081374240689</v>
      </c>
      <c r="AH36" s="6">
        <f t="shared" si="132"/>
        <v>7.8189394987392209</v>
      </c>
      <c r="AI36" s="6">
        <f t="shared" si="132"/>
        <v>7.8769972040313618</v>
      </c>
      <c r="AJ36" s="6">
        <f t="shared" si="132"/>
        <v>7.8467589271475173</v>
      </c>
      <c r="AK36" s="6">
        <f t="shared" si="132"/>
        <v>7.8271052717589997</v>
      </c>
      <c r="AL36" s="6">
        <f t="shared" si="132"/>
        <v>7.8806934838583356</v>
      </c>
      <c r="AM36" s="6">
        <f t="shared" si="132"/>
        <v>7.8313915471418767</v>
      </c>
      <c r="AN36" s="6">
        <f t="shared" si="132"/>
        <v>7.8771019562667473</v>
      </c>
      <c r="AO36" s="6">
        <f t="shared" si="132"/>
        <v>7.858173443255728</v>
      </c>
      <c r="AP36" s="6">
        <f t="shared" si="132"/>
        <v>7.7779393490733391</v>
      </c>
      <c r="AQ36" s="6">
        <f t="shared" si="132"/>
        <v>7.8772001159561515</v>
      </c>
      <c r="AR36" s="6">
        <f t="shared" si="132"/>
        <v>7.8555467945086814</v>
      </c>
      <c r="AS36" s="6">
        <f t="shared" si="132"/>
        <v>7.886684476292376</v>
      </c>
      <c r="AT36" s="6">
        <f t="shared" si="132"/>
        <v>7.8879649935162908</v>
      </c>
      <c r="AU36" s="6">
        <f t="shared" si="132"/>
        <v>7.8761805254376807</v>
      </c>
      <c r="AV36" s="6"/>
      <c r="AW36" s="6">
        <f t="shared" si="132"/>
        <v>7.8636431509225639</v>
      </c>
      <c r="AX36" s="6">
        <f t="shared" si="132"/>
        <v>7.8516179809679798</v>
      </c>
      <c r="AY36" s="6">
        <f t="shared" si="132"/>
        <v>7.8545858655780485</v>
      </c>
      <c r="AZ36" s="6">
        <f t="shared" si="132"/>
        <v>7.8679248816486398</v>
      </c>
      <c r="BA36" s="6">
        <f t="shared" si="132"/>
        <v>7.8649360900013843</v>
      </c>
      <c r="BB36" s="6"/>
      <c r="BC36" s="6">
        <f t="shared" si="132"/>
        <v>7.8512534921385075</v>
      </c>
      <c r="BD36" s="6">
        <f t="shared" si="132"/>
        <v>7.8231648242088507</v>
      </c>
      <c r="BE36" s="6">
        <f t="shared" si="132"/>
        <v>7.8364125189444502</v>
      </c>
      <c r="BF36" s="6">
        <f t="shared" si="132"/>
        <v>7.8751381709344592</v>
      </c>
      <c r="BG36" s="6">
        <f t="shared" si="132"/>
        <v>7.8713293285345909</v>
      </c>
      <c r="BH36" s="6"/>
      <c r="BI36" s="6">
        <f t="shared" si="132"/>
        <v>7.8510159958230563</v>
      </c>
      <c r="BJ36" s="6">
        <f t="shared" si="132"/>
        <v>7.827551903009935</v>
      </c>
      <c r="BK36" s="6">
        <f t="shared" si="132"/>
        <v>7.810304783138621</v>
      </c>
      <c r="BL36" s="6">
        <f t="shared" si="132"/>
        <v>7.8379134829721577</v>
      </c>
      <c r="BM36" s="6">
        <f t="shared" si="132"/>
        <v>7.8023628362067381</v>
      </c>
      <c r="BN36" s="6">
        <f t="shared" si="132"/>
        <v>7.8512082692587564</v>
      </c>
      <c r="BO36" s="6">
        <f t="shared" si="132"/>
        <v>7.8186996700282938</v>
      </c>
      <c r="BP36" s="6">
        <f t="shared" ref="BP36:DZ36" si="133">6*BP25+5*BP24+2*BP30</f>
        <v>7.8343601839072008</v>
      </c>
      <c r="BQ36" s="6">
        <f t="shared" si="133"/>
        <v>7.8390347294032434</v>
      </c>
      <c r="BR36" s="6">
        <f t="shared" si="133"/>
        <v>7.8496451548836887</v>
      </c>
      <c r="BS36" s="6">
        <f t="shared" si="133"/>
        <v>7.8357678632263434</v>
      </c>
      <c r="BT36" s="6">
        <f t="shared" si="133"/>
        <v>7.8682341582913882</v>
      </c>
      <c r="BU36" s="6">
        <f t="shared" si="133"/>
        <v>7.8424797134780313</v>
      </c>
      <c r="BV36" s="6">
        <f t="shared" si="133"/>
        <v>7.8492920812562428</v>
      </c>
      <c r="BW36" s="6">
        <f t="shared" si="133"/>
        <v>7.8207246811820159</v>
      </c>
      <c r="BX36" s="6">
        <f t="shared" si="133"/>
        <v>7.7932694912323388</v>
      </c>
      <c r="BY36" s="6">
        <f t="shared" si="133"/>
        <v>7.8011940460511262</v>
      </c>
      <c r="BZ36" s="6">
        <f t="shared" si="133"/>
        <v>7.8328345543221021</v>
      </c>
      <c r="CA36" s="6">
        <f t="shared" si="133"/>
        <v>7.8390732219289827</v>
      </c>
      <c r="CB36" s="6">
        <f t="shared" si="133"/>
        <v>7.8357387850291662</v>
      </c>
      <c r="CC36" s="6">
        <f t="shared" si="133"/>
        <v>7.78129793904768</v>
      </c>
      <c r="CD36" s="6">
        <f t="shared" si="133"/>
        <v>7.8432160258597658</v>
      </c>
      <c r="CE36" s="6">
        <f t="shared" si="133"/>
        <v>7.8268908120812473</v>
      </c>
      <c r="CF36" s="6">
        <f t="shared" si="133"/>
        <v>7.8526951068400903</v>
      </c>
      <c r="CG36" s="6">
        <f t="shared" si="133"/>
        <v>7.829945242053264</v>
      </c>
      <c r="CH36" s="6">
        <f t="shared" si="133"/>
        <v>7.8436232048836398</v>
      </c>
      <c r="CI36" s="6">
        <f t="shared" si="133"/>
        <v>7.8379832824610922</v>
      </c>
      <c r="CJ36" s="6">
        <f t="shared" si="133"/>
        <v>7.8552986542966172</v>
      </c>
      <c r="CK36" s="6">
        <f t="shared" si="133"/>
        <v>7.8335086568931889</v>
      </c>
      <c r="CL36" s="6">
        <f t="shared" si="133"/>
        <v>7.8513152057206543</v>
      </c>
      <c r="CM36" s="6"/>
      <c r="CN36" s="6">
        <f t="shared" si="133"/>
        <v>7.8336311274043124</v>
      </c>
      <c r="CO36" s="6">
        <f t="shared" si="133"/>
        <v>7.8536474687276794</v>
      </c>
      <c r="CP36" s="6">
        <f t="shared" si="133"/>
        <v>7.7979025438772256</v>
      </c>
      <c r="CQ36" s="6">
        <f t="shared" si="133"/>
        <v>7.8881933540897604</v>
      </c>
      <c r="CR36" s="6"/>
      <c r="CS36" s="6">
        <f t="shared" si="133"/>
        <v>7.8478121275330137</v>
      </c>
      <c r="CT36" s="6">
        <f t="shared" si="133"/>
        <v>7.8281168841208366</v>
      </c>
      <c r="CU36" s="6">
        <f t="shared" si="133"/>
        <v>7.8398872003840196</v>
      </c>
      <c r="CV36" s="6">
        <f t="shared" si="133"/>
        <v>7.8094094878232028</v>
      </c>
      <c r="CW36" s="6">
        <f t="shared" si="133"/>
        <v>7.8261143457617992</v>
      </c>
      <c r="CX36" s="6">
        <f t="shared" si="133"/>
        <v>7.8147892832097341</v>
      </c>
      <c r="CY36" s="6">
        <f t="shared" si="133"/>
        <v>7.8500716528775829</v>
      </c>
      <c r="CZ36" s="6">
        <f t="shared" si="133"/>
        <v>7.8327329800336498</v>
      </c>
      <c r="DA36" s="6">
        <f t="shared" si="133"/>
        <v>7.8272632097120614</v>
      </c>
      <c r="DB36" s="6">
        <f t="shared" si="133"/>
        <v>7.8758220734733291</v>
      </c>
      <c r="DC36" s="6">
        <f t="shared" si="133"/>
        <v>7.8605554971002238</v>
      </c>
      <c r="DD36" s="6">
        <f t="shared" si="133"/>
        <v>7.8112810748928343</v>
      </c>
      <c r="DE36" s="6">
        <f t="shared" si="133"/>
        <v>7.8141928548865742</v>
      </c>
      <c r="DF36" s="6">
        <f t="shared" si="133"/>
        <v>7.8543138077739751</v>
      </c>
      <c r="DG36" s="6">
        <f t="shared" si="133"/>
        <v>7.8296563023319754</v>
      </c>
      <c r="DH36" s="6">
        <f t="shared" si="133"/>
        <v>7.8853491217667706</v>
      </c>
      <c r="DI36" s="6">
        <f t="shared" si="133"/>
        <v>7.8354916036485722</v>
      </c>
      <c r="DJ36" s="6">
        <f t="shared" si="133"/>
        <v>7.8367368009742169</v>
      </c>
      <c r="DK36" s="6">
        <f t="shared" si="133"/>
        <v>7.8487696965620648</v>
      </c>
      <c r="DL36" s="6"/>
      <c r="DM36" s="6">
        <f t="shared" si="133"/>
        <v>7.8507495379248295</v>
      </c>
      <c r="DN36" s="6">
        <f t="shared" si="133"/>
        <v>7.8401481980765055</v>
      </c>
      <c r="DO36" s="6"/>
      <c r="DP36" s="6">
        <f t="shared" si="133"/>
        <v>7.9001296674018064</v>
      </c>
      <c r="DQ36" s="6">
        <f t="shared" si="133"/>
        <v>7.8897649792434557</v>
      </c>
      <c r="DR36" s="6">
        <f t="shared" si="133"/>
        <v>7.8528510822354569</v>
      </c>
      <c r="DS36" s="6">
        <f t="shared" si="133"/>
        <v>7.8474954065872895</v>
      </c>
      <c r="DT36" s="6">
        <f t="shared" si="133"/>
        <v>7.7948975672378849</v>
      </c>
      <c r="DU36" s="6">
        <f t="shared" si="133"/>
        <v>7.8510578042002113</v>
      </c>
      <c r="DV36" s="6"/>
      <c r="DW36" s="6">
        <f t="shared" si="133"/>
        <v>7.8109390976051891</v>
      </c>
      <c r="DX36" s="6">
        <f t="shared" si="133"/>
        <v>7.8295126281479508</v>
      </c>
      <c r="DY36" s="6"/>
      <c r="DZ36" s="6">
        <f t="shared" si="133"/>
        <v>7.846485917137068</v>
      </c>
      <c r="EA36" s="6">
        <f t="shared" ref="EA36:ED36" si="134">6*EA25+5*EA24+2*EA30</f>
        <v>7.8927568562984032</v>
      </c>
      <c r="EB36" s="6">
        <f t="shared" si="134"/>
        <v>7.8512397874446007</v>
      </c>
      <c r="EC36" s="6">
        <f t="shared" si="134"/>
        <v>7.8042490219524616</v>
      </c>
      <c r="ED36" s="6">
        <f t="shared" si="134"/>
        <v>7.8697259501182737</v>
      </c>
      <c r="EE36" s="6">
        <f>AVERAGE(C36:ED36)</f>
        <v>7.8485681863183068</v>
      </c>
    </row>
    <row r="37" spans="1:135">
      <c r="A37" s="1" t="s">
        <v>312</v>
      </c>
      <c r="C37" s="6">
        <f>4*C32+C36</f>
        <v>7.9915947645630689</v>
      </c>
      <c r="D37" s="6">
        <f t="shared" ref="D37:BO37" si="135">4*D32+D36</f>
        <v>8</v>
      </c>
      <c r="E37" s="6">
        <f t="shared" si="135"/>
        <v>7.995469405162436</v>
      </c>
      <c r="F37" s="6">
        <f t="shared" si="135"/>
        <v>7.9955092692697391</v>
      </c>
      <c r="G37" s="6">
        <f t="shared" si="135"/>
        <v>8</v>
      </c>
      <c r="H37" s="6">
        <f t="shared" si="135"/>
        <v>7.9938123382803159</v>
      </c>
      <c r="I37" s="6">
        <f t="shared" si="135"/>
        <v>8</v>
      </c>
      <c r="J37" s="6">
        <f t="shared" si="135"/>
        <v>7.9929526456409867</v>
      </c>
      <c r="K37" s="6">
        <f t="shared" si="135"/>
        <v>8</v>
      </c>
      <c r="L37" s="6">
        <f t="shared" si="135"/>
        <v>8</v>
      </c>
      <c r="M37" s="6">
        <f t="shared" si="135"/>
        <v>8</v>
      </c>
      <c r="N37" s="6">
        <f t="shared" si="135"/>
        <v>7.9873648359836134</v>
      </c>
      <c r="O37" s="6">
        <f t="shared" si="135"/>
        <v>7.9993509072612126</v>
      </c>
      <c r="P37" s="6">
        <f t="shared" si="135"/>
        <v>7.98486119005271</v>
      </c>
      <c r="Q37" s="6"/>
      <c r="R37" s="6">
        <f t="shared" si="135"/>
        <v>7.9882943883507238</v>
      </c>
      <c r="S37" s="6">
        <f t="shared" si="135"/>
        <v>7.9883059712762527</v>
      </c>
      <c r="T37" s="6">
        <f t="shared" si="135"/>
        <v>7.9938090395244936</v>
      </c>
      <c r="U37" s="6">
        <f t="shared" si="135"/>
        <v>7.9892490477806257</v>
      </c>
      <c r="V37" s="6">
        <f t="shared" si="135"/>
        <v>8</v>
      </c>
      <c r="W37" s="6">
        <f t="shared" si="135"/>
        <v>7.9987100728569178</v>
      </c>
      <c r="X37" s="6"/>
      <c r="Y37" s="6">
        <f t="shared" si="135"/>
        <v>7.9821755423789247</v>
      </c>
      <c r="Z37" s="6">
        <f t="shared" si="135"/>
        <v>7.9791633161661393</v>
      </c>
      <c r="AA37" s="6">
        <f t="shared" si="135"/>
        <v>7.9846111098622128</v>
      </c>
      <c r="AB37" s="6">
        <f t="shared" si="135"/>
        <v>7.9759164995968828</v>
      </c>
      <c r="AC37" s="6">
        <f t="shared" si="135"/>
        <v>7.980113026992413</v>
      </c>
      <c r="AD37" s="6">
        <f t="shared" si="135"/>
        <v>7.9856470269489801</v>
      </c>
      <c r="AE37" s="6">
        <f t="shared" si="135"/>
        <v>7.9780213962987219</v>
      </c>
      <c r="AF37" s="6">
        <f t="shared" si="135"/>
        <v>7.9950972761122303</v>
      </c>
      <c r="AG37" s="6">
        <f t="shared" si="135"/>
        <v>7.9951488172634413</v>
      </c>
      <c r="AH37" s="6">
        <f t="shared" si="135"/>
        <v>7.9967057415464495</v>
      </c>
      <c r="AI37" s="6">
        <f t="shared" si="135"/>
        <v>7.996110216373598</v>
      </c>
      <c r="AJ37" s="6">
        <f t="shared" si="135"/>
        <v>7.9941374150912194</v>
      </c>
      <c r="AK37" s="6">
        <f t="shared" si="135"/>
        <v>7.9964487493280831</v>
      </c>
      <c r="AL37" s="6">
        <f t="shared" si="135"/>
        <v>7.9925189185962511</v>
      </c>
      <c r="AM37" s="6">
        <f t="shared" si="135"/>
        <v>7.9964417381834032</v>
      </c>
      <c r="AN37" s="6">
        <f t="shared" si="135"/>
        <v>7.9964327710236791</v>
      </c>
      <c r="AO37" s="6">
        <f t="shared" si="135"/>
        <v>7.9980477552278524</v>
      </c>
      <c r="AP37" s="6">
        <f t="shared" si="135"/>
        <v>7.9932566580152269</v>
      </c>
      <c r="AQ37" s="6">
        <f t="shared" si="135"/>
        <v>7.9932227121598167</v>
      </c>
      <c r="AR37" s="6">
        <f t="shared" si="135"/>
        <v>7.9996727598209292</v>
      </c>
      <c r="AS37" s="6">
        <f t="shared" si="135"/>
        <v>7.9919106160604496</v>
      </c>
      <c r="AT37" s="6">
        <f t="shared" si="135"/>
        <v>7.9954758189202773</v>
      </c>
      <c r="AU37" s="6">
        <f t="shared" si="135"/>
        <v>7.9883481091346811</v>
      </c>
      <c r="AV37" s="6"/>
      <c r="AW37" s="6">
        <f t="shared" si="135"/>
        <v>7.9915407990785674</v>
      </c>
      <c r="AX37" s="6">
        <f t="shared" si="135"/>
        <v>7.9935287022103774</v>
      </c>
      <c r="AY37" s="6">
        <f t="shared" si="135"/>
        <v>7.9903017806512331</v>
      </c>
      <c r="AZ37" s="6">
        <f t="shared" si="135"/>
        <v>7.9909062619805429</v>
      </c>
      <c r="BA37" s="6">
        <f t="shared" si="135"/>
        <v>7.995113629476152</v>
      </c>
      <c r="BB37" s="6"/>
      <c r="BC37" s="6">
        <f t="shared" si="135"/>
        <v>7.9935686322760588</v>
      </c>
      <c r="BD37" s="6">
        <f t="shared" si="135"/>
        <v>7.9801891605764332</v>
      </c>
      <c r="BE37" s="6">
        <f t="shared" si="135"/>
        <v>7.9945066974790748</v>
      </c>
      <c r="BF37" s="6">
        <f t="shared" si="135"/>
        <v>7.9845252887260685</v>
      </c>
      <c r="BG37" s="6">
        <f t="shared" si="135"/>
        <v>7.9948000557358245</v>
      </c>
      <c r="BH37" s="6"/>
      <c r="BI37" s="6">
        <f t="shared" si="135"/>
        <v>7.9864690386740236</v>
      </c>
      <c r="BJ37" s="6">
        <f t="shared" si="135"/>
        <v>7.979721483740156</v>
      </c>
      <c r="BK37" s="6">
        <f t="shared" si="135"/>
        <v>7.9763015156343267</v>
      </c>
      <c r="BL37" s="6">
        <f t="shared" si="135"/>
        <v>7.9788737216443426</v>
      </c>
      <c r="BM37" s="6">
        <f t="shared" si="135"/>
        <v>7.973731201652269</v>
      </c>
      <c r="BN37" s="6">
        <f t="shared" si="135"/>
        <v>7.9814924825823592</v>
      </c>
      <c r="BO37" s="6">
        <f t="shared" si="135"/>
        <v>7.9809625202015226</v>
      </c>
      <c r="BP37" s="6">
        <f t="shared" ref="BP37:DZ37" si="136">4*BP32+BP36</f>
        <v>7.9802431043187667</v>
      </c>
      <c r="BQ37" s="6">
        <f t="shared" si="136"/>
        <v>7.9828077481176845</v>
      </c>
      <c r="BR37" s="6">
        <f t="shared" si="136"/>
        <v>7.9795243751158367</v>
      </c>
      <c r="BS37" s="6">
        <f t="shared" si="136"/>
        <v>7.9931838875197627</v>
      </c>
      <c r="BT37" s="6">
        <f t="shared" si="136"/>
        <v>7.9861699846480896</v>
      </c>
      <c r="BU37" s="6">
        <f t="shared" si="136"/>
        <v>7.9851275527720107</v>
      </c>
      <c r="BV37" s="6">
        <f t="shared" si="136"/>
        <v>7.9811787121253062</v>
      </c>
      <c r="BW37" s="6">
        <f t="shared" si="136"/>
        <v>7.9882611882311725</v>
      </c>
      <c r="BX37" s="6">
        <f t="shared" si="136"/>
        <v>7.9815250499132917</v>
      </c>
      <c r="BY37" s="6">
        <f t="shared" si="136"/>
        <v>7.984555644141647</v>
      </c>
      <c r="BZ37" s="6">
        <f t="shared" si="136"/>
        <v>7.9805365540193201</v>
      </c>
      <c r="CA37" s="6">
        <f t="shared" si="136"/>
        <v>7.9958148981162109</v>
      </c>
      <c r="CB37" s="6">
        <f t="shared" si="136"/>
        <v>7.9863961875059282</v>
      </c>
      <c r="CC37" s="6">
        <f t="shared" si="136"/>
        <v>7.9931577904721953</v>
      </c>
      <c r="CD37" s="6">
        <f t="shared" si="136"/>
        <v>7.9840587860860968</v>
      </c>
      <c r="CE37" s="6">
        <f t="shared" si="136"/>
        <v>7.9817563651846868</v>
      </c>
      <c r="CF37" s="6">
        <f t="shared" si="136"/>
        <v>7.9908723506886847</v>
      </c>
      <c r="CG37" s="6">
        <f t="shared" si="136"/>
        <v>7.9854600337138715</v>
      </c>
      <c r="CH37" s="6">
        <f t="shared" si="136"/>
        <v>7.9845131005732011</v>
      </c>
      <c r="CI37" s="6">
        <f t="shared" si="136"/>
        <v>7.9876488796481944</v>
      </c>
      <c r="CJ37" s="6">
        <f t="shared" si="136"/>
        <v>7.9857800096727756</v>
      </c>
      <c r="CK37" s="6">
        <f t="shared" si="136"/>
        <v>7.9853741719268738</v>
      </c>
      <c r="CL37" s="6">
        <f t="shared" si="136"/>
        <v>7.9792522504303198</v>
      </c>
      <c r="CM37" s="6"/>
      <c r="CN37" s="6">
        <f t="shared" si="136"/>
        <v>7.9804589589812593</v>
      </c>
      <c r="CO37" s="6">
        <f t="shared" si="136"/>
        <v>7.9891664136444289</v>
      </c>
      <c r="CP37" s="6">
        <f t="shared" si="136"/>
        <v>7.9903046838108622</v>
      </c>
      <c r="CQ37" s="6">
        <f t="shared" si="136"/>
        <v>7.9784135806465297</v>
      </c>
      <c r="CR37" s="6"/>
      <c r="CS37" s="6">
        <f t="shared" si="136"/>
        <v>7.9849430074376961</v>
      </c>
      <c r="CT37" s="6">
        <f t="shared" si="136"/>
        <v>7.993491929971646</v>
      </c>
      <c r="CU37" s="6">
        <f t="shared" si="136"/>
        <v>7.9866750554248611</v>
      </c>
      <c r="CV37" s="6">
        <f t="shared" si="136"/>
        <v>7.9862573293358805</v>
      </c>
      <c r="CW37" s="6">
        <f t="shared" si="136"/>
        <v>7.9852225653548059</v>
      </c>
      <c r="CX37" s="6">
        <f t="shared" si="136"/>
        <v>7.9882915438370725</v>
      </c>
      <c r="CY37" s="6">
        <f t="shared" si="136"/>
        <v>7.9826605874635117</v>
      </c>
      <c r="CZ37" s="6">
        <f t="shared" si="136"/>
        <v>7.9854146272567963</v>
      </c>
      <c r="DA37" s="6">
        <f t="shared" si="136"/>
        <v>7.9925308032682558</v>
      </c>
      <c r="DB37" s="6">
        <f t="shared" si="136"/>
        <v>7.9921709335517352</v>
      </c>
      <c r="DC37" s="6">
        <f t="shared" si="136"/>
        <v>7.9903677110903537</v>
      </c>
      <c r="DD37" s="6">
        <f t="shared" si="136"/>
        <v>7.9752057644563852</v>
      </c>
      <c r="DE37" s="6">
        <f t="shared" si="136"/>
        <v>7.988660605945471</v>
      </c>
      <c r="DF37" s="6">
        <f t="shared" si="136"/>
        <v>7.9861291082351098</v>
      </c>
      <c r="DG37" s="6">
        <f t="shared" si="136"/>
        <v>7.9880092711276482</v>
      </c>
      <c r="DH37" s="6">
        <f t="shared" si="136"/>
        <v>8</v>
      </c>
      <c r="DI37" s="6">
        <f t="shared" si="136"/>
        <v>8</v>
      </c>
      <c r="DJ37" s="6">
        <f t="shared" si="136"/>
        <v>7.9864181501490785</v>
      </c>
      <c r="DK37" s="6">
        <f t="shared" si="136"/>
        <v>7.9912110880369536</v>
      </c>
      <c r="DL37" s="6"/>
      <c r="DM37" s="6">
        <f t="shared" si="136"/>
        <v>7.988385345912147</v>
      </c>
      <c r="DN37" s="6">
        <f t="shared" si="136"/>
        <v>7.9970660335219872</v>
      </c>
      <c r="DO37" s="6"/>
      <c r="DP37" s="6">
        <f t="shared" si="136"/>
        <v>7.9990244958807803</v>
      </c>
      <c r="DQ37" s="6">
        <f t="shared" si="136"/>
        <v>7.9874697265545436</v>
      </c>
      <c r="DR37" s="6">
        <f t="shared" si="136"/>
        <v>7.9980477858989181</v>
      </c>
      <c r="DS37" s="6">
        <f t="shared" si="136"/>
        <v>7.9824071523851501</v>
      </c>
      <c r="DT37" s="6">
        <f t="shared" si="136"/>
        <v>7.9805427861388942</v>
      </c>
      <c r="DU37" s="6">
        <f t="shared" si="136"/>
        <v>7.9715423037368325</v>
      </c>
      <c r="DV37" s="6"/>
      <c r="DW37" s="6">
        <f t="shared" si="136"/>
        <v>7.9840776346672149</v>
      </c>
      <c r="DX37" s="6">
        <f t="shared" si="136"/>
        <v>7.9834325506907833</v>
      </c>
      <c r="DY37" s="6"/>
      <c r="DZ37" s="6">
        <f t="shared" si="136"/>
        <v>7.9812753970875763</v>
      </c>
      <c r="EA37" s="6">
        <f t="shared" ref="EA37:ED37" si="137">4*EA32+EA36</f>
        <v>7.9800377045506474</v>
      </c>
      <c r="EB37" s="6">
        <f t="shared" si="137"/>
        <v>7.991870838227177</v>
      </c>
      <c r="EC37" s="6">
        <f t="shared" si="137"/>
        <v>7.9795092912991912</v>
      </c>
      <c r="ED37" s="6">
        <f t="shared" si="137"/>
        <v>7.9857485303778883</v>
      </c>
      <c r="EE37" s="6">
        <f>AVERAGE(C37:ED37)</f>
        <v>7.988645295539853</v>
      </c>
    </row>
    <row r="38" spans="1:135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</row>
    <row r="39" spans="1:135">
      <c r="A39" s="1" t="s">
        <v>312</v>
      </c>
      <c r="C39" s="6">
        <v>7.9915947645630689</v>
      </c>
      <c r="D39" s="6">
        <v>8</v>
      </c>
      <c r="E39" s="6">
        <v>7.995469405162436</v>
      </c>
      <c r="F39" s="6">
        <v>7.9955092692697391</v>
      </c>
      <c r="G39" s="6">
        <v>8</v>
      </c>
      <c r="H39" s="6">
        <v>7.9938123382803159</v>
      </c>
      <c r="I39" s="6">
        <v>8</v>
      </c>
      <c r="J39" s="6">
        <v>7.9929526456409867</v>
      </c>
      <c r="K39" s="6">
        <v>8</v>
      </c>
      <c r="L39" s="6">
        <v>8</v>
      </c>
      <c r="M39" s="6">
        <v>8</v>
      </c>
      <c r="N39" s="6">
        <v>7.9873648359836134</v>
      </c>
      <c r="O39" s="6">
        <v>7.9993509072612126</v>
      </c>
      <c r="P39" s="6">
        <v>7.98486119005271</v>
      </c>
      <c r="Q39" s="6"/>
      <c r="R39" s="6">
        <v>7.9882943883507238</v>
      </c>
      <c r="S39" s="6">
        <v>7.9883059712762527</v>
      </c>
      <c r="T39" s="6">
        <v>7.9938090395244936</v>
      </c>
      <c r="U39" s="6">
        <v>7.9892490477806257</v>
      </c>
      <c r="V39" s="6">
        <v>8</v>
      </c>
      <c r="W39" s="6">
        <v>7.9987100728569178</v>
      </c>
      <c r="X39" s="6"/>
      <c r="Y39" s="6">
        <v>7.9821755423789247</v>
      </c>
      <c r="Z39" s="6">
        <v>7.9791633161661393</v>
      </c>
      <c r="AA39" s="6">
        <v>7.9846111098622128</v>
      </c>
      <c r="AB39" s="6">
        <v>7.9759164995968828</v>
      </c>
      <c r="AC39" s="6">
        <v>7.980113026992413</v>
      </c>
      <c r="AD39" s="6">
        <v>7.9856470269489801</v>
      </c>
      <c r="AE39" s="6">
        <v>7.9780213962987219</v>
      </c>
      <c r="AF39" s="6">
        <v>7.9950972761122303</v>
      </c>
      <c r="AG39" s="6">
        <v>7.9951488172634413</v>
      </c>
      <c r="AH39" s="6">
        <v>7.9967057415464495</v>
      </c>
      <c r="AI39" s="6">
        <v>7.996110216373598</v>
      </c>
      <c r="AJ39" s="6">
        <v>7.9941374150912194</v>
      </c>
      <c r="AK39" s="6">
        <v>7.9964487493280831</v>
      </c>
      <c r="AL39" s="6">
        <v>7.9925189185962511</v>
      </c>
      <c r="AM39" s="6">
        <v>7.9964417381834032</v>
      </c>
      <c r="AN39" s="6">
        <v>7.9964327710236791</v>
      </c>
      <c r="AO39" s="6">
        <v>7.9980477552278524</v>
      </c>
      <c r="AP39" s="6">
        <v>7.9932566580152269</v>
      </c>
      <c r="AQ39" s="6">
        <v>7.9932227121598167</v>
      </c>
      <c r="AR39" s="6">
        <v>7.9996727598209292</v>
      </c>
      <c r="AS39" s="6">
        <v>7.9919106160604496</v>
      </c>
      <c r="AT39" s="6">
        <v>7.9954758189202773</v>
      </c>
      <c r="AU39" s="6">
        <v>7.9883481091346811</v>
      </c>
      <c r="AV39" s="6"/>
      <c r="AW39" s="6">
        <v>7.9915407990785674</v>
      </c>
      <c r="AX39" s="6">
        <v>7.9935287022103774</v>
      </c>
      <c r="AY39" s="6">
        <v>7.9903017806512331</v>
      </c>
      <c r="AZ39" s="6">
        <v>7.9909062619805429</v>
      </c>
      <c r="BA39" s="6">
        <v>7.995113629476152</v>
      </c>
      <c r="BB39" s="6"/>
      <c r="BC39" s="6">
        <v>7.9935686322760588</v>
      </c>
      <c r="BD39" s="6">
        <v>7.9801891605764332</v>
      </c>
      <c r="BE39" s="6">
        <v>7.9945066974790748</v>
      </c>
      <c r="BF39" s="6">
        <v>7.9845252887260685</v>
      </c>
      <c r="BG39" s="6">
        <v>7.9948000557358245</v>
      </c>
      <c r="BH39" s="6"/>
      <c r="BI39" s="6">
        <v>7.9864690386740236</v>
      </c>
      <c r="BJ39" s="6">
        <v>7.979721483740156</v>
      </c>
      <c r="BK39" s="6">
        <v>7.9763015156343267</v>
      </c>
      <c r="BL39" s="6">
        <v>7.9788737216443426</v>
      </c>
      <c r="BM39" s="6">
        <v>7.973731201652269</v>
      </c>
      <c r="BN39" s="6">
        <v>7.9814924825823592</v>
      </c>
      <c r="BO39" s="6">
        <v>7.9809625202015226</v>
      </c>
      <c r="BP39" s="6">
        <v>7.9802431043187667</v>
      </c>
      <c r="BQ39" s="6">
        <v>7.9828077481176845</v>
      </c>
      <c r="BR39" s="6">
        <v>7.9795243751158367</v>
      </c>
      <c r="BS39" s="6">
        <v>7.9931838875197627</v>
      </c>
      <c r="BT39" s="6">
        <v>7.9861699846480896</v>
      </c>
      <c r="BU39" s="6">
        <v>7.9851275527720107</v>
      </c>
      <c r="BV39" s="6">
        <v>7.9811787121253062</v>
      </c>
      <c r="BW39" s="6">
        <v>7.9882611882311725</v>
      </c>
      <c r="BX39" s="6">
        <v>7.9815250499132917</v>
      </c>
      <c r="BY39" s="6">
        <v>7.984555644141647</v>
      </c>
      <c r="BZ39" s="6">
        <v>7.9805365540193201</v>
      </c>
      <c r="CA39" s="6">
        <v>7.9958148981162109</v>
      </c>
      <c r="CB39" s="6">
        <v>7.9863961875059282</v>
      </c>
      <c r="CC39" s="6">
        <v>7.9931577904721953</v>
      </c>
      <c r="CD39" s="6">
        <v>7.9840587860860968</v>
      </c>
      <c r="CE39" s="6">
        <v>7.9817563651846868</v>
      </c>
      <c r="CF39" s="6">
        <v>7.9908723506886847</v>
      </c>
      <c r="CG39" s="6">
        <v>7.9854600337138715</v>
      </c>
      <c r="CH39" s="6">
        <v>7.9845131005732011</v>
      </c>
      <c r="CI39" s="6">
        <v>7.9876488796481944</v>
      </c>
      <c r="CJ39" s="6">
        <v>7.9857800096727756</v>
      </c>
      <c r="CK39" s="6">
        <v>7.9853741719268738</v>
      </c>
      <c r="CL39" s="6">
        <v>7.9792522504303198</v>
      </c>
      <c r="CM39" s="6"/>
      <c r="CN39" s="6">
        <v>7.9804589589812593</v>
      </c>
      <c r="CO39" s="6">
        <v>7.9891664136444289</v>
      </c>
      <c r="CP39" s="6">
        <v>7.9903046838108622</v>
      </c>
      <c r="CQ39" s="6">
        <v>7.9784135806465297</v>
      </c>
      <c r="CR39" s="6"/>
      <c r="CS39" s="6">
        <v>7.9849430074376961</v>
      </c>
      <c r="CT39" s="6">
        <v>7.993491929971646</v>
      </c>
      <c r="CU39" s="6">
        <v>7.9866750554248611</v>
      </c>
      <c r="CV39" s="6">
        <v>7.9862573293358805</v>
      </c>
      <c r="CW39" s="6">
        <v>7.9852225653548059</v>
      </c>
      <c r="CX39" s="6">
        <v>7.9882915438370725</v>
      </c>
      <c r="CY39" s="6">
        <v>7.9826605874635117</v>
      </c>
      <c r="CZ39" s="6">
        <v>7.9854146272567963</v>
      </c>
      <c r="DA39" s="6">
        <v>7.9925308032682558</v>
      </c>
      <c r="DB39" s="6">
        <v>7.9921709335517352</v>
      </c>
      <c r="DC39" s="6">
        <v>7.9903677110903537</v>
      </c>
      <c r="DD39" s="6">
        <v>7.9752057644563852</v>
      </c>
      <c r="DE39" s="6">
        <v>7.988660605945471</v>
      </c>
      <c r="DF39" s="6">
        <v>7.9861291082351098</v>
      </c>
      <c r="DG39" s="6">
        <v>7.9880092711276482</v>
      </c>
      <c r="DH39" s="6">
        <v>8</v>
      </c>
      <c r="DI39" s="6">
        <v>8</v>
      </c>
      <c r="DJ39" s="6">
        <v>7.9864181501490785</v>
      </c>
      <c r="DK39" s="6">
        <v>7.9912110880369536</v>
      </c>
      <c r="DL39" s="6"/>
      <c r="DM39" s="6">
        <v>7.988385345912147</v>
      </c>
      <c r="DN39" s="6">
        <v>7.9970660335219872</v>
      </c>
      <c r="DO39" s="6"/>
      <c r="DP39" s="6">
        <v>7.9990244958807803</v>
      </c>
      <c r="DQ39" s="6">
        <v>7.9874697265545436</v>
      </c>
      <c r="DR39" s="6">
        <v>7.9980477858989181</v>
      </c>
      <c r="DS39" s="6">
        <v>7.9824071523851501</v>
      </c>
      <c r="DT39" s="6">
        <v>7.9805427861388942</v>
      </c>
      <c r="DU39" s="6">
        <v>7.9715423037368325</v>
      </c>
      <c r="DV39" s="6"/>
      <c r="DW39" s="6">
        <v>7.9840776346672149</v>
      </c>
      <c r="DX39" s="6">
        <v>7.9834325506907833</v>
      </c>
      <c r="DY39" s="6"/>
      <c r="DZ39" s="6">
        <v>7.9812753970875763</v>
      </c>
      <c r="EA39" s="6">
        <v>7.9800377045506474</v>
      </c>
      <c r="EB39" s="6">
        <v>7.991870838227177</v>
      </c>
      <c r="EC39" s="6">
        <v>7.9795092912991912</v>
      </c>
      <c r="ED39" s="6">
        <v>7.9857485303778883</v>
      </c>
      <c r="EE39" s="6">
        <f>AVERAGE(C39:ED39)</f>
        <v>7.988645295539853</v>
      </c>
    </row>
    <row r="40" spans="1:135">
      <c r="A40" s="1" t="s">
        <v>319</v>
      </c>
      <c r="C40" s="6">
        <f t="shared" ref="C40:P40" si="138">C34+2*(4-C34)</f>
        <v>7.9176241079609877</v>
      </c>
      <c r="D40" s="6">
        <f t="shared" si="138"/>
        <v>7.9440744584556047</v>
      </c>
      <c r="E40" s="6">
        <f t="shared" si="138"/>
        <v>7.9404824733188546</v>
      </c>
      <c r="F40" s="6">
        <f t="shared" si="138"/>
        <v>7.93002410565194</v>
      </c>
      <c r="G40" s="6">
        <f t="shared" si="138"/>
        <v>7.940011517855595</v>
      </c>
      <c r="H40" s="6">
        <f t="shared" si="138"/>
        <v>7.9333272086716002</v>
      </c>
      <c r="I40" s="6">
        <f t="shared" si="138"/>
        <v>7.9507076434307518</v>
      </c>
      <c r="J40" s="6">
        <f t="shared" si="138"/>
        <v>7.9172886579235708</v>
      </c>
      <c r="K40" s="6">
        <f t="shared" si="138"/>
        <v>7.936701506696104</v>
      </c>
      <c r="L40" s="6">
        <f t="shared" si="138"/>
        <v>7.9445652108781992</v>
      </c>
      <c r="M40" s="6">
        <f t="shared" si="138"/>
        <v>7.9332312794081572</v>
      </c>
      <c r="N40" s="6">
        <f t="shared" si="138"/>
        <v>7.9543287117299606</v>
      </c>
      <c r="O40" s="6">
        <f t="shared" si="138"/>
        <v>7.9537209924585319</v>
      </c>
      <c r="P40" s="6">
        <f t="shared" si="138"/>
        <v>7.9351690515026725</v>
      </c>
      <c r="Q40" s="6"/>
      <c r="R40" s="6">
        <f t="shared" ref="R40:W40" si="139">R34+2*(4-R34)</f>
        <v>7.9347134070659608</v>
      </c>
      <c r="S40" s="6">
        <f t="shared" si="139"/>
        <v>7.9440232631671321</v>
      </c>
      <c r="T40" s="6">
        <f t="shared" si="139"/>
        <v>7.929748044960359</v>
      </c>
      <c r="U40" s="6">
        <f t="shared" si="139"/>
        <v>7.9234265214702155</v>
      </c>
      <c r="V40" s="6">
        <f t="shared" si="139"/>
        <v>7.9559046395826609</v>
      </c>
      <c r="W40" s="6">
        <f t="shared" si="139"/>
        <v>7.94354986332376</v>
      </c>
      <c r="X40" s="6"/>
      <c r="Y40" s="6">
        <f t="shared" ref="Y40:AU40" si="140">Y34+2*(4-Y34)</f>
        <v>7.9104159615307434</v>
      </c>
      <c r="Z40" s="6">
        <f t="shared" si="140"/>
        <v>7.8996268525219211</v>
      </c>
      <c r="AA40" s="6">
        <f t="shared" si="140"/>
        <v>7.9224225502431196</v>
      </c>
      <c r="AB40" s="6">
        <f t="shared" si="140"/>
        <v>7.9080688274651827</v>
      </c>
      <c r="AC40" s="6">
        <f t="shared" si="140"/>
        <v>7.9075654250820877</v>
      </c>
      <c r="AD40" s="6">
        <f t="shared" si="140"/>
        <v>7.9303486180780371</v>
      </c>
      <c r="AE40" s="6">
        <f t="shared" si="140"/>
        <v>7.9243614237956477</v>
      </c>
      <c r="AF40" s="6">
        <f t="shared" si="140"/>
        <v>7.9172352034479641</v>
      </c>
      <c r="AG40" s="6">
        <f t="shared" si="140"/>
        <v>7.9323922544910666</v>
      </c>
      <c r="AH40" s="6">
        <f t="shared" si="140"/>
        <v>7.9098702019366653</v>
      </c>
      <c r="AI40" s="6">
        <f t="shared" si="140"/>
        <v>7.9375824221243665</v>
      </c>
      <c r="AJ40" s="6">
        <f t="shared" si="140"/>
        <v>7.922375542610963</v>
      </c>
      <c r="AK40" s="6">
        <f t="shared" si="140"/>
        <v>7.9123245278890622</v>
      </c>
      <c r="AL40" s="6">
        <f t="shared" si="140"/>
        <v>7.939804102713655</v>
      </c>
      <c r="AM40" s="6">
        <f t="shared" si="140"/>
        <v>7.9162918966708276</v>
      </c>
      <c r="AN40" s="6">
        <f t="shared" si="140"/>
        <v>7.9393426833712235</v>
      </c>
      <c r="AO40" s="6">
        <f t="shared" si="140"/>
        <v>7.9279078184777152</v>
      </c>
      <c r="AP40" s="6">
        <f t="shared" si="140"/>
        <v>7.8895017764649298</v>
      </c>
      <c r="AQ40" s="6">
        <f t="shared" si="140"/>
        <v>7.9371908609285882</v>
      </c>
      <c r="AR40" s="6">
        <f t="shared" si="140"/>
        <v>7.9276327969263658</v>
      </c>
      <c r="AS40" s="6">
        <f t="shared" si="140"/>
        <v>7.9437707167509828</v>
      </c>
      <c r="AT40" s="6">
        <f t="shared" si="140"/>
        <v>7.944286333301469</v>
      </c>
      <c r="AU40" s="6">
        <f t="shared" si="140"/>
        <v>7.9373290796466582</v>
      </c>
      <c r="AV40" s="6"/>
      <c r="AW40" s="6">
        <f>AW34+2*(4-AW34)</f>
        <v>7.9314418120156116</v>
      </c>
      <c r="AX40" s="6">
        <f>AX34+2*(4-AX34)</f>
        <v>7.9267337506406346</v>
      </c>
      <c r="AY40" s="6">
        <f>AY34+2*(4-AY34)</f>
        <v>7.9269575587093062</v>
      </c>
      <c r="AZ40" s="6">
        <f>AZ34+2*(4-AZ34)</f>
        <v>7.9338925262785054</v>
      </c>
      <c r="BA40" s="6">
        <f>BA34+2*(4-BA34)</f>
        <v>7.932542324286306</v>
      </c>
      <c r="BB40" s="6"/>
      <c r="BC40" s="6">
        <f>BC34+2*(4-BC34)</f>
        <v>7.9249112181143158</v>
      </c>
      <c r="BD40" s="6">
        <f>BD34+2*(4-BD34)</f>
        <v>7.9111599259072811</v>
      </c>
      <c r="BE40" s="6">
        <f>BE34+2*(4-BE34)</f>
        <v>7.9177693943045124</v>
      </c>
      <c r="BF40" s="6">
        <f>BF34+2*(4-BF34)</f>
        <v>7.9368092244404558</v>
      </c>
      <c r="BG40" s="6">
        <f>BG34+2*(4-BG34)</f>
        <v>7.9365592245729726</v>
      </c>
      <c r="BH40" s="6"/>
      <c r="BI40" s="6">
        <f t="shared" ref="BI40:CL40" si="141">BI34+2*(4-BI34)</f>
        <v>7.9265902197981557</v>
      </c>
      <c r="BJ40" s="6">
        <f t="shared" si="141"/>
        <v>7.9137770550079782</v>
      </c>
      <c r="BK40" s="6">
        <f t="shared" si="141"/>
        <v>7.9050979018600138</v>
      </c>
      <c r="BL40" s="6">
        <f t="shared" si="141"/>
        <v>7.9198542318495351</v>
      </c>
      <c r="BM40" s="6">
        <f t="shared" si="141"/>
        <v>7.9007540164481878</v>
      </c>
      <c r="BN40" s="6">
        <f t="shared" si="141"/>
        <v>7.9253448446153669</v>
      </c>
      <c r="BO40" s="6">
        <f t="shared" si="141"/>
        <v>7.9083687084281582</v>
      </c>
      <c r="BP40" s="6">
        <f t="shared" si="141"/>
        <v>7.9174361012138839</v>
      </c>
      <c r="BQ40" s="6">
        <f t="shared" si="141"/>
        <v>7.919699337712732</v>
      </c>
      <c r="BR40" s="6">
        <f t="shared" si="141"/>
        <v>7.9235110863190119</v>
      </c>
      <c r="BS40" s="6">
        <f t="shared" si="141"/>
        <v>7.9182823039253947</v>
      </c>
      <c r="BT40" s="6">
        <f t="shared" si="141"/>
        <v>7.9349799317468861</v>
      </c>
      <c r="BU40" s="6">
        <f t="shared" si="141"/>
        <v>7.9199351189638634</v>
      </c>
      <c r="BV40" s="6">
        <f t="shared" si="141"/>
        <v>7.9249523922300362</v>
      </c>
      <c r="BW40" s="6">
        <f t="shared" si="141"/>
        <v>7.9098984121387756</v>
      </c>
      <c r="BX40" s="6">
        <f t="shared" si="141"/>
        <v>7.8971183542847534</v>
      </c>
      <c r="BY40" s="6">
        <f t="shared" si="141"/>
        <v>7.9010618533663921</v>
      </c>
      <c r="BZ40" s="6">
        <f t="shared" si="141"/>
        <v>7.9160366944086249</v>
      </c>
      <c r="CA40" s="6">
        <f t="shared" si="141"/>
        <v>7.9199894017554664</v>
      </c>
      <c r="CB40" s="6">
        <f t="shared" si="141"/>
        <v>7.9176388375674573</v>
      </c>
      <c r="CC40" s="6">
        <f t="shared" si="141"/>
        <v>7.8897703768158518</v>
      </c>
      <c r="CD40" s="6">
        <f t="shared" si="141"/>
        <v>7.9210386266457746</v>
      </c>
      <c r="CE40" s="6">
        <f t="shared" si="141"/>
        <v>7.9138809695282717</v>
      </c>
      <c r="CF40" s="6">
        <f t="shared" si="141"/>
        <v>7.925847688539827</v>
      </c>
      <c r="CG40" s="6">
        <f t="shared" si="141"/>
        <v>7.913712951148991</v>
      </c>
      <c r="CH40" s="6">
        <f t="shared" si="141"/>
        <v>7.9211752121875438</v>
      </c>
      <c r="CI40" s="6">
        <f t="shared" si="141"/>
        <v>7.9180852912044415</v>
      </c>
      <c r="CJ40" s="6">
        <f t="shared" si="141"/>
        <v>7.9277119714019557</v>
      </c>
      <c r="CK40" s="6">
        <f t="shared" si="141"/>
        <v>7.9160644508970108</v>
      </c>
      <c r="CL40" s="6">
        <f t="shared" si="141"/>
        <v>7.9267125188398664</v>
      </c>
      <c r="CM40" s="6"/>
      <c r="CN40" s="6">
        <f>CN34+2*(4-CN34)</f>
        <v>7.9165197819927764</v>
      </c>
      <c r="CO40" s="6">
        <f>CO34+2*(4-CO34)</f>
        <v>7.9268951862473598</v>
      </c>
      <c r="CP40" s="6">
        <f>CP34+2*(4-CP34)</f>
        <v>7.8976334922251628</v>
      </c>
      <c r="CQ40" s="6">
        <f>CQ34+2*(4-CQ34)</f>
        <v>7.9445453213960899</v>
      </c>
      <c r="CR40" s="6"/>
      <c r="CS40" s="6">
        <f t="shared" ref="CS40:DK40" si="142">CS34+2*(4-CS34)</f>
        <v>7.9229599712638921</v>
      </c>
      <c r="CT40" s="6">
        <f t="shared" si="142"/>
        <v>7.915035932500798</v>
      </c>
      <c r="CU40" s="6">
        <f t="shared" si="142"/>
        <v>7.9196007371182784</v>
      </c>
      <c r="CV40" s="6">
        <f t="shared" si="142"/>
        <v>7.9044283218467655</v>
      </c>
      <c r="CW40" s="6">
        <f t="shared" si="142"/>
        <v>7.9128001779672115</v>
      </c>
      <c r="CX40" s="6">
        <f t="shared" si="142"/>
        <v>7.9073418032926366</v>
      </c>
      <c r="CY40" s="6">
        <f t="shared" si="142"/>
        <v>7.9247554984239859</v>
      </c>
      <c r="CZ40" s="6">
        <f t="shared" si="142"/>
        <v>7.9165247777870142</v>
      </c>
      <c r="DA40" s="6">
        <f t="shared" si="142"/>
        <v>7.9128026426248832</v>
      </c>
      <c r="DB40" s="6">
        <f t="shared" si="142"/>
        <v>7.9380117381063418</v>
      </c>
      <c r="DC40" s="6">
        <f t="shared" si="142"/>
        <v>7.9291590436957469</v>
      </c>
      <c r="DD40" s="6">
        <f t="shared" si="142"/>
        <v>7.905909865137998</v>
      </c>
      <c r="DE40" s="6">
        <f t="shared" si="142"/>
        <v>7.9073478827690735</v>
      </c>
      <c r="DF40" s="6">
        <f t="shared" si="142"/>
        <v>7.9278793320316634</v>
      </c>
      <c r="DG40" s="6">
        <f t="shared" si="142"/>
        <v>7.9140914962136968</v>
      </c>
      <c r="DH40" s="6">
        <f t="shared" si="142"/>
        <v>7.9428314040322601</v>
      </c>
      <c r="DI40" s="6">
        <f t="shared" si="142"/>
        <v>7.918355493405052</v>
      </c>
      <c r="DJ40" s="6">
        <f t="shared" si="142"/>
        <v>7.9169472082333652</v>
      </c>
      <c r="DK40" s="6">
        <f t="shared" si="142"/>
        <v>7.9239410913083965</v>
      </c>
      <c r="DL40" s="6"/>
      <c r="DM40" s="6">
        <f>DM34+2*(4-DM34)</f>
        <v>7.9247462766966787</v>
      </c>
      <c r="DN40" s="6">
        <f>DN34+2*(4-DN34)</f>
        <v>7.9202748512114498</v>
      </c>
      <c r="DO40" s="6"/>
      <c r="DP40" s="6">
        <f t="shared" ref="DP40:DU40" si="143">DP34+2*(4-DP34)</f>
        <v>7.9499655934410711</v>
      </c>
      <c r="DQ40" s="6">
        <f t="shared" si="143"/>
        <v>7.9451329260075099</v>
      </c>
      <c r="DR40" s="6">
        <f t="shared" si="143"/>
        <v>7.9259568125576312</v>
      </c>
      <c r="DS40" s="6">
        <f t="shared" si="143"/>
        <v>7.9235113454258084</v>
      </c>
      <c r="DT40" s="6">
        <f t="shared" si="143"/>
        <v>7.8978356830502632</v>
      </c>
      <c r="DU40" s="6">
        <f t="shared" si="143"/>
        <v>7.9249894671071903</v>
      </c>
      <c r="DV40" s="6"/>
      <c r="DW40" s="6">
        <f>DW34+2*(4-DW34)</f>
        <v>7.9057606841428445</v>
      </c>
      <c r="DX40" s="6">
        <f>DX34+2*(4-DX34)</f>
        <v>7.9140588841401289</v>
      </c>
      <c r="DY40" s="6"/>
      <c r="DZ40" s="6">
        <f>DZ34+2*(4-DZ34)</f>
        <v>7.9216613022802411</v>
      </c>
      <c r="EA40" s="6">
        <f>EA34+2*(4-EA34)</f>
        <v>7.9466698904921804</v>
      </c>
      <c r="EB40" s="6">
        <f>EB34+2*(4-EB34)</f>
        <v>7.9254009793035642</v>
      </c>
      <c r="EC40" s="6">
        <f>EC34+2*(4-EC34)</f>
        <v>7.9022332359256513</v>
      </c>
      <c r="ED40" s="6">
        <f>ED34+2*(4-ED34)</f>
        <v>7.9345261375019724</v>
      </c>
      <c r="EE40" s="6">
        <f>AVERAGE(C40:ED40)</f>
        <v>7.9238216250496434</v>
      </c>
    </row>
    <row r="41" spans="1:135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</row>
    <row r="42" spans="1:135">
      <c r="A42" s="1" t="s">
        <v>326</v>
      </c>
      <c r="C42" s="6">
        <f>4*C32</f>
        <v>0.15848115872860991</v>
      </c>
      <c r="D42" s="6">
        <f t="shared" ref="D42:BO42" si="144">4*D32</f>
        <v>0.11178653724471532</v>
      </c>
      <c r="E42" s="6">
        <f t="shared" si="144"/>
        <v>0.11507600222634995</v>
      </c>
      <c r="F42" s="6">
        <f t="shared" si="144"/>
        <v>0.13369698871953206</v>
      </c>
      <c r="G42" s="6">
        <f t="shared" si="144"/>
        <v>0.11856058670035718</v>
      </c>
      <c r="H42" s="6">
        <f t="shared" si="144"/>
        <v>0.12539705408003909</v>
      </c>
      <c r="I42" s="6">
        <f t="shared" si="144"/>
        <v>9.7644892588908849E-2</v>
      </c>
      <c r="J42" s="6">
        <f t="shared" si="144"/>
        <v>0.15779497707524692</v>
      </c>
      <c r="K42" s="6">
        <f t="shared" si="144"/>
        <v>0.12733323452109468</v>
      </c>
      <c r="L42" s="6">
        <f t="shared" si="144"/>
        <v>0.11097122387462921</v>
      </c>
      <c r="M42" s="6">
        <f t="shared" si="144"/>
        <v>0.13100538170607301</v>
      </c>
      <c r="N42" s="6">
        <f t="shared" si="144"/>
        <v>8.0265343459033467E-2</v>
      </c>
      <c r="O42" s="6">
        <f t="shared" si="144"/>
        <v>9.3218097609841344E-2</v>
      </c>
      <c r="P42" s="6">
        <f t="shared" si="144"/>
        <v>0.11414483374507478</v>
      </c>
      <c r="Q42" s="6"/>
      <c r="R42" s="6">
        <f t="shared" si="144"/>
        <v>0.11856245509946683</v>
      </c>
      <c r="S42" s="6">
        <f t="shared" si="144"/>
        <v>9.8764276863787526E-2</v>
      </c>
      <c r="T42" s="6">
        <f t="shared" si="144"/>
        <v>0.13321148884694622</v>
      </c>
      <c r="U42" s="6">
        <f t="shared" si="144"/>
        <v>0.14260450385506029</v>
      </c>
      <c r="V42" s="6">
        <f t="shared" si="144"/>
        <v>8.8006937103987326E-2</v>
      </c>
      <c r="W42" s="6">
        <f t="shared" si="144"/>
        <v>0.11027596313422494</v>
      </c>
      <c r="X42" s="6"/>
      <c r="Y42" s="6">
        <f t="shared" si="144"/>
        <v>0.16113725433845882</v>
      </c>
      <c r="Z42" s="6">
        <f t="shared" si="144"/>
        <v>0.11221038480743228</v>
      </c>
      <c r="AA42" s="6">
        <f t="shared" si="144"/>
        <v>0.13874103262342485</v>
      </c>
      <c r="AB42" s="6">
        <f t="shared" si="144"/>
        <v>0.16160192271800433</v>
      </c>
      <c r="AC42" s="6">
        <f t="shared" si="144"/>
        <v>0.16364213719461773</v>
      </c>
      <c r="AD42" s="6">
        <f t="shared" si="144"/>
        <v>0.12330819824096073</v>
      </c>
      <c r="AE42" s="6">
        <f t="shared" si="144"/>
        <v>0.12649695416073259</v>
      </c>
      <c r="AF42" s="6">
        <f t="shared" si="144"/>
        <v>0.1621544682088123</v>
      </c>
      <c r="AG42" s="6">
        <f t="shared" si="144"/>
        <v>0.13124067983937282</v>
      </c>
      <c r="AH42" s="6">
        <f t="shared" si="144"/>
        <v>0.17776624280722864</v>
      </c>
      <c r="AI42" s="6">
        <f t="shared" si="144"/>
        <v>0.1191130123422357</v>
      </c>
      <c r="AJ42" s="6">
        <f t="shared" si="144"/>
        <v>0.14737848794370212</v>
      </c>
      <c r="AK42" s="6">
        <f t="shared" si="144"/>
        <v>0.16934347756908341</v>
      </c>
      <c r="AL42" s="6">
        <f t="shared" si="144"/>
        <v>0.11182543473791551</v>
      </c>
      <c r="AM42" s="6">
        <f t="shared" si="144"/>
        <v>0.16505019104152607</v>
      </c>
      <c r="AN42" s="6">
        <f t="shared" si="144"/>
        <v>0.11933081475693186</v>
      </c>
      <c r="AO42" s="6">
        <f t="shared" si="144"/>
        <v>0.13987431197212441</v>
      </c>
      <c r="AP42" s="6">
        <f t="shared" si="144"/>
        <v>0.21531730894188783</v>
      </c>
      <c r="AQ42" s="6">
        <f t="shared" si="144"/>
        <v>0.11602259620366517</v>
      </c>
      <c r="AR42" s="6">
        <f t="shared" si="144"/>
        <v>0.14412596531224775</v>
      </c>
      <c r="AS42" s="6">
        <f t="shared" si="144"/>
        <v>0.10522613976807405</v>
      </c>
      <c r="AT42" s="6">
        <f t="shared" si="144"/>
        <v>0.10751082540398649</v>
      </c>
      <c r="AU42" s="6">
        <f t="shared" si="144"/>
        <v>0.11216758369700042</v>
      </c>
      <c r="AV42" s="6"/>
      <c r="AW42" s="6">
        <f t="shared" si="144"/>
        <v>0.12789764815600346</v>
      </c>
      <c r="AX42" s="6">
        <f t="shared" si="144"/>
        <v>0.14191072124239756</v>
      </c>
      <c r="AY42" s="6">
        <f t="shared" si="144"/>
        <v>0.13571591507318415</v>
      </c>
      <c r="AZ42" s="6">
        <f t="shared" si="144"/>
        <v>0.12298138033190353</v>
      </c>
      <c r="BA42" s="6">
        <f t="shared" si="144"/>
        <v>0.13017753947476773</v>
      </c>
      <c r="BB42" s="6"/>
      <c r="BC42" s="6">
        <f t="shared" si="144"/>
        <v>0.14231514013755087</v>
      </c>
      <c r="BD42" s="6">
        <f t="shared" si="144"/>
        <v>0.15702433636758295</v>
      </c>
      <c r="BE42" s="6">
        <f t="shared" si="144"/>
        <v>0.1580941785346246</v>
      </c>
      <c r="BF42" s="6">
        <f t="shared" si="144"/>
        <v>0.1093871177916097</v>
      </c>
      <c r="BG42" s="6">
        <f t="shared" si="144"/>
        <v>0.1234707272012332</v>
      </c>
      <c r="BH42" s="6"/>
      <c r="BI42" s="6">
        <f t="shared" si="144"/>
        <v>0.13545304285096771</v>
      </c>
      <c r="BJ42" s="6">
        <f t="shared" si="144"/>
        <v>0.15216958073022102</v>
      </c>
      <c r="BK42" s="6">
        <f t="shared" si="144"/>
        <v>0.16599673249570568</v>
      </c>
      <c r="BL42" s="6">
        <f t="shared" si="144"/>
        <v>0.14096023867218532</v>
      </c>
      <c r="BM42" s="6">
        <f t="shared" si="144"/>
        <v>0.17136836544553136</v>
      </c>
      <c r="BN42" s="6">
        <f t="shared" si="144"/>
        <v>0.13028421332360329</v>
      </c>
      <c r="BO42" s="6">
        <f t="shared" si="144"/>
        <v>0.16226285017322839</v>
      </c>
      <c r="BP42" s="6">
        <f t="shared" ref="BP42:EB42" si="145">4*BP32</f>
        <v>0.14588292041156592</v>
      </c>
      <c r="BQ42" s="6">
        <f t="shared" si="145"/>
        <v>0.14377301871444104</v>
      </c>
      <c r="BR42" s="6">
        <f t="shared" si="145"/>
        <v>0.12987922023214837</v>
      </c>
      <c r="BS42" s="6">
        <f t="shared" si="145"/>
        <v>0.15741602429341883</v>
      </c>
      <c r="BT42" s="6">
        <f t="shared" si="145"/>
        <v>0.11793582635670141</v>
      </c>
      <c r="BU42" s="6">
        <f t="shared" si="145"/>
        <v>0.14264783929397939</v>
      </c>
      <c r="BV42" s="6">
        <f t="shared" si="145"/>
        <v>0.13188663086906338</v>
      </c>
      <c r="BW42" s="6">
        <f t="shared" si="145"/>
        <v>0.16753650704915701</v>
      </c>
      <c r="BX42" s="6">
        <f t="shared" si="145"/>
        <v>0.18825555868095289</v>
      </c>
      <c r="BY42" s="6">
        <f t="shared" si="145"/>
        <v>0.18336159809052122</v>
      </c>
      <c r="BZ42" s="6">
        <f t="shared" si="145"/>
        <v>0.14770199969721842</v>
      </c>
      <c r="CA42" s="6">
        <f t="shared" si="145"/>
        <v>0.15674167618722823</v>
      </c>
      <c r="CB42" s="6">
        <f t="shared" si="145"/>
        <v>0.15065740247676151</v>
      </c>
      <c r="CC42" s="6">
        <f t="shared" si="145"/>
        <v>0.21185985142451536</v>
      </c>
      <c r="CD42" s="6">
        <f t="shared" si="145"/>
        <v>0.14084276022633091</v>
      </c>
      <c r="CE42" s="6">
        <f t="shared" si="145"/>
        <v>0.15486555310343997</v>
      </c>
      <c r="CF42" s="6">
        <f t="shared" si="145"/>
        <v>0.13817724384859487</v>
      </c>
      <c r="CG42" s="6">
        <f t="shared" si="145"/>
        <v>0.15551479166060744</v>
      </c>
      <c r="CH42" s="6">
        <f t="shared" si="145"/>
        <v>0.14088989568956123</v>
      </c>
      <c r="CI42" s="6">
        <f t="shared" si="145"/>
        <v>0.14966559718710259</v>
      </c>
      <c r="CJ42" s="6">
        <f t="shared" si="145"/>
        <v>0.13048135537615835</v>
      </c>
      <c r="CK42" s="6">
        <f t="shared" si="145"/>
        <v>0.15186551503368495</v>
      </c>
      <c r="CL42" s="6">
        <f t="shared" si="145"/>
        <v>0.12793704470966549</v>
      </c>
      <c r="CM42" s="6"/>
      <c r="CN42" s="6">
        <f t="shared" si="145"/>
        <v>0.14682783157694645</v>
      </c>
      <c r="CO42" s="6">
        <f t="shared" si="145"/>
        <v>0.13551894491674954</v>
      </c>
      <c r="CP42" s="6">
        <f t="shared" si="145"/>
        <v>0.1924021399336362</v>
      </c>
      <c r="CQ42" s="6">
        <f t="shared" si="145"/>
        <v>9.0220226556768868E-2</v>
      </c>
      <c r="CR42" s="6"/>
      <c r="CS42" s="6">
        <f t="shared" si="145"/>
        <v>0.13713087990468198</v>
      </c>
      <c r="CT42" s="6">
        <f t="shared" si="145"/>
        <v>0.16537504585080942</v>
      </c>
      <c r="CU42" s="6">
        <f t="shared" si="145"/>
        <v>0.14678785504084102</v>
      </c>
      <c r="CV42" s="6">
        <f t="shared" si="145"/>
        <v>0.17684784151267774</v>
      </c>
      <c r="CW42" s="6">
        <f t="shared" si="145"/>
        <v>0.15910821959300669</v>
      </c>
      <c r="CX42" s="6">
        <f t="shared" si="145"/>
        <v>0.17350226062733842</v>
      </c>
      <c r="CY42" s="6">
        <f t="shared" si="145"/>
        <v>0.1325889345859288</v>
      </c>
      <c r="CZ42" s="6">
        <f t="shared" si="145"/>
        <v>0.15268164722314603</v>
      </c>
      <c r="DA42" s="6">
        <f t="shared" si="145"/>
        <v>0.16526759355619447</v>
      </c>
      <c r="DB42" s="6">
        <f t="shared" si="145"/>
        <v>0.11634886007840572</v>
      </c>
      <c r="DC42" s="6">
        <f t="shared" si="145"/>
        <v>0.12981221399012988</v>
      </c>
      <c r="DD42" s="6">
        <f t="shared" si="145"/>
        <v>0.16392468956355133</v>
      </c>
      <c r="DE42" s="6">
        <f t="shared" si="145"/>
        <v>0.17446775105889678</v>
      </c>
      <c r="DF42" s="6">
        <f t="shared" si="145"/>
        <v>0.1318153004611351</v>
      </c>
      <c r="DG42" s="6">
        <f t="shared" si="145"/>
        <v>0.1583529687956724</v>
      </c>
      <c r="DH42" s="6">
        <f t="shared" si="145"/>
        <v>0.11465087823322984</v>
      </c>
      <c r="DI42" s="6">
        <f t="shared" si="145"/>
        <v>0.16450839635142867</v>
      </c>
      <c r="DJ42" s="6">
        <f t="shared" si="145"/>
        <v>0.14968134917486164</v>
      </c>
      <c r="DK42" s="6">
        <f t="shared" si="145"/>
        <v>0.14244139147488877</v>
      </c>
      <c r="DL42" s="6"/>
      <c r="DM42" s="6">
        <f t="shared" si="145"/>
        <v>0.13763580798731745</v>
      </c>
      <c r="DN42" s="6">
        <f t="shared" si="145"/>
        <v>0.1569178354454821</v>
      </c>
      <c r="DO42" s="6"/>
      <c r="DP42" s="6">
        <f t="shared" si="145"/>
        <v>9.8894828478973462E-2</v>
      </c>
      <c r="DQ42" s="6">
        <f t="shared" si="145"/>
        <v>9.7704747311088358E-2</v>
      </c>
      <c r="DR42" s="6">
        <f t="shared" si="145"/>
        <v>0.14519670366346116</v>
      </c>
      <c r="DS42" s="6">
        <f t="shared" si="145"/>
        <v>0.13491174579786103</v>
      </c>
      <c r="DT42" s="6">
        <f t="shared" si="145"/>
        <v>0.18564521890100938</v>
      </c>
      <c r="DU42" s="6">
        <f t="shared" si="145"/>
        <v>0.12048449953662121</v>
      </c>
      <c r="DV42" s="6"/>
      <c r="DW42" s="6">
        <f t="shared" si="145"/>
        <v>0.17313853706202575</v>
      </c>
      <c r="DX42" s="6">
        <f t="shared" si="145"/>
        <v>0.15391992254283249</v>
      </c>
      <c r="DY42" s="6"/>
      <c r="DZ42" s="6">
        <f t="shared" si="145"/>
        <v>0.13478947995050827</v>
      </c>
      <c r="EA42" s="6">
        <f t="shared" si="145"/>
        <v>8.7280848252244247E-2</v>
      </c>
      <c r="EB42" s="6">
        <f t="shared" si="145"/>
        <v>0.14063105078257587</v>
      </c>
      <c r="EC42" s="6">
        <f t="shared" ref="EC42:ED42" si="146">4*EC32</f>
        <v>0.17526026934672956</v>
      </c>
      <c r="ED42" s="6">
        <f t="shared" si="146"/>
        <v>0.11602258025961465</v>
      </c>
      <c r="EE42" s="6">
        <f t="shared" ref="EE42" si="147">AVERAGE(C42:ED42)</f>
        <v>0.14007710922154373</v>
      </c>
    </row>
    <row r="44" spans="1:135">
      <c r="A44" s="8" t="s">
        <v>80</v>
      </c>
    </row>
    <row r="45" spans="1:135">
      <c r="A45" s="1" t="s">
        <v>68</v>
      </c>
      <c r="C45" s="6">
        <v>6.8657785472783589E-2</v>
      </c>
      <c r="D45" s="6">
        <v>0.15238679214690992</v>
      </c>
      <c r="E45" s="6">
        <v>0.16388179587991097</v>
      </c>
      <c r="F45" s="6">
        <v>0.15238203030766778</v>
      </c>
      <c r="G45" s="6">
        <v>0.16120565541174794</v>
      </c>
      <c r="H45" s="6">
        <v>0.15569999187895722</v>
      </c>
      <c r="I45" s="6">
        <v>0.15809229135049813</v>
      </c>
      <c r="J45" s="6">
        <v>0.14990566764081151</v>
      </c>
      <c r="K45" s="6">
        <v>0.15402913294926257</v>
      </c>
      <c r="L45" s="6">
        <v>0.15606980012788665</v>
      </c>
      <c r="M45" s="6">
        <v>0.15685233916952998</v>
      </c>
      <c r="N45" s="6">
        <v>0.15351619102221936</v>
      </c>
      <c r="O45" s="6">
        <v>0.14325881387879449</v>
      </c>
      <c r="P45" s="6">
        <v>4.7063077119634478E-2</v>
      </c>
      <c r="Q45" s="6"/>
      <c r="R45" s="6">
        <v>4.8073735047618499E-2</v>
      </c>
      <c r="S45" s="6">
        <v>7.2426324886839533E-2</v>
      </c>
      <c r="T45" s="6">
        <v>7.4036275636703647E-2</v>
      </c>
      <c r="U45" s="6">
        <v>2.8084608956750513E-2</v>
      </c>
      <c r="V45" s="6">
        <v>0.14484970767990249</v>
      </c>
      <c r="W45" s="6">
        <v>0.14548040807945914</v>
      </c>
      <c r="X45" s="6"/>
      <c r="Y45" s="6">
        <v>0.15192557076590424</v>
      </c>
      <c r="Z45" s="6">
        <v>0.15847762776368171</v>
      </c>
      <c r="AA45" s="6">
        <v>0.29856325246513815</v>
      </c>
      <c r="AB45" s="6">
        <v>0.15547682976265911</v>
      </c>
      <c r="AC45" s="6">
        <v>0.1560299484493847</v>
      </c>
      <c r="AD45" s="6">
        <v>0.15270664367762651</v>
      </c>
      <c r="AE45" s="6">
        <v>0.15320953341446822</v>
      </c>
      <c r="AF45" s="6">
        <v>0.15747138211616138</v>
      </c>
      <c r="AG45" s="6">
        <v>0.1541026903193434</v>
      </c>
      <c r="AH45" s="6">
        <v>0.16414162372969235</v>
      </c>
      <c r="AI45" s="6">
        <v>0.15480687529074141</v>
      </c>
      <c r="AJ45" s="6">
        <v>0.15446534926212779</v>
      </c>
      <c r="AK45" s="6">
        <v>0.15908511268084005</v>
      </c>
      <c r="AL45" s="6">
        <v>0.15804445398171676</v>
      </c>
      <c r="AM45" s="6">
        <v>0.16538372927563513</v>
      </c>
      <c r="AN45" s="6">
        <v>0.16315976424527784</v>
      </c>
      <c r="AO45" s="6">
        <v>0.16922307504418246</v>
      </c>
      <c r="AP45" s="6">
        <v>0.15804445398171676</v>
      </c>
      <c r="AQ45" s="6">
        <v>0.15303478531612519</v>
      </c>
      <c r="AR45" s="6">
        <v>0.17189628531951298</v>
      </c>
      <c r="AS45" s="6">
        <v>0.1520705978037766</v>
      </c>
      <c r="AT45" s="6">
        <v>0.13633567866955221</v>
      </c>
      <c r="AU45" s="6">
        <v>0.14235183406141233</v>
      </c>
      <c r="AV45" s="6"/>
      <c r="AW45" s="6">
        <v>0.15506536930740272</v>
      </c>
      <c r="AX45" s="6">
        <v>0.15606980012788665</v>
      </c>
      <c r="AY45" s="6">
        <v>0.15090886044529109</v>
      </c>
      <c r="AZ45" s="6">
        <v>0.15860291494985002</v>
      </c>
      <c r="BA45" s="6">
        <v>0.14456805748807641</v>
      </c>
      <c r="BB45" s="6"/>
      <c r="BC45" s="6">
        <v>0.15961250185703671</v>
      </c>
      <c r="BD45" s="6">
        <v>0.15278027272472278</v>
      </c>
      <c r="BE45" s="6">
        <v>0.15900892249277451</v>
      </c>
      <c r="BF45" s="6">
        <v>0.15011951310106941</v>
      </c>
      <c r="BG45" s="6">
        <v>0.15636907107731693</v>
      </c>
      <c r="BH45" s="6"/>
      <c r="BI45" s="6">
        <v>0.30136618469872511</v>
      </c>
      <c r="BJ45" s="6">
        <v>0.15076472590809406</v>
      </c>
      <c r="BK45" s="6">
        <v>0.16253820323862916</v>
      </c>
      <c r="BL45" s="6">
        <v>0.15536400266187053</v>
      </c>
      <c r="BM45" s="6">
        <v>0.15943754378825237</v>
      </c>
      <c r="BN45" s="6">
        <v>0.15443135636367869</v>
      </c>
      <c r="BO45" s="6">
        <v>0.15022600042785089</v>
      </c>
      <c r="BP45" s="6">
        <v>0.15491648273101541</v>
      </c>
      <c r="BQ45" s="6">
        <v>0.15730458041653489</v>
      </c>
      <c r="BR45" s="6">
        <v>0.15297317710947622</v>
      </c>
      <c r="BS45" s="6">
        <v>0.16305932065515596</v>
      </c>
      <c r="BT45" s="6">
        <v>0.14604324174815883</v>
      </c>
      <c r="BU45" s="6">
        <v>0.15064003183526006</v>
      </c>
      <c r="BV45" s="6">
        <v>0.14932382992484156</v>
      </c>
      <c r="BW45" s="6">
        <v>0.15739512478826012</v>
      </c>
      <c r="BX45" s="6">
        <v>0.16310399903188103</v>
      </c>
      <c r="BY45" s="6">
        <v>0.16179855271194599</v>
      </c>
      <c r="BZ45" s="6">
        <v>0.1496111292609163</v>
      </c>
      <c r="CA45" s="6">
        <v>0.14499372449036191</v>
      </c>
      <c r="CB45" s="6">
        <v>0.15883133969533708</v>
      </c>
      <c r="CC45" s="6">
        <v>0.15695089179411725</v>
      </c>
      <c r="CD45" s="6">
        <v>0.15730669487461718</v>
      </c>
      <c r="CE45" s="6">
        <v>0.15427558472214936</v>
      </c>
      <c r="CF45" s="6">
        <v>0.15671211797866785</v>
      </c>
      <c r="CG45" s="6">
        <v>0.15748599301358349</v>
      </c>
      <c r="CH45" s="6">
        <v>0.15640269080115105</v>
      </c>
      <c r="CI45" s="6">
        <v>0.15431653871370568</v>
      </c>
      <c r="CJ45" s="6">
        <v>0.15473291118405688</v>
      </c>
      <c r="CK45" s="6">
        <v>0.15719801555049787</v>
      </c>
      <c r="CL45" s="6">
        <v>0.15134292236411745</v>
      </c>
      <c r="CM45" s="6"/>
      <c r="CN45" s="6">
        <v>0.14906404566605161</v>
      </c>
      <c r="CO45" s="6">
        <v>0.27427210974277438</v>
      </c>
      <c r="CP45" s="6">
        <v>0.14975519390151418</v>
      </c>
      <c r="CQ45" s="6">
        <v>0.14526814689322912</v>
      </c>
      <c r="CR45" s="6"/>
      <c r="CS45" s="6">
        <v>0.147876351664639</v>
      </c>
      <c r="CT45" s="6">
        <v>0.15630115014876017</v>
      </c>
      <c r="CU45" s="6">
        <v>0.14919431302547856</v>
      </c>
      <c r="CV45" s="6">
        <v>0.14625644356092987</v>
      </c>
      <c r="CW45" s="6">
        <v>0.14590255455077233</v>
      </c>
      <c r="CX45" s="6">
        <v>0.14808203935009226</v>
      </c>
      <c r="CY45" s="6">
        <v>0.14378612912833147</v>
      </c>
      <c r="CZ45" s="6">
        <v>0.1466683276481571</v>
      </c>
      <c r="DA45" s="6">
        <v>0.15046095774119084</v>
      </c>
      <c r="DB45" s="6">
        <v>0.14400771617998309</v>
      </c>
      <c r="DC45" s="6">
        <v>0.14391598770961905</v>
      </c>
      <c r="DD45" s="6">
        <v>0.14276069524110044</v>
      </c>
      <c r="DE45" s="6">
        <v>0.14414638514115785</v>
      </c>
      <c r="DF45" s="6">
        <v>0.29609829560675438</v>
      </c>
      <c r="DG45" s="6">
        <v>0.14337840978781674</v>
      </c>
      <c r="DH45" s="6">
        <v>0.140462820115098</v>
      </c>
      <c r="DI45" s="6">
        <v>0.16976092773790413</v>
      </c>
      <c r="DJ45" s="6">
        <v>0.18094135367518102</v>
      </c>
      <c r="DK45" s="6">
        <v>0.14758272611528944</v>
      </c>
      <c r="DL45" s="6"/>
      <c r="DM45" s="6">
        <v>0.14179577220960993</v>
      </c>
      <c r="DN45" s="6">
        <v>0.14287648150632873</v>
      </c>
      <c r="DO45" s="6"/>
      <c r="DP45" s="6">
        <v>0.14366969001802621</v>
      </c>
      <c r="DQ45" s="6">
        <v>0.14979628302306802</v>
      </c>
      <c r="DR45" s="6">
        <v>0.15192557076590424</v>
      </c>
      <c r="DS45" s="6">
        <v>0.11009166711046199</v>
      </c>
      <c r="DT45" s="6">
        <v>0.15701494332741889</v>
      </c>
      <c r="DU45" s="6">
        <v>0.15044050861428621</v>
      </c>
      <c r="DV45" s="6"/>
      <c r="DW45" s="6">
        <v>0.16658216209647309</v>
      </c>
      <c r="DX45" s="6">
        <v>0.15495232961406219</v>
      </c>
      <c r="DY45" s="6"/>
      <c r="DZ45" s="6">
        <v>0.1564774530816487</v>
      </c>
      <c r="EA45" s="6">
        <v>0.15506908187911375</v>
      </c>
      <c r="EB45" s="6">
        <v>0.15465420103375616</v>
      </c>
      <c r="EC45" s="6">
        <v>0.15762061962143264</v>
      </c>
      <c r="ED45" s="6">
        <v>0.1564774530816487</v>
      </c>
    </row>
    <row r="46" spans="1:135">
      <c r="A46" s="1" t="s">
        <v>69</v>
      </c>
      <c r="C46" s="6">
        <v>0.99282260267322986</v>
      </c>
      <c r="D46" s="6">
        <v>0.89013575162240377</v>
      </c>
      <c r="E46" s="6">
        <v>0.88042585682243579</v>
      </c>
      <c r="F46" s="6">
        <v>0.8994428128974109</v>
      </c>
      <c r="G46" s="6">
        <v>0.88411123466220265</v>
      </c>
      <c r="H46" s="6">
        <v>0.89313140078651765</v>
      </c>
      <c r="I46" s="6">
        <v>0.87910034916353352</v>
      </c>
      <c r="J46" s="6">
        <v>0.91149045098966008</v>
      </c>
      <c r="K46" s="6">
        <v>0.89439509416085405</v>
      </c>
      <c r="L46" s="6">
        <v>0.88611634818004903</v>
      </c>
      <c r="M46" s="6">
        <v>0.89343051689676167</v>
      </c>
      <c r="N46" s="6">
        <v>0.87833159931334337</v>
      </c>
      <c r="O46" s="6">
        <v>0.89202367201674315</v>
      </c>
      <c r="P46" s="6">
        <v>0.9984180140101252</v>
      </c>
      <c r="Q46" s="6"/>
      <c r="R46" s="6">
        <v>0.99865115416625638</v>
      </c>
      <c r="S46" s="6">
        <v>0.96680798063609408</v>
      </c>
      <c r="T46" s="6">
        <v>0.97773891238012489</v>
      </c>
      <c r="U46" s="6">
        <v>1.0277793102948107</v>
      </c>
      <c r="V46" s="6">
        <v>0.88854399352298197</v>
      </c>
      <c r="W46" s="6">
        <v>0.89679776909311049</v>
      </c>
      <c r="X46" s="6"/>
      <c r="Y46" s="6">
        <v>0.91219070107684097</v>
      </c>
      <c r="Z46" s="6">
        <v>0.89603618607674551</v>
      </c>
      <c r="AA46" s="6">
        <v>0.75658595178540777</v>
      </c>
      <c r="AB46" s="6">
        <v>0.9093974358774537</v>
      </c>
      <c r="AC46" s="6">
        <v>0.90950362149900632</v>
      </c>
      <c r="AD46" s="6">
        <v>0.89638813109003312</v>
      </c>
      <c r="AE46" s="6">
        <v>0.89829834482004434</v>
      </c>
      <c r="AF46" s="6">
        <v>0.90505212031363114</v>
      </c>
      <c r="AG46" s="6">
        <v>0.89646409256484316</v>
      </c>
      <c r="AH46" s="6">
        <v>0.9043762622957483</v>
      </c>
      <c r="AI46" s="6">
        <v>0.89129516671297404</v>
      </c>
      <c r="AJ46" s="6">
        <v>0.90289859839877451</v>
      </c>
      <c r="AK46" s="6">
        <v>0.90660957799419406</v>
      </c>
      <c r="AL46" s="6">
        <v>0.88561795347295247</v>
      </c>
      <c r="AM46" s="6">
        <v>0.89813510459427248</v>
      </c>
      <c r="AN46" s="6">
        <v>0.88253012512268048</v>
      </c>
      <c r="AO46" s="6">
        <v>0.88474114796972714</v>
      </c>
      <c r="AP46" s="6">
        <v>0.92572348114263336</v>
      </c>
      <c r="AQ46" s="6">
        <v>0.89238636432885277</v>
      </c>
      <c r="AR46" s="6">
        <v>0.88322423627183921</v>
      </c>
      <c r="AS46" s="6">
        <v>0.88886875557478473</v>
      </c>
      <c r="AT46" s="6">
        <v>0.90504683728128499</v>
      </c>
      <c r="AU46" s="6">
        <v>0.90205352310168074</v>
      </c>
      <c r="AV46" s="6"/>
      <c r="AW46" s="6">
        <v>0.89490506025357053</v>
      </c>
      <c r="AX46" s="6">
        <v>0.89872815264053241</v>
      </c>
      <c r="AY46" s="6">
        <v>0.90225146870084105</v>
      </c>
      <c r="AZ46" s="6">
        <v>0.88946368900292194</v>
      </c>
      <c r="BA46" s="6">
        <v>0.90568829041387022</v>
      </c>
      <c r="BB46" s="6"/>
      <c r="BC46" s="6">
        <v>0.89577828533322368</v>
      </c>
      <c r="BD46" s="6">
        <v>0.91008200218040491</v>
      </c>
      <c r="BE46" s="6">
        <v>0.90233332612948625</v>
      </c>
      <c r="BF46" s="6">
        <v>0.89371748369312565</v>
      </c>
      <c r="BG46" s="6">
        <v>0.89111186137290865</v>
      </c>
      <c r="BH46" s="6"/>
      <c r="BI46" s="6">
        <v>0.75182572262068692</v>
      </c>
      <c r="BJ46" s="6">
        <v>0.91014638945991089</v>
      </c>
      <c r="BK46" s="6">
        <v>0.90427160209593738</v>
      </c>
      <c r="BL46" s="6">
        <v>0.90104268844060054</v>
      </c>
      <c r="BM46" s="6">
        <v>0.9099373380567074</v>
      </c>
      <c r="BN46" s="6">
        <v>0.89777790850877293</v>
      </c>
      <c r="BO46" s="6">
        <v>0.91473566534272066</v>
      </c>
      <c r="BP46" s="6">
        <v>0.90339890858497629</v>
      </c>
      <c r="BQ46" s="6">
        <v>0.89986145751035962</v>
      </c>
      <c r="BR46" s="6">
        <v>0.89962464391688135</v>
      </c>
      <c r="BS46" s="6">
        <v>0.89797092214497531</v>
      </c>
      <c r="BT46" s="6">
        <v>0.90045150480283453</v>
      </c>
      <c r="BU46" s="6">
        <v>0.90617537800473336</v>
      </c>
      <c r="BV46" s="6">
        <v>0.90339890858497629</v>
      </c>
      <c r="BW46" s="6">
        <v>0.9084986831200248</v>
      </c>
      <c r="BX46" s="6">
        <v>0.91160176505560297</v>
      </c>
      <c r="BY46" s="6">
        <v>0.91056629443358728</v>
      </c>
      <c r="BZ46" s="6">
        <v>0.90954697454831757</v>
      </c>
      <c r="CA46" s="6">
        <v>0.91540242717416509</v>
      </c>
      <c r="CB46" s="6">
        <v>0.90064799838831067</v>
      </c>
      <c r="CC46" s="6">
        <v>0.92585334686439291</v>
      </c>
      <c r="CD46" s="6">
        <v>0.89875093538866468</v>
      </c>
      <c r="CE46" s="6">
        <v>0.90729618648176968</v>
      </c>
      <c r="CF46" s="6">
        <v>0.89737290318213569</v>
      </c>
      <c r="CG46" s="6">
        <v>0.90429724033280379</v>
      </c>
      <c r="CH46" s="6">
        <v>0.89963017475892793</v>
      </c>
      <c r="CI46" s="6">
        <v>0.90478893979706765</v>
      </c>
      <c r="CJ46" s="6">
        <v>0.89689240794590619</v>
      </c>
      <c r="CK46" s="6">
        <v>0.90301576976722364</v>
      </c>
      <c r="CL46" s="6">
        <v>0.89990211401283882</v>
      </c>
      <c r="CM46" s="6"/>
      <c r="CN46" s="6">
        <v>0.90974021485193968</v>
      </c>
      <c r="CO46" s="6">
        <v>0.77885478791419038</v>
      </c>
      <c r="CP46" s="6">
        <v>0.92587240122677761</v>
      </c>
      <c r="CQ46" s="6">
        <v>0.89166257472137811</v>
      </c>
      <c r="CR46" s="6"/>
      <c r="CS46" s="6">
        <v>0.90671786041236779</v>
      </c>
      <c r="CT46" s="6">
        <v>0.90764184237189882</v>
      </c>
      <c r="CU46" s="6">
        <v>0.9087674879740778</v>
      </c>
      <c r="CV46" s="6">
        <v>0.92351549158809598</v>
      </c>
      <c r="CW46" s="6">
        <v>0.91704674784722495</v>
      </c>
      <c r="CX46" s="6">
        <v>0.92003599862406549</v>
      </c>
      <c r="CY46" s="6">
        <v>0.90916836351341368</v>
      </c>
      <c r="CZ46" s="6">
        <v>0.91362922766810684</v>
      </c>
      <c r="DA46" s="6">
        <v>0.91406183422920806</v>
      </c>
      <c r="DB46" s="6">
        <v>0.9012783656887875</v>
      </c>
      <c r="DC46" s="6">
        <v>0.90715172628794116</v>
      </c>
      <c r="DD46" s="6">
        <v>0.92329685174134568</v>
      </c>
      <c r="DE46" s="6">
        <v>0.92421708704103234</v>
      </c>
      <c r="DF46" s="6">
        <v>0.75582182494440031</v>
      </c>
      <c r="DG46" s="6">
        <v>0.9190272526291865</v>
      </c>
      <c r="DH46" s="6">
        <v>0.90311486723548318</v>
      </c>
      <c r="DI46" s="6">
        <v>0.89305953440767571</v>
      </c>
      <c r="DJ46" s="6">
        <v>0.87847587320300924</v>
      </c>
      <c r="DK46" s="6">
        <v>0.90810116288357301</v>
      </c>
      <c r="DL46" s="6"/>
      <c r="DM46" s="6">
        <v>0.91244710523566019</v>
      </c>
      <c r="DN46" s="6">
        <v>0.91748739429715065</v>
      </c>
      <c r="DO46" s="6"/>
      <c r="DP46" s="6">
        <v>0.89403424220994077</v>
      </c>
      <c r="DQ46" s="6">
        <v>0.8888771467865535</v>
      </c>
      <c r="DR46" s="6">
        <v>0.90391811309851422</v>
      </c>
      <c r="DS46" s="6">
        <v>0.9437887430019013</v>
      </c>
      <c r="DT46" s="6">
        <v>0.91682335034470397</v>
      </c>
      <c r="DU46" s="6">
        <v>0.8993672766212536</v>
      </c>
      <c r="DV46" s="6"/>
      <c r="DW46" s="6">
        <v>0.90187514354560572</v>
      </c>
      <c r="DX46" s="6">
        <v>0.90632958910581884</v>
      </c>
      <c r="DY46" s="6"/>
      <c r="DZ46" s="6">
        <v>0.89786894790569427</v>
      </c>
      <c r="EA46" s="6">
        <v>0.88055866547791917</v>
      </c>
      <c r="EB46" s="6">
        <v>0.90017588450751673</v>
      </c>
      <c r="EC46" s="6">
        <v>0.91234624727608438</v>
      </c>
      <c r="ED46" s="6">
        <v>0.88965172141479398</v>
      </c>
    </row>
    <row r="47" spans="1:135">
      <c r="A47" s="1" t="s">
        <v>70</v>
      </c>
      <c r="C47" s="6">
        <v>8.5819723437483026E-3</v>
      </c>
      <c r="D47" s="1">
        <v>0</v>
      </c>
      <c r="E47" s="6">
        <v>4.5990254931887664E-3</v>
      </c>
      <c r="F47" s="6">
        <v>4.5706902650316785E-3</v>
      </c>
      <c r="G47" s="1">
        <v>0</v>
      </c>
      <c r="H47" s="6">
        <v>6.2925471402857144E-3</v>
      </c>
      <c r="I47" s="1">
        <v>0</v>
      </c>
      <c r="J47" s="6">
        <v>7.1961552741409088E-3</v>
      </c>
      <c r="K47" s="1">
        <v>0</v>
      </c>
      <c r="L47" s="1">
        <v>0</v>
      </c>
      <c r="M47" s="1">
        <v>0</v>
      </c>
      <c r="N47" s="6">
        <v>1.2781096299764065E-2</v>
      </c>
      <c r="O47" s="6">
        <v>6.5669048476214365E-4</v>
      </c>
      <c r="P47" s="6">
        <v>1.5388218141743333E-2</v>
      </c>
      <c r="R47" s="6">
        <v>1.1899836596236849E-2</v>
      </c>
      <c r="S47" s="6">
        <v>1.1859999744886463E-2</v>
      </c>
      <c r="T47" s="6">
        <v>6.3016360384180485E-3</v>
      </c>
      <c r="U47" s="6">
        <v>1.0960778452753679E-2</v>
      </c>
      <c r="V47" s="1">
        <v>0</v>
      </c>
      <c r="W47" s="10">
        <v>1.3083918680256198E-3</v>
      </c>
      <c r="X47" s="10"/>
      <c r="Y47" s="10">
        <v>1.8232799575722752E-2</v>
      </c>
      <c r="Z47" s="10">
        <v>2.1373002722437601E-2</v>
      </c>
      <c r="AA47" s="10">
        <v>1.5693250730300645E-2</v>
      </c>
      <c r="AB47" s="10">
        <v>2.4650026871443988E-2</v>
      </c>
      <c r="AC47" s="10">
        <v>2.0357405027626455E-2</v>
      </c>
      <c r="AD47" s="10">
        <v>1.4607328199846508E-2</v>
      </c>
      <c r="AE47" s="10">
        <v>2.2402221740341101E-2</v>
      </c>
      <c r="AF47" s="10">
        <v>5.0063104543276796E-3</v>
      </c>
      <c r="AG47" s="10">
        <v>4.9345868088502051E-3</v>
      </c>
      <c r="AH47" s="10">
        <v>3.3701972530111976E-3</v>
      </c>
      <c r="AI47" s="10">
        <v>3.9514435096490745E-3</v>
      </c>
      <c r="AJ47" s="10">
        <v>5.9786064287747336E-3</v>
      </c>
      <c r="AK47" s="10">
        <v>3.6308344531242819E-3</v>
      </c>
      <c r="AL47" s="10">
        <v>7.5953841447057718E-3</v>
      </c>
      <c r="AM47" s="10">
        <v>3.6343172679474227E-3</v>
      </c>
      <c r="AN47" s="10">
        <v>3.622156550511652E-3</v>
      </c>
      <c r="AO47" s="10">
        <v>1.9880759553116559E-3</v>
      </c>
      <c r="AP47" s="10">
        <v>6.9349159582096183E-3</v>
      </c>
      <c r="AQ47" s="10">
        <v>6.8854044211448182E-3</v>
      </c>
      <c r="AR47" s="10">
        <v>3.332696267612427E-4</v>
      </c>
      <c r="AS47" s="10">
        <v>8.2047203253393132E-3</v>
      </c>
      <c r="AT47" s="10">
        <v>4.5880858511973569E-3</v>
      </c>
      <c r="AU47" s="10">
        <v>1.1837355353965439E-2</v>
      </c>
      <c r="AV47" s="10"/>
      <c r="AW47" s="10">
        <v>8.6067161371469036E-3</v>
      </c>
      <c r="AX47" s="10">
        <v>6.5920413255070708E-3</v>
      </c>
      <c r="AY47" s="10">
        <v>9.8786087741226866E-3</v>
      </c>
      <c r="AZ47" s="10">
        <v>9.2465546109461588E-3</v>
      </c>
      <c r="BA47" s="10">
        <v>4.9701898882791393E-3</v>
      </c>
      <c r="BC47" s="6">
        <v>6.5544083588533666E-3</v>
      </c>
      <c r="BD47" s="6">
        <v>2.0260832897514375E-2</v>
      </c>
      <c r="BE47" s="6">
        <v>5.6086022101356848E-3</v>
      </c>
      <c r="BF47" s="6">
        <v>1.572309999464739E-2</v>
      </c>
      <c r="BG47" s="6">
        <v>5.283745491969233E-3</v>
      </c>
      <c r="BH47" s="6"/>
      <c r="BI47" s="6">
        <v>1.3783930146570048E-2</v>
      </c>
      <c r="BJ47" s="6">
        <v>2.0725264597170865E-2</v>
      </c>
      <c r="BK47" s="6">
        <v>2.4274407414355319E-2</v>
      </c>
      <c r="BL47" s="6">
        <v>2.1558228552482798E-2</v>
      </c>
      <c r="BM47" s="6">
        <v>2.6937149317248488E-2</v>
      </c>
      <c r="BN47" s="6">
        <v>1.8859507279242484E-2</v>
      </c>
      <c r="BO47" s="6">
        <v>1.9483811501636545E-2</v>
      </c>
      <c r="BP47" s="6">
        <v>2.0173292092868368E-2</v>
      </c>
      <c r="BQ47" s="6">
        <v>1.7544459818030229E-2</v>
      </c>
      <c r="BR47" s="6">
        <v>2.0874797530772388E-2</v>
      </c>
      <c r="BS47" s="6">
        <v>6.9582658435907952E-3</v>
      </c>
      <c r="BT47" s="6">
        <v>1.4058537112560996E-2</v>
      </c>
      <c r="BU47" s="6">
        <v>1.5176217745073028E-2</v>
      </c>
      <c r="BV47" s="6">
        <v>1.9181162973546974E-2</v>
      </c>
      <c r="BW47" s="6">
        <v>1.2009326618187698E-2</v>
      </c>
      <c r="BX47" s="6">
        <v>1.8962677965779943E-2</v>
      </c>
      <c r="BY47" s="6">
        <v>1.5836053299206638E-2</v>
      </c>
      <c r="BZ47" s="6">
        <v>1.9880759553116557E-2</v>
      </c>
      <c r="CA47" s="6">
        <v>4.2705236722467114E-3</v>
      </c>
      <c r="CB47" s="6">
        <v>1.3889807670499535E-2</v>
      </c>
      <c r="CC47" s="6">
        <v>7.0361063661601476E-3</v>
      </c>
      <c r="CD47" s="6">
        <v>1.6262236036720695E-2</v>
      </c>
      <c r="CE47" s="6">
        <v>1.8645058403512504E-2</v>
      </c>
      <c r="CF47" s="6">
        <v>9.3000544447606973E-3</v>
      </c>
      <c r="CG47" s="6">
        <v>1.4860534196163467E-2</v>
      </c>
      <c r="CH47" s="6">
        <v>1.5798222307091953E-2</v>
      </c>
      <c r="CI47" s="6">
        <v>1.2609343017142857E-2</v>
      </c>
      <c r="CJ47" s="6">
        <v>1.448170378150096E-2</v>
      </c>
      <c r="CK47" s="6">
        <v>1.4939312931661201E-2</v>
      </c>
      <c r="CL47" s="6">
        <v>2.1134981967876932E-2</v>
      </c>
      <c r="CM47" s="6"/>
      <c r="CN47" s="6">
        <v>1.9957556306581033E-2</v>
      </c>
      <c r="CO47" s="6">
        <v>1.1035269180102489E-2</v>
      </c>
      <c r="CP47" s="6">
        <v>9.9499516396074437E-3</v>
      </c>
      <c r="CQ47" s="6">
        <v>2.188989360713638E-2</v>
      </c>
      <c r="CS47" s="6">
        <v>1.535268539327155E-2</v>
      </c>
      <c r="CT47" s="6">
        <v>6.6493080937788497E-3</v>
      </c>
      <c r="CU47" s="6">
        <v>1.359826724079684E-2</v>
      </c>
      <c r="CV47" s="6">
        <v>1.4079060524404149E-2</v>
      </c>
      <c r="CW47" s="6">
        <v>1.51067613709537E-2</v>
      </c>
      <c r="CX47" s="6">
        <v>1.1986108973686608E-2</v>
      </c>
      <c r="CY47" s="6">
        <v>1.7671839729584173E-2</v>
      </c>
      <c r="CZ47" s="6">
        <v>1.4896239468138872E-2</v>
      </c>
      <c r="DA47" s="6">
        <v>7.6356488317379468E-3</v>
      </c>
      <c r="DB47" s="6">
        <v>7.9523038212466236E-3</v>
      </c>
      <c r="DC47" s="6">
        <v>9.8059547119642518E-3</v>
      </c>
      <c r="DD47" s="6">
        <v>2.539150815016402E-2</v>
      </c>
      <c r="DE47" s="6">
        <v>1.1608276912875351E-2</v>
      </c>
      <c r="DF47" s="6">
        <v>1.4125578300508354E-2</v>
      </c>
      <c r="DG47" s="6">
        <v>1.2253907588977443E-2</v>
      </c>
      <c r="DH47" s="1">
        <v>0</v>
      </c>
      <c r="DI47" s="1">
        <v>0</v>
      </c>
      <c r="DJ47" s="6">
        <v>1.3869831916419237E-2</v>
      </c>
      <c r="DK47" s="6">
        <v>8.959270038496241E-3</v>
      </c>
      <c r="DL47" s="6"/>
      <c r="DM47" s="6">
        <v>1.1837355353965439E-2</v>
      </c>
      <c r="DN47" s="6">
        <v>2.9936334459871551E-3</v>
      </c>
      <c r="DO47" s="6"/>
      <c r="DP47" s="6">
        <v>9.8786087741226862E-4</v>
      </c>
      <c r="DQ47" s="6">
        <v>1.2704538661146309E-2</v>
      </c>
      <c r="DR47" s="6">
        <v>1.9890326809879366E-3</v>
      </c>
      <c r="DS47" s="6">
        <v>1.7935819286324203E-2</v>
      </c>
      <c r="DT47" s="6">
        <v>1.9967197638130107E-2</v>
      </c>
      <c r="DU47" s="6">
        <v>2.9001551725581127E-2</v>
      </c>
      <c r="DV47" s="6"/>
      <c r="DW47" s="6">
        <v>1.6306544737806253E-2</v>
      </c>
      <c r="DX47" s="6">
        <v>1.6931221322549362E-2</v>
      </c>
      <c r="DY47" s="6"/>
      <c r="DZ47" s="6">
        <v>1.9098643629970526E-2</v>
      </c>
      <c r="EA47" s="6">
        <v>2.0232039672174469E-2</v>
      </c>
      <c r="EB47" s="6">
        <v>8.2836498137985656E-3</v>
      </c>
      <c r="EC47" s="6">
        <v>2.1004084032868645E-2</v>
      </c>
      <c r="ED47" s="6">
        <v>1.4488626202046608E-2</v>
      </c>
    </row>
    <row r="48" spans="1:135">
      <c r="A48" s="1" t="s">
        <v>71</v>
      </c>
      <c r="C48" s="6">
        <v>0.97199164457499976</v>
      </c>
      <c r="D48" s="6">
        <v>0.98583672892367391</v>
      </c>
      <c r="E48" s="6">
        <v>0.9813015651270226</v>
      </c>
      <c r="F48" s="6">
        <v>0.97921539026311777</v>
      </c>
      <c r="G48" s="6">
        <v>0.98513402707314146</v>
      </c>
      <c r="H48" s="6">
        <v>0.97877753230233644</v>
      </c>
      <c r="I48" s="6">
        <v>0.98776104425239841</v>
      </c>
      <c r="J48" s="6">
        <v>0.97363659881791598</v>
      </c>
      <c r="K48" s="6">
        <v>0.98373390994763532</v>
      </c>
      <c r="L48" s="6">
        <v>0.98592077154671642</v>
      </c>
      <c r="M48" s="6">
        <v>0.98366822173653212</v>
      </c>
      <c r="N48" s="6">
        <v>0.97847050221141285</v>
      </c>
      <c r="O48" s="6">
        <v>0.98747117939834117</v>
      </c>
      <c r="P48" s="6">
        <v>0.97208020199412948</v>
      </c>
      <c r="Q48" s="6"/>
      <c r="R48" s="6">
        <v>0.97456020339809801</v>
      </c>
      <c r="S48" s="6">
        <v>0.97729129648845259</v>
      </c>
      <c r="T48" s="6">
        <v>0.9776770992171292</v>
      </c>
      <c r="U48" s="6">
        <v>0.97220928349082225</v>
      </c>
      <c r="V48" s="6">
        <v>0.98889973831844424</v>
      </c>
      <c r="W48" s="6">
        <v>0.98504252841357587</v>
      </c>
      <c r="X48" s="6"/>
      <c r="Y48" s="6">
        <v>0.96346909184117069</v>
      </c>
      <c r="Z48" s="6">
        <v>0.97559151778759579</v>
      </c>
      <c r="AA48" s="6">
        <v>0.96871343108862951</v>
      </c>
      <c r="AB48" s="6">
        <v>0.95752256187787543</v>
      </c>
      <c r="AC48" s="6">
        <v>0.96141959560308987</v>
      </c>
      <c r="AD48" s="6">
        <v>0.97174074889636874</v>
      </c>
      <c r="AE48" s="6">
        <v>0.96463812126986259</v>
      </c>
      <c r="AF48" s="6">
        <v>0.97472692803313976</v>
      </c>
      <c r="AG48" s="6">
        <v>0.97888367693181155</v>
      </c>
      <c r="AH48" s="6">
        <v>0.97421564569888908</v>
      </c>
      <c r="AI48" s="6">
        <v>0.98165001738979929</v>
      </c>
      <c r="AJ48" s="6">
        <v>0.97623777499699949</v>
      </c>
      <c r="AK48" s="6">
        <v>0.97549461772345936</v>
      </c>
      <c r="AL48" s="6">
        <v>0.97930002077758227</v>
      </c>
      <c r="AM48" s="6">
        <v>0.97559550271010342</v>
      </c>
      <c r="AN48" s="6">
        <v>0.98148360782590882</v>
      </c>
      <c r="AO48" s="6">
        <v>0.98075537588157258</v>
      </c>
      <c r="AP48" s="6">
        <v>0.9661158521270321</v>
      </c>
      <c r="AQ48" s="6">
        <v>0.97959900565398617</v>
      </c>
      <c r="AR48" s="6">
        <v>0.98139649841704135</v>
      </c>
      <c r="AS48" s="6">
        <v>0.97937141935465133</v>
      </c>
      <c r="AT48" s="6">
        <v>0.98227971371291289</v>
      </c>
      <c r="AU48" s="6">
        <v>0.97559151778759579</v>
      </c>
      <c r="AV48" s="6"/>
      <c r="AW48" s="6">
        <v>0.97629972200718584</v>
      </c>
      <c r="AX48" s="6">
        <v>0.97592664309718058</v>
      </c>
      <c r="AY48" s="6">
        <v>0.97416158701472888</v>
      </c>
      <c r="AZ48" s="6">
        <v>0.97629603298378609</v>
      </c>
      <c r="BA48" s="6">
        <v>0.97908087464223237</v>
      </c>
      <c r="BB48" s="6"/>
      <c r="BC48" s="6">
        <v>0.97631746962360855</v>
      </c>
      <c r="BD48" s="6">
        <v>0.96230590853813591</v>
      </c>
      <c r="BE48" s="6">
        <v>0.97502742681458809</v>
      </c>
      <c r="BF48" s="6">
        <v>0.97254243699270004</v>
      </c>
      <c r="BG48" s="6">
        <v>0.97946690898834865</v>
      </c>
      <c r="BH48" s="6"/>
      <c r="BI48" s="6">
        <v>0.97041527089653945</v>
      </c>
      <c r="BJ48" s="6">
        <v>0.96242486510839953</v>
      </c>
      <c r="BK48" s="6">
        <v>0.95751999668448751</v>
      </c>
      <c r="BL48" s="6">
        <v>0.96292729898892637</v>
      </c>
      <c r="BM48" s="6">
        <v>0.95457350693290144</v>
      </c>
      <c r="BN48" s="6">
        <v>0.96696872943853784</v>
      </c>
      <c r="BO48" s="6">
        <v>0.96244431149016985</v>
      </c>
      <c r="BP48" s="6">
        <v>0.96366332451312309</v>
      </c>
      <c r="BQ48" s="6">
        <v>0.96626237051293795</v>
      </c>
      <c r="BR48" s="6">
        <v>0.96551741460357643</v>
      </c>
      <c r="BS48" s="6">
        <v>0.97372247067634365</v>
      </c>
      <c r="BT48" s="6">
        <v>0.97249393354258284</v>
      </c>
      <c r="BU48" s="6">
        <v>0.96885847763672561</v>
      </c>
      <c r="BV48" s="6">
        <v>0.96633738160507776</v>
      </c>
      <c r="BW48" s="6">
        <v>0.96818583166328442</v>
      </c>
      <c r="BX48" s="6">
        <v>0.95913038844780729</v>
      </c>
      <c r="BY48" s="6">
        <v>0.96252280010270475</v>
      </c>
      <c r="BZ48" s="6">
        <v>0.96384291336423633</v>
      </c>
      <c r="CA48" s="6">
        <v>0.97615516882877562</v>
      </c>
      <c r="CB48" s="6">
        <v>0.96867718156053795</v>
      </c>
      <c r="CC48" s="6">
        <v>0.96683632866339531</v>
      </c>
      <c r="CD48" s="6">
        <v>0.96795587738568079</v>
      </c>
      <c r="CE48" s="6">
        <v>0.96379014512798444</v>
      </c>
      <c r="CF48" s="6">
        <v>0.97439138305666828</v>
      </c>
      <c r="CG48" s="6">
        <v>0.9674509578131637</v>
      </c>
      <c r="CH48" s="6">
        <v>0.96837358728606304</v>
      </c>
      <c r="CI48" s="6">
        <v>0.97009882095681765</v>
      </c>
      <c r="CJ48" s="6">
        <v>0.97070220807307872</v>
      </c>
      <c r="CK48" s="6">
        <v>0.96771419883188103</v>
      </c>
      <c r="CL48" s="6">
        <v>0.96494763465166677</v>
      </c>
      <c r="CM48" s="6"/>
      <c r="CN48" s="6">
        <v>0.96386797832725879</v>
      </c>
      <c r="CO48" s="6">
        <v>0.97307071577648763</v>
      </c>
      <c r="CP48" s="6">
        <v>0.96694997177843622</v>
      </c>
      <c r="CQ48" s="6">
        <v>0.96929653090565038</v>
      </c>
      <c r="CR48" s="6"/>
      <c r="CS48" s="6">
        <v>0.96932958217796383</v>
      </c>
      <c r="CT48" s="6">
        <v>0.97281167777251332</v>
      </c>
      <c r="CU48" s="6">
        <v>0.96946414227187994</v>
      </c>
      <c r="CV48" s="6">
        <v>0.96510453393302964</v>
      </c>
      <c r="CW48" s="6">
        <v>0.96651550547386744</v>
      </c>
      <c r="CX48" s="6">
        <v>0.96732359363491305</v>
      </c>
      <c r="CY48" s="6">
        <v>0.96771720347758095</v>
      </c>
      <c r="CZ48" s="6">
        <v>0.96743339485393365</v>
      </c>
      <c r="DA48" s="6">
        <v>0.97241184057378338</v>
      </c>
      <c r="DB48" s="6">
        <v>0.97824362402256226</v>
      </c>
      <c r="DC48" s="6">
        <v>0.97518542460608737</v>
      </c>
      <c r="DD48" s="6">
        <v>0.95672928902315191</v>
      </c>
      <c r="DE48" s="6">
        <v>0.9674528058771249</v>
      </c>
      <c r="DF48" s="6">
        <v>0.97067674696289985</v>
      </c>
      <c r="DG48" s="6">
        <v>0.96923746401553179</v>
      </c>
      <c r="DH48" s="6">
        <v>0.98542106512423944</v>
      </c>
      <c r="DI48" s="6">
        <v>0.97885238082763337</v>
      </c>
      <c r="DJ48" s="6">
        <v>0.96911983992082829</v>
      </c>
      <c r="DK48" s="6">
        <v>0.97412343144998337</v>
      </c>
      <c r="DL48" s="6"/>
      <c r="DM48" s="6">
        <v>0.97226809241615098</v>
      </c>
      <c r="DN48" s="6">
        <v>0.977315735262414</v>
      </c>
      <c r="DO48" s="6"/>
      <c r="DP48" s="6">
        <v>0.98664230430651312</v>
      </c>
      <c r="DQ48" s="6">
        <v>0.9764371013996489</v>
      </c>
      <c r="DR48" s="6">
        <v>0.97988710105703491</v>
      </c>
      <c r="DS48" s="6">
        <v>0.96717366910810043</v>
      </c>
      <c r="DT48" s="6">
        <v>0.95861555732142623</v>
      </c>
      <c r="DU48" s="6">
        <v>0.95941269319790223</v>
      </c>
      <c r="DV48" s="6"/>
      <c r="DW48" s="6">
        <v>0.96349272419200893</v>
      </c>
      <c r="DX48" s="6">
        <v>0.96570092379963723</v>
      </c>
      <c r="DY48" s="6"/>
      <c r="DZ48" s="6">
        <v>0.96650674707576778</v>
      </c>
      <c r="EA48" s="6">
        <v>0.97116558422684607</v>
      </c>
      <c r="EB48" s="6">
        <v>0.97489462154388173</v>
      </c>
      <c r="EC48" s="6">
        <v>0.95913715802336152</v>
      </c>
      <c r="ED48" s="6">
        <v>0.97266390093971478</v>
      </c>
    </row>
    <row r="49" spans="1:135">
      <c r="A49" s="1" t="s">
        <v>72</v>
      </c>
      <c r="C49" s="6">
        <v>4</v>
      </c>
      <c r="D49" s="6">
        <v>4</v>
      </c>
      <c r="E49" s="6">
        <v>4</v>
      </c>
      <c r="F49" s="6">
        <v>4</v>
      </c>
      <c r="G49" s="6">
        <v>4</v>
      </c>
      <c r="H49" s="6">
        <v>4</v>
      </c>
      <c r="I49" s="6">
        <v>4</v>
      </c>
      <c r="J49" s="6">
        <v>4</v>
      </c>
      <c r="K49" s="6">
        <v>4</v>
      </c>
      <c r="L49" s="6">
        <v>4</v>
      </c>
      <c r="M49" s="6">
        <v>4</v>
      </c>
      <c r="N49" s="6">
        <v>4</v>
      </c>
      <c r="O49" s="6">
        <v>4</v>
      </c>
      <c r="P49" s="6">
        <v>4</v>
      </c>
      <c r="Q49" s="6"/>
      <c r="R49" s="6">
        <v>4</v>
      </c>
      <c r="S49" s="6">
        <v>4</v>
      </c>
      <c r="T49" s="6">
        <v>4</v>
      </c>
      <c r="U49" s="6">
        <v>4</v>
      </c>
      <c r="V49" s="6">
        <v>4</v>
      </c>
      <c r="W49" s="6">
        <v>4</v>
      </c>
      <c r="X49" s="6"/>
      <c r="Y49" s="6">
        <v>4</v>
      </c>
      <c r="Z49" s="6">
        <v>4</v>
      </c>
      <c r="AA49" s="6">
        <v>4</v>
      </c>
      <c r="AB49" s="6">
        <v>4</v>
      </c>
      <c r="AC49" s="6">
        <v>4</v>
      </c>
      <c r="AD49" s="6">
        <v>4</v>
      </c>
      <c r="AE49" s="6">
        <v>4</v>
      </c>
      <c r="AF49" s="6">
        <v>4</v>
      </c>
      <c r="AG49" s="6">
        <v>4</v>
      </c>
      <c r="AH49" s="6">
        <v>4</v>
      </c>
      <c r="AI49" s="6">
        <v>4</v>
      </c>
      <c r="AJ49" s="6">
        <v>4</v>
      </c>
      <c r="AK49" s="6">
        <v>4</v>
      </c>
      <c r="AL49" s="6">
        <v>4</v>
      </c>
      <c r="AM49" s="6">
        <v>4</v>
      </c>
      <c r="AN49" s="6">
        <v>4</v>
      </c>
      <c r="AO49" s="6">
        <v>4</v>
      </c>
      <c r="AP49" s="6">
        <v>4</v>
      </c>
      <c r="AQ49" s="6">
        <v>4</v>
      </c>
      <c r="AR49" s="6">
        <v>4</v>
      </c>
      <c r="AS49" s="6">
        <v>4</v>
      </c>
      <c r="AT49" s="6">
        <v>4</v>
      </c>
      <c r="AU49" s="6">
        <v>4</v>
      </c>
      <c r="AV49" s="6"/>
      <c r="AW49" s="6">
        <v>4</v>
      </c>
      <c r="AX49" s="6">
        <v>4</v>
      </c>
      <c r="AY49" s="6">
        <v>4</v>
      </c>
      <c r="AZ49" s="6">
        <v>4</v>
      </c>
      <c r="BA49" s="6">
        <v>4</v>
      </c>
      <c r="BB49" s="6"/>
      <c r="BC49" s="6">
        <v>4</v>
      </c>
      <c r="BD49" s="6">
        <v>4</v>
      </c>
      <c r="BE49" s="6">
        <v>4</v>
      </c>
      <c r="BF49" s="6">
        <v>4</v>
      </c>
      <c r="BG49" s="6">
        <v>4</v>
      </c>
      <c r="BH49" s="6"/>
      <c r="BI49" s="6">
        <v>4</v>
      </c>
      <c r="BJ49" s="6">
        <v>4</v>
      </c>
      <c r="BK49" s="6">
        <v>4</v>
      </c>
      <c r="BL49" s="6">
        <v>4</v>
      </c>
      <c r="BM49" s="6">
        <v>4</v>
      </c>
      <c r="BN49" s="6">
        <v>4</v>
      </c>
      <c r="BO49" s="6">
        <v>4</v>
      </c>
      <c r="BP49" s="6">
        <v>4</v>
      </c>
      <c r="BQ49" s="6">
        <v>4</v>
      </c>
      <c r="BR49" s="6">
        <v>4</v>
      </c>
      <c r="BS49" s="6">
        <v>4</v>
      </c>
      <c r="BT49" s="6">
        <v>4</v>
      </c>
      <c r="BU49" s="6">
        <v>4</v>
      </c>
      <c r="BV49" s="6">
        <v>4</v>
      </c>
      <c r="BW49" s="6">
        <v>4</v>
      </c>
      <c r="BX49" s="6">
        <v>4</v>
      </c>
      <c r="BY49" s="6">
        <v>4</v>
      </c>
      <c r="BZ49" s="6">
        <v>4</v>
      </c>
      <c r="CA49" s="6">
        <v>4</v>
      </c>
      <c r="CB49" s="6">
        <v>4</v>
      </c>
      <c r="CC49" s="6">
        <v>4</v>
      </c>
      <c r="CD49" s="6">
        <v>4</v>
      </c>
      <c r="CE49" s="6">
        <v>4</v>
      </c>
      <c r="CF49" s="6">
        <v>4</v>
      </c>
      <c r="CG49" s="6">
        <v>4</v>
      </c>
      <c r="CH49" s="6">
        <v>4</v>
      </c>
      <c r="CI49" s="6">
        <v>4</v>
      </c>
      <c r="CJ49" s="6">
        <v>4</v>
      </c>
      <c r="CK49" s="6">
        <v>4</v>
      </c>
      <c r="CL49" s="6">
        <v>4</v>
      </c>
      <c r="CM49" s="6"/>
      <c r="CN49" s="6">
        <v>4</v>
      </c>
      <c r="CO49" s="6">
        <v>4</v>
      </c>
      <c r="CP49" s="6">
        <v>4</v>
      </c>
      <c r="CQ49" s="6">
        <v>4</v>
      </c>
      <c r="CR49" s="6"/>
      <c r="CS49" s="6">
        <v>4</v>
      </c>
      <c r="CT49" s="6">
        <v>4</v>
      </c>
      <c r="CU49" s="6">
        <v>4</v>
      </c>
      <c r="CV49" s="6">
        <v>4</v>
      </c>
      <c r="CW49" s="6">
        <v>4</v>
      </c>
      <c r="CX49" s="6">
        <v>4</v>
      </c>
      <c r="CY49" s="6">
        <v>4</v>
      </c>
      <c r="CZ49" s="6">
        <v>4</v>
      </c>
      <c r="DA49" s="6">
        <v>4</v>
      </c>
      <c r="DB49" s="6">
        <v>4</v>
      </c>
      <c r="DC49" s="6">
        <v>4</v>
      </c>
      <c r="DD49" s="6">
        <v>4</v>
      </c>
      <c r="DE49" s="6">
        <v>4</v>
      </c>
      <c r="DF49" s="6">
        <v>4</v>
      </c>
      <c r="DG49" s="6">
        <v>4</v>
      </c>
      <c r="DH49" s="6">
        <v>4</v>
      </c>
      <c r="DI49" s="6">
        <v>4</v>
      </c>
      <c r="DJ49" s="6">
        <v>4</v>
      </c>
      <c r="DK49" s="6">
        <v>4</v>
      </c>
      <c r="DL49" s="6"/>
      <c r="DM49" s="6">
        <v>4</v>
      </c>
      <c r="DN49" s="6">
        <v>4</v>
      </c>
      <c r="DO49" s="6"/>
      <c r="DP49" s="6">
        <v>4</v>
      </c>
      <c r="DQ49" s="6">
        <v>4</v>
      </c>
      <c r="DR49" s="6">
        <v>4</v>
      </c>
      <c r="DS49" s="6">
        <v>4</v>
      </c>
      <c r="DT49" s="6">
        <v>4</v>
      </c>
      <c r="DU49" s="6">
        <v>4</v>
      </c>
      <c r="DV49" s="6"/>
      <c r="DW49" s="6">
        <v>4</v>
      </c>
      <c r="DX49" s="6">
        <v>4</v>
      </c>
      <c r="DY49" s="6"/>
      <c r="DZ49" s="6">
        <v>4</v>
      </c>
      <c r="EA49" s="6">
        <v>4</v>
      </c>
      <c r="EB49" s="6">
        <v>4</v>
      </c>
      <c r="EC49" s="6">
        <v>4</v>
      </c>
      <c r="ED49" s="6">
        <v>4</v>
      </c>
    </row>
    <row r="50" spans="1:135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</row>
    <row r="51" spans="1:135">
      <c r="A51" s="1" t="s">
        <v>75</v>
      </c>
      <c r="C51" s="6">
        <v>0.93531883750325173</v>
      </c>
      <c r="D51" s="6">
        <v>0.85382877995525663</v>
      </c>
      <c r="E51" s="6">
        <v>0.84307134448757959</v>
      </c>
      <c r="F51" s="6">
        <v>0.85512603995610581</v>
      </c>
      <c r="G51" s="6">
        <v>0.84578298031676924</v>
      </c>
      <c r="H51" s="6">
        <v>0.85154907359965171</v>
      </c>
      <c r="I51" s="6">
        <v>0.8475767324456257</v>
      </c>
      <c r="J51" s="6">
        <v>0.85876557770511153</v>
      </c>
      <c r="K51" s="6">
        <v>0.85308510718621067</v>
      </c>
      <c r="L51" s="6">
        <v>0.85024767371809984</v>
      </c>
      <c r="M51" s="6">
        <v>0.85065705084723409</v>
      </c>
      <c r="N51" s="6">
        <v>0.85122205769099435</v>
      </c>
      <c r="O51" s="6">
        <v>0.86162345463144485</v>
      </c>
      <c r="P51" s="6">
        <v>0.95498428664187751</v>
      </c>
      <c r="Q51" s="6"/>
      <c r="R51" s="6">
        <v>0.9540722346979601</v>
      </c>
      <c r="S51" s="6">
        <v>0.93030799262309261</v>
      </c>
      <c r="T51" s="6">
        <v>0.92960826944748298</v>
      </c>
      <c r="U51" s="6">
        <v>0.97340129874249504</v>
      </c>
      <c r="V51" s="6">
        <v>0.85983105227824075</v>
      </c>
      <c r="W51" s="6">
        <v>0.86042074825541326</v>
      </c>
      <c r="X51" s="6"/>
      <c r="Y51" s="6">
        <v>0.85722841123102778</v>
      </c>
      <c r="Z51" s="6">
        <v>0.84971498174450355</v>
      </c>
      <c r="AA51" s="6">
        <v>0.71704167404722408</v>
      </c>
      <c r="AB51" s="6">
        <v>0.85399512902192298</v>
      </c>
      <c r="AC51" s="6">
        <v>0.85356637007978831</v>
      </c>
      <c r="AD51" s="6">
        <v>0.85443961084312325</v>
      </c>
      <c r="AE51" s="6">
        <v>0.85429540131291459</v>
      </c>
      <c r="AF51" s="6">
        <v>0.85179491864786627</v>
      </c>
      <c r="AG51" s="6">
        <v>0.85331471275317161</v>
      </c>
      <c r="AH51" s="6">
        <v>0.84638383140197215</v>
      </c>
      <c r="AI51" s="6">
        <v>0.85201551180014656</v>
      </c>
      <c r="AJ51" s="6">
        <v>0.85391468131305637</v>
      </c>
      <c r="AK51" s="6">
        <v>0.8507216803528671</v>
      </c>
      <c r="AL51" s="6">
        <v>0.8485674554790541</v>
      </c>
      <c r="AM51" s="6">
        <v>0.84449384062730648</v>
      </c>
      <c r="AN51" s="6">
        <v>0.84396926287209706</v>
      </c>
      <c r="AO51" s="6">
        <v>0.83944134786636948</v>
      </c>
      <c r="AP51" s="6">
        <v>0.85417131393208923</v>
      </c>
      <c r="AQ51" s="6">
        <v>0.85361422488143146</v>
      </c>
      <c r="AR51" s="6">
        <v>0.8370837437032731</v>
      </c>
      <c r="AS51" s="6">
        <v>0.8539102231938841</v>
      </c>
      <c r="AT51" s="6">
        <v>0.86908203606138856</v>
      </c>
      <c r="AU51" s="6">
        <v>0.86370058992412568</v>
      </c>
      <c r="AV51" s="6"/>
      <c r="AW51" s="6">
        <v>0.85231453673201008</v>
      </c>
      <c r="AX51" s="6">
        <v>0.85203820341301728</v>
      </c>
      <c r="AY51" s="6">
        <v>0.85670855968564341</v>
      </c>
      <c r="AZ51" s="6">
        <v>0.84867095817032923</v>
      </c>
      <c r="BA51" s="6">
        <v>0.86234974177792501</v>
      </c>
      <c r="BB51" s="6"/>
      <c r="BC51" s="6">
        <v>0.84876454883411578</v>
      </c>
      <c r="BD51" s="6">
        <v>0.85625581382276439</v>
      </c>
      <c r="BE51" s="6">
        <v>0.85018129382940744</v>
      </c>
      <c r="BF51" s="6">
        <v>0.85618490859960661</v>
      </c>
      <c r="BG51" s="6">
        <v>0.85071893317280278</v>
      </c>
      <c r="BH51" s="6"/>
      <c r="BI51" s="6">
        <v>0.71385444323650049</v>
      </c>
      <c r="BJ51" s="6">
        <v>0.8578912750331612</v>
      </c>
      <c r="BK51" s="6">
        <v>0.84764087991518333</v>
      </c>
      <c r="BL51" s="6">
        <v>0.85293163705756936</v>
      </c>
      <c r="BM51" s="6">
        <v>0.85090584555980997</v>
      </c>
      <c r="BN51" s="6">
        <v>0.85323132810240099</v>
      </c>
      <c r="BO51" s="6">
        <v>0.85893764512251025</v>
      </c>
      <c r="BP51" s="6">
        <v>0.85361973944423108</v>
      </c>
      <c r="BQ51" s="6">
        <v>0.85120163269242965</v>
      </c>
      <c r="BR51" s="6">
        <v>0.85467082103560077</v>
      </c>
      <c r="BS51" s="6">
        <v>0.8463198181563315</v>
      </c>
      <c r="BT51" s="6">
        <v>0.86044531782936917</v>
      </c>
      <c r="BU51" s="6">
        <v>0.85745852072873585</v>
      </c>
      <c r="BV51" s="6">
        <v>0.8581546456038206</v>
      </c>
      <c r="BW51" s="6">
        <v>0.85233507914157691</v>
      </c>
      <c r="BX51" s="6">
        <v>0.8482338101439606</v>
      </c>
      <c r="BY51" s="6">
        <v>0.84911986518149285</v>
      </c>
      <c r="BZ51" s="6">
        <v>0.85874523480220388</v>
      </c>
      <c r="CA51" s="6">
        <v>0.86326456931896434</v>
      </c>
      <c r="CB51" s="6">
        <v>0.85008547690734004</v>
      </c>
      <c r="CC51" s="6">
        <v>0.8550514615748418</v>
      </c>
      <c r="CD51" s="6">
        <v>0.85104345599453735</v>
      </c>
      <c r="CE51" s="6">
        <v>0.85467248761976145</v>
      </c>
      <c r="CF51" s="6">
        <v>0.85132876871156971</v>
      </c>
      <c r="CG51" s="6">
        <v>0.85167783021282029</v>
      </c>
      <c r="CH51" s="6">
        <v>0.85189600068156857</v>
      </c>
      <c r="CI51" s="6">
        <v>0.85429540131291459</v>
      </c>
      <c r="CJ51" s="6">
        <v>0.85286307930273919</v>
      </c>
      <c r="CK51" s="6">
        <v>0.85172988907761715</v>
      </c>
      <c r="CL51" s="6">
        <v>0.85603459029332452</v>
      </c>
      <c r="CM51" s="6"/>
      <c r="CN51" s="6">
        <v>0.85921472813763888</v>
      </c>
      <c r="CO51" s="6">
        <v>0.73956404460565484</v>
      </c>
      <c r="CP51" s="6">
        <v>0.86077412426030897</v>
      </c>
      <c r="CQ51" s="6">
        <v>0.85990563895432492</v>
      </c>
      <c r="CR51" s="6"/>
      <c r="CS51" s="6">
        <v>0.85977890835054094</v>
      </c>
      <c r="CT51" s="6">
        <v>0.85309255171796705</v>
      </c>
      <c r="CU51" s="6">
        <v>0.85897948972777594</v>
      </c>
      <c r="CV51" s="6">
        <v>0.8632825943965754</v>
      </c>
      <c r="CW51" s="6">
        <v>0.86273799303351684</v>
      </c>
      <c r="CX51" s="6">
        <v>0.86136172774410635</v>
      </c>
      <c r="CY51" s="6">
        <v>0.86344506801277987</v>
      </c>
      <c r="CZ51" s="6">
        <v>0.86167248343375735</v>
      </c>
      <c r="DA51" s="6">
        <v>0.85865877285474357</v>
      </c>
      <c r="DB51" s="6">
        <v>0.86223128894768697</v>
      </c>
      <c r="DC51" s="6">
        <v>0.86307638814034293</v>
      </c>
      <c r="DD51" s="6">
        <v>0.86608537630525206</v>
      </c>
      <c r="DE51" s="6">
        <v>0.86507739276528139</v>
      </c>
      <c r="DF51" s="6">
        <v>0.7185163684751904</v>
      </c>
      <c r="DG51" s="6">
        <v>0.86504363176902987</v>
      </c>
      <c r="DH51" s="6">
        <v>0.86540262232732978</v>
      </c>
      <c r="DI51" s="6">
        <v>0.84027318462123179</v>
      </c>
      <c r="DJ51" s="6">
        <v>0.82920670998680546</v>
      </c>
      <c r="DK51" s="6">
        <v>0.8602017823202297</v>
      </c>
      <c r="DL51" s="6"/>
      <c r="DM51" s="6">
        <v>0.86549990021917778</v>
      </c>
      <c r="DN51" s="6">
        <v>0.86525712091232299</v>
      </c>
      <c r="DO51" s="6"/>
      <c r="DP51" s="6">
        <v>0.861550404160496</v>
      </c>
      <c r="DQ51" s="6">
        <v>0.85578115438023283</v>
      </c>
      <c r="DR51" s="6">
        <v>0.85610978870484666</v>
      </c>
      <c r="DS51" s="6">
        <v>0.89553685024022389</v>
      </c>
      <c r="DT51" s="6">
        <v>0.8537815756313859</v>
      </c>
      <c r="DU51" s="6">
        <v>0.85669709185807508</v>
      </c>
      <c r="DV51" s="6"/>
      <c r="DW51" s="6">
        <v>0.8440909513025725</v>
      </c>
      <c r="DX51" s="6">
        <v>0.85399512902192309</v>
      </c>
      <c r="DY51" s="6"/>
      <c r="DZ51" s="6">
        <v>0.85158819441588141</v>
      </c>
      <c r="EA51" s="6">
        <v>0.8502656168928876</v>
      </c>
      <c r="EB51" s="6">
        <v>0.85338472693031198</v>
      </c>
      <c r="EC51" s="6">
        <v>0.85268644805939597</v>
      </c>
      <c r="ED51" s="6">
        <v>0.85042243644818571</v>
      </c>
    </row>
    <row r="52" spans="1:135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</row>
    <row r="53" spans="1:135">
      <c r="A53" s="1" t="s">
        <v>76</v>
      </c>
      <c r="C53" s="6">
        <v>1.0614803881460135</v>
      </c>
      <c r="D53" s="6">
        <v>1.0425225437693137</v>
      </c>
      <c r="E53" s="6">
        <v>1.0443076527023467</v>
      </c>
      <c r="F53" s="6">
        <v>1.0518248432050787</v>
      </c>
      <c r="G53" s="6">
        <v>1.0453168900739507</v>
      </c>
      <c r="H53" s="6">
        <v>1.0488313926654749</v>
      </c>
      <c r="I53" s="6">
        <v>1.0371926405140317</v>
      </c>
      <c r="J53" s="6">
        <v>1.0613961186304717</v>
      </c>
      <c r="K53" s="6">
        <v>1.0484242271101167</v>
      </c>
      <c r="L53" s="6">
        <v>1.0421861483079358</v>
      </c>
      <c r="M53" s="6">
        <v>1.0502828560662916</v>
      </c>
      <c r="N53" s="6">
        <v>1.0318477903355627</v>
      </c>
      <c r="O53" s="6">
        <v>1.0352824858955376</v>
      </c>
      <c r="P53" s="6">
        <v>1.0454810911297596</v>
      </c>
      <c r="Q53" s="6"/>
      <c r="R53" s="6">
        <v>1.046724889213875</v>
      </c>
      <c r="S53" s="6">
        <v>1.0392343055229336</v>
      </c>
      <c r="T53" s="6">
        <v>1.0517751880168285</v>
      </c>
      <c r="U53" s="6">
        <v>1.0558639192515613</v>
      </c>
      <c r="V53" s="6">
        <v>1.0333937012028844</v>
      </c>
      <c r="W53" s="6">
        <v>1.0422781771725695</v>
      </c>
      <c r="X53" s="6"/>
      <c r="Y53" s="6">
        <v>1.0641162718427453</v>
      </c>
      <c r="Z53" s="6">
        <v>1.0545138138404273</v>
      </c>
      <c r="AA53" s="6">
        <v>1.0551492042505459</v>
      </c>
      <c r="AB53" s="6">
        <v>1.0648742656401129</v>
      </c>
      <c r="AC53" s="6">
        <v>1.065533569948391</v>
      </c>
      <c r="AD53" s="6">
        <v>1.0490947747676596</v>
      </c>
      <c r="AE53" s="6">
        <v>1.0515078782345126</v>
      </c>
      <c r="AF53" s="6">
        <v>1.0625235024297925</v>
      </c>
      <c r="AG53" s="6">
        <v>1.0505667828841865</v>
      </c>
      <c r="AH53" s="6">
        <v>1.0685178860254407</v>
      </c>
      <c r="AI53" s="6">
        <v>1.0461020420037155</v>
      </c>
      <c r="AJ53" s="6">
        <v>1.0573639476609022</v>
      </c>
      <c r="AK53" s="6">
        <v>1.0656946906750342</v>
      </c>
      <c r="AL53" s="6">
        <v>1.0436624074546692</v>
      </c>
      <c r="AM53" s="6">
        <v>1.0635188338699075</v>
      </c>
      <c r="AN53" s="6">
        <v>1.0456898893679583</v>
      </c>
      <c r="AO53" s="6">
        <v>1.0539642230139097</v>
      </c>
      <c r="AP53" s="6">
        <v>1.0837679351243501</v>
      </c>
      <c r="AQ53" s="6">
        <v>1.0454211496449779</v>
      </c>
      <c r="AR53" s="6">
        <v>1.0551205215913522</v>
      </c>
      <c r="AS53" s="6">
        <v>1.0409393533785614</v>
      </c>
      <c r="AT53" s="6">
        <v>1.0413825159508372</v>
      </c>
      <c r="AU53" s="6">
        <v>1.0444053571630931</v>
      </c>
      <c r="AV53" s="6"/>
      <c r="AW53" s="6">
        <v>1.0499704295609733</v>
      </c>
      <c r="AX53" s="6">
        <v>1.054797952768419</v>
      </c>
      <c r="AY53" s="6">
        <v>1.0531603291461322</v>
      </c>
      <c r="AZ53" s="6">
        <v>1.048066603952772</v>
      </c>
      <c r="BA53" s="6">
        <v>1.0502563479019467</v>
      </c>
      <c r="BB53" s="6"/>
      <c r="BC53" s="6">
        <v>1.0553907871902604</v>
      </c>
      <c r="BD53" s="6">
        <v>1.0628622749051277</v>
      </c>
      <c r="BE53" s="6">
        <v>1.0613422486222608</v>
      </c>
      <c r="BF53" s="6">
        <v>1.0438369967941949</v>
      </c>
      <c r="BG53" s="6">
        <v>1.0474809324502257</v>
      </c>
      <c r="BH53" s="6"/>
      <c r="BI53" s="6">
        <v>1.053191907319412</v>
      </c>
      <c r="BJ53" s="6">
        <v>1.0609111153680049</v>
      </c>
      <c r="BK53" s="6">
        <v>1.0668098053345665</v>
      </c>
      <c r="BL53" s="6">
        <v>1.056406691102471</v>
      </c>
      <c r="BM53" s="6">
        <v>1.0693748818449598</v>
      </c>
      <c r="BN53" s="6">
        <v>1.0522092648724517</v>
      </c>
      <c r="BO53" s="6">
        <v>1.0649616657705716</v>
      </c>
      <c r="BP53" s="6">
        <v>1.0583153913159917</v>
      </c>
      <c r="BQ53" s="6">
        <v>1.0571660379268946</v>
      </c>
      <c r="BR53" s="6">
        <v>1.0525978210263576</v>
      </c>
      <c r="BS53" s="6">
        <v>1.0610302428001313</v>
      </c>
      <c r="BT53" s="6">
        <v>1.0464947465509933</v>
      </c>
      <c r="BU53" s="6">
        <v>1.0568154098399933</v>
      </c>
      <c r="BV53" s="6">
        <v>1.0527227385098179</v>
      </c>
      <c r="BW53" s="6">
        <v>1.0658938079082849</v>
      </c>
      <c r="BX53" s="6">
        <v>1.074705764087484</v>
      </c>
      <c r="BY53" s="6">
        <v>1.0723648471455332</v>
      </c>
      <c r="BZ53" s="6">
        <v>1.0591581038092339</v>
      </c>
      <c r="CA53" s="6">
        <v>1.0603961516645271</v>
      </c>
      <c r="CB53" s="6">
        <v>1.0594793380836478</v>
      </c>
      <c r="CC53" s="6">
        <v>1.0828042386585102</v>
      </c>
      <c r="CD53" s="6">
        <v>1.0560576302632818</v>
      </c>
      <c r="CE53" s="6">
        <v>1.061571771203919</v>
      </c>
      <c r="CF53" s="6">
        <v>1.0540850211608035</v>
      </c>
      <c r="CG53" s="6">
        <v>1.0617832333463872</v>
      </c>
      <c r="CH53" s="6">
        <v>1.056032865560079</v>
      </c>
      <c r="CI53" s="6">
        <v>1.0591054785107734</v>
      </c>
      <c r="CJ53" s="6">
        <v>1.0516253191299632</v>
      </c>
      <c r="CK53" s="6">
        <v>1.0602137853177216</v>
      </c>
      <c r="CL53" s="6">
        <v>1.0512450363769563</v>
      </c>
      <c r="CM53" s="6"/>
      <c r="CN53" s="6">
        <v>1.0588042605179913</v>
      </c>
      <c r="CO53" s="6">
        <v>1.0531268976569648</v>
      </c>
      <c r="CP53" s="6">
        <v>1.0756275951282919</v>
      </c>
      <c r="CQ53" s="6">
        <v>1.0369307216146073</v>
      </c>
      <c r="CR53" s="6"/>
      <c r="CS53" s="6">
        <v>1.0545942120770069</v>
      </c>
      <c r="CT53" s="6">
        <v>1.0639429925206589</v>
      </c>
      <c r="CU53" s="6">
        <v>1.0579618009995564</v>
      </c>
      <c r="CV53" s="6">
        <v>1.0697719351490258</v>
      </c>
      <c r="CW53" s="6">
        <v>1.0629493023979972</v>
      </c>
      <c r="CX53" s="6">
        <v>1.0681180379741577</v>
      </c>
      <c r="CY53" s="6">
        <v>1.0529544926417451</v>
      </c>
      <c r="CZ53" s="6">
        <v>1.0602975553162639</v>
      </c>
      <c r="DA53" s="6">
        <v>1.0645227919703988</v>
      </c>
      <c r="DB53" s="6">
        <v>1.0452860818687706</v>
      </c>
      <c r="DC53" s="6">
        <v>1.0510677139975602</v>
      </c>
      <c r="DD53" s="6">
        <v>1.066057546982446</v>
      </c>
      <c r="DE53" s="6">
        <v>1.0683634721821902</v>
      </c>
      <c r="DF53" s="6">
        <v>1.0519201205511548</v>
      </c>
      <c r="DG53" s="6">
        <v>1.0624056624170033</v>
      </c>
      <c r="DH53" s="6">
        <v>1.0435776873505811</v>
      </c>
      <c r="DI53" s="6">
        <v>1.0628204621455799</v>
      </c>
      <c r="DJ53" s="6">
        <v>1.0594172268781903</v>
      </c>
      <c r="DK53" s="6">
        <v>1.0556838889988625</v>
      </c>
      <c r="DL53" s="6"/>
      <c r="DM53" s="6">
        <v>1.0542428774452701</v>
      </c>
      <c r="DN53" s="6">
        <v>1.0603638758034795</v>
      </c>
      <c r="DO53" s="6"/>
      <c r="DP53" s="6">
        <v>1.0377039322279669</v>
      </c>
      <c r="DQ53" s="6">
        <v>1.0386734298096214</v>
      </c>
      <c r="DR53" s="6">
        <v>1.0558436838644185</v>
      </c>
      <c r="DS53" s="6">
        <v>1.0538804101123633</v>
      </c>
      <c r="DT53" s="6">
        <v>1.0738382936721229</v>
      </c>
      <c r="DU53" s="6">
        <v>1.0498077852355399</v>
      </c>
      <c r="DV53" s="6"/>
      <c r="DW53" s="6">
        <v>1.0684573056420787</v>
      </c>
      <c r="DX53" s="6">
        <v>1.061281918719881</v>
      </c>
      <c r="DY53" s="6"/>
      <c r="DZ53" s="6">
        <v>1.0543464009873429</v>
      </c>
      <c r="EA53" s="6">
        <v>1.035627747357033</v>
      </c>
      <c r="EB53" s="6">
        <v>1.0548300855412729</v>
      </c>
      <c r="EC53" s="6">
        <v>1.0699668668975171</v>
      </c>
      <c r="ED53" s="6">
        <v>1.0461291744964427</v>
      </c>
    </row>
    <row r="54" spans="1:135">
      <c r="A54" s="1" t="s">
        <v>77</v>
      </c>
      <c r="C54" s="6">
        <v>0.98057361691874811</v>
      </c>
      <c r="D54" s="6">
        <v>0.98583672892367391</v>
      </c>
      <c r="E54" s="6">
        <v>0.9859005906202114</v>
      </c>
      <c r="F54" s="6">
        <v>0.98378608052814942</v>
      </c>
      <c r="G54" s="6">
        <v>0.98513402707314146</v>
      </c>
      <c r="H54" s="6">
        <v>0.98507007944262215</v>
      </c>
      <c r="I54" s="6">
        <v>0.98776104425239841</v>
      </c>
      <c r="J54" s="6">
        <v>0.98083275409205684</v>
      </c>
      <c r="K54" s="6">
        <v>0.98373390994763532</v>
      </c>
      <c r="L54" s="6">
        <v>0.98592077154671642</v>
      </c>
      <c r="M54" s="6">
        <v>0.98366822173653212</v>
      </c>
      <c r="N54" s="6">
        <v>0.99125159851117695</v>
      </c>
      <c r="O54" s="6">
        <v>0.9881278698831033</v>
      </c>
      <c r="P54" s="6">
        <v>0.98746842013587277</v>
      </c>
      <c r="Q54" s="6"/>
      <c r="R54" s="6">
        <v>0.98646003999433485</v>
      </c>
      <c r="S54" s="6">
        <v>0.98915129623333908</v>
      </c>
      <c r="T54" s="6">
        <v>0.98397873525554724</v>
      </c>
      <c r="U54" s="6">
        <v>0.98317006194357592</v>
      </c>
      <c r="V54" s="6">
        <v>0.98889973831844424</v>
      </c>
      <c r="W54" s="6">
        <v>0.98635092028160154</v>
      </c>
      <c r="X54" s="6"/>
      <c r="Y54" s="6">
        <v>0.98170189141689346</v>
      </c>
      <c r="Z54" s="6">
        <v>0.99696452051003337</v>
      </c>
      <c r="AA54" s="6">
        <v>0.9844066818189301</v>
      </c>
      <c r="AB54" s="6">
        <v>0.98217258874931945</v>
      </c>
      <c r="AC54" s="6">
        <v>0.98177700063071638</v>
      </c>
      <c r="AD54" s="6">
        <v>0.9863480770962153</v>
      </c>
      <c r="AE54" s="6">
        <v>0.98704034301020371</v>
      </c>
      <c r="AF54" s="6">
        <v>0.97973323848746741</v>
      </c>
      <c r="AG54" s="6">
        <v>0.98381826374066172</v>
      </c>
      <c r="AH54" s="6">
        <v>0.97758584295190032</v>
      </c>
      <c r="AI54" s="6">
        <v>0.98560146089944833</v>
      </c>
      <c r="AJ54" s="6">
        <v>0.98221638142577417</v>
      </c>
      <c r="AK54" s="6">
        <v>0.97912545217658364</v>
      </c>
      <c r="AL54" s="6">
        <v>0.986895404922288</v>
      </c>
      <c r="AM54" s="6">
        <v>0.97922981997805081</v>
      </c>
      <c r="AN54" s="6">
        <v>0.9851057643764205</v>
      </c>
      <c r="AO54" s="6">
        <v>0.98274345183688427</v>
      </c>
      <c r="AP54" s="6">
        <v>0.97305076808524171</v>
      </c>
      <c r="AQ54" s="6">
        <v>0.98648441007513099</v>
      </c>
      <c r="AR54" s="6">
        <v>0.98172976804380263</v>
      </c>
      <c r="AS54" s="6">
        <v>0.98757613967999069</v>
      </c>
      <c r="AT54" s="6">
        <v>0.9868677995641103</v>
      </c>
      <c r="AU54" s="6">
        <v>0.98742887314156125</v>
      </c>
      <c r="AV54" s="6"/>
      <c r="AW54" s="6">
        <v>0.98490643814433276</v>
      </c>
      <c r="AX54" s="6">
        <v>0.98251868442268764</v>
      </c>
      <c r="AY54" s="6">
        <v>0.9840401957888516</v>
      </c>
      <c r="AZ54" s="6">
        <v>0.98554258759473223</v>
      </c>
      <c r="BA54" s="6">
        <v>0.9840510645305115</v>
      </c>
      <c r="BB54" s="6"/>
      <c r="BC54" s="6">
        <v>0.98287187798246189</v>
      </c>
      <c r="BD54" s="6">
        <v>0.98256674143565026</v>
      </c>
      <c r="BE54" s="6">
        <v>0.9806360290247238</v>
      </c>
      <c r="BF54" s="6">
        <v>0.98826553698734743</v>
      </c>
      <c r="BG54" s="6">
        <v>0.98475065448031784</v>
      </c>
      <c r="BH54" s="6"/>
      <c r="BI54" s="6">
        <v>0.98419920104310954</v>
      </c>
      <c r="BJ54" s="6">
        <v>0.98315012970557036</v>
      </c>
      <c r="BK54" s="6">
        <v>0.98179440409884278</v>
      </c>
      <c r="BL54" s="6">
        <v>0.98448552754140917</v>
      </c>
      <c r="BM54" s="6">
        <v>0.98151065625014988</v>
      </c>
      <c r="BN54" s="6">
        <v>0.9858282367177803</v>
      </c>
      <c r="BO54" s="6">
        <v>0.98192812299180643</v>
      </c>
      <c r="BP54" s="6">
        <v>0.98383661660599142</v>
      </c>
      <c r="BQ54" s="6">
        <v>0.98380683033096816</v>
      </c>
      <c r="BR54" s="6">
        <v>0.9863922121343488</v>
      </c>
      <c r="BS54" s="6">
        <v>0.98068073651993448</v>
      </c>
      <c r="BT54" s="6">
        <v>0.98655247065514384</v>
      </c>
      <c r="BU54" s="6">
        <v>0.98403469538179866</v>
      </c>
      <c r="BV54" s="6">
        <v>0.98551854457862476</v>
      </c>
      <c r="BW54" s="6">
        <v>0.98019515828147208</v>
      </c>
      <c r="BX54" s="6">
        <v>0.97809306641358729</v>
      </c>
      <c r="BY54" s="6">
        <v>0.97835885340191142</v>
      </c>
      <c r="BZ54" s="6">
        <v>0.98372367291735285</v>
      </c>
      <c r="CA54" s="6">
        <v>0.98042569250102229</v>
      </c>
      <c r="CB54" s="6">
        <v>0.98256698923103747</v>
      </c>
      <c r="CC54" s="6">
        <v>0.97387243502955545</v>
      </c>
      <c r="CD54" s="6">
        <v>0.98421811342240151</v>
      </c>
      <c r="CE54" s="6">
        <v>0.98243520353149694</v>
      </c>
      <c r="CF54" s="6">
        <v>0.98369143750142896</v>
      </c>
      <c r="CG54" s="6">
        <v>0.98231149200932721</v>
      </c>
      <c r="CH54" s="6">
        <v>0.98417180959315498</v>
      </c>
      <c r="CI54" s="6">
        <v>0.98270816397396055</v>
      </c>
      <c r="CJ54" s="6">
        <v>0.98518391185457965</v>
      </c>
      <c r="CK54" s="6">
        <v>0.98265351176354221</v>
      </c>
      <c r="CL54" s="6">
        <v>0.98608261661954366</v>
      </c>
      <c r="CM54" s="6"/>
      <c r="CN54" s="6">
        <v>0.98382553463383982</v>
      </c>
      <c r="CO54" s="6">
        <v>0.98410598495659007</v>
      </c>
      <c r="CP54" s="6">
        <v>0.97689992341804366</v>
      </c>
      <c r="CQ54" s="6">
        <v>0.99118642451278671</v>
      </c>
      <c r="CR54" s="6"/>
      <c r="CS54" s="6">
        <v>0.98468226757123534</v>
      </c>
      <c r="CT54" s="6">
        <v>0.97946098586629216</v>
      </c>
      <c r="CU54" s="6">
        <v>0.98306240951267676</v>
      </c>
      <c r="CV54" s="6">
        <v>0.97918359445743375</v>
      </c>
      <c r="CW54" s="6">
        <v>0.98162226684482112</v>
      </c>
      <c r="CX54" s="6">
        <v>0.97930970260859962</v>
      </c>
      <c r="CY54" s="6">
        <v>0.98538904320716514</v>
      </c>
      <c r="CZ54" s="6">
        <v>0.98232963432207254</v>
      </c>
      <c r="DA54" s="6">
        <v>0.98004748940552133</v>
      </c>
      <c r="DB54" s="6">
        <v>0.98619592784380894</v>
      </c>
      <c r="DC54" s="6">
        <v>0.98499137931805159</v>
      </c>
      <c r="DD54" s="6">
        <v>0.98212079717331591</v>
      </c>
      <c r="DE54" s="6">
        <v>0.97906108279000026</v>
      </c>
      <c r="DF54" s="6">
        <v>0.98480232526340816</v>
      </c>
      <c r="DG54" s="6">
        <v>0.98149137160450928</v>
      </c>
      <c r="DH54" s="6">
        <v>0.98542106512423944</v>
      </c>
      <c r="DI54" s="6">
        <v>0.97885238082763337</v>
      </c>
      <c r="DJ54" s="6">
        <v>0.9829896718372475</v>
      </c>
      <c r="DK54" s="6">
        <v>0.98308270148847965</v>
      </c>
      <c r="DL54" s="6"/>
      <c r="DM54" s="6">
        <v>0.98410544777011644</v>
      </c>
      <c r="DN54" s="6">
        <v>0.98030936870840113</v>
      </c>
      <c r="DO54" s="6"/>
      <c r="DP54" s="6">
        <v>0.98763016518392543</v>
      </c>
      <c r="DQ54" s="6">
        <v>0.98914164006079519</v>
      </c>
      <c r="DR54" s="6">
        <v>0.98187613373802285</v>
      </c>
      <c r="DS54" s="6">
        <v>0.98510948839442458</v>
      </c>
      <c r="DT54" s="6">
        <v>0.97858275495955638</v>
      </c>
      <c r="DU54" s="6">
        <v>0.9884142449234834</v>
      </c>
      <c r="DV54" s="6"/>
      <c r="DW54" s="6">
        <v>0.97979926892981517</v>
      </c>
      <c r="DX54" s="6">
        <v>0.98263214512218655</v>
      </c>
      <c r="DY54" s="6"/>
      <c r="DZ54" s="6">
        <v>0.98560539070573827</v>
      </c>
      <c r="EA54" s="6">
        <v>0.99139762389902053</v>
      </c>
      <c r="EB54" s="6">
        <v>0.98317827135768032</v>
      </c>
      <c r="EC54" s="6">
        <v>0.98014124205623021</v>
      </c>
      <c r="ED54" s="6">
        <v>0.98715252714176138</v>
      </c>
      <c r="EE54" s="6">
        <f>AVERAGE(C54:ED54)</f>
        <v>0.98370603676684243</v>
      </c>
    </row>
    <row r="56" spans="1:135">
      <c r="A56" s="1" t="s">
        <v>311</v>
      </c>
      <c r="C56" s="6">
        <f>6*C48+5*C47+2*C53</f>
        <v>7.9978205054607674</v>
      </c>
      <c r="D56" s="6">
        <f t="shared" ref="D56:BO56" si="148">6*D48+5*D47+2*D53</f>
        <v>8.0000654610806716</v>
      </c>
      <c r="E56" s="6">
        <f t="shared" si="148"/>
        <v>7.9994198236327723</v>
      </c>
      <c r="F56" s="6">
        <f t="shared" si="148"/>
        <v>8.0017954793140227</v>
      </c>
      <c r="G56" s="6">
        <f t="shared" si="148"/>
        <v>8.001437942586751</v>
      </c>
      <c r="H56" s="6">
        <f t="shared" si="148"/>
        <v>8.0017907148463969</v>
      </c>
      <c r="I56" s="6">
        <f t="shared" si="148"/>
        <v>8.0009515465424528</v>
      </c>
      <c r="J56" s="6">
        <f t="shared" si="148"/>
        <v>8.0005926065391435</v>
      </c>
      <c r="K56" s="6">
        <f t="shared" si="148"/>
        <v>7.9992519139060452</v>
      </c>
      <c r="L56" s="6">
        <f t="shared" si="148"/>
        <v>7.9998969258961701</v>
      </c>
      <c r="M56" s="6">
        <f t="shared" si="148"/>
        <v>8.0025750425517757</v>
      </c>
      <c r="N56" s="6">
        <f t="shared" si="148"/>
        <v>7.9984240754384235</v>
      </c>
      <c r="O56" s="6">
        <f t="shared" si="148"/>
        <v>7.998675500604933</v>
      </c>
      <c r="P56" s="6">
        <f t="shared" si="148"/>
        <v>8.0003844849330132</v>
      </c>
      <c r="Q56" s="6"/>
      <c r="R56" s="6">
        <f t="shared" si="148"/>
        <v>8.0003101817975235</v>
      </c>
      <c r="S56" s="6">
        <f t="shared" si="148"/>
        <v>8.001516388701015</v>
      </c>
      <c r="T56" s="6">
        <f t="shared" si="148"/>
        <v>8.0011211515285225</v>
      </c>
      <c r="U56" s="6">
        <f t="shared" si="148"/>
        <v>7.9997874317118249</v>
      </c>
      <c r="V56" s="6">
        <f t="shared" si="148"/>
        <v>8.0001858323164345</v>
      </c>
      <c r="W56" s="6">
        <f t="shared" si="148"/>
        <v>8.0013534841667209</v>
      </c>
      <c r="X56" s="6"/>
      <c r="Y56" s="6">
        <f t="shared" si="148"/>
        <v>8.0002110926111278</v>
      </c>
      <c r="Z56" s="6">
        <f t="shared" si="148"/>
        <v>8.0694417480186171</v>
      </c>
      <c r="AA56" s="6">
        <f t="shared" si="148"/>
        <v>8.0010452486843722</v>
      </c>
      <c r="AB56" s="6">
        <f t="shared" si="148"/>
        <v>7.9981340369046983</v>
      </c>
      <c r="AC56" s="6">
        <f t="shared" si="148"/>
        <v>8.0013717386534537</v>
      </c>
      <c r="AD56" s="6">
        <f t="shared" si="148"/>
        <v>8.0016706839127636</v>
      </c>
      <c r="AE56" s="6">
        <f t="shared" si="148"/>
        <v>8.0028555927899063</v>
      </c>
      <c r="AF56" s="6">
        <f t="shared" si="148"/>
        <v>7.9984401253300623</v>
      </c>
      <c r="AG56" s="6">
        <f t="shared" si="148"/>
        <v>7.9991085614034922</v>
      </c>
      <c r="AH56" s="6">
        <f t="shared" si="148"/>
        <v>7.9991806325092725</v>
      </c>
      <c r="AI56" s="6">
        <f t="shared" si="148"/>
        <v>8.0018614058944735</v>
      </c>
      <c r="AJ56" s="6">
        <f t="shared" si="148"/>
        <v>8.0020475774476765</v>
      </c>
      <c r="AK56" s="6">
        <f t="shared" si="148"/>
        <v>8.0025112599564459</v>
      </c>
      <c r="AL56" s="6">
        <f t="shared" si="148"/>
        <v>8.0011018602983608</v>
      </c>
      <c r="AM56" s="6">
        <f t="shared" si="148"/>
        <v>7.9987822703401728</v>
      </c>
      <c r="AN56" s="6">
        <f t="shared" si="148"/>
        <v>7.9983922084439278</v>
      </c>
      <c r="AO56" s="6">
        <f t="shared" si="148"/>
        <v>8.0024010810938133</v>
      </c>
      <c r="AP56" s="6">
        <f t="shared" si="148"/>
        <v>7.9989055628019408</v>
      </c>
      <c r="AQ56" s="6">
        <f t="shared" si="148"/>
        <v>8.0028633553195974</v>
      </c>
      <c r="AR56" s="6">
        <f t="shared" si="148"/>
        <v>8.0002863818187588</v>
      </c>
      <c r="AS56" s="6">
        <f t="shared" si="148"/>
        <v>7.9991308245117274</v>
      </c>
      <c r="AT56" s="6">
        <f t="shared" si="148"/>
        <v>7.9993837434351382</v>
      </c>
      <c r="AU56" s="6">
        <f t="shared" si="148"/>
        <v>8.0015465978215889</v>
      </c>
      <c r="AV56" s="6"/>
      <c r="AW56" s="6">
        <f t="shared" si="148"/>
        <v>8.0007727718507962</v>
      </c>
      <c r="AX56" s="6">
        <f t="shared" si="148"/>
        <v>7.9981159707474569</v>
      </c>
      <c r="AY56" s="6">
        <f t="shared" si="148"/>
        <v>8.0006832242512509</v>
      </c>
      <c r="AZ56" s="6">
        <f t="shared" si="148"/>
        <v>8.0001421788629923</v>
      </c>
      <c r="BA56" s="6">
        <f t="shared" si="148"/>
        <v>7.9998488930986831</v>
      </c>
      <c r="BB56" s="6"/>
      <c r="BC56" s="6">
        <f t="shared" si="148"/>
        <v>8.0014584339164401</v>
      </c>
      <c r="BD56" s="6">
        <f t="shared" si="148"/>
        <v>8.000864165526643</v>
      </c>
      <c r="BE56" s="6">
        <f t="shared" si="148"/>
        <v>8.0008920691827292</v>
      </c>
      <c r="BF56" s="6">
        <f t="shared" si="148"/>
        <v>8.0015441155178273</v>
      </c>
      <c r="BG56" s="6">
        <f t="shared" si="148"/>
        <v>7.9981820462903892</v>
      </c>
      <c r="BH56" s="6"/>
      <c r="BI56" s="6">
        <f t="shared" si="148"/>
        <v>7.9977950907509108</v>
      </c>
      <c r="BJ56" s="6">
        <f t="shared" si="148"/>
        <v>7.9999977443722612</v>
      </c>
      <c r="BK56" s="6">
        <f t="shared" si="148"/>
        <v>8.0001116278478346</v>
      </c>
      <c r="BL56" s="6">
        <f t="shared" si="148"/>
        <v>7.9981683189009143</v>
      </c>
      <c r="BM56" s="6">
        <f t="shared" si="148"/>
        <v>8.0008765518735707</v>
      </c>
      <c r="BN56" s="6">
        <f t="shared" si="148"/>
        <v>8.0005284427723442</v>
      </c>
      <c r="BO56" s="6">
        <f t="shared" si="148"/>
        <v>8.0020082579903455</v>
      </c>
      <c r="BP56" s="6">
        <f t="shared" ref="BP56:EA56" si="149">6*BP48+5*BP47+2*BP53</f>
        <v>7.9994771901750639</v>
      </c>
      <c r="BQ56" s="6">
        <f t="shared" si="149"/>
        <v>7.9996285980215678</v>
      </c>
      <c r="BR56" s="6">
        <f t="shared" si="149"/>
        <v>8.0026741173280342</v>
      </c>
      <c r="BS56" s="6">
        <f t="shared" si="149"/>
        <v>7.999186638876278</v>
      </c>
      <c r="BT56" s="6">
        <f t="shared" si="149"/>
        <v>7.9982457799202891</v>
      </c>
      <c r="BU56" s="6">
        <f t="shared" si="149"/>
        <v>8.0026627742257048</v>
      </c>
      <c r="BV56" s="6">
        <f t="shared" si="149"/>
        <v>7.999375581517838</v>
      </c>
      <c r="BW56" s="6">
        <f t="shared" si="149"/>
        <v>8.0009492388872143</v>
      </c>
      <c r="BX56" s="6">
        <f t="shared" si="149"/>
        <v>7.9990072486907113</v>
      </c>
      <c r="BY56" s="6">
        <f t="shared" si="149"/>
        <v>7.9990467614033278</v>
      </c>
      <c r="BZ56" s="6">
        <f t="shared" si="149"/>
        <v>8.0007774855694684</v>
      </c>
      <c r="CA56" s="6">
        <f t="shared" si="149"/>
        <v>7.9990759346629412</v>
      </c>
      <c r="CB56" s="6">
        <f t="shared" si="149"/>
        <v>8.0004708038830223</v>
      </c>
      <c r="CC56" s="6">
        <f t="shared" si="149"/>
        <v>8.001806981128194</v>
      </c>
      <c r="CD56" s="6">
        <f t="shared" si="149"/>
        <v>8.0011617050242521</v>
      </c>
      <c r="CE56" s="6">
        <f t="shared" si="149"/>
        <v>7.9991097051933071</v>
      </c>
      <c r="CF56" s="6">
        <f t="shared" si="149"/>
        <v>8.0010186128854208</v>
      </c>
      <c r="CG56" s="6">
        <f t="shared" si="149"/>
        <v>8.0025748845525726</v>
      </c>
      <c r="CH56" s="6">
        <f t="shared" si="149"/>
        <v>8.0012983663719961</v>
      </c>
      <c r="CI56" s="6">
        <f t="shared" si="149"/>
        <v>8.0018505978481667</v>
      </c>
      <c r="CJ56" s="6">
        <f t="shared" si="149"/>
        <v>7.9998724056059025</v>
      </c>
      <c r="CK56" s="6">
        <f t="shared" si="149"/>
        <v>8.0014093282850354</v>
      </c>
      <c r="CL56" s="6">
        <f t="shared" si="149"/>
        <v>7.9978507905032981</v>
      </c>
      <c r="CM56" s="6"/>
      <c r="CN56" s="6">
        <f t="shared" si="149"/>
        <v>8.0006041725324408</v>
      </c>
      <c r="CO56" s="6">
        <f t="shared" si="149"/>
        <v>7.9998544358733668</v>
      </c>
      <c r="CP56" s="6">
        <f t="shared" si="149"/>
        <v>8.0027047791252386</v>
      </c>
      <c r="CQ56" s="6">
        <f t="shared" si="149"/>
        <v>7.999090096698799</v>
      </c>
      <c r="CR56" s="6"/>
      <c r="CS56" s="6">
        <f t="shared" si="149"/>
        <v>8.0019293441881558</v>
      </c>
      <c r="CT56" s="6">
        <f t="shared" si="149"/>
        <v>7.9980025921452924</v>
      </c>
      <c r="CU56" s="6">
        <f t="shared" si="149"/>
        <v>8.0006997918343767</v>
      </c>
      <c r="CV56" s="6">
        <f t="shared" si="149"/>
        <v>8.0005663765182504</v>
      </c>
      <c r="CW56" s="6">
        <f t="shared" si="149"/>
        <v>8.0005254444939684</v>
      </c>
      <c r="CX56" s="6">
        <f t="shared" si="149"/>
        <v>8.0001081826262261</v>
      </c>
      <c r="CY56" s="6">
        <f t="shared" si="149"/>
        <v>8.0005714047968972</v>
      </c>
      <c r="CZ56" s="6">
        <f t="shared" si="149"/>
        <v>7.999676677096824</v>
      </c>
      <c r="DA56" s="6">
        <f t="shared" si="149"/>
        <v>8.0016948715421883</v>
      </c>
      <c r="DB56" s="6">
        <f t="shared" si="149"/>
        <v>7.9997954269791478</v>
      </c>
      <c r="DC56" s="6">
        <f t="shared" si="149"/>
        <v>8.0022777491914656</v>
      </c>
      <c r="DD56" s="6">
        <f t="shared" si="149"/>
        <v>7.9994483688546243</v>
      </c>
      <c r="DE56" s="6">
        <f t="shared" si="149"/>
        <v>7.9994851641915066</v>
      </c>
      <c r="DF56" s="6">
        <f t="shared" si="149"/>
        <v>7.9985286143822512</v>
      </c>
      <c r="DG56" s="6">
        <f t="shared" si="149"/>
        <v>8.0015056468720847</v>
      </c>
      <c r="DH56" s="6">
        <f t="shared" si="149"/>
        <v>7.9996817654465993</v>
      </c>
      <c r="DI56" s="6">
        <f t="shared" si="149"/>
        <v>7.9987552092569603</v>
      </c>
      <c r="DJ56" s="6">
        <f t="shared" si="149"/>
        <v>8.0029026528634475</v>
      </c>
      <c r="DK56" s="6">
        <f t="shared" si="149"/>
        <v>8.0009047168901066</v>
      </c>
      <c r="DL56" s="6"/>
      <c r="DM56" s="6">
        <f t="shared" si="149"/>
        <v>8.0012810861572738</v>
      </c>
      <c r="DN56" s="6">
        <f t="shared" si="149"/>
        <v>7.9995903304113796</v>
      </c>
      <c r="DO56" s="6"/>
      <c r="DP56" s="6">
        <f t="shared" si="149"/>
        <v>8.0002009946820749</v>
      </c>
      <c r="DQ56" s="6">
        <f t="shared" si="149"/>
        <v>7.999492161322868</v>
      </c>
      <c r="DR56" s="6">
        <f t="shared" si="149"/>
        <v>8.0009551374759855</v>
      </c>
      <c r="DS56" s="6">
        <f t="shared" si="149"/>
        <v>8.0004819313049502</v>
      </c>
      <c r="DT56" s="6">
        <f t="shared" si="149"/>
        <v>7.9992059194634537</v>
      </c>
      <c r="DU56" s="6">
        <f t="shared" si="149"/>
        <v>8.0010994882863997</v>
      </c>
      <c r="DV56" s="6"/>
      <c r="DW56" s="6">
        <f t="shared" si="149"/>
        <v>7.9994036801252424</v>
      </c>
      <c r="DX56" s="6">
        <f t="shared" si="149"/>
        <v>8.0014254868503318</v>
      </c>
      <c r="DY56" s="6"/>
      <c r="DZ56" s="6">
        <f t="shared" si="149"/>
        <v>8.0032265025791443</v>
      </c>
      <c r="EA56" s="6">
        <f t="shared" si="149"/>
        <v>7.9994091984360152</v>
      </c>
      <c r="EB56" s="6">
        <f t="shared" ref="EB56:ED56" si="150">6*EB48+5*EB47+2*EB53</f>
        <v>8.0004461494148291</v>
      </c>
      <c r="EC56" s="6">
        <f t="shared" si="150"/>
        <v>7.9997771020995465</v>
      </c>
      <c r="ED56" s="6">
        <f t="shared" si="150"/>
        <v>8.000684885641407</v>
      </c>
      <c r="EE56" s="6">
        <f>AVERAGE(C56:ED56)</f>
        <v>8.0009466533596747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workbookViewId="0">
      <pane ySplit="1460" topLeftCell="A3" activePane="bottomLeft"/>
      <selection activeCell="C1" sqref="C1"/>
      <selection pane="bottomLeft" activeCell="I7" sqref="I7"/>
    </sheetView>
  </sheetViews>
  <sheetFormatPr baseColWidth="10" defaultRowHeight="15" x14ac:dyDescent="0"/>
  <cols>
    <col min="1" max="1" width="10.83203125" style="1"/>
    <col min="2" max="2" width="2.6640625" style="1" customWidth="1"/>
    <col min="3" max="15" width="10.83203125" style="1"/>
  </cols>
  <sheetData>
    <row r="1" spans="1:14">
      <c r="C1" s="8" t="s">
        <v>322</v>
      </c>
    </row>
    <row r="2" spans="1:14">
      <c r="C2" s="1" t="s">
        <v>149</v>
      </c>
      <c r="J2" s="1" t="s">
        <v>150</v>
      </c>
    </row>
    <row r="3" spans="1:14">
      <c r="C3" s="1">
        <v>10</v>
      </c>
      <c r="D3" s="1">
        <v>11</v>
      </c>
      <c r="E3" s="1">
        <v>12</v>
      </c>
      <c r="F3" s="1">
        <v>13</v>
      </c>
      <c r="G3" s="1">
        <v>14</v>
      </c>
      <c r="H3" s="1">
        <v>15</v>
      </c>
      <c r="J3" s="1">
        <v>20</v>
      </c>
      <c r="K3" s="1">
        <v>19</v>
      </c>
      <c r="L3" s="1">
        <v>18</v>
      </c>
      <c r="M3" s="1">
        <v>17</v>
      </c>
      <c r="N3" s="1">
        <v>16</v>
      </c>
    </row>
    <row r="5" spans="1:14">
      <c r="A5" s="1" t="s">
        <v>63</v>
      </c>
      <c r="C5" s="1">
        <v>3.16</v>
      </c>
      <c r="D5" s="1">
        <v>3.26</v>
      </c>
      <c r="E5" s="1">
        <v>3.34</v>
      </c>
      <c r="F5" s="1">
        <v>3.44</v>
      </c>
      <c r="G5" s="1">
        <v>3.59</v>
      </c>
      <c r="H5" s="1">
        <v>4.84</v>
      </c>
      <c r="J5" s="1">
        <v>3.31</v>
      </c>
      <c r="K5" s="1">
        <v>3.65</v>
      </c>
      <c r="L5" s="1">
        <v>3.48</v>
      </c>
      <c r="M5" s="1">
        <v>3.34</v>
      </c>
      <c r="N5" s="1">
        <v>6.08</v>
      </c>
    </row>
    <row r="6" spans="1:14">
      <c r="A6" s="1" t="s">
        <v>64</v>
      </c>
      <c r="C6" s="1">
        <v>20.149999999999999</v>
      </c>
      <c r="D6" s="1">
        <v>20.12</v>
      </c>
      <c r="E6" s="1">
        <v>20.41</v>
      </c>
      <c r="F6" s="1">
        <v>20.100000000000001</v>
      </c>
      <c r="G6" s="1">
        <v>19.86</v>
      </c>
      <c r="H6" s="1">
        <v>18.579999999999998</v>
      </c>
      <c r="J6" s="1">
        <v>20.47</v>
      </c>
      <c r="K6" s="1">
        <v>19.96</v>
      </c>
      <c r="L6" s="1">
        <v>20.43</v>
      </c>
      <c r="M6" s="1">
        <v>20.07</v>
      </c>
      <c r="N6" s="1">
        <v>17.84</v>
      </c>
    </row>
    <row r="7" spans="1:14">
      <c r="A7" s="1" t="s">
        <v>65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</row>
    <row r="8" spans="1:14">
      <c r="A8" s="1" t="s">
        <v>66</v>
      </c>
      <c r="C8" s="1">
        <v>75.91</v>
      </c>
      <c r="D8" s="1">
        <v>77.08</v>
      </c>
      <c r="E8" s="1">
        <v>76.14</v>
      </c>
      <c r="F8" s="1">
        <v>76.849999999999994</v>
      </c>
      <c r="G8" s="1">
        <v>75.56</v>
      </c>
      <c r="H8" s="1">
        <v>76.180000000000007</v>
      </c>
      <c r="J8" s="1">
        <v>76.709999999999994</v>
      </c>
      <c r="K8" s="1">
        <v>76.59</v>
      </c>
      <c r="L8" s="1">
        <v>76.61</v>
      </c>
      <c r="M8" s="1">
        <v>75.77</v>
      </c>
      <c r="N8" s="1">
        <v>74.8</v>
      </c>
    </row>
    <row r="10" spans="1:14">
      <c r="A10" s="1" t="s">
        <v>67</v>
      </c>
      <c r="C10" s="1">
        <v>99.22</v>
      </c>
      <c r="D10" s="1">
        <v>100.46000000000001</v>
      </c>
      <c r="E10" s="1">
        <v>99.89</v>
      </c>
      <c r="F10" s="1">
        <v>100.39</v>
      </c>
      <c r="G10" s="1">
        <v>99.01</v>
      </c>
      <c r="H10" s="1">
        <v>99.600000000000009</v>
      </c>
      <c r="J10" s="1">
        <v>100.49</v>
      </c>
      <c r="K10" s="1">
        <v>100.2</v>
      </c>
      <c r="L10" s="1">
        <v>100.52</v>
      </c>
      <c r="M10" s="1">
        <v>99.179999999999993</v>
      </c>
      <c r="N10" s="1">
        <v>98.72</v>
      </c>
    </row>
    <row r="12" spans="1:14">
      <c r="A12" s="1" t="s">
        <v>68</v>
      </c>
      <c r="C12" s="1">
        <v>2.4500000000000002</v>
      </c>
      <c r="D12" s="1">
        <v>2.5299999999999998</v>
      </c>
      <c r="E12" s="1">
        <v>2.59</v>
      </c>
      <c r="F12" s="1">
        <v>2.66</v>
      </c>
      <c r="G12" s="1">
        <v>2.78</v>
      </c>
      <c r="H12" s="1">
        <v>3.75</v>
      </c>
      <c r="J12" s="1">
        <v>2.56</v>
      </c>
      <c r="K12" s="1">
        <v>2.83</v>
      </c>
      <c r="L12" s="1">
        <v>2.7</v>
      </c>
      <c r="M12" s="1">
        <v>2.59</v>
      </c>
      <c r="N12" s="1">
        <v>4.71</v>
      </c>
    </row>
    <row r="13" spans="1:14">
      <c r="A13" s="1" t="s">
        <v>69</v>
      </c>
      <c r="C13" s="1">
        <v>15.67</v>
      </c>
      <c r="D13" s="1">
        <v>15.64</v>
      </c>
      <c r="E13" s="1">
        <v>15.86</v>
      </c>
      <c r="F13" s="1">
        <v>15.62</v>
      </c>
      <c r="G13" s="1">
        <v>15.43</v>
      </c>
      <c r="H13" s="1">
        <v>14.44</v>
      </c>
      <c r="J13" s="1">
        <v>15.91</v>
      </c>
      <c r="K13" s="1">
        <v>15.51</v>
      </c>
      <c r="L13" s="1">
        <v>15.88</v>
      </c>
      <c r="M13" s="1">
        <v>15.6</v>
      </c>
      <c r="N13" s="1">
        <v>13.87</v>
      </c>
    </row>
    <row r="14" spans="1:14">
      <c r="A14" s="1" t="s">
        <v>70</v>
      </c>
    </row>
    <row r="15" spans="1:14">
      <c r="A15" s="1" t="s">
        <v>71</v>
      </c>
      <c r="C15" s="1">
        <v>60.2</v>
      </c>
      <c r="D15" s="1">
        <v>61.12</v>
      </c>
      <c r="E15" s="1">
        <v>60.37</v>
      </c>
      <c r="F15" s="1">
        <v>60.94</v>
      </c>
      <c r="G15" s="1">
        <v>59.92</v>
      </c>
      <c r="H15" s="1">
        <v>60.41</v>
      </c>
      <c r="J15" s="1">
        <v>60.83</v>
      </c>
      <c r="K15" s="1">
        <v>60.74</v>
      </c>
      <c r="L15" s="1">
        <v>60.75</v>
      </c>
      <c r="M15" s="1">
        <v>60.09</v>
      </c>
      <c r="N15" s="1">
        <v>59.32</v>
      </c>
    </row>
    <row r="16" spans="1:14">
      <c r="A16" s="1" t="s">
        <v>72</v>
      </c>
      <c r="C16" s="1">
        <v>20.92</v>
      </c>
      <c r="D16" s="1">
        <v>21.17</v>
      </c>
      <c r="E16" s="1">
        <v>21.06</v>
      </c>
      <c r="F16" s="1">
        <v>21.16</v>
      </c>
      <c r="G16" s="1">
        <v>20.88</v>
      </c>
      <c r="H16" s="1">
        <v>21.01</v>
      </c>
      <c r="J16" s="1">
        <v>21.19</v>
      </c>
      <c r="K16" s="1">
        <v>21.13</v>
      </c>
      <c r="L16" s="1">
        <v>21.19</v>
      </c>
      <c r="M16" s="1">
        <v>20.94</v>
      </c>
      <c r="N16" s="1">
        <v>20.83</v>
      </c>
    </row>
    <row r="18" spans="1:15">
      <c r="A18" s="1" t="s">
        <v>67</v>
      </c>
      <c r="C18" s="1">
        <v>99.240000000000009</v>
      </c>
      <c r="D18" s="1">
        <v>100.46</v>
      </c>
      <c r="E18" s="1">
        <v>99.88</v>
      </c>
      <c r="F18" s="1">
        <v>100.38</v>
      </c>
      <c r="G18" s="1">
        <v>99.009999999999991</v>
      </c>
      <c r="H18" s="1">
        <v>99.61</v>
      </c>
      <c r="J18" s="1">
        <v>100.49</v>
      </c>
      <c r="K18" s="1">
        <v>100.21</v>
      </c>
      <c r="L18" s="1">
        <v>100.52</v>
      </c>
      <c r="M18" s="1">
        <v>99.22</v>
      </c>
      <c r="N18" s="1">
        <v>98.73</v>
      </c>
    </row>
    <row r="20" spans="1:15">
      <c r="A20" s="8" t="s">
        <v>79</v>
      </c>
    </row>
    <row r="21" spans="1:15">
      <c r="A21" s="1" t="s">
        <v>68</v>
      </c>
      <c r="C21" s="6">
        <v>0.85989329646707224</v>
      </c>
      <c r="D21" s="6">
        <v>0.85052797250950529</v>
      </c>
      <c r="E21" s="6">
        <v>0.86124665177880444</v>
      </c>
      <c r="F21" s="6">
        <v>0.84811501398219258</v>
      </c>
      <c r="G21" s="6">
        <v>0.84648178403178131</v>
      </c>
      <c r="H21" s="6">
        <v>0.78903583286692891</v>
      </c>
      <c r="I21" s="6"/>
      <c r="J21" s="6">
        <v>0.86024265855704496</v>
      </c>
      <c r="K21" s="6">
        <v>0.8420953696163378</v>
      </c>
      <c r="L21" s="6">
        <v>0.85658247053962211</v>
      </c>
      <c r="M21" s="6">
        <v>0.85513936415885505</v>
      </c>
      <c r="N21" s="6">
        <v>0.75634485817663877</v>
      </c>
    </row>
    <row r="22" spans="1:15">
      <c r="A22" s="1" t="s">
        <v>69</v>
      </c>
      <c r="C22" s="6">
        <v>0.13666367700261536</v>
      </c>
      <c r="D22" s="6">
        <v>0.13985687632709129</v>
      </c>
      <c r="E22" s="6">
        <v>0.14296692553348248</v>
      </c>
      <c r="F22" s="6">
        <v>0.14681377603979809</v>
      </c>
      <c r="G22" s="6">
        <v>0.15502721200726716</v>
      </c>
      <c r="H22" s="6">
        <v>0.20829183749745139</v>
      </c>
      <c r="I22" s="6"/>
      <c r="J22" s="6">
        <v>0.14070262857059268</v>
      </c>
      <c r="K22" s="6">
        <v>0.1561878933766413</v>
      </c>
      <c r="L22" s="6">
        <v>0.14804505268919821</v>
      </c>
      <c r="M22" s="6">
        <v>0.14431900118625418</v>
      </c>
      <c r="N22" s="6">
        <v>0.2610812931456854</v>
      </c>
    </row>
    <row r="23" spans="1:15">
      <c r="A23" s="1" t="s">
        <v>70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</row>
    <row r="24" spans="1:15">
      <c r="A24" s="12" t="s">
        <v>71</v>
      </c>
      <c r="C24" s="6">
        <v>1.0034430265303125</v>
      </c>
      <c r="D24" s="6">
        <v>1.0096151511634037</v>
      </c>
      <c r="E24" s="6">
        <v>0.995786422687713</v>
      </c>
      <c r="F24" s="6">
        <v>1.0050712099780093</v>
      </c>
      <c r="G24" s="6">
        <v>0.99849100396095158</v>
      </c>
      <c r="H24" s="6">
        <v>1.0026723296356195</v>
      </c>
      <c r="I24" s="6"/>
      <c r="J24" s="6">
        <v>0.99905471287236236</v>
      </c>
      <c r="K24" s="6">
        <v>1.0017167370070208</v>
      </c>
      <c r="L24" s="6">
        <v>0.99537247677117946</v>
      </c>
      <c r="M24" s="6">
        <v>1.000541634654891</v>
      </c>
      <c r="N24" s="6">
        <v>0.98257384867767594</v>
      </c>
      <c r="O24" s="6">
        <f>AVERAGE(C24:N24)</f>
        <v>0.9994853230853763</v>
      </c>
    </row>
    <row r="25" spans="1:15">
      <c r="A25" s="1" t="s">
        <v>72</v>
      </c>
      <c r="C25" s="6">
        <v>4.0068359312140247</v>
      </c>
      <c r="D25" s="6">
        <v>4.0182506474059885</v>
      </c>
      <c r="E25" s="6">
        <v>3.9916002671675965</v>
      </c>
      <c r="F25" s="6">
        <v>4.0100861049354997</v>
      </c>
      <c r="G25" s="6">
        <v>3.9980341331288107</v>
      </c>
      <c r="H25" s="6">
        <v>4.007005128446985</v>
      </c>
      <c r="I25" s="6"/>
      <c r="J25" s="6">
        <v>3.9989508341853952</v>
      </c>
      <c r="K25" s="6">
        <v>4.0041772256198476</v>
      </c>
      <c r="L25" s="6">
        <v>3.9894585191505563</v>
      </c>
      <c r="M25" s="6">
        <v>4.0063906176001183</v>
      </c>
      <c r="N25" s="6">
        <v>3.9645781242769176</v>
      </c>
      <c r="O25" s="6">
        <f>AVERAGE(C25:N25)</f>
        <v>3.9995788666483394</v>
      </c>
    </row>
    <row r="26" spans="1:15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>
      <c r="A27" s="1" t="s">
        <v>73</v>
      </c>
      <c r="C27" s="6">
        <v>0.86286416066429517</v>
      </c>
      <c r="D27" s="6">
        <v>0.85878532320907275</v>
      </c>
      <c r="E27" s="6">
        <v>0.85763294904244947</v>
      </c>
      <c r="F27" s="6">
        <v>0.85243790559467769</v>
      </c>
      <c r="G27" s="6">
        <v>0.84520637096581541</v>
      </c>
      <c r="H27" s="6">
        <v>0.79115004658263355</v>
      </c>
      <c r="I27" s="6"/>
      <c r="J27" s="6">
        <v>0.85943025020442432</v>
      </c>
      <c r="K27" s="6">
        <v>0.84354351198038691</v>
      </c>
      <c r="L27" s="6">
        <v>0.85263687360128337</v>
      </c>
      <c r="M27" s="6">
        <v>0.85560278827980851</v>
      </c>
      <c r="N27" s="6">
        <v>0.74339042415376844</v>
      </c>
      <c r="O27" s="6">
        <f t="shared" ref="O27" si="0">AVERAGE(C27:N27)</f>
        <v>0.83842550947987393</v>
      </c>
    </row>
    <row r="29" spans="1:15">
      <c r="A29" s="1" t="s">
        <v>76</v>
      </c>
      <c r="C29" s="6">
        <f>C22+C21</f>
        <v>0.99655697346968763</v>
      </c>
      <c r="D29" s="6">
        <f t="shared" ref="D29:N29" si="1">D22+D21</f>
        <v>0.99038484883659661</v>
      </c>
      <c r="E29" s="6">
        <f t="shared" si="1"/>
        <v>1.0042135773122869</v>
      </c>
      <c r="F29" s="6">
        <f t="shared" si="1"/>
        <v>0.99492879002199064</v>
      </c>
      <c r="G29" s="6">
        <f t="shared" si="1"/>
        <v>1.0015089960390484</v>
      </c>
      <c r="H29" s="6">
        <f t="shared" si="1"/>
        <v>0.9973276703643803</v>
      </c>
      <c r="I29" s="6"/>
      <c r="J29" s="6">
        <f t="shared" si="1"/>
        <v>1.0009452871276376</v>
      </c>
      <c r="K29" s="6">
        <f t="shared" si="1"/>
        <v>0.99828326299297909</v>
      </c>
      <c r="L29" s="6">
        <f t="shared" si="1"/>
        <v>1.0046275232288204</v>
      </c>
      <c r="M29" s="6">
        <f t="shared" si="1"/>
        <v>0.99945836534510923</v>
      </c>
      <c r="N29" s="6">
        <f t="shared" si="1"/>
        <v>1.0174261513223242</v>
      </c>
    </row>
    <row r="30" spans="1:15">
      <c r="A30" s="1" t="s">
        <v>77</v>
      </c>
      <c r="C30" s="6">
        <f>C24+C23</f>
        <v>1.0034430265303125</v>
      </c>
      <c r="D30" s="6">
        <f t="shared" ref="D30:N30" si="2">D24+D23</f>
        <v>1.0096151511634037</v>
      </c>
      <c r="E30" s="6">
        <f t="shared" si="2"/>
        <v>0.995786422687713</v>
      </c>
      <c r="F30" s="6">
        <f t="shared" si="2"/>
        <v>1.0050712099780093</v>
      </c>
      <c r="G30" s="6">
        <f t="shared" si="2"/>
        <v>0.99849100396095158</v>
      </c>
      <c r="H30" s="6">
        <f t="shared" si="2"/>
        <v>1.0026723296356195</v>
      </c>
      <c r="I30" s="6"/>
      <c r="J30" s="6">
        <f t="shared" si="2"/>
        <v>0.99905471287236236</v>
      </c>
      <c r="K30" s="6">
        <f t="shared" si="2"/>
        <v>1.0017167370070208</v>
      </c>
      <c r="L30" s="6">
        <f t="shared" si="2"/>
        <v>0.99537247677117946</v>
      </c>
      <c r="M30" s="6">
        <f t="shared" si="2"/>
        <v>1.000541634654891</v>
      </c>
      <c r="N30" s="6">
        <f t="shared" si="2"/>
        <v>0.98257384867767594</v>
      </c>
      <c r="O30" s="6">
        <f t="shared" ref="O30:O31" si="3">AVERAGE(C30:N30)</f>
        <v>0.9994853230853763</v>
      </c>
    </row>
    <row r="31" spans="1:15">
      <c r="A31" s="1" t="s">
        <v>321</v>
      </c>
      <c r="C31" s="11">
        <v>0</v>
      </c>
      <c r="D31" s="11">
        <v>0</v>
      </c>
      <c r="E31" s="6">
        <f t="shared" ref="E31:N31" si="4">1-E30</f>
        <v>4.2135773122869979E-3</v>
      </c>
      <c r="F31" s="11">
        <v>0</v>
      </c>
      <c r="G31" s="6">
        <f t="shared" si="4"/>
        <v>1.5089960390484158E-3</v>
      </c>
      <c r="H31" s="11">
        <v>0</v>
      </c>
      <c r="I31" s="6"/>
      <c r="J31" s="6">
        <f t="shared" si="4"/>
        <v>9.4528712763763956E-4</v>
      </c>
      <c r="K31" s="20">
        <v>0</v>
      </c>
      <c r="L31" s="6">
        <f t="shared" si="4"/>
        <v>4.6275232288205403E-3</v>
      </c>
      <c r="M31" s="20">
        <v>0</v>
      </c>
      <c r="N31" s="6">
        <f t="shared" si="4"/>
        <v>1.7426151322324057E-2</v>
      </c>
      <c r="O31" s="6">
        <f t="shared" si="3"/>
        <v>2.6110486391016045E-3</v>
      </c>
    </row>
    <row r="33" spans="1:15">
      <c r="A33" s="1" t="s">
        <v>81</v>
      </c>
    </row>
    <row r="35" spans="1:15">
      <c r="A35" s="1" t="s">
        <v>311</v>
      </c>
      <c r="C35" s="6">
        <f>6*C24+5*C23+2*C29</f>
        <v>8.0137721061212499</v>
      </c>
      <c r="D35" s="6">
        <f t="shared" ref="D35:N35" si="5">6*D24+5*D23+2*D29</f>
        <v>8.0384606046536149</v>
      </c>
      <c r="E35" s="6">
        <f t="shared" si="5"/>
        <v>7.9831456907508516</v>
      </c>
      <c r="F35" s="6">
        <f t="shared" si="5"/>
        <v>8.020284839912037</v>
      </c>
      <c r="G35" s="6">
        <f t="shared" si="5"/>
        <v>7.9939640158438063</v>
      </c>
      <c r="H35" s="6">
        <f t="shared" si="5"/>
        <v>8.010689318542477</v>
      </c>
      <c r="I35" s="6"/>
      <c r="J35" s="6">
        <f t="shared" si="5"/>
        <v>7.9962188514894503</v>
      </c>
      <c r="K35" s="6">
        <f t="shared" si="5"/>
        <v>8.0068669480280832</v>
      </c>
      <c r="L35" s="6">
        <f t="shared" si="5"/>
        <v>7.9814899070847174</v>
      </c>
      <c r="M35" s="6">
        <f t="shared" si="5"/>
        <v>8.002166538619564</v>
      </c>
      <c r="N35" s="6">
        <f t="shared" si="5"/>
        <v>7.9302953947107042</v>
      </c>
    </row>
    <row r="36" spans="1:15">
      <c r="A36" s="1" t="s">
        <v>312</v>
      </c>
      <c r="C36" s="6">
        <f>4*C31+C35</f>
        <v>8.0137721061212499</v>
      </c>
      <c r="D36" s="6">
        <f t="shared" ref="D36:N36" si="6">4*D31+D35</f>
        <v>8.0384606046536149</v>
      </c>
      <c r="E36" s="6">
        <f t="shared" si="6"/>
        <v>8</v>
      </c>
      <c r="F36" s="6">
        <f t="shared" si="6"/>
        <v>8.020284839912037</v>
      </c>
      <c r="G36" s="6">
        <f t="shared" si="6"/>
        <v>8</v>
      </c>
      <c r="H36" s="6">
        <f t="shared" si="6"/>
        <v>8.010689318542477</v>
      </c>
      <c r="I36" s="6"/>
      <c r="J36" s="6">
        <f t="shared" si="6"/>
        <v>8</v>
      </c>
      <c r="K36" s="6">
        <f t="shared" si="6"/>
        <v>8.0068669480280832</v>
      </c>
      <c r="L36" s="6">
        <f t="shared" si="6"/>
        <v>8</v>
      </c>
      <c r="M36" s="6">
        <f t="shared" si="6"/>
        <v>8.002166538619564</v>
      </c>
      <c r="N36" s="6">
        <f t="shared" si="6"/>
        <v>8</v>
      </c>
    </row>
    <row r="37" spans="1:15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5">
      <c r="A38" s="1" t="s">
        <v>326</v>
      </c>
      <c r="C38" s="6">
        <f>4*C31</f>
        <v>0</v>
      </c>
      <c r="D38" s="6">
        <f t="shared" ref="D38:N38" si="7">4*D31</f>
        <v>0</v>
      </c>
      <c r="E38" s="6">
        <f t="shared" si="7"/>
        <v>1.6854309249147992E-2</v>
      </c>
      <c r="F38" s="6">
        <f t="shared" si="7"/>
        <v>0</v>
      </c>
      <c r="G38" s="6">
        <f t="shared" si="7"/>
        <v>6.0359841561936634E-3</v>
      </c>
      <c r="H38" s="6">
        <f t="shared" si="7"/>
        <v>0</v>
      </c>
      <c r="I38" s="6"/>
      <c r="J38" s="6">
        <f t="shared" si="7"/>
        <v>3.7811485105505582E-3</v>
      </c>
      <c r="K38" s="6">
        <f t="shared" si="7"/>
        <v>0</v>
      </c>
      <c r="L38" s="6">
        <f t="shared" si="7"/>
        <v>1.8510092915282161E-2</v>
      </c>
      <c r="M38" s="6">
        <f t="shared" si="7"/>
        <v>0</v>
      </c>
      <c r="N38" s="6">
        <f t="shared" si="7"/>
        <v>6.9704605289296229E-2</v>
      </c>
      <c r="O38" s="6">
        <f t="shared" ref="O38" si="8">AVERAGE(C38:N38)</f>
        <v>1.0444194556406418E-2</v>
      </c>
    </row>
    <row r="40" spans="1:15">
      <c r="A40" s="8" t="s">
        <v>80</v>
      </c>
    </row>
    <row r="41" spans="1:15">
      <c r="A41" s="1" t="s">
        <v>68</v>
      </c>
      <c r="C41" s="6">
        <v>0.13643051959076133</v>
      </c>
      <c r="D41" s="6">
        <v>0.13922165499295264</v>
      </c>
      <c r="E41" s="6">
        <v>0.14326777829878293</v>
      </c>
      <c r="F41" s="6">
        <v>0.14644451236007514</v>
      </c>
      <c r="G41" s="6">
        <v>0.15510344018593442</v>
      </c>
      <c r="H41" s="6">
        <v>0.2079276974403875</v>
      </c>
      <c r="I41" s="6"/>
      <c r="J41" s="6">
        <v>0.14073954335000416</v>
      </c>
      <c r="K41" s="6">
        <v>0.1560249555162618</v>
      </c>
      <c r="L41" s="6">
        <v>0.14843623712695753</v>
      </c>
      <c r="M41" s="6">
        <v>0.14408879708559544</v>
      </c>
      <c r="N41" s="6">
        <v>0.26341394717078792</v>
      </c>
    </row>
    <row r="42" spans="1:15">
      <c r="A42" s="1" t="s">
        <v>69</v>
      </c>
      <c r="C42" s="6">
        <v>0.85842626074937345</v>
      </c>
      <c r="D42" s="6">
        <v>0.84666492674723504</v>
      </c>
      <c r="E42" s="6">
        <v>0.86305901807140362</v>
      </c>
      <c r="F42" s="6">
        <v>0.84598184855767244</v>
      </c>
      <c r="G42" s="6">
        <v>0.84689800621520495</v>
      </c>
      <c r="H42" s="6">
        <v>0.78765642426091886</v>
      </c>
      <c r="I42" s="6"/>
      <c r="J42" s="6">
        <v>0.86046835205192551</v>
      </c>
      <c r="K42" s="6">
        <v>0.84121688143908901</v>
      </c>
      <c r="L42" s="6">
        <v>0.85884584730261337</v>
      </c>
      <c r="M42" s="6">
        <v>0.85377532625223151</v>
      </c>
      <c r="N42" s="6">
        <v>0.7631024885550316</v>
      </c>
    </row>
    <row r="43" spans="1:15">
      <c r="A43" s="1" t="s">
        <v>70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</row>
    <row r="44" spans="1:15">
      <c r="A44" s="1" t="s">
        <v>71</v>
      </c>
      <c r="C44" s="6">
        <v>1.0017855746205446</v>
      </c>
      <c r="D44" s="6">
        <v>1.0050842099247952</v>
      </c>
      <c r="E44" s="6">
        <v>0.99793618795649541</v>
      </c>
      <c r="F44" s="6">
        <v>1.0025978042877755</v>
      </c>
      <c r="G44" s="6">
        <v>0.99903631010140415</v>
      </c>
      <c r="H44" s="6">
        <v>1.0009738824688312</v>
      </c>
      <c r="I44" s="6"/>
      <c r="J44" s="6">
        <v>0.99937118309989892</v>
      </c>
      <c r="K44" s="6">
        <v>1.0007261607760325</v>
      </c>
      <c r="L44" s="6">
        <v>0.99805686952685946</v>
      </c>
      <c r="M44" s="6">
        <v>0.99900000249375931</v>
      </c>
      <c r="N44" s="6">
        <v>0.99140666684215173</v>
      </c>
    </row>
    <row r="45" spans="1:15">
      <c r="A45" s="1" t="s">
        <v>72</v>
      </c>
      <c r="C45" s="6">
        <v>4</v>
      </c>
      <c r="D45" s="6">
        <v>4</v>
      </c>
      <c r="E45" s="6">
        <v>4</v>
      </c>
      <c r="F45" s="6">
        <v>4</v>
      </c>
      <c r="G45" s="6">
        <v>4</v>
      </c>
      <c r="H45" s="6">
        <v>4</v>
      </c>
      <c r="I45" s="6"/>
      <c r="J45" s="6">
        <v>4</v>
      </c>
      <c r="K45" s="6">
        <v>4</v>
      </c>
      <c r="L45" s="6">
        <v>4</v>
      </c>
      <c r="M45" s="6">
        <v>4</v>
      </c>
      <c r="N45" s="6">
        <v>4</v>
      </c>
    </row>
    <row r="46" spans="1:15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5">
      <c r="A47" s="1" t="s">
        <v>75</v>
      </c>
      <c r="C47" s="6">
        <v>0.86286416066429517</v>
      </c>
      <c r="D47" s="6">
        <v>0.85878532320907286</v>
      </c>
      <c r="E47" s="6">
        <v>0.85763294904244947</v>
      </c>
      <c r="F47" s="6">
        <v>0.85243790559467769</v>
      </c>
      <c r="G47" s="6">
        <v>0.84520637096581541</v>
      </c>
      <c r="H47" s="6">
        <v>0.79115004658263355</v>
      </c>
      <c r="I47" s="6"/>
      <c r="J47" s="6">
        <v>0.85943025020442432</v>
      </c>
      <c r="K47" s="6">
        <v>0.84354351198038691</v>
      </c>
      <c r="L47" s="6">
        <v>0.85263687360128348</v>
      </c>
      <c r="M47" s="6">
        <v>0.85560278827980862</v>
      </c>
      <c r="N47" s="6">
        <v>0.74339042415376855</v>
      </c>
    </row>
    <row r="48" spans="1:15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4">
      <c r="A49" s="1" t="s">
        <v>76</v>
      </c>
      <c r="C49" s="6">
        <v>0.99485678034013481</v>
      </c>
      <c r="D49" s="6">
        <v>0.98588658174018762</v>
      </c>
      <c r="E49" s="6">
        <v>1.0063267963701865</v>
      </c>
      <c r="F49" s="6">
        <v>0.99242636091774761</v>
      </c>
      <c r="G49" s="6">
        <v>1.0020014464011393</v>
      </c>
      <c r="H49" s="6">
        <v>0.99558412170130639</v>
      </c>
      <c r="I49" s="6"/>
      <c r="J49" s="6">
        <v>1.0012078954019297</v>
      </c>
      <c r="K49" s="6">
        <v>0.99724183695535085</v>
      </c>
      <c r="L49" s="6">
        <v>1.0072820844295709</v>
      </c>
      <c r="M49" s="6">
        <v>0.99786412333782692</v>
      </c>
      <c r="N49" s="6">
        <v>1.0265164357258194</v>
      </c>
    </row>
    <row r="50" spans="1:14">
      <c r="A50" s="1" t="s">
        <v>77</v>
      </c>
      <c r="C50" s="6">
        <v>1.0017855746205446</v>
      </c>
      <c r="D50" s="6">
        <v>1.0050842099247952</v>
      </c>
      <c r="E50" s="6">
        <v>0.99793618795649541</v>
      </c>
      <c r="F50" s="6">
        <v>1.0025978042877755</v>
      </c>
      <c r="G50" s="6">
        <v>0.99903631010140415</v>
      </c>
      <c r="H50" s="6">
        <v>1.0009738824688312</v>
      </c>
      <c r="I50" s="6"/>
      <c r="J50" s="6">
        <v>0.99937118309989892</v>
      </c>
      <c r="K50" s="6">
        <v>1.0007261607760325</v>
      </c>
      <c r="L50" s="6">
        <v>0.99805686952685946</v>
      </c>
      <c r="M50" s="6">
        <v>0.99900000249375931</v>
      </c>
      <c r="N50" s="6">
        <v>0.99140666684215173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14</vt:i4>
      </vt:variant>
    </vt:vector>
  </HeadingPairs>
  <TitlesOfParts>
    <vt:vector size="14" baseType="lpstr">
      <vt:lpstr>VI-8b</vt:lpstr>
      <vt:lpstr>IV-7</vt:lpstr>
      <vt:lpstr>II-5-1</vt:lpstr>
      <vt:lpstr>II-5-2a</vt:lpstr>
      <vt:lpstr>III-7-c4</vt:lpstr>
      <vt:lpstr>III-7-c5</vt:lpstr>
      <vt:lpstr>IV-1b</vt:lpstr>
      <vt:lpstr>PAN-181-2</vt:lpstr>
      <vt:lpstr>VIII-1</vt:lpstr>
      <vt:lpstr>V-16d</vt:lpstr>
      <vt:lpstr>IV-13b</vt:lpstr>
      <vt:lpstr>V-5</vt:lpstr>
      <vt:lpstr>VI-17-a1</vt:lpstr>
      <vt:lpstr>8a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Marignac</dc:creator>
  <cp:lastModifiedBy>Christian Marignac</cp:lastModifiedBy>
  <dcterms:created xsi:type="dcterms:W3CDTF">2020-05-18T09:50:01Z</dcterms:created>
  <dcterms:modified xsi:type="dcterms:W3CDTF">2020-05-22T08:08:33Z</dcterms:modified>
</cp:coreProperties>
</file>