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315" windowHeight="8505" activeTab="1"/>
  </bookViews>
  <sheets>
    <sheet name="Fig 3D" sheetId="1" r:id="rId1"/>
    <sheet name="Fig 3E" sheetId="3" r:id="rId2"/>
  </sheets>
  <calcPr calcId="145621"/>
</workbook>
</file>

<file path=xl/calcChain.xml><?xml version="1.0" encoding="utf-8"?>
<calcChain xmlns="http://schemas.openxmlformats.org/spreadsheetml/2006/main">
  <c r="K12" i="3" l="1"/>
  <c r="J12" i="3"/>
  <c r="I12" i="3"/>
  <c r="E12" i="3"/>
  <c r="D12" i="3"/>
  <c r="C12" i="3"/>
  <c r="K11" i="3"/>
  <c r="J11" i="3"/>
  <c r="L11" i="3" s="1"/>
  <c r="I11" i="3"/>
  <c r="F11" i="3"/>
  <c r="E11" i="3"/>
  <c r="D11" i="3"/>
  <c r="C11" i="3"/>
  <c r="L10" i="3"/>
  <c r="F10" i="3"/>
  <c r="L9" i="3"/>
  <c r="F9" i="3"/>
  <c r="L8" i="3"/>
  <c r="F8" i="3"/>
  <c r="L7" i="3"/>
  <c r="F7" i="3"/>
  <c r="L6" i="3"/>
  <c r="F6" i="3"/>
  <c r="F15" i="1" l="1"/>
  <c r="E15" i="1"/>
  <c r="D15" i="1"/>
  <c r="C15" i="1"/>
  <c r="F14" i="1"/>
  <c r="E14" i="1"/>
  <c r="D14" i="1"/>
  <c r="C14" i="1"/>
</calcChain>
</file>

<file path=xl/sharedStrings.xml><?xml version="1.0" encoding="utf-8"?>
<sst xmlns="http://schemas.openxmlformats.org/spreadsheetml/2006/main" count="45" uniqueCount="29">
  <si>
    <t>sample2</t>
  </si>
  <si>
    <t>sample3</t>
  </si>
  <si>
    <t>sample4</t>
  </si>
  <si>
    <t>sample5</t>
  </si>
  <si>
    <t>sample6</t>
  </si>
  <si>
    <t>sample7</t>
  </si>
  <si>
    <t>Figure 3D</t>
    <phoneticPr fontId="3"/>
  </si>
  <si>
    <t>Colony-forming assay for sorted P1-4 cells</t>
    <phoneticPr fontId="3"/>
  </si>
  <si>
    <t>CFA</t>
    <phoneticPr fontId="3"/>
  </si>
  <si>
    <t>Colony-forming efficiency (%)</t>
    <phoneticPr fontId="3"/>
  </si>
  <si>
    <t>P1 cell</t>
    <phoneticPr fontId="3"/>
  </si>
  <si>
    <t>P2 cell</t>
    <phoneticPr fontId="3"/>
  </si>
  <si>
    <t>P3 cell</t>
    <phoneticPr fontId="3"/>
  </si>
  <si>
    <t>P4 cell</t>
    <phoneticPr fontId="3"/>
  </si>
  <si>
    <t>sample1</t>
    <phoneticPr fontId="3"/>
  </si>
  <si>
    <t>Ave.</t>
    <phoneticPr fontId="3"/>
  </si>
  <si>
    <t>SD.</t>
    <phoneticPr fontId="3"/>
  </si>
  <si>
    <t>Figure 3E</t>
    <phoneticPr fontId="3"/>
  </si>
  <si>
    <t>Composition of epithelial cell types in P2 and P3 colonies derived from hiPSCs</t>
    <phoneticPr fontId="3"/>
  </si>
  <si>
    <t>P3 colony</t>
    <phoneticPr fontId="3"/>
  </si>
  <si>
    <t>Proportion (%)</t>
    <phoneticPr fontId="3"/>
  </si>
  <si>
    <t>P2 colony</t>
    <phoneticPr fontId="3"/>
  </si>
  <si>
    <t>K12+/PAX6+ 
(cornea)</t>
    <phoneticPr fontId="3"/>
  </si>
  <si>
    <t>K13+/PAX6+
(conjunctiva)</t>
    <phoneticPr fontId="3"/>
  </si>
  <si>
    <t>other</t>
    <phoneticPr fontId="3"/>
  </si>
  <si>
    <t>total</t>
    <phoneticPr fontId="3"/>
  </si>
  <si>
    <t>K12+/PAX6+ 
(cornea)</t>
    <phoneticPr fontId="3"/>
  </si>
  <si>
    <t>Ave.</t>
    <phoneticPr fontId="3"/>
  </si>
  <si>
    <t>SD.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</si>
</sst>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0.0%"/>
  </numFmts>
  <fonts count="9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b/>
      <sz val="11"/>
      <color theme="1"/>
      <name val="Arial"/>
      <family val="2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Arial Unicode MS"/>
      <family val="3"/>
      <charset val="128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64" fontId="4" fillId="0" borderId="1" xfId="1" applyNumberFormat="1" applyFont="1" applyBorder="1">
      <alignment vertical="center"/>
    </xf>
    <xf numFmtId="0" fontId="4" fillId="0" borderId="2" xfId="0" applyFont="1" applyBorder="1">
      <alignment vertical="center"/>
    </xf>
    <xf numFmtId="164" fontId="4" fillId="0" borderId="2" xfId="1" applyNumberFormat="1" applyFont="1" applyBorder="1">
      <alignment vertical="center"/>
    </xf>
    <xf numFmtId="0" fontId="2" fillId="0" borderId="3" xfId="0" applyFont="1" applyBorder="1">
      <alignment vertical="center"/>
    </xf>
    <xf numFmtId="164" fontId="4" fillId="0" borderId="4" xfId="1" applyNumberFormat="1" applyFont="1" applyBorder="1">
      <alignment vertical="center"/>
    </xf>
    <xf numFmtId="164" fontId="4" fillId="0" borderId="5" xfId="1" applyNumberFormat="1" applyFont="1" applyBorder="1">
      <alignment vertical="center"/>
    </xf>
    <xf numFmtId="0" fontId="2" fillId="0" borderId="6" xfId="0" applyFont="1" applyBorder="1">
      <alignment vertical="center"/>
    </xf>
    <xf numFmtId="164" fontId="4" fillId="0" borderId="7" xfId="1" applyNumberFormat="1" applyFont="1" applyBorder="1">
      <alignment vertical="center"/>
    </xf>
    <xf numFmtId="164" fontId="4" fillId="0" borderId="8" xfId="1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165" fontId="6" fillId="0" borderId="0" xfId="1" applyNumberFormat="1" applyFont="1">
      <alignment vertical="center"/>
    </xf>
    <xf numFmtId="10" fontId="6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64" fontId="6" fillId="0" borderId="1" xfId="1" applyNumberFormat="1" applyFont="1" applyBorder="1">
      <alignment vertical="center"/>
    </xf>
    <xf numFmtId="9" fontId="6" fillId="0" borderId="1" xfId="0" applyNumberFormat="1" applyFont="1" applyBorder="1">
      <alignment vertical="center"/>
    </xf>
    <xf numFmtId="0" fontId="6" fillId="0" borderId="2" xfId="0" applyFont="1" applyBorder="1">
      <alignment vertical="center"/>
    </xf>
    <xf numFmtId="164" fontId="6" fillId="0" borderId="2" xfId="1" applyNumberFormat="1" applyFont="1" applyBorder="1">
      <alignment vertical="center"/>
    </xf>
    <xf numFmtId="0" fontId="8" fillId="0" borderId="3" xfId="0" applyFont="1" applyBorder="1">
      <alignment vertical="center"/>
    </xf>
    <xf numFmtId="164" fontId="8" fillId="0" borderId="4" xfId="1" applyNumberFormat="1" applyFont="1" applyBorder="1">
      <alignment vertical="center"/>
    </xf>
    <xf numFmtId="164" fontId="8" fillId="0" borderId="5" xfId="1" applyNumberFormat="1" applyFont="1" applyBorder="1">
      <alignment vertical="center"/>
    </xf>
    <xf numFmtId="9" fontId="6" fillId="0" borderId="11" xfId="0" applyNumberFormat="1" applyFont="1" applyBorder="1">
      <alignment vertical="center"/>
    </xf>
    <xf numFmtId="0" fontId="8" fillId="0" borderId="6" xfId="0" applyFont="1" applyBorder="1">
      <alignment vertical="center"/>
    </xf>
    <xf numFmtId="164" fontId="8" fillId="0" borderId="7" xfId="1" applyNumberFormat="1" applyFont="1" applyBorder="1">
      <alignment vertical="center"/>
    </xf>
    <xf numFmtId="164" fontId="8" fillId="0" borderId="8" xfId="1" applyNumberFormat="1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21" sqref="D21"/>
    </sheetView>
  </sheetViews>
  <sheetFormatPr defaultRowHeight="15"/>
  <cols>
    <col min="1" max="1" width="10.5703125" customWidth="1"/>
    <col min="2" max="2" width="10.42578125" customWidth="1"/>
    <col min="3" max="3" width="10.28515625" customWidth="1"/>
    <col min="4" max="4" width="15" customWidth="1"/>
    <col min="5" max="7" width="17.7109375" customWidth="1"/>
    <col min="8" max="8" width="15.42578125" customWidth="1"/>
    <col min="9" max="9" width="14.28515625" customWidth="1"/>
    <col min="10" max="10" width="15.42578125" customWidth="1"/>
    <col min="11" max="11" width="13.140625" customWidth="1"/>
    <col min="12" max="12" width="10.140625" customWidth="1"/>
  </cols>
  <sheetData>
    <row r="1" spans="1:7" ht="16.5">
      <c r="A1" s="1" t="s">
        <v>6</v>
      </c>
      <c r="B1" s="1" t="s">
        <v>7</v>
      </c>
      <c r="C1" s="2"/>
      <c r="D1" s="2"/>
      <c r="E1" s="2"/>
      <c r="F1" s="2"/>
      <c r="G1" s="3"/>
    </row>
    <row r="2" spans="1:7" ht="16.5">
      <c r="A2" s="2"/>
      <c r="B2" s="2"/>
      <c r="C2" s="2"/>
      <c r="D2" s="2"/>
      <c r="E2" s="2"/>
      <c r="F2" s="2"/>
      <c r="G2" s="3"/>
    </row>
    <row r="3" spans="1:7" ht="16.5">
      <c r="A3" s="2"/>
      <c r="B3" s="2"/>
      <c r="C3" s="2"/>
      <c r="D3" s="2"/>
      <c r="E3" s="2"/>
      <c r="F3" s="2"/>
      <c r="G3" s="3"/>
    </row>
    <row r="4" spans="1:7" ht="16.5">
      <c r="A4" s="2"/>
      <c r="B4" s="2"/>
      <c r="C4" s="2"/>
      <c r="D4" s="2"/>
      <c r="E4" s="2"/>
      <c r="F4" s="2"/>
      <c r="G4" s="3"/>
    </row>
    <row r="5" spans="1:7" ht="25.5" customHeight="1">
      <c r="A5" s="2"/>
      <c r="B5" s="15" t="s">
        <v>8</v>
      </c>
      <c r="C5" s="15" t="s">
        <v>9</v>
      </c>
      <c r="D5" s="15"/>
      <c r="E5" s="15"/>
      <c r="F5" s="15"/>
      <c r="G5" s="3"/>
    </row>
    <row r="6" spans="1:7" ht="26.25" customHeight="1">
      <c r="A6" s="2"/>
      <c r="B6" s="15"/>
      <c r="C6" s="4" t="s">
        <v>10</v>
      </c>
      <c r="D6" s="4" t="s">
        <v>11</v>
      </c>
      <c r="E6" s="4" t="s">
        <v>12</v>
      </c>
      <c r="F6" s="4" t="s">
        <v>13</v>
      </c>
      <c r="G6" s="3"/>
    </row>
    <row r="7" spans="1:7" ht="16.5" customHeight="1">
      <c r="A7" s="2"/>
      <c r="B7" s="5" t="s">
        <v>14</v>
      </c>
      <c r="C7" s="6">
        <v>2E-3</v>
      </c>
      <c r="D7" s="6">
        <v>8.8000000000000005E-3</v>
      </c>
      <c r="E7" s="6">
        <v>3.5999999999999999E-3</v>
      </c>
      <c r="F7" s="6">
        <v>4.0000000000000002E-4</v>
      </c>
      <c r="G7" s="3"/>
    </row>
    <row r="8" spans="1:7" ht="16.5" customHeight="1">
      <c r="A8" s="2"/>
      <c r="B8" s="5" t="s">
        <v>0</v>
      </c>
      <c r="C8" s="6">
        <v>5.9999999999999995E-4</v>
      </c>
      <c r="D8" s="6">
        <v>8.6E-3</v>
      </c>
      <c r="E8" s="6">
        <v>3.2000000000000002E-3</v>
      </c>
      <c r="F8" s="6">
        <v>0</v>
      </c>
      <c r="G8" s="3"/>
    </row>
    <row r="9" spans="1:7" ht="16.5" customHeight="1">
      <c r="A9" s="2"/>
      <c r="B9" s="5" t="s">
        <v>1</v>
      </c>
      <c r="C9" s="6">
        <v>1.0499999999999999E-3</v>
      </c>
      <c r="D9" s="6">
        <v>2.1700000000000001E-2</v>
      </c>
      <c r="E9" s="6">
        <v>8.4499999999999992E-3</v>
      </c>
      <c r="F9" s="6">
        <v>3.7499999999999999E-3</v>
      </c>
      <c r="G9" s="3"/>
    </row>
    <row r="10" spans="1:7" ht="16.5" customHeight="1">
      <c r="A10" s="2"/>
      <c r="B10" s="5" t="s">
        <v>2</v>
      </c>
      <c r="C10" s="6">
        <v>1.1000000000000001E-3</v>
      </c>
      <c r="D10" s="6">
        <v>7.3599999999999999E-2</v>
      </c>
      <c r="E10" s="6">
        <v>2.7000000000000001E-3</v>
      </c>
      <c r="F10" s="6">
        <v>1E-4</v>
      </c>
      <c r="G10" s="3"/>
    </row>
    <row r="11" spans="1:7" ht="16.5" customHeight="1">
      <c r="A11" s="2"/>
      <c r="B11" s="5" t="s">
        <v>3</v>
      </c>
      <c r="C11" s="6">
        <v>1.2999999999999999E-3</v>
      </c>
      <c r="D11" s="6">
        <v>7.5200000000000003E-2</v>
      </c>
      <c r="E11" s="6">
        <v>4.1000000000000003E-3</v>
      </c>
      <c r="F11" s="6">
        <v>1.4E-3</v>
      </c>
      <c r="G11" s="3"/>
    </row>
    <row r="12" spans="1:7" ht="16.5" customHeight="1">
      <c r="A12" s="2"/>
      <c r="B12" s="5" t="s">
        <v>4</v>
      </c>
      <c r="C12" s="6">
        <v>2.0000000000000001E-4</v>
      </c>
      <c r="D12" s="6">
        <v>8.7999999999999995E-2</v>
      </c>
      <c r="E12" s="6">
        <v>3.1E-2</v>
      </c>
      <c r="F12" s="6">
        <v>5.5000000000000003E-4</v>
      </c>
      <c r="G12" s="3"/>
    </row>
    <row r="13" spans="1:7" ht="16.5" customHeight="1" thickBot="1">
      <c r="A13" s="2"/>
      <c r="B13" s="7" t="s">
        <v>5</v>
      </c>
      <c r="C13" s="8">
        <v>3.0500000000000002E-3</v>
      </c>
      <c r="D13" s="8">
        <v>8.0600000000000005E-2</v>
      </c>
      <c r="E13" s="8">
        <v>4.1200000000000001E-2</v>
      </c>
      <c r="F13" s="8">
        <v>2.0999999999999999E-3</v>
      </c>
      <c r="G13" s="3"/>
    </row>
    <row r="14" spans="1:7" ht="16.5" customHeight="1">
      <c r="A14" s="2"/>
      <c r="B14" s="9" t="s">
        <v>15</v>
      </c>
      <c r="C14" s="10">
        <f>AVERAGE(C7:C13)</f>
        <v>1.3285714285714285E-3</v>
      </c>
      <c r="D14" s="10">
        <f t="shared" ref="D14:F14" si="0">AVERAGE(D7:D13)</f>
        <v>5.0928571428571434E-2</v>
      </c>
      <c r="E14" s="10">
        <f t="shared" si="0"/>
        <v>1.3464285714285715E-2</v>
      </c>
      <c r="F14" s="11">
        <f t="shared" si="0"/>
        <v>1.1857142857142858E-3</v>
      </c>
      <c r="G14" s="3"/>
    </row>
    <row r="15" spans="1:7" ht="16.5" customHeight="1" thickBot="1">
      <c r="A15" s="2"/>
      <c r="B15" s="12" t="s">
        <v>16</v>
      </c>
      <c r="C15" s="13">
        <f>STDEV(C7:C13)</f>
        <v>9.4421799339327315E-4</v>
      </c>
      <c r="D15" s="13">
        <f t="shared" ref="D15:F15" si="1">STDEV(D7:D13)</f>
        <v>3.600605107875221E-2</v>
      </c>
      <c r="E15" s="13">
        <f t="shared" si="1"/>
        <v>1.5854198032007018E-2</v>
      </c>
      <c r="F15" s="14">
        <f t="shared" si="1"/>
        <v>1.357913315137815E-3</v>
      </c>
      <c r="G15" s="3"/>
    </row>
    <row r="16" spans="1:7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</sheetData>
  <mergeCells count="2">
    <mergeCell ref="B5:B6"/>
    <mergeCell ref="C5:F5"/>
  </mergeCells>
  <phoneticPr fontId="3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B22" sqref="B22"/>
    </sheetView>
  </sheetViews>
  <sheetFormatPr defaultColWidth="9" defaultRowHeight="12.75"/>
  <cols>
    <col min="1" max="1" width="10.5703125" style="16" customWidth="1"/>
    <col min="2" max="5" width="12.5703125" style="16" customWidth="1"/>
    <col min="6" max="6" width="5.42578125" style="16" customWidth="1"/>
    <col min="7" max="7" width="5" style="16" customWidth="1"/>
    <col min="8" max="11" width="12.85546875" style="16" customWidth="1"/>
    <col min="12" max="12" width="5.28515625" style="16" customWidth="1"/>
    <col min="13" max="16384" width="9" style="16"/>
  </cols>
  <sheetData>
    <row r="1" spans="1:19" ht="15">
      <c r="A1" s="1" t="s">
        <v>17</v>
      </c>
      <c r="B1" s="1" t="s">
        <v>18</v>
      </c>
    </row>
    <row r="2" spans="1:19">
      <c r="A2" s="17"/>
      <c r="C2" s="18"/>
    </row>
    <row r="4" spans="1:19" ht="20.25" customHeight="1">
      <c r="B4" s="19" t="s">
        <v>19</v>
      </c>
      <c r="C4" s="20" t="s">
        <v>20</v>
      </c>
      <c r="D4" s="20"/>
      <c r="E4" s="20"/>
      <c r="F4" s="21"/>
      <c r="H4" s="22" t="s">
        <v>21</v>
      </c>
      <c r="I4" s="23" t="s">
        <v>20</v>
      </c>
      <c r="J4" s="24"/>
      <c r="K4" s="25"/>
    </row>
    <row r="5" spans="1:19" ht="36" customHeight="1">
      <c r="B5" s="19"/>
      <c r="C5" s="26" t="s">
        <v>22</v>
      </c>
      <c r="D5" s="26" t="s">
        <v>23</v>
      </c>
      <c r="E5" s="27" t="s">
        <v>24</v>
      </c>
      <c r="F5" s="28" t="s">
        <v>25</v>
      </c>
      <c r="H5" s="29"/>
      <c r="I5" s="26" t="s">
        <v>26</v>
      </c>
      <c r="J5" s="26" t="s">
        <v>23</v>
      </c>
      <c r="K5" s="27" t="s">
        <v>24</v>
      </c>
      <c r="L5" s="28" t="s">
        <v>25</v>
      </c>
    </row>
    <row r="6" spans="1:19" ht="18" customHeight="1">
      <c r="B6" s="30" t="s">
        <v>14</v>
      </c>
      <c r="C6" s="31">
        <v>0.98484848484848486</v>
      </c>
      <c r="D6" s="31">
        <v>0</v>
      </c>
      <c r="E6" s="31">
        <v>1.5151515151515152E-2</v>
      </c>
      <c r="F6" s="32">
        <f>SUM(C6:E6)</f>
        <v>1</v>
      </c>
      <c r="H6" s="30" t="s">
        <v>14</v>
      </c>
      <c r="I6" s="31">
        <v>0.15714285714285714</v>
      </c>
      <c r="J6" s="31">
        <v>5.7142857142857141E-2</v>
      </c>
      <c r="K6" s="31">
        <v>0.7857142857142857</v>
      </c>
      <c r="L6" s="32">
        <f>SUM(I6:K6)</f>
        <v>1</v>
      </c>
    </row>
    <row r="7" spans="1:19" ht="18" customHeight="1">
      <c r="B7" s="30" t="s">
        <v>0</v>
      </c>
      <c r="C7" s="31">
        <v>0.92452830188679247</v>
      </c>
      <c r="D7" s="31">
        <v>5.6603773584905662E-2</v>
      </c>
      <c r="E7" s="31">
        <v>1.8867924528301886E-2</v>
      </c>
      <c r="F7" s="32">
        <f t="shared" ref="F7:F11" si="0">SUM(C7:E7)</f>
        <v>1</v>
      </c>
      <c r="H7" s="30" t="s">
        <v>0</v>
      </c>
      <c r="I7" s="31">
        <v>3.0303030303030304E-2</v>
      </c>
      <c r="J7" s="31">
        <v>0.15151515151515152</v>
      </c>
      <c r="K7" s="31">
        <v>0.81818181818181823</v>
      </c>
      <c r="L7" s="32">
        <f t="shared" ref="L7:L11" si="1">SUM(I7:K7)</f>
        <v>1</v>
      </c>
    </row>
    <row r="8" spans="1:19" ht="18" customHeight="1">
      <c r="B8" s="30" t="s">
        <v>1</v>
      </c>
      <c r="C8" s="31">
        <v>0.98076923076923073</v>
      </c>
      <c r="D8" s="31">
        <v>0</v>
      </c>
      <c r="E8" s="31">
        <v>1.9230769230769232E-2</v>
      </c>
      <c r="F8" s="32">
        <f t="shared" si="0"/>
        <v>1</v>
      </c>
      <c r="H8" s="30" t="s">
        <v>1</v>
      </c>
      <c r="I8" s="31">
        <v>2.7027027027027029E-2</v>
      </c>
      <c r="J8" s="31">
        <v>0.13513513513513514</v>
      </c>
      <c r="K8" s="31">
        <v>0.83783783783783783</v>
      </c>
      <c r="L8" s="32">
        <f t="shared" si="1"/>
        <v>1</v>
      </c>
    </row>
    <row r="9" spans="1:19" ht="18" customHeight="1">
      <c r="B9" s="30" t="s">
        <v>2</v>
      </c>
      <c r="C9" s="31">
        <v>0.95918367346938771</v>
      </c>
      <c r="D9" s="31">
        <v>4.0816326530612242E-2</v>
      </c>
      <c r="E9" s="31">
        <v>0</v>
      </c>
      <c r="F9" s="32">
        <f t="shared" si="0"/>
        <v>1</v>
      </c>
      <c r="H9" s="30" t="s">
        <v>2</v>
      </c>
      <c r="I9" s="31">
        <v>7.4999999999999997E-2</v>
      </c>
      <c r="J9" s="31">
        <v>0.15</v>
      </c>
      <c r="K9" s="31">
        <v>0.77500000000000002</v>
      </c>
      <c r="L9" s="32">
        <f t="shared" si="1"/>
        <v>1</v>
      </c>
    </row>
    <row r="10" spans="1:19" ht="18" customHeight="1" thickBot="1">
      <c r="B10" s="33" t="s">
        <v>3</v>
      </c>
      <c r="C10" s="34">
        <v>1</v>
      </c>
      <c r="D10" s="34">
        <v>0</v>
      </c>
      <c r="E10" s="34">
        <v>0</v>
      </c>
      <c r="F10" s="32">
        <f t="shared" si="0"/>
        <v>1</v>
      </c>
      <c r="H10" s="33" t="s">
        <v>3</v>
      </c>
      <c r="I10" s="34">
        <v>5.7142857142857141E-2</v>
      </c>
      <c r="J10" s="34">
        <v>5.7142857142857141E-2</v>
      </c>
      <c r="K10" s="34">
        <v>0.88571428571428568</v>
      </c>
      <c r="L10" s="32">
        <f t="shared" si="1"/>
        <v>1</v>
      </c>
    </row>
    <row r="11" spans="1:19" ht="20.25" customHeight="1">
      <c r="B11" s="35" t="s">
        <v>27</v>
      </c>
      <c r="C11" s="36">
        <f>AVERAGE(C6:C10)</f>
        <v>0.96986593819477918</v>
      </c>
      <c r="D11" s="36">
        <f t="shared" ref="D11:E11" si="2">AVERAGE(D6:D10)</f>
        <v>1.9484020023103583E-2</v>
      </c>
      <c r="E11" s="37">
        <f t="shared" si="2"/>
        <v>1.0650041782117254E-2</v>
      </c>
      <c r="F11" s="38">
        <f t="shared" si="0"/>
        <v>1</v>
      </c>
      <c r="H11" s="35" t="s">
        <v>27</v>
      </c>
      <c r="I11" s="36">
        <f>AVERAGE(I6:I10)</f>
        <v>6.9323154323154321E-2</v>
      </c>
      <c r="J11" s="36">
        <f t="shared" ref="J11:K11" si="3">AVERAGE(J6:J10)</f>
        <v>0.11018720018720018</v>
      </c>
      <c r="K11" s="37">
        <f t="shared" si="3"/>
        <v>0.82048964548964542</v>
      </c>
      <c r="L11" s="38">
        <f t="shared" si="1"/>
        <v>1</v>
      </c>
    </row>
    <row r="12" spans="1:19" ht="20.25" customHeight="1" thickBot="1">
      <c r="B12" s="39" t="s">
        <v>28</v>
      </c>
      <c r="C12" s="40">
        <f>STDEV(C6:C10)</f>
        <v>2.924479534777959E-2</v>
      </c>
      <c r="D12" s="40">
        <f t="shared" ref="D12:E12" si="4">STDEV(D6:D10)</f>
        <v>2.7257221585303401E-2</v>
      </c>
      <c r="E12" s="41">
        <f t="shared" si="4"/>
        <v>9.8523160068480029E-3</v>
      </c>
      <c r="F12" s="42"/>
      <c r="H12" s="39" t="s">
        <v>28</v>
      </c>
      <c r="I12" s="40">
        <f>STDEV(I6:I10)</f>
        <v>5.2925463820301222E-2</v>
      </c>
      <c r="J12" s="40">
        <f t="shared" ref="J12:K12" si="5">STDEV(J6:J10)</f>
        <v>4.8843788515219283E-2</v>
      </c>
      <c r="K12" s="41">
        <f t="shared" si="5"/>
        <v>4.4269552266048832E-2</v>
      </c>
      <c r="L12" s="42"/>
      <c r="P12" s="21"/>
      <c r="Q12" s="21"/>
      <c r="R12" s="21"/>
      <c r="S12" s="21"/>
    </row>
    <row r="13" spans="1:19" ht="20.25" customHeight="1">
      <c r="P13" s="21"/>
      <c r="Q13" s="21"/>
      <c r="R13" s="21"/>
      <c r="S13" s="21"/>
    </row>
    <row r="14" spans="1:19" ht="20.25" customHeight="1">
      <c r="P14" s="21"/>
      <c r="Q14" s="21"/>
      <c r="R14" s="21"/>
      <c r="S14" s="21"/>
    </row>
    <row r="15" spans="1:19" ht="18" customHeight="1">
      <c r="P15" s="43"/>
      <c r="Q15" s="43"/>
      <c r="R15" s="43"/>
      <c r="S15" s="21"/>
    </row>
    <row r="16" spans="1:19" ht="18" customHeight="1">
      <c r="N16" s="21"/>
      <c r="O16" s="21"/>
      <c r="P16" s="43"/>
      <c r="Q16" s="43"/>
      <c r="R16" s="43"/>
      <c r="S16" s="21"/>
    </row>
    <row r="24" spans="8:8">
      <c r="H24" s="44"/>
    </row>
    <row r="25" spans="8:8">
      <c r="H25" s="44"/>
    </row>
  </sheetData>
  <mergeCells count="4">
    <mergeCell ref="B4:B5"/>
    <mergeCell ref="C4:E4"/>
    <mergeCell ref="H4:H5"/>
    <mergeCell ref="I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3D</vt:lpstr>
      <vt:lpstr>Fig 3E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Ryuhei</dc:creator>
  <cp:lastModifiedBy>Sequeira, Lauren</cp:lastModifiedBy>
  <dcterms:created xsi:type="dcterms:W3CDTF">2015-11-14T06:21:56Z</dcterms:created>
  <dcterms:modified xsi:type="dcterms:W3CDTF">2016-01-04T16:11:49Z</dcterms:modified>
</cp:coreProperties>
</file>