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105" yWindow="1140" windowWidth="17160" windowHeight="5610"/>
  </bookViews>
  <sheets>
    <sheet name="Extended Data Fig 1b" sheetId="3" r:id="rId1"/>
    <sheet name="Extended Data Fig 1c" sheetId="2" r:id="rId2"/>
  </sheets>
  <calcPr calcId="145621"/>
</workbook>
</file>

<file path=xl/calcChain.xml><?xml version="1.0" encoding="utf-8"?>
<calcChain xmlns="http://schemas.openxmlformats.org/spreadsheetml/2006/main">
  <c r="C25" i="3" l="1"/>
  <c r="D25" i="3"/>
  <c r="B25" i="3"/>
  <c r="D18" i="3"/>
  <c r="E18" i="3"/>
  <c r="I18" i="3" s="1"/>
  <c r="F18" i="3"/>
  <c r="G18" i="3"/>
  <c r="H18" i="3"/>
  <c r="D19" i="3"/>
  <c r="J19" i="3" s="1"/>
  <c r="E19" i="3"/>
  <c r="I19" i="3" s="1"/>
  <c r="F19" i="3"/>
  <c r="G19" i="3"/>
  <c r="H19" i="3"/>
  <c r="C19" i="3"/>
  <c r="C18" i="3"/>
  <c r="C15" i="3"/>
  <c r="I15" i="3" s="1"/>
  <c r="D15" i="3"/>
  <c r="C16" i="3"/>
  <c r="D16" i="3"/>
  <c r="C17" i="3"/>
  <c r="D17" i="3"/>
  <c r="I17" i="3" s="1"/>
  <c r="J18" i="3"/>
  <c r="D14" i="3"/>
  <c r="C14" i="3"/>
  <c r="I10" i="3"/>
  <c r="J10" i="3"/>
  <c r="J9" i="3"/>
  <c r="I9" i="3"/>
  <c r="I7" i="3"/>
  <c r="I8" i="3"/>
  <c r="I6" i="3"/>
  <c r="I5" i="3"/>
  <c r="F7" i="2"/>
  <c r="F8" i="2"/>
  <c r="F9" i="2"/>
  <c r="F6" i="2"/>
  <c r="I16" i="3" l="1"/>
  <c r="I14" i="3"/>
</calcChain>
</file>

<file path=xl/sharedStrings.xml><?xml version="1.0" encoding="utf-8"?>
<sst xmlns="http://schemas.openxmlformats.org/spreadsheetml/2006/main" count="74" uniqueCount="26">
  <si>
    <t>Time (h)</t>
  </si>
  <si>
    <t>STDEV</t>
  </si>
  <si>
    <t>Human Macrophage</t>
  </si>
  <si>
    <t>HMVEC</t>
  </si>
  <si>
    <t>Hela</t>
  </si>
  <si>
    <t>Continuous 72 h incubation with 1 uM GS-466547 (diastereomeric mixture containing GS-5734)</t>
  </si>
  <si>
    <t>n1</t>
  </si>
  <si>
    <t>n2</t>
  </si>
  <si>
    <t>average</t>
  </si>
  <si>
    <t>Values for independent experiments average of duplicate wells</t>
  </si>
  <si>
    <t>[NTP](uM)</t>
  </si>
  <si>
    <t>NTP concentrations following a 2 h incubation with 1 uM GS-5734</t>
  </si>
  <si>
    <t>PBMC</t>
  </si>
  <si>
    <t>Human</t>
  </si>
  <si>
    <t>Rhesus</t>
  </si>
  <si>
    <t>Monocyte</t>
  </si>
  <si>
    <t>Macrophage</t>
  </si>
  <si>
    <t>n3</t>
  </si>
  <si>
    <t>n4</t>
  </si>
  <si>
    <t>n5</t>
  </si>
  <si>
    <t>n6</t>
  </si>
  <si>
    <t>Average</t>
  </si>
  <si>
    <t>[NTP](pmol/million)</t>
  </si>
  <si>
    <t>NA</t>
  </si>
  <si>
    <t>Fold</t>
  </si>
  <si>
    <t>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</si>
</sst>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0" fillId="2" borderId="0" xfId="0" applyFill="1"/>
    <xf numFmtId="0" fontId="0" fillId="0" borderId="0" xfId="0" applyAlignment="1">
      <alignment horizontal="center" vertical="center"/>
    </xf>
    <xf numFmtId="0" fontId="0" fillId="3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A2" sqref="A2"/>
    </sheetView>
  </sheetViews>
  <sheetFormatPr defaultRowHeight="15" x14ac:dyDescent="0.25"/>
  <cols>
    <col min="1" max="1" width="15.42578125" customWidth="1"/>
  </cols>
  <sheetData>
    <row r="1" spans="1:10" x14ac:dyDescent="0.25">
      <c r="A1" t="s">
        <v>11</v>
      </c>
    </row>
    <row r="3" spans="1:10" x14ac:dyDescent="0.25">
      <c r="C3" s="6" t="s">
        <v>22</v>
      </c>
      <c r="D3" s="6"/>
      <c r="E3" s="6"/>
      <c r="F3" s="6"/>
      <c r="G3" s="6"/>
      <c r="H3" s="6"/>
      <c r="I3" s="6"/>
      <c r="J3" s="6"/>
    </row>
    <row r="4" spans="1:10" x14ac:dyDescent="0.25">
      <c r="C4" t="s">
        <v>6</v>
      </c>
      <c r="D4" t="s">
        <v>7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1</v>
      </c>
    </row>
    <row r="5" spans="1:10" x14ac:dyDescent="0.25">
      <c r="A5" s="7" t="s">
        <v>12</v>
      </c>
      <c r="B5" t="s">
        <v>13</v>
      </c>
      <c r="C5" s="2">
        <v>23.7</v>
      </c>
      <c r="D5" s="2">
        <v>18.3</v>
      </c>
      <c r="E5" s="2"/>
      <c r="F5" s="2"/>
      <c r="G5" s="2"/>
      <c r="H5" s="2"/>
      <c r="I5">
        <f>AVERAGE(C5:H5)</f>
        <v>21</v>
      </c>
      <c r="J5" t="s">
        <v>23</v>
      </c>
    </row>
    <row r="6" spans="1:10" x14ac:dyDescent="0.25">
      <c r="A6" s="7"/>
      <c r="B6" t="s">
        <v>14</v>
      </c>
      <c r="C6" s="2">
        <v>7.56</v>
      </c>
      <c r="D6" s="2">
        <v>3.98</v>
      </c>
      <c r="E6" s="2"/>
      <c r="F6" s="2"/>
      <c r="G6" s="2"/>
      <c r="H6" s="2"/>
      <c r="I6">
        <f>AVERAGE(C6:H6)</f>
        <v>5.77</v>
      </c>
      <c r="J6" t="s">
        <v>23</v>
      </c>
    </row>
    <row r="7" spans="1:10" x14ac:dyDescent="0.25">
      <c r="A7" s="7" t="s">
        <v>15</v>
      </c>
      <c r="B7" t="s">
        <v>13</v>
      </c>
      <c r="C7" s="2">
        <v>20.65</v>
      </c>
      <c r="D7" s="2">
        <v>22.4</v>
      </c>
      <c r="E7" s="2"/>
      <c r="F7" s="2"/>
      <c r="G7" s="2"/>
      <c r="H7" s="2"/>
      <c r="I7">
        <f t="shared" ref="I7:I9" si="0">AVERAGE(C7:H7)</f>
        <v>21.524999999999999</v>
      </c>
      <c r="J7" t="s">
        <v>23</v>
      </c>
    </row>
    <row r="8" spans="1:10" x14ac:dyDescent="0.25">
      <c r="A8" s="7"/>
      <c r="B8" t="s">
        <v>14</v>
      </c>
      <c r="C8" s="2">
        <v>5.77</v>
      </c>
      <c r="D8" s="2">
        <v>4.3650000000000002</v>
      </c>
      <c r="E8" s="2"/>
      <c r="F8" s="2"/>
      <c r="G8" s="2"/>
      <c r="H8" s="2"/>
      <c r="I8">
        <f t="shared" si="0"/>
        <v>5.0674999999999999</v>
      </c>
      <c r="J8" t="s">
        <v>23</v>
      </c>
    </row>
    <row r="9" spans="1:10" x14ac:dyDescent="0.25">
      <c r="A9" s="7" t="s">
        <v>16</v>
      </c>
      <c r="B9" t="s">
        <v>13</v>
      </c>
      <c r="C9" s="2">
        <v>48.4</v>
      </c>
      <c r="D9" s="2">
        <v>192.2</v>
      </c>
      <c r="E9" s="2">
        <v>117.7</v>
      </c>
      <c r="F9" s="2">
        <v>216.5</v>
      </c>
      <c r="G9" s="2">
        <v>75.849999999999994</v>
      </c>
      <c r="H9" s="2">
        <v>89.130434782608688</v>
      </c>
      <c r="I9">
        <f t="shared" si="0"/>
        <v>123.29673913043477</v>
      </c>
      <c r="J9">
        <f>STDEV(C9:H9)</f>
        <v>67.072917967456831</v>
      </c>
    </row>
    <row r="10" spans="1:10" x14ac:dyDescent="0.25">
      <c r="A10" s="7"/>
      <c r="B10" t="s">
        <v>14</v>
      </c>
      <c r="C10" s="2">
        <v>12.41</v>
      </c>
      <c r="D10" s="2">
        <v>26.31</v>
      </c>
      <c r="E10" s="2">
        <v>30.38</v>
      </c>
      <c r="F10" s="2">
        <v>30.74</v>
      </c>
      <c r="G10" s="2">
        <v>41.07</v>
      </c>
      <c r="H10" s="2"/>
      <c r="I10">
        <f t="shared" ref="I10" si="1">AVERAGE(C10:H10)</f>
        <v>28.181999999999999</v>
      </c>
      <c r="J10">
        <f>STDEV(C10:H10)</f>
        <v>10.365031114280365</v>
      </c>
    </row>
    <row r="12" spans="1:10" x14ac:dyDescent="0.25">
      <c r="C12" s="6" t="s">
        <v>10</v>
      </c>
      <c r="D12" s="6"/>
      <c r="E12" s="6"/>
      <c r="F12" s="6"/>
      <c r="G12" s="6"/>
      <c r="H12" s="6"/>
      <c r="I12" s="6"/>
      <c r="J12" s="6"/>
    </row>
    <row r="13" spans="1:10" x14ac:dyDescent="0.25">
      <c r="C13" t="s">
        <v>6</v>
      </c>
      <c r="D13" t="s">
        <v>7</v>
      </c>
      <c r="E13" t="s">
        <v>17</v>
      </c>
      <c r="F13" t="s">
        <v>18</v>
      </c>
      <c r="G13" t="s">
        <v>19</v>
      </c>
      <c r="H13" t="s">
        <v>20</v>
      </c>
      <c r="I13" t="s">
        <v>21</v>
      </c>
      <c r="J13" t="s">
        <v>1</v>
      </c>
    </row>
    <row r="14" spans="1:10" x14ac:dyDescent="0.25">
      <c r="A14" s="7" t="s">
        <v>12</v>
      </c>
      <c r="B14" t="s">
        <v>13</v>
      </c>
      <c r="C14" s="2">
        <f>C5*5</f>
        <v>118.5</v>
      </c>
      <c r="D14" s="2">
        <f>D5*5</f>
        <v>91.5</v>
      </c>
      <c r="E14" s="2"/>
      <c r="F14" s="2"/>
      <c r="G14" s="2"/>
      <c r="H14" s="2"/>
      <c r="I14">
        <f>AVERAGE(C14:H14)</f>
        <v>105</v>
      </c>
      <c r="J14" t="s">
        <v>23</v>
      </c>
    </row>
    <row r="15" spans="1:10" x14ac:dyDescent="0.25">
      <c r="A15" s="7"/>
      <c r="B15" t="s">
        <v>14</v>
      </c>
      <c r="C15" s="2">
        <f t="shared" ref="C15:D15" si="2">C6*5</f>
        <v>37.799999999999997</v>
      </c>
      <c r="D15" s="2">
        <f t="shared" si="2"/>
        <v>19.899999999999999</v>
      </c>
      <c r="E15" s="2"/>
      <c r="F15" s="2"/>
      <c r="G15" s="2"/>
      <c r="H15" s="2"/>
      <c r="I15">
        <f>AVERAGE(C15:H15)</f>
        <v>28.849999999999998</v>
      </c>
      <c r="J15" t="s">
        <v>23</v>
      </c>
    </row>
    <row r="16" spans="1:10" x14ac:dyDescent="0.25">
      <c r="A16" s="7" t="s">
        <v>15</v>
      </c>
      <c r="B16" t="s">
        <v>13</v>
      </c>
      <c r="C16" s="2">
        <f t="shared" ref="C16:D16" si="3">C7*5</f>
        <v>103.25</v>
      </c>
      <c r="D16" s="2">
        <f t="shared" si="3"/>
        <v>112</v>
      </c>
      <c r="E16" s="2"/>
      <c r="F16" s="2"/>
      <c r="G16" s="2"/>
      <c r="H16" s="2"/>
      <c r="I16">
        <f t="shared" ref="I16:I19" si="4">AVERAGE(C16:H16)</f>
        <v>107.625</v>
      </c>
      <c r="J16" t="s">
        <v>23</v>
      </c>
    </row>
    <row r="17" spans="1:10" x14ac:dyDescent="0.25">
      <c r="A17" s="7"/>
      <c r="B17" t="s">
        <v>14</v>
      </c>
      <c r="C17" s="2">
        <f t="shared" ref="C17:D17" si="5">C8*5</f>
        <v>28.849999999999998</v>
      </c>
      <c r="D17" s="2">
        <f t="shared" si="5"/>
        <v>21.825000000000003</v>
      </c>
      <c r="E17" s="2"/>
      <c r="F17" s="2"/>
      <c r="G17" s="2"/>
      <c r="H17" s="2"/>
      <c r="I17">
        <f t="shared" si="4"/>
        <v>25.337499999999999</v>
      </c>
      <c r="J17" t="s">
        <v>23</v>
      </c>
    </row>
    <row r="18" spans="1:10" x14ac:dyDescent="0.25">
      <c r="A18" s="7" t="s">
        <v>16</v>
      </c>
      <c r="B18" t="s">
        <v>13</v>
      </c>
      <c r="C18" s="2">
        <f>C9</f>
        <v>48.4</v>
      </c>
      <c r="D18" s="2">
        <f t="shared" ref="D18:H18" si="6">D9</f>
        <v>192.2</v>
      </c>
      <c r="E18" s="2">
        <f t="shared" si="6"/>
        <v>117.7</v>
      </c>
      <c r="F18" s="2">
        <f t="shared" si="6"/>
        <v>216.5</v>
      </c>
      <c r="G18" s="2">
        <f t="shared" si="6"/>
        <v>75.849999999999994</v>
      </c>
      <c r="H18" s="2">
        <f t="shared" si="6"/>
        <v>89.130434782608688</v>
      </c>
      <c r="I18">
        <f t="shared" si="4"/>
        <v>123.29673913043477</v>
      </c>
      <c r="J18">
        <f>STDEV(C18:H18)</f>
        <v>67.072917967456831</v>
      </c>
    </row>
    <row r="19" spans="1:10" x14ac:dyDescent="0.25">
      <c r="A19" s="7"/>
      <c r="B19" t="s">
        <v>14</v>
      </c>
      <c r="C19" s="2">
        <f>C10</f>
        <v>12.41</v>
      </c>
      <c r="D19" s="2">
        <f t="shared" ref="D19:H19" si="7">D10</f>
        <v>26.31</v>
      </c>
      <c r="E19" s="2">
        <f t="shared" si="7"/>
        <v>30.38</v>
      </c>
      <c r="F19" s="2">
        <f t="shared" si="7"/>
        <v>30.74</v>
      </c>
      <c r="G19" s="2">
        <f t="shared" si="7"/>
        <v>41.07</v>
      </c>
      <c r="H19" s="2">
        <f t="shared" si="7"/>
        <v>0</v>
      </c>
      <c r="I19">
        <f t="shared" si="4"/>
        <v>23.484999999999999</v>
      </c>
      <c r="J19">
        <f>STDEV(C19:H19)</f>
        <v>14.775586282784182</v>
      </c>
    </row>
    <row r="20" spans="1:10" x14ac:dyDescent="0.25">
      <c r="A20" s="4"/>
      <c r="C20" s="2"/>
      <c r="D20" s="2"/>
      <c r="E20" s="2"/>
      <c r="F20" s="2"/>
      <c r="G20" s="2"/>
      <c r="H20" s="2"/>
    </row>
    <row r="21" spans="1:10" x14ac:dyDescent="0.25">
      <c r="A21" s="5" t="s">
        <v>25</v>
      </c>
    </row>
    <row r="22" spans="1:10" x14ac:dyDescent="0.25">
      <c r="B22" t="s">
        <v>12</v>
      </c>
      <c r="C22" t="s">
        <v>15</v>
      </c>
      <c r="D22" t="s">
        <v>16</v>
      </c>
    </row>
    <row r="23" spans="1:10" x14ac:dyDescent="0.25">
      <c r="A23" t="s">
        <v>13</v>
      </c>
      <c r="B23">
        <v>105</v>
      </c>
      <c r="C23">
        <v>107.625</v>
      </c>
      <c r="D23">
        <v>123.29673913043477</v>
      </c>
    </row>
    <row r="24" spans="1:10" x14ac:dyDescent="0.25">
      <c r="A24" t="s">
        <v>14</v>
      </c>
      <c r="B24">
        <v>28.849999999999998</v>
      </c>
      <c r="C24">
        <v>25.337499999999999</v>
      </c>
      <c r="D24">
        <v>23.484999999999999</v>
      </c>
    </row>
    <row r="25" spans="1:10" x14ac:dyDescent="0.25">
      <c r="A25" t="s">
        <v>24</v>
      </c>
      <c r="B25">
        <f>B23/B24</f>
        <v>3.6395147313691512</v>
      </c>
      <c r="C25">
        <f t="shared" ref="C25:D25" si="8">C23/C24</f>
        <v>4.2476566354218059</v>
      </c>
      <c r="D25">
        <f t="shared" si="8"/>
        <v>5.2500208273551108</v>
      </c>
    </row>
    <row r="27" spans="1:10" x14ac:dyDescent="0.25">
      <c r="A27" s="3" t="s">
        <v>1</v>
      </c>
    </row>
    <row r="28" spans="1:10" x14ac:dyDescent="0.25">
      <c r="B28" t="s">
        <v>12</v>
      </c>
      <c r="C28" t="s">
        <v>15</v>
      </c>
      <c r="D28" t="s">
        <v>16</v>
      </c>
    </row>
    <row r="29" spans="1:10" x14ac:dyDescent="0.25">
      <c r="A29" t="s">
        <v>13</v>
      </c>
      <c r="B29" t="s">
        <v>23</v>
      </c>
      <c r="C29" t="s">
        <v>23</v>
      </c>
      <c r="D29">
        <v>67.072917967456831</v>
      </c>
    </row>
    <row r="30" spans="1:10" x14ac:dyDescent="0.25">
      <c r="A30" t="s">
        <v>14</v>
      </c>
      <c r="B30" t="s">
        <v>23</v>
      </c>
      <c r="C30" t="s">
        <v>23</v>
      </c>
      <c r="D30">
        <v>14.775586282784182</v>
      </c>
    </row>
  </sheetData>
  <mergeCells count="8">
    <mergeCell ref="C3:J3"/>
    <mergeCell ref="C12:J12"/>
    <mergeCell ref="A14:A15"/>
    <mergeCell ref="A16:A17"/>
    <mergeCell ref="A18:A19"/>
    <mergeCell ref="A5:A6"/>
    <mergeCell ref="A7:A8"/>
    <mergeCell ref="A9:A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C46" sqref="C46"/>
    </sheetView>
  </sheetViews>
  <sheetFormatPr defaultRowHeight="15" x14ac:dyDescent="0.25"/>
  <cols>
    <col min="2" max="2" width="18.7109375" customWidth="1"/>
    <col min="3" max="3" width="14.5703125" customWidth="1"/>
  </cols>
  <sheetData>
    <row r="1" spans="1:6" x14ac:dyDescent="0.25">
      <c r="A1" t="s">
        <v>5</v>
      </c>
    </row>
    <row r="3" spans="1:6" x14ac:dyDescent="0.25">
      <c r="B3" s="6" t="s">
        <v>10</v>
      </c>
      <c r="C3" s="6"/>
      <c r="D3" s="6"/>
      <c r="E3" s="6"/>
      <c r="F3" s="6"/>
    </row>
    <row r="4" spans="1:6" x14ac:dyDescent="0.25">
      <c r="B4" s="1" t="s">
        <v>2</v>
      </c>
      <c r="C4" s="1" t="s">
        <v>4</v>
      </c>
      <c r="D4" s="6" t="s">
        <v>3</v>
      </c>
      <c r="E4" s="6"/>
      <c r="F4" s="6"/>
    </row>
    <row r="5" spans="1:6" x14ac:dyDescent="0.25">
      <c r="A5" t="s">
        <v>0</v>
      </c>
      <c r="B5" t="s">
        <v>6</v>
      </c>
      <c r="C5" t="s">
        <v>6</v>
      </c>
      <c r="D5" t="s">
        <v>6</v>
      </c>
      <c r="E5" t="s">
        <v>7</v>
      </c>
      <c r="F5" t="s">
        <v>8</v>
      </c>
    </row>
    <row r="6" spans="1:6" x14ac:dyDescent="0.25">
      <c r="A6">
        <v>2</v>
      </c>
      <c r="B6" s="2">
        <v>93.5</v>
      </c>
      <c r="C6" s="2">
        <v>7.3041666666666671</v>
      </c>
      <c r="D6" s="2">
        <v>42.05</v>
      </c>
      <c r="E6" s="2">
        <v>30.074999999999996</v>
      </c>
      <c r="F6" s="2">
        <f>AVERAGE(D6:E6)</f>
        <v>36.0625</v>
      </c>
    </row>
    <row r="7" spans="1:6" x14ac:dyDescent="0.25">
      <c r="A7">
        <v>24</v>
      </c>
      <c r="B7" s="2">
        <v>299</v>
      </c>
      <c r="C7" s="2">
        <v>90.833333333333343</v>
      </c>
      <c r="D7" s="2">
        <v>93.25</v>
      </c>
      <c r="E7" s="2">
        <v>112.5</v>
      </c>
      <c r="F7" s="2">
        <f t="shared" ref="F7:F9" si="0">AVERAGE(D7:E7)</f>
        <v>102.875</v>
      </c>
    </row>
    <row r="8" spans="1:6" x14ac:dyDescent="0.25">
      <c r="A8">
        <v>48</v>
      </c>
      <c r="B8" s="2">
        <v>139.60000000000002</v>
      </c>
      <c r="C8" s="2">
        <v>62.750000000000014</v>
      </c>
      <c r="D8" s="2">
        <v>82.75</v>
      </c>
      <c r="E8" s="2">
        <v>135.5</v>
      </c>
      <c r="F8" s="2">
        <f t="shared" si="0"/>
        <v>109.125</v>
      </c>
    </row>
    <row r="9" spans="1:6" x14ac:dyDescent="0.25">
      <c r="A9">
        <v>72</v>
      </c>
      <c r="B9" s="2">
        <v>93.199999999999989</v>
      </c>
      <c r="C9" s="2">
        <v>43.041666666666671</v>
      </c>
      <c r="D9" s="2">
        <v>54</v>
      </c>
      <c r="E9" s="2">
        <v>75.75</v>
      </c>
      <c r="F9" s="2">
        <f t="shared" si="0"/>
        <v>64.875</v>
      </c>
    </row>
    <row r="10" spans="1:6" x14ac:dyDescent="0.25"/>
    <row r="12" spans="1:6" x14ac:dyDescent="0.25">
      <c r="A12" t="s">
        <v>9</v>
      </c>
    </row>
  </sheetData>
  <mergeCells count="2">
    <mergeCell ref="D4:F4"/>
    <mergeCell ref="B3:F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 1b</vt:lpstr>
      <vt:lpstr>Extended Data Fig 1c</vt:lpstr>
    </vt:vector>
  </TitlesOfParts>
  <Company>Gilead Sciences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Ray</dc:creator>
  <cp:lastModifiedBy>Travis Warren</cp:lastModifiedBy>
  <dcterms:created xsi:type="dcterms:W3CDTF">2015-10-07T19:41:31Z</dcterms:created>
  <dcterms:modified xsi:type="dcterms:W3CDTF">2016-01-20T14:37:52Z</dcterms:modified>
</cp:coreProperties>
</file>