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8340" yWindow="2000" windowWidth="36880" windowHeight="21100" tabRatio="756" activeTab="5"/>
  </bookViews>
  <sheets>
    <sheet name="Fig. 1a, lower panel" sheetId="1" r:id="rId1"/>
    <sheet name="Fig. 1b, lower panel" sheetId="3" r:id="rId2"/>
    <sheet name="Fig. 1c" sheetId="9" r:id="rId3"/>
    <sheet name="Fig. 1d" sheetId="11" r:id="rId4"/>
    <sheet name="Fig. 1f" sheetId="13" r:id="rId5"/>
    <sheet name="Fig. 1h" sheetId="15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0" i="15" l="1"/>
  <c r="M30" i="15"/>
  <c r="N30" i="15"/>
  <c r="O30" i="15"/>
  <c r="P30" i="15"/>
  <c r="Q30" i="15"/>
  <c r="R30" i="15"/>
  <c r="S30" i="15"/>
  <c r="H20" i="15"/>
  <c r="I20" i="15"/>
  <c r="H21" i="15"/>
  <c r="I21" i="15"/>
  <c r="H22" i="15"/>
  <c r="I22" i="15"/>
  <c r="H23" i="15"/>
  <c r="I23" i="15"/>
  <c r="H24" i="15"/>
  <c r="I24" i="15"/>
  <c r="H25" i="15"/>
  <c r="I25" i="15"/>
  <c r="H26" i="15"/>
  <c r="I26" i="15"/>
  <c r="H27" i="15"/>
  <c r="I27" i="15"/>
  <c r="H28" i="15"/>
  <c r="I28" i="15"/>
  <c r="H29" i="15"/>
  <c r="I29" i="15"/>
  <c r="I30" i="15"/>
  <c r="B30" i="15"/>
  <c r="C30" i="15"/>
  <c r="D30" i="15"/>
  <c r="E30" i="15"/>
  <c r="F30" i="15"/>
  <c r="G30" i="15"/>
  <c r="H30" i="15"/>
  <c r="R29" i="15"/>
  <c r="S29" i="15"/>
  <c r="R28" i="15"/>
  <c r="S28" i="15"/>
  <c r="R27" i="15"/>
  <c r="S27" i="15"/>
  <c r="R26" i="15"/>
  <c r="S26" i="15"/>
  <c r="R25" i="15"/>
  <c r="S25" i="15"/>
  <c r="R24" i="15"/>
  <c r="S24" i="15"/>
  <c r="R23" i="15"/>
  <c r="S23" i="15"/>
  <c r="R22" i="15"/>
  <c r="S22" i="15"/>
  <c r="R21" i="15"/>
  <c r="S21" i="15"/>
  <c r="R20" i="15"/>
  <c r="S20" i="15"/>
  <c r="L14" i="15"/>
  <c r="M14" i="15"/>
  <c r="N14" i="15"/>
  <c r="O14" i="15"/>
  <c r="P14" i="15"/>
  <c r="Q14" i="15"/>
  <c r="R14" i="15"/>
  <c r="S14" i="15"/>
  <c r="H4" i="15"/>
  <c r="I4" i="15"/>
  <c r="H5" i="15"/>
  <c r="I5" i="15"/>
  <c r="H6" i="15"/>
  <c r="I6" i="15"/>
  <c r="H7" i="15"/>
  <c r="I7" i="15"/>
  <c r="H8" i="15"/>
  <c r="I8" i="15"/>
  <c r="H9" i="15"/>
  <c r="I9" i="15"/>
  <c r="H10" i="15"/>
  <c r="I10" i="15"/>
  <c r="H11" i="15"/>
  <c r="I11" i="15"/>
  <c r="H12" i="15"/>
  <c r="I12" i="15"/>
  <c r="H13" i="15"/>
  <c r="I13" i="15"/>
  <c r="I14" i="15"/>
  <c r="B14" i="15"/>
  <c r="C14" i="15"/>
  <c r="D14" i="15"/>
  <c r="E14" i="15"/>
  <c r="F14" i="15"/>
  <c r="G14" i="15"/>
  <c r="H14" i="15"/>
  <c r="R13" i="15"/>
  <c r="S13" i="15"/>
  <c r="R12" i="15"/>
  <c r="S12" i="15"/>
  <c r="R11" i="15"/>
  <c r="S11" i="15"/>
  <c r="R10" i="15"/>
  <c r="S10" i="15"/>
  <c r="R9" i="15"/>
  <c r="S9" i="15"/>
  <c r="R8" i="15"/>
  <c r="S8" i="15"/>
  <c r="R7" i="15"/>
  <c r="S7" i="15"/>
  <c r="R6" i="15"/>
  <c r="S6" i="15"/>
  <c r="R5" i="15"/>
  <c r="S5" i="15"/>
  <c r="R4" i="15"/>
  <c r="S4" i="15"/>
</calcChain>
</file>

<file path=xl/sharedStrings.xml><?xml version="1.0" encoding="utf-8"?>
<sst xmlns="http://schemas.openxmlformats.org/spreadsheetml/2006/main" count="175" uniqueCount="103">
  <si>
    <t>Sex</t>
  </si>
  <si>
    <t>Genotype</t>
  </si>
  <si>
    <t>wk0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</si>
  <si>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</si>
  <si>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</si>
  <si>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</si>
  <si>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</si>
  <si>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</si>
  <si>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</si>
  <si>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</si>
  <si>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</si>
  <si>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</si>
  <si>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</si>
  <si>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</si>
  <si>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</si>
  <si>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</si>
  <si>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</si>
  <si>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</si>
  <si>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</si>
  <si>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</si>
  <si>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</si>
  <si>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</si>
  <si>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</si>
  <si>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</si>
  <si>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</si>
  <si>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Male</t>
  </si>
  <si>
    <t>Female</t>
  </si>
  <si>
    <t>28..7</t>
  </si>
  <si>
    <t>Groups</t>
  </si>
  <si>
    <t>genotype</t>
  </si>
  <si>
    <t>NT-/-(n=12 mice)</t>
  </si>
  <si>
    <t>NT+/+(n=15 mice)</t>
  </si>
  <si>
    <t>NT+/+(n=18 mice)</t>
  </si>
  <si>
    <t>NT-/-(n=17 mice)</t>
  </si>
  <si>
    <t>goups</t>
  </si>
  <si>
    <t>treatment</t>
  </si>
  <si>
    <t>plasma glucose mg/dL</t>
  </si>
  <si>
    <t>Low fat diet</t>
  </si>
  <si>
    <t>High fat diet</t>
  </si>
  <si>
    <t>insulin ng/L</t>
  </si>
  <si>
    <t>blood glucose</t>
  </si>
  <si>
    <t>Hepatic TG  (nmol/mg)</t>
  </si>
  <si>
    <t>Hepatic cholesterol (nmol/mg)</t>
  </si>
  <si>
    <t>N#</t>
  </si>
  <si>
    <t xml:space="preserve">Fig 1a, lower panel. Body weight (g) of male NT+/+ and NT-/- mice fed  high fat diet (HFD)  </t>
  </si>
  <si>
    <t xml:space="preserve">Fig. 1b, lower panel. Body weight (g) of female NT+/+ and NT-/- mice fed  high fat diet (HFD)  </t>
  </si>
  <si>
    <t>NT+/+ (n=10)</t>
  </si>
  <si>
    <t>NT-/- (n=10)</t>
  </si>
  <si>
    <t>NT+/+(n=8)</t>
  </si>
  <si>
    <t>NT-/-(n=10)</t>
  </si>
  <si>
    <t xml:space="preserve">Fig. 1c, upper panel. Plasma glucose </t>
  </si>
  <si>
    <t xml:space="preserve">Fig. 1c, lower panel, Plasma insulin </t>
  </si>
  <si>
    <t>Fig. 1d, left panel,  ITT</t>
  </si>
  <si>
    <t>groups</t>
  </si>
  <si>
    <t>n #</t>
  </si>
  <si>
    <t>Fig. 1d, right panel. GTT</t>
  </si>
  <si>
    <t>NT+/+ (n=3)</t>
  </si>
  <si>
    <t>NT-/-(n=3)</t>
  </si>
  <si>
    <t>Fig. 1f, upper panel hepatic TG</t>
  </si>
  <si>
    <t>Fig. 1f, lower panel hepatic cholesterol</t>
  </si>
  <si>
    <t>Low Fat</t>
  </si>
  <si>
    <t>High Fat</t>
  </si>
  <si>
    <t>Bin</t>
  </si>
  <si>
    <t>345-1</t>
  </si>
  <si>
    <t>345-2</t>
  </si>
  <si>
    <t>351-1</t>
  </si>
  <si>
    <t>351-2</t>
  </si>
  <si>
    <t>352-1</t>
  </si>
  <si>
    <t>352-2</t>
  </si>
  <si>
    <t>NT-/- total</t>
  </si>
  <si>
    <t>Bin %</t>
  </si>
  <si>
    <t>358-1</t>
  </si>
  <si>
    <t>358-2</t>
  </si>
  <si>
    <t>347-1</t>
  </si>
  <si>
    <t>347-2</t>
  </si>
  <si>
    <t>361-1</t>
  </si>
  <si>
    <t>361-2</t>
  </si>
  <si>
    <t>NT-/- Total</t>
  </si>
  <si>
    <t>More</t>
  </si>
  <si>
    <t>Total cells</t>
  </si>
  <si>
    <t>Mean area</t>
  </si>
  <si>
    <t>367-1</t>
  </si>
  <si>
    <t>367-2</t>
  </si>
  <si>
    <t>373-1</t>
  </si>
  <si>
    <t>373-2</t>
  </si>
  <si>
    <t>377-1</t>
  </si>
  <si>
    <t>377-2</t>
  </si>
  <si>
    <t>NT+/+ Total</t>
  </si>
  <si>
    <t>386-1</t>
  </si>
  <si>
    <t>386-2</t>
  </si>
  <si>
    <t>391-1</t>
  </si>
  <si>
    <t>391-2</t>
  </si>
  <si>
    <t>393-1</t>
  </si>
  <si>
    <t>393-2</t>
  </si>
  <si>
    <t>Mean Area</t>
  </si>
  <si>
    <t>Fig. 1h adipocyte size</t>
  </si>
  <si>
    <t>NT+/+(n=5)</t>
  </si>
  <si>
    <t>NT-/-(n=5)</t>
  </si>
  <si>
    <t>0min</t>
  </si>
  <si>
    <t>15min</t>
  </si>
  <si>
    <t>30min</t>
  </si>
  <si>
    <t>60min</t>
  </si>
  <si>
    <t>120min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</si>
</sst>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</font>
    <font>
      <sz val="1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50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2" xfId="0" applyFill="1" applyBorder="1"/>
    <xf numFmtId="0" fontId="0" fillId="0" borderId="13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7" xfId="0" applyFill="1" applyBorder="1"/>
    <xf numFmtId="0" fontId="0" fillId="0" borderId="18" xfId="0" applyFill="1" applyBorder="1"/>
    <xf numFmtId="0" fontId="0" fillId="0" borderId="16" xfId="0" applyFill="1" applyBorder="1"/>
    <xf numFmtId="0" fontId="6" fillId="0" borderId="1" xfId="0" applyFont="1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7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/>
    <xf numFmtId="0" fontId="0" fillId="0" borderId="1" xfId="0" applyFill="1" applyBorder="1" applyAlignment="1"/>
    <xf numFmtId="2" fontId="0" fillId="0" borderId="1" xfId="0" applyNumberFormat="1" applyBorder="1"/>
    <xf numFmtId="0" fontId="0" fillId="4" borderId="1" xfId="0" applyFill="1" applyBorder="1"/>
    <xf numFmtId="0" fontId="8" fillId="4" borderId="1" xfId="0" applyFont="1" applyFill="1" applyBorder="1"/>
    <xf numFmtId="0" fontId="0" fillId="0" borderId="22" xfId="0" applyFill="1" applyBorder="1"/>
    <xf numFmtId="0" fontId="0" fillId="0" borderId="2" xfId="0" applyBorder="1"/>
    <xf numFmtId="0" fontId="0" fillId="0" borderId="5" xfId="0" applyFill="1" applyBorder="1"/>
    <xf numFmtId="0" fontId="0" fillId="0" borderId="2" xfId="0" applyFill="1" applyBorder="1"/>
    <xf numFmtId="0" fontId="0" fillId="0" borderId="22" xfId="0" applyBorder="1"/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14" fontId="1" fillId="2" borderId="8" xfId="0" applyNumberFormat="1" applyFont="1" applyFill="1" applyBorder="1" applyAlignment="1">
      <alignment horizontal="left" vertical="center" wrapText="1"/>
    </xf>
    <xf numFmtId="14" fontId="1" fillId="2" borderId="9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5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Normal" xfId="0" builtinId="0"/>
    <cellStyle name="Normal 3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sqref="A1:AA2"/>
    </sheetView>
  </sheetViews>
  <sheetFormatPr baseColWidth="10" defaultRowHeight="15" x14ac:dyDescent="0"/>
  <cols>
    <col min="1" max="2" width="8.33203125" style="7" customWidth="1"/>
    <col min="3" max="3" width="9.1640625" style="7" customWidth="1"/>
    <col min="4" max="4" width="18.1640625" style="7" customWidth="1"/>
    <col min="5" max="5" width="5.83203125" style="7" customWidth="1"/>
    <col min="6" max="6" width="6.5" style="7" bestFit="1" customWidth="1"/>
    <col min="7" max="7" width="6.6640625" style="7" customWidth="1"/>
    <col min="8" max="27" width="5.83203125" style="7" customWidth="1"/>
    <col min="28" max="16384" width="10.83203125" style="7"/>
  </cols>
  <sheetData>
    <row r="1" spans="1:27" s="2" customFormat="1" ht="45" customHeight="1">
      <c r="A1" s="85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9"/>
    </row>
    <row r="2" spans="1:27" s="2" customFormat="1" ht="31" thickBot="1">
      <c r="A2" s="61" t="s">
        <v>28</v>
      </c>
      <c r="B2" s="57" t="s">
        <v>54</v>
      </c>
      <c r="C2" s="59" t="s">
        <v>0</v>
      </c>
      <c r="D2" s="59" t="s">
        <v>1</v>
      </c>
      <c r="E2" s="62" t="s">
        <v>2</v>
      </c>
      <c r="F2" s="62" t="s">
        <v>3</v>
      </c>
      <c r="G2" s="62" t="s">
        <v>4</v>
      </c>
      <c r="H2" s="62" t="s">
        <v>5</v>
      </c>
      <c r="I2" s="62" t="s">
        <v>6</v>
      </c>
      <c r="J2" s="62" t="s">
        <v>7</v>
      </c>
      <c r="K2" s="62" t="s">
        <v>8</v>
      </c>
      <c r="L2" s="62" t="s">
        <v>9</v>
      </c>
      <c r="M2" s="62" t="s">
        <v>10</v>
      </c>
      <c r="N2" s="62" t="s">
        <v>11</v>
      </c>
      <c r="O2" s="62" t="s">
        <v>12</v>
      </c>
      <c r="P2" s="62" t="s">
        <v>13</v>
      </c>
      <c r="Q2" s="62" t="s">
        <v>14</v>
      </c>
      <c r="R2" s="62" t="s">
        <v>15</v>
      </c>
      <c r="S2" s="62" t="s">
        <v>16</v>
      </c>
      <c r="T2" s="62" t="s">
        <v>17</v>
      </c>
      <c r="U2" s="62" t="s">
        <v>18</v>
      </c>
      <c r="V2" s="62" t="s">
        <v>19</v>
      </c>
      <c r="W2" s="62" t="s">
        <v>20</v>
      </c>
      <c r="X2" s="62" t="s">
        <v>21</v>
      </c>
      <c r="Y2" s="62" t="s">
        <v>22</v>
      </c>
      <c r="Z2" s="62" t="s">
        <v>23</v>
      </c>
      <c r="AA2" s="63" t="s">
        <v>24</v>
      </c>
    </row>
    <row r="3" spans="1:27" s="2" customFormat="1">
      <c r="A3" s="85">
        <v>1</v>
      </c>
      <c r="B3" s="51">
        <v>1</v>
      </c>
      <c r="C3" s="82" t="s">
        <v>25</v>
      </c>
      <c r="D3" s="90" t="s">
        <v>32</v>
      </c>
      <c r="E3" s="52">
        <v>10.199999999999999</v>
      </c>
      <c r="F3" s="52">
        <v>19.2</v>
      </c>
      <c r="G3" s="52">
        <v>24.2</v>
      </c>
      <c r="H3" s="52">
        <v>27.8</v>
      </c>
      <c r="I3" s="53">
        <v>28.6</v>
      </c>
      <c r="J3" s="53">
        <v>31.5</v>
      </c>
      <c r="K3" s="53">
        <v>34.299999999999997</v>
      </c>
      <c r="L3" s="53">
        <v>36.299999999999997</v>
      </c>
      <c r="M3" s="51">
        <v>40.6</v>
      </c>
      <c r="N3" s="52">
        <v>43.4</v>
      </c>
      <c r="O3" s="51">
        <v>45.1</v>
      </c>
      <c r="P3" s="51">
        <v>45.3</v>
      </c>
      <c r="Q3" s="51">
        <v>46.5</v>
      </c>
      <c r="R3" s="51">
        <v>48.5</v>
      </c>
      <c r="S3" s="51">
        <v>50.5</v>
      </c>
      <c r="T3" s="51">
        <v>50.5</v>
      </c>
      <c r="U3" s="51">
        <v>52.6</v>
      </c>
      <c r="V3" s="51">
        <v>54.1</v>
      </c>
      <c r="W3" s="51">
        <v>56.3</v>
      </c>
      <c r="X3" s="51">
        <v>58.9</v>
      </c>
      <c r="Y3" s="51">
        <v>59.1</v>
      </c>
      <c r="Z3" s="51">
        <v>59.8</v>
      </c>
      <c r="AA3" s="54">
        <v>59.9</v>
      </c>
    </row>
    <row r="4" spans="1:27" s="2" customFormat="1">
      <c r="A4" s="86"/>
      <c r="B4" s="3">
        <v>2</v>
      </c>
      <c r="C4" s="83"/>
      <c r="D4" s="91"/>
      <c r="E4" s="1">
        <v>12.5</v>
      </c>
      <c r="F4" s="1">
        <v>20.5</v>
      </c>
      <c r="G4" s="1">
        <v>23.8</v>
      </c>
      <c r="H4" s="1">
        <v>24.3</v>
      </c>
      <c r="I4" s="4">
        <v>25.3</v>
      </c>
      <c r="J4" s="4">
        <v>28</v>
      </c>
      <c r="K4" s="4">
        <v>30.2</v>
      </c>
      <c r="L4" s="4">
        <v>31.8</v>
      </c>
      <c r="M4" s="3">
        <v>35.5</v>
      </c>
      <c r="N4" s="1">
        <v>37.700000000000003</v>
      </c>
      <c r="O4" s="3">
        <v>41.5</v>
      </c>
      <c r="P4" s="3">
        <v>42.6</v>
      </c>
      <c r="Q4" s="3">
        <v>43.4</v>
      </c>
      <c r="R4" s="3">
        <v>45.5</v>
      </c>
      <c r="S4" s="3">
        <v>47.9</v>
      </c>
      <c r="T4" s="3">
        <v>49.1</v>
      </c>
      <c r="U4" s="3">
        <v>51.5</v>
      </c>
      <c r="V4" s="3">
        <v>53.5</v>
      </c>
      <c r="W4" s="3">
        <v>55.7</v>
      </c>
      <c r="X4" s="3">
        <v>57.2</v>
      </c>
      <c r="Y4" s="3">
        <v>58.3</v>
      </c>
      <c r="Z4" s="3">
        <v>58.5</v>
      </c>
      <c r="AA4" s="55">
        <v>58.7</v>
      </c>
    </row>
    <row r="5" spans="1:27" s="2" customFormat="1">
      <c r="A5" s="86"/>
      <c r="B5" s="3">
        <v>3</v>
      </c>
      <c r="C5" s="83"/>
      <c r="D5" s="91"/>
      <c r="E5" s="1">
        <v>10.1</v>
      </c>
      <c r="F5" s="1">
        <v>17.2</v>
      </c>
      <c r="G5" s="1">
        <v>21.3</v>
      </c>
      <c r="H5" s="1">
        <v>23.7</v>
      </c>
      <c r="I5" s="4">
        <v>26.2</v>
      </c>
      <c r="J5" s="4">
        <v>29.2</v>
      </c>
      <c r="K5" s="4">
        <v>29.6</v>
      </c>
      <c r="L5" s="4">
        <v>31.5</v>
      </c>
      <c r="M5" s="3">
        <v>32.6</v>
      </c>
      <c r="N5" s="1">
        <v>35.6</v>
      </c>
      <c r="O5" s="3">
        <v>39.5</v>
      </c>
      <c r="P5" s="3">
        <v>40.6</v>
      </c>
      <c r="Q5" s="3">
        <v>41.7</v>
      </c>
      <c r="R5" s="3">
        <v>44.1</v>
      </c>
      <c r="S5" s="3">
        <v>45.3</v>
      </c>
      <c r="T5" s="3">
        <v>46.4</v>
      </c>
      <c r="U5" s="3">
        <v>48</v>
      </c>
      <c r="V5" s="3">
        <v>50.1</v>
      </c>
      <c r="W5" s="3">
        <v>51.5</v>
      </c>
      <c r="X5" s="3">
        <v>52</v>
      </c>
      <c r="Y5" s="3">
        <v>54.1</v>
      </c>
      <c r="Z5" s="3">
        <v>55.3</v>
      </c>
      <c r="AA5" s="55">
        <v>56.4</v>
      </c>
    </row>
    <row r="6" spans="1:27">
      <c r="A6" s="86"/>
      <c r="B6" s="3">
        <v>4</v>
      </c>
      <c r="C6" s="83"/>
      <c r="D6" s="91"/>
      <c r="E6" s="5">
        <v>7.9</v>
      </c>
      <c r="F6" s="3">
        <v>19.100000000000001</v>
      </c>
      <c r="G6" s="3">
        <v>21.4</v>
      </c>
      <c r="H6" s="3">
        <v>23</v>
      </c>
      <c r="I6" s="6">
        <v>24.2</v>
      </c>
      <c r="J6" s="3">
        <v>25.6</v>
      </c>
      <c r="K6" s="3">
        <v>26.3</v>
      </c>
      <c r="L6" s="3">
        <v>27.9</v>
      </c>
      <c r="M6" s="6">
        <v>29.7</v>
      </c>
      <c r="N6" s="3">
        <v>33.9</v>
      </c>
      <c r="O6" s="3">
        <v>34.1</v>
      </c>
      <c r="P6" s="3">
        <v>36.5</v>
      </c>
      <c r="Q6" s="6">
        <v>38.5</v>
      </c>
      <c r="R6" s="6">
        <v>40.700000000000003</v>
      </c>
      <c r="S6" s="6">
        <v>42.7</v>
      </c>
      <c r="T6" s="6">
        <v>44.6</v>
      </c>
      <c r="U6" s="6">
        <v>46.7</v>
      </c>
      <c r="V6" s="6">
        <v>47.8</v>
      </c>
      <c r="W6" s="6">
        <v>49.2</v>
      </c>
      <c r="X6" s="6">
        <v>50.5</v>
      </c>
      <c r="Y6" s="6">
        <v>52.7</v>
      </c>
      <c r="Z6" s="6">
        <v>53.9</v>
      </c>
      <c r="AA6" s="55">
        <v>55.3</v>
      </c>
    </row>
    <row r="7" spans="1:27">
      <c r="A7" s="86"/>
      <c r="B7" s="3">
        <v>5</v>
      </c>
      <c r="C7" s="83"/>
      <c r="D7" s="91"/>
      <c r="E7" s="5">
        <v>6.6</v>
      </c>
      <c r="F7" s="3">
        <v>17.600000000000001</v>
      </c>
      <c r="G7" s="3">
        <v>20</v>
      </c>
      <c r="H7" s="3">
        <v>21.9</v>
      </c>
      <c r="I7" s="6">
        <v>23.7</v>
      </c>
      <c r="J7" s="3">
        <v>26.5</v>
      </c>
      <c r="K7" s="3">
        <v>29.2</v>
      </c>
      <c r="L7" s="3">
        <v>32.299999999999997</v>
      </c>
      <c r="M7" s="6">
        <v>34.799999999999997</v>
      </c>
      <c r="N7" s="3">
        <v>36.799999999999997</v>
      </c>
      <c r="O7" s="3">
        <v>39.200000000000003</v>
      </c>
      <c r="P7" s="3">
        <v>40.4</v>
      </c>
      <c r="Q7" s="6">
        <v>42.6</v>
      </c>
      <c r="R7" s="6">
        <v>43</v>
      </c>
      <c r="S7" s="6">
        <v>44.9</v>
      </c>
      <c r="T7" s="6">
        <v>45</v>
      </c>
      <c r="U7" s="6">
        <v>46.8</v>
      </c>
      <c r="V7" s="6">
        <v>47</v>
      </c>
      <c r="W7" s="6">
        <v>47.5</v>
      </c>
      <c r="X7" s="6">
        <v>48.6</v>
      </c>
      <c r="Y7" s="6">
        <v>48.6</v>
      </c>
      <c r="Z7" s="6">
        <v>49.6</v>
      </c>
      <c r="AA7" s="55">
        <v>50</v>
      </c>
    </row>
    <row r="8" spans="1:27">
      <c r="A8" s="86"/>
      <c r="B8" s="3">
        <v>6</v>
      </c>
      <c r="C8" s="83"/>
      <c r="D8" s="91"/>
      <c r="E8" s="5">
        <v>6.6</v>
      </c>
      <c r="F8" s="3">
        <v>17.399999999999999</v>
      </c>
      <c r="G8" s="3">
        <v>20</v>
      </c>
      <c r="H8" s="3">
        <v>22</v>
      </c>
      <c r="I8" s="6">
        <v>24</v>
      </c>
      <c r="J8" s="3">
        <v>25.2</v>
      </c>
      <c r="K8" s="3">
        <v>27.2</v>
      </c>
      <c r="L8" s="3">
        <v>29.4</v>
      </c>
      <c r="M8" s="6">
        <v>32</v>
      </c>
      <c r="N8" s="3">
        <v>34.1</v>
      </c>
      <c r="O8" s="3">
        <v>36</v>
      </c>
      <c r="P8" s="3">
        <v>38.4</v>
      </c>
      <c r="Q8" s="6">
        <v>40.5</v>
      </c>
      <c r="R8" s="6">
        <v>41.4</v>
      </c>
      <c r="S8" s="6">
        <v>44</v>
      </c>
      <c r="T8" s="6">
        <v>44.5</v>
      </c>
      <c r="U8" s="6">
        <v>46.1</v>
      </c>
      <c r="V8" s="6">
        <v>46.3</v>
      </c>
      <c r="W8" s="6">
        <v>48.2</v>
      </c>
      <c r="X8" s="6">
        <v>49.5</v>
      </c>
      <c r="Y8" s="6">
        <v>50.7</v>
      </c>
      <c r="Z8" s="6">
        <v>52</v>
      </c>
      <c r="AA8" s="55">
        <v>52.1</v>
      </c>
    </row>
    <row r="9" spans="1:27">
      <c r="A9" s="86"/>
      <c r="B9" s="3">
        <v>7</v>
      </c>
      <c r="C9" s="83"/>
      <c r="D9" s="91"/>
      <c r="E9" s="5">
        <v>6.7</v>
      </c>
      <c r="F9" s="3">
        <v>19.100000000000001</v>
      </c>
      <c r="G9" s="3">
        <v>21.3</v>
      </c>
      <c r="H9" s="3">
        <v>23.5</v>
      </c>
      <c r="I9" s="6">
        <v>24.8</v>
      </c>
      <c r="J9" s="3">
        <v>25.9</v>
      </c>
      <c r="K9" s="3">
        <v>26.7</v>
      </c>
      <c r="L9" s="3">
        <v>27.7</v>
      </c>
      <c r="M9" s="6">
        <v>29.6</v>
      </c>
      <c r="N9" s="3">
        <v>33.700000000000003</v>
      </c>
      <c r="O9" s="3">
        <v>34.700000000000003</v>
      </c>
      <c r="P9" s="3">
        <v>36.299999999999997</v>
      </c>
      <c r="Q9" s="6">
        <v>38.4</v>
      </c>
      <c r="R9" s="6">
        <v>40.200000000000003</v>
      </c>
      <c r="S9" s="6">
        <v>41.5</v>
      </c>
      <c r="T9" s="6">
        <v>42.8</v>
      </c>
      <c r="U9" s="6">
        <v>44.1</v>
      </c>
      <c r="V9" s="6">
        <v>45.9</v>
      </c>
      <c r="W9" s="6">
        <v>46.4</v>
      </c>
      <c r="X9" s="6">
        <v>47.4</v>
      </c>
      <c r="Y9" s="6">
        <v>48.9</v>
      </c>
      <c r="Z9" s="6">
        <v>49</v>
      </c>
      <c r="AA9" s="55">
        <v>50.5</v>
      </c>
    </row>
    <row r="10" spans="1:27">
      <c r="A10" s="86"/>
      <c r="B10" s="3">
        <v>8</v>
      </c>
      <c r="C10" s="83"/>
      <c r="D10" s="91"/>
      <c r="E10" s="5">
        <v>6.5</v>
      </c>
      <c r="F10" s="3">
        <v>18</v>
      </c>
      <c r="G10" s="3">
        <v>21.1</v>
      </c>
      <c r="H10" s="3">
        <v>23.5</v>
      </c>
      <c r="I10" s="6">
        <v>23.9</v>
      </c>
      <c r="J10" s="3">
        <v>25.8</v>
      </c>
      <c r="K10" s="3">
        <v>27.5</v>
      </c>
      <c r="L10" s="3">
        <v>30.4</v>
      </c>
      <c r="M10" s="6">
        <v>32.299999999999997</v>
      </c>
      <c r="N10" s="3">
        <v>33.4</v>
      </c>
      <c r="O10" s="3">
        <v>35.200000000000003</v>
      </c>
      <c r="P10" s="3">
        <v>36.1</v>
      </c>
      <c r="Q10" s="6">
        <v>37.6</v>
      </c>
      <c r="R10" s="6">
        <v>38.799999999999997</v>
      </c>
      <c r="S10" s="6">
        <v>40.299999999999997</v>
      </c>
      <c r="T10" s="6">
        <v>41.9</v>
      </c>
      <c r="U10" s="6">
        <v>43.2</v>
      </c>
      <c r="V10" s="6">
        <v>44.8</v>
      </c>
      <c r="W10" s="6">
        <v>46.1</v>
      </c>
      <c r="X10" s="6">
        <v>48.6</v>
      </c>
      <c r="Y10" s="6">
        <v>51.4</v>
      </c>
      <c r="Z10" s="6">
        <v>52.3</v>
      </c>
      <c r="AA10" s="55">
        <v>52.3</v>
      </c>
    </row>
    <row r="11" spans="1:27">
      <c r="A11" s="86"/>
      <c r="B11" s="3">
        <v>9</v>
      </c>
      <c r="C11" s="83"/>
      <c r="D11" s="91"/>
      <c r="E11" s="5">
        <v>7.5</v>
      </c>
      <c r="F11" s="35">
        <v>22.6</v>
      </c>
      <c r="G11" s="1">
        <v>25.5</v>
      </c>
      <c r="H11" s="1">
        <v>27.3</v>
      </c>
      <c r="I11" s="1">
        <v>27.9</v>
      </c>
      <c r="J11" s="1">
        <v>30.1</v>
      </c>
      <c r="K11" s="35">
        <v>31.5</v>
      </c>
      <c r="L11" s="1">
        <v>32.299999999999997</v>
      </c>
      <c r="M11" s="1">
        <v>33.9</v>
      </c>
      <c r="N11" s="1">
        <v>34.200000000000003</v>
      </c>
      <c r="O11" s="1">
        <v>36.200000000000003</v>
      </c>
      <c r="P11" s="35">
        <v>37.1</v>
      </c>
      <c r="Q11" s="1">
        <v>38.1</v>
      </c>
      <c r="R11" s="1">
        <v>38.200000000000003</v>
      </c>
      <c r="S11" s="1">
        <v>40.5</v>
      </c>
      <c r="T11" s="3">
        <v>42.1</v>
      </c>
      <c r="U11" s="3">
        <v>44.2</v>
      </c>
      <c r="V11" s="1">
        <v>45.6</v>
      </c>
      <c r="W11" s="1">
        <v>47.4</v>
      </c>
      <c r="X11" s="3">
        <v>48.4</v>
      </c>
      <c r="Y11" s="3">
        <v>49.4</v>
      </c>
      <c r="Z11" s="1">
        <v>50.8</v>
      </c>
      <c r="AA11" s="56">
        <v>53.4</v>
      </c>
    </row>
    <row r="12" spans="1:27">
      <c r="A12" s="86"/>
      <c r="B12" s="3">
        <v>10</v>
      </c>
      <c r="C12" s="83"/>
      <c r="D12" s="91"/>
      <c r="E12" s="5">
        <v>8.3000000000000007</v>
      </c>
      <c r="F12" s="35">
        <v>22.3</v>
      </c>
      <c r="G12" s="1">
        <v>24.9</v>
      </c>
      <c r="H12" s="1">
        <v>26.5</v>
      </c>
      <c r="I12" s="1">
        <v>27.6</v>
      </c>
      <c r="J12" s="1">
        <v>29.2</v>
      </c>
      <c r="K12" s="35">
        <v>30.4</v>
      </c>
      <c r="L12" s="1">
        <v>31.4</v>
      </c>
      <c r="M12" s="1">
        <v>33.200000000000003</v>
      </c>
      <c r="N12" s="1">
        <v>34.4</v>
      </c>
      <c r="O12" s="1">
        <v>36.6</v>
      </c>
      <c r="P12" s="35">
        <v>38.1</v>
      </c>
      <c r="Q12" s="1">
        <v>39.4</v>
      </c>
      <c r="R12" s="1">
        <v>40.5</v>
      </c>
      <c r="S12" s="1">
        <v>40.6</v>
      </c>
      <c r="T12" s="3">
        <v>41.8</v>
      </c>
      <c r="U12" s="3">
        <v>44.9</v>
      </c>
      <c r="V12" s="1">
        <v>46.9</v>
      </c>
      <c r="W12" s="1">
        <v>47.5</v>
      </c>
      <c r="X12" s="3">
        <v>47.9</v>
      </c>
      <c r="Y12" s="3">
        <v>49.2</v>
      </c>
      <c r="Z12" s="1">
        <v>50.6</v>
      </c>
      <c r="AA12" s="56">
        <v>52.5</v>
      </c>
    </row>
    <row r="13" spans="1:27">
      <c r="A13" s="86"/>
      <c r="B13" s="3">
        <v>11</v>
      </c>
      <c r="C13" s="83"/>
      <c r="D13" s="91"/>
      <c r="E13" s="5">
        <v>10.3</v>
      </c>
      <c r="F13" s="35">
        <v>23.1</v>
      </c>
      <c r="G13" s="1">
        <v>24.9</v>
      </c>
      <c r="H13" s="1">
        <v>26.1</v>
      </c>
      <c r="I13" s="1">
        <v>28.2</v>
      </c>
      <c r="J13" s="1">
        <v>29.8</v>
      </c>
      <c r="K13" s="35">
        <v>31.9</v>
      </c>
      <c r="L13" s="1">
        <v>33.299999999999997</v>
      </c>
      <c r="M13" s="1">
        <v>35.9</v>
      </c>
      <c r="N13" s="1">
        <v>37</v>
      </c>
      <c r="O13" s="1">
        <v>38.9</v>
      </c>
      <c r="P13" s="35">
        <v>40.1</v>
      </c>
      <c r="Q13" s="1">
        <v>41.3</v>
      </c>
      <c r="R13" s="1">
        <v>42.5</v>
      </c>
      <c r="S13" s="1">
        <v>45.1</v>
      </c>
      <c r="T13" s="3">
        <v>45.7</v>
      </c>
      <c r="U13" s="3">
        <v>47.7</v>
      </c>
      <c r="V13" s="1">
        <v>48.4</v>
      </c>
      <c r="W13" s="1">
        <v>49.4</v>
      </c>
      <c r="X13" s="3">
        <v>49.3</v>
      </c>
      <c r="Y13" s="3">
        <v>50.5</v>
      </c>
      <c r="Z13" s="1">
        <v>50.7</v>
      </c>
      <c r="AA13" s="56">
        <v>52.6</v>
      </c>
    </row>
    <row r="14" spans="1:27">
      <c r="A14" s="86"/>
      <c r="B14" s="3">
        <v>12</v>
      </c>
      <c r="C14" s="83"/>
      <c r="D14" s="91"/>
      <c r="E14" s="5">
        <v>9.4</v>
      </c>
      <c r="F14" s="35">
        <v>19.600000000000001</v>
      </c>
      <c r="G14" s="1">
        <v>21.8</v>
      </c>
      <c r="H14" s="1">
        <v>24.2</v>
      </c>
      <c r="I14" s="1">
        <v>25.7</v>
      </c>
      <c r="J14" s="1">
        <v>26.9</v>
      </c>
      <c r="K14" s="35">
        <v>28.9</v>
      </c>
      <c r="L14" s="1">
        <v>29.7</v>
      </c>
      <c r="M14" s="1">
        <v>31.2</v>
      </c>
      <c r="N14" s="1">
        <v>34.700000000000003</v>
      </c>
      <c r="O14" s="1">
        <v>36.9</v>
      </c>
      <c r="P14" s="35">
        <v>38.1</v>
      </c>
      <c r="Q14" s="1">
        <v>40.6</v>
      </c>
      <c r="R14" s="1">
        <v>42.3</v>
      </c>
      <c r="S14" s="1">
        <v>43.6</v>
      </c>
      <c r="T14" s="3">
        <v>45.7</v>
      </c>
      <c r="U14" s="3">
        <v>47.7</v>
      </c>
      <c r="V14" s="1">
        <v>49.6</v>
      </c>
      <c r="W14" s="1">
        <v>50.2</v>
      </c>
      <c r="X14" s="3">
        <v>51.9</v>
      </c>
      <c r="Y14" s="3">
        <v>52.9</v>
      </c>
      <c r="Z14" s="1">
        <v>53.1</v>
      </c>
      <c r="AA14" s="56">
        <v>54.3</v>
      </c>
    </row>
    <row r="15" spans="1:27">
      <c r="A15" s="86"/>
      <c r="B15" s="3">
        <v>13</v>
      </c>
      <c r="C15" s="83"/>
      <c r="D15" s="91"/>
      <c r="E15" s="5">
        <v>7.6</v>
      </c>
      <c r="F15" s="35">
        <v>21.2</v>
      </c>
      <c r="G15" s="1">
        <v>23.5</v>
      </c>
      <c r="H15" s="1">
        <v>24.7</v>
      </c>
      <c r="I15" s="1">
        <v>26.6</v>
      </c>
      <c r="J15" s="1">
        <v>27.9</v>
      </c>
      <c r="K15" s="35">
        <v>29.3</v>
      </c>
      <c r="L15" s="1">
        <v>30.8</v>
      </c>
      <c r="M15" s="1">
        <v>32.299999999999997</v>
      </c>
      <c r="N15" s="1">
        <v>33.5</v>
      </c>
      <c r="O15" s="1">
        <v>36.5</v>
      </c>
      <c r="P15" s="35">
        <v>37.9</v>
      </c>
      <c r="Q15" s="1">
        <v>39.700000000000003</v>
      </c>
      <c r="R15" s="1">
        <v>40.200000000000003</v>
      </c>
      <c r="S15" s="1">
        <v>42.8</v>
      </c>
      <c r="T15" s="3">
        <v>43.8</v>
      </c>
      <c r="U15" s="3">
        <v>45.7</v>
      </c>
      <c r="V15" s="1">
        <v>47</v>
      </c>
      <c r="W15" s="1">
        <v>47.5</v>
      </c>
      <c r="X15" s="3">
        <v>48.6</v>
      </c>
      <c r="Y15" s="3">
        <v>49.7</v>
      </c>
      <c r="Z15" s="1">
        <v>50.4</v>
      </c>
      <c r="AA15" s="56">
        <v>54.2</v>
      </c>
    </row>
    <row r="16" spans="1:27">
      <c r="A16" s="86"/>
      <c r="B16" s="3">
        <v>14</v>
      </c>
      <c r="C16" s="83"/>
      <c r="D16" s="91"/>
      <c r="E16" s="5">
        <v>8.1</v>
      </c>
      <c r="F16" s="1">
        <v>21.3</v>
      </c>
      <c r="G16" s="1">
        <v>24</v>
      </c>
      <c r="H16" s="1">
        <v>26.8</v>
      </c>
      <c r="I16" s="1">
        <v>29.9</v>
      </c>
      <c r="J16" s="3">
        <v>31.8</v>
      </c>
      <c r="K16" s="1">
        <v>34.299999999999997</v>
      </c>
      <c r="L16" s="1">
        <v>37</v>
      </c>
      <c r="M16" s="1">
        <v>38.6</v>
      </c>
      <c r="N16" s="1">
        <v>40.6</v>
      </c>
      <c r="O16" s="1">
        <v>41.2</v>
      </c>
      <c r="P16" s="1">
        <v>41.9</v>
      </c>
      <c r="Q16" s="1">
        <v>42.8</v>
      </c>
      <c r="R16" s="1">
        <v>42.9</v>
      </c>
      <c r="S16" s="1">
        <v>42.6</v>
      </c>
      <c r="T16" s="1">
        <v>43.1</v>
      </c>
      <c r="U16" s="1">
        <v>43.3</v>
      </c>
      <c r="V16" s="1">
        <v>45.7</v>
      </c>
      <c r="W16" s="1">
        <v>47.8</v>
      </c>
      <c r="X16" s="1">
        <v>49.6</v>
      </c>
      <c r="Y16" s="1">
        <v>51.1</v>
      </c>
      <c r="Z16" s="1">
        <v>51.9</v>
      </c>
      <c r="AA16" s="56">
        <v>53.9</v>
      </c>
    </row>
    <row r="17" spans="1:27">
      <c r="A17" s="86"/>
      <c r="B17" s="3">
        <v>15</v>
      </c>
      <c r="C17" s="83"/>
      <c r="D17" s="91"/>
      <c r="E17" s="5">
        <v>9.3000000000000007</v>
      </c>
      <c r="F17" s="1">
        <v>20.9</v>
      </c>
      <c r="G17" s="1">
        <v>25</v>
      </c>
      <c r="H17" s="1">
        <v>27.7</v>
      </c>
      <c r="I17" s="1">
        <v>30</v>
      </c>
      <c r="J17" s="3">
        <v>32.4</v>
      </c>
      <c r="K17" s="1">
        <v>34</v>
      </c>
      <c r="L17" s="1">
        <v>36.299999999999997</v>
      </c>
      <c r="M17" s="1">
        <v>38.200000000000003</v>
      </c>
      <c r="N17" s="1">
        <v>40.200000000000003</v>
      </c>
      <c r="O17" s="1">
        <v>43.2</v>
      </c>
      <c r="P17" s="1">
        <v>43.4</v>
      </c>
      <c r="Q17" s="1">
        <v>46.6</v>
      </c>
      <c r="R17" s="1">
        <v>48.5</v>
      </c>
      <c r="S17" s="1">
        <v>50.6</v>
      </c>
      <c r="T17" s="1">
        <v>51.4</v>
      </c>
      <c r="U17" s="1">
        <v>52</v>
      </c>
      <c r="V17" s="1">
        <v>53.1</v>
      </c>
      <c r="W17" s="1">
        <v>52.7</v>
      </c>
      <c r="X17" s="1">
        <v>53.4</v>
      </c>
      <c r="Y17" s="1">
        <v>54.8</v>
      </c>
      <c r="Z17" s="1">
        <v>55.8</v>
      </c>
      <c r="AA17" s="56">
        <v>57.4</v>
      </c>
    </row>
    <row r="18" spans="1:27">
      <c r="A18" s="86"/>
      <c r="B18" s="3">
        <v>16</v>
      </c>
      <c r="C18" s="83"/>
      <c r="D18" s="91"/>
      <c r="E18" s="5">
        <v>10.199999999999999</v>
      </c>
      <c r="F18" s="1">
        <v>15.9</v>
      </c>
      <c r="G18" s="1">
        <v>20.9</v>
      </c>
      <c r="H18" s="1">
        <v>23.7</v>
      </c>
      <c r="I18" s="1">
        <v>26.5</v>
      </c>
      <c r="J18" s="3">
        <v>29.5</v>
      </c>
      <c r="K18" s="1">
        <v>30.9</v>
      </c>
      <c r="L18" s="1">
        <v>33.6</v>
      </c>
      <c r="M18" s="1">
        <v>36.5</v>
      </c>
      <c r="N18" s="1">
        <v>38</v>
      </c>
      <c r="O18" s="1">
        <v>43.3</v>
      </c>
      <c r="P18" s="1">
        <v>44.9</v>
      </c>
      <c r="Q18" s="1">
        <v>44.8</v>
      </c>
      <c r="R18" s="1">
        <v>46.1</v>
      </c>
      <c r="S18" s="1">
        <v>47.6</v>
      </c>
      <c r="T18" s="1">
        <v>47.6</v>
      </c>
      <c r="U18" s="1">
        <v>48.7</v>
      </c>
      <c r="V18" s="1">
        <v>48.6</v>
      </c>
      <c r="W18" s="1">
        <v>47.8</v>
      </c>
      <c r="X18" s="1">
        <v>48.9</v>
      </c>
      <c r="Y18" s="1">
        <v>49.3</v>
      </c>
      <c r="Z18" s="1">
        <v>50.6</v>
      </c>
      <c r="AA18" s="56">
        <v>53.5</v>
      </c>
    </row>
    <row r="19" spans="1:27">
      <c r="A19" s="86"/>
      <c r="B19" s="3">
        <v>17</v>
      </c>
      <c r="C19" s="83"/>
      <c r="D19" s="91"/>
      <c r="E19" s="5">
        <v>9.1999999999999993</v>
      </c>
      <c r="F19" s="1">
        <v>18.899999999999999</v>
      </c>
      <c r="G19" s="1">
        <v>22.7</v>
      </c>
      <c r="H19" s="1">
        <v>26.4</v>
      </c>
      <c r="I19" s="1">
        <v>28.4</v>
      </c>
      <c r="J19" s="3">
        <v>29.6</v>
      </c>
      <c r="K19" s="1">
        <v>31.4</v>
      </c>
      <c r="L19" s="1">
        <v>32.6</v>
      </c>
      <c r="M19" s="3">
        <v>35.200000000000003</v>
      </c>
      <c r="N19" s="1">
        <v>36.5</v>
      </c>
      <c r="O19" s="1">
        <v>37.5</v>
      </c>
      <c r="P19" s="1">
        <v>38.9</v>
      </c>
      <c r="Q19" s="1">
        <v>40.5</v>
      </c>
      <c r="R19" s="1">
        <v>41.2</v>
      </c>
      <c r="S19" s="1">
        <v>43.7</v>
      </c>
      <c r="T19" s="1">
        <v>45.2</v>
      </c>
      <c r="U19" s="1">
        <v>48</v>
      </c>
      <c r="V19" s="1">
        <v>49.9</v>
      </c>
      <c r="W19" s="1">
        <v>50.4</v>
      </c>
      <c r="X19" s="1">
        <v>51.7</v>
      </c>
      <c r="Y19" s="1">
        <v>52.3</v>
      </c>
      <c r="Z19" s="1">
        <v>53.3</v>
      </c>
      <c r="AA19" s="56">
        <v>56.2</v>
      </c>
    </row>
    <row r="20" spans="1:27" ht="16" thickBot="1">
      <c r="A20" s="87"/>
      <c r="B20" s="57">
        <v>18</v>
      </c>
      <c r="C20" s="84"/>
      <c r="D20" s="92"/>
      <c r="E20" s="58">
        <v>8.5</v>
      </c>
      <c r="F20" s="59">
        <v>19.3</v>
      </c>
      <c r="G20" s="59">
        <v>22.1</v>
      </c>
      <c r="H20" s="59">
        <v>26.3</v>
      </c>
      <c r="I20" s="59">
        <v>30.9</v>
      </c>
      <c r="J20" s="57">
        <v>30.9</v>
      </c>
      <c r="K20" s="59">
        <v>32.5</v>
      </c>
      <c r="L20" s="59">
        <v>33.9</v>
      </c>
      <c r="M20" s="57">
        <v>39.799999999999997</v>
      </c>
      <c r="N20" s="59">
        <v>40.1</v>
      </c>
      <c r="O20" s="59">
        <v>43.1</v>
      </c>
      <c r="P20" s="59">
        <v>44.9</v>
      </c>
      <c r="Q20" s="59">
        <v>45.8</v>
      </c>
      <c r="R20" s="59">
        <v>47.5</v>
      </c>
      <c r="S20" s="59">
        <v>49.9</v>
      </c>
      <c r="T20" s="59">
        <v>52.5</v>
      </c>
      <c r="U20" s="59">
        <v>54.9</v>
      </c>
      <c r="V20" s="59">
        <v>55.9</v>
      </c>
      <c r="W20" s="59">
        <v>55.5</v>
      </c>
      <c r="X20" s="59">
        <v>56.4</v>
      </c>
      <c r="Y20" s="59">
        <v>58.5</v>
      </c>
      <c r="Z20" s="59">
        <v>58.5</v>
      </c>
      <c r="AA20" s="60">
        <v>59.4</v>
      </c>
    </row>
    <row r="21" spans="1:27" s="2" customFormat="1">
      <c r="A21" s="85">
        <v>2</v>
      </c>
      <c r="B21" s="51">
        <v>1</v>
      </c>
      <c r="C21" s="82" t="s">
        <v>25</v>
      </c>
      <c r="D21" s="90" t="s">
        <v>33</v>
      </c>
      <c r="E21" s="52">
        <v>11.4</v>
      </c>
      <c r="F21" s="52">
        <v>19.2</v>
      </c>
      <c r="G21" s="52">
        <v>22.2</v>
      </c>
      <c r="H21" s="52">
        <v>23.5</v>
      </c>
      <c r="I21" s="53">
        <v>25.7</v>
      </c>
      <c r="J21" s="53">
        <v>27.8</v>
      </c>
      <c r="K21" s="53">
        <v>29</v>
      </c>
      <c r="L21" s="53">
        <v>29.8</v>
      </c>
      <c r="M21" s="51">
        <v>30.1</v>
      </c>
      <c r="N21" s="52">
        <v>31.3</v>
      </c>
      <c r="O21" s="51">
        <v>33</v>
      </c>
      <c r="P21" s="51">
        <v>34.5</v>
      </c>
      <c r="Q21" s="51">
        <v>34.700000000000003</v>
      </c>
      <c r="R21" s="51">
        <v>35.4</v>
      </c>
      <c r="S21" s="51">
        <v>36.700000000000003</v>
      </c>
      <c r="T21" s="51">
        <v>38</v>
      </c>
      <c r="U21" s="51">
        <v>38.6</v>
      </c>
      <c r="V21" s="51">
        <v>39.200000000000003</v>
      </c>
      <c r="W21" s="51">
        <v>39</v>
      </c>
      <c r="X21" s="51">
        <v>40.700000000000003</v>
      </c>
      <c r="Y21" s="51">
        <v>39.6</v>
      </c>
      <c r="Z21" s="51">
        <v>41.8</v>
      </c>
      <c r="AA21" s="54">
        <v>42.6</v>
      </c>
    </row>
    <row r="22" spans="1:27" s="2" customFormat="1">
      <c r="A22" s="86"/>
      <c r="B22" s="3">
        <v>2</v>
      </c>
      <c r="C22" s="83"/>
      <c r="D22" s="91"/>
      <c r="E22" s="1">
        <v>10.1</v>
      </c>
      <c r="F22" s="1">
        <v>18.5</v>
      </c>
      <c r="G22" s="1">
        <v>22.4</v>
      </c>
      <c r="H22" s="1">
        <v>24.7</v>
      </c>
      <c r="I22" s="4">
        <v>27.2</v>
      </c>
      <c r="J22" s="4">
        <v>29.4</v>
      </c>
      <c r="K22" s="4">
        <v>30.2</v>
      </c>
      <c r="L22" s="4">
        <v>31.4</v>
      </c>
      <c r="M22" s="3">
        <v>32.299999999999997</v>
      </c>
      <c r="N22" s="1">
        <v>33.9</v>
      </c>
      <c r="O22" s="3">
        <v>35.6</v>
      </c>
      <c r="P22" s="3">
        <v>36.200000000000003</v>
      </c>
      <c r="Q22" s="3">
        <v>35.9</v>
      </c>
      <c r="R22" s="3">
        <v>37.4</v>
      </c>
      <c r="S22" s="3">
        <v>38.1</v>
      </c>
      <c r="T22" s="3">
        <v>39</v>
      </c>
      <c r="U22" s="3">
        <v>40.5</v>
      </c>
      <c r="V22" s="3">
        <v>40.9</v>
      </c>
      <c r="W22" s="3">
        <v>41.7</v>
      </c>
      <c r="X22" s="3">
        <v>42.9</v>
      </c>
      <c r="Y22" s="3">
        <v>43</v>
      </c>
      <c r="Z22" s="3">
        <v>44.7</v>
      </c>
      <c r="AA22" s="55">
        <v>45.7</v>
      </c>
    </row>
    <row r="23" spans="1:27" s="2" customFormat="1">
      <c r="A23" s="86"/>
      <c r="B23" s="3">
        <v>3</v>
      </c>
      <c r="C23" s="83"/>
      <c r="D23" s="91"/>
      <c r="E23" s="1">
        <v>10.9</v>
      </c>
      <c r="F23" s="1">
        <v>18.7</v>
      </c>
      <c r="G23" s="1">
        <v>21.7</v>
      </c>
      <c r="H23" s="1">
        <v>23.4</v>
      </c>
      <c r="I23" s="4">
        <v>25.5</v>
      </c>
      <c r="J23" s="4">
        <v>26.4</v>
      </c>
      <c r="K23" s="4">
        <v>27.1</v>
      </c>
      <c r="L23" s="4">
        <v>27.7</v>
      </c>
      <c r="M23" s="3">
        <v>28.2</v>
      </c>
      <c r="N23" s="1">
        <v>28.900000000000002</v>
      </c>
      <c r="O23" s="3">
        <v>30.2</v>
      </c>
      <c r="P23" s="3">
        <v>30.2</v>
      </c>
      <c r="Q23" s="3">
        <v>30.3</v>
      </c>
      <c r="R23" s="3">
        <v>30.7</v>
      </c>
      <c r="S23" s="3">
        <v>31.6</v>
      </c>
      <c r="T23" s="3">
        <v>33.1</v>
      </c>
      <c r="U23" s="3">
        <v>34.9</v>
      </c>
      <c r="V23" s="3">
        <v>35.200000000000003</v>
      </c>
      <c r="W23" s="3">
        <v>35.6</v>
      </c>
      <c r="X23" s="3">
        <v>35.9</v>
      </c>
      <c r="Y23" s="3">
        <v>36.1</v>
      </c>
      <c r="Z23" s="3">
        <v>36.700000000000003</v>
      </c>
      <c r="AA23" s="55">
        <v>37.799999999999997</v>
      </c>
    </row>
    <row r="24" spans="1:27" s="2" customFormat="1">
      <c r="A24" s="86"/>
      <c r="B24" s="3">
        <v>4</v>
      </c>
      <c r="C24" s="83"/>
      <c r="D24" s="91"/>
      <c r="E24" s="1">
        <v>9.1</v>
      </c>
      <c r="F24" s="1">
        <v>16.2</v>
      </c>
      <c r="G24" s="1">
        <v>19</v>
      </c>
      <c r="H24" s="1">
        <v>21.2</v>
      </c>
      <c r="I24" s="4">
        <v>24</v>
      </c>
      <c r="J24" s="4">
        <v>26.5</v>
      </c>
      <c r="K24" s="4">
        <v>27.4</v>
      </c>
      <c r="L24" s="4">
        <v>29.6</v>
      </c>
      <c r="M24" s="3">
        <v>29.5</v>
      </c>
      <c r="N24" s="1">
        <v>30.4</v>
      </c>
      <c r="O24" s="3">
        <v>31.8</v>
      </c>
      <c r="P24" s="3">
        <v>32.799999999999997</v>
      </c>
      <c r="Q24" s="3">
        <v>34.299999999999997</v>
      </c>
      <c r="R24" s="3">
        <v>36.5</v>
      </c>
      <c r="S24" s="3">
        <v>37.799999999999997</v>
      </c>
      <c r="T24" s="3">
        <v>39.700000000000003</v>
      </c>
      <c r="U24" s="3">
        <v>40.5</v>
      </c>
      <c r="V24" s="3">
        <v>40.9</v>
      </c>
      <c r="W24" s="3">
        <v>41.1</v>
      </c>
      <c r="X24" s="3">
        <v>42.7</v>
      </c>
      <c r="Y24" s="3">
        <v>43.1</v>
      </c>
      <c r="Z24" s="3">
        <v>45.4</v>
      </c>
      <c r="AA24" s="55">
        <v>46.7</v>
      </c>
    </row>
    <row r="25" spans="1:27">
      <c r="A25" s="86"/>
      <c r="B25" s="3">
        <v>5</v>
      </c>
      <c r="C25" s="83"/>
      <c r="D25" s="91"/>
      <c r="E25" s="5">
        <v>6.6</v>
      </c>
      <c r="F25" s="3">
        <v>18.3</v>
      </c>
      <c r="G25" s="3">
        <v>20.6</v>
      </c>
      <c r="H25" s="3">
        <v>22.7</v>
      </c>
      <c r="I25" s="6">
        <v>23.9</v>
      </c>
      <c r="J25" s="3">
        <v>25.2</v>
      </c>
      <c r="K25" s="3">
        <v>25.8</v>
      </c>
      <c r="L25" s="3">
        <v>26.6</v>
      </c>
      <c r="M25" s="6">
        <v>27.6</v>
      </c>
      <c r="N25" s="3">
        <v>28.5</v>
      </c>
      <c r="O25" s="3">
        <v>29.3</v>
      </c>
      <c r="P25" s="3">
        <v>30</v>
      </c>
      <c r="Q25" s="6">
        <v>31.3</v>
      </c>
      <c r="R25" s="6">
        <v>32</v>
      </c>
      <c r="S25" s="6">
        <v>33.6</v>
      </c>
      <c r="T25" s="6">
        <v>33.6</v>
      </c>
      <c r="U25" s="6">
        <v>34</v>
      </c>
      <c r="V25" s="6">
        <v>33.299999999999997</v>
      </c>
      <c r="W25" s="6">
        <v>34.5</v>
      </c>
      <c r="X25" s="6">
        <v>34.700000000000003</v>
      </c>
      <c r="Y25" s="6">
        <v>37.200000000000003</v>
      </c>
      <c r="Z25" s="6">
        <v>37.6</v>
      </c>
      <c r="AA25" s="55">
        <v>38.5</v>
      </c>
    </row>
    <row r="26" spans="1:27">
      <c r="A26" s="86"/>
      <c r="B26" s="3">
        <v>6</v>
      </c>
      <c r="C26" s="83"/>
      <c r="D26" s="91"/>
      <c r="E26" s="5">
        <v>7.5</v>
      </c>
      <c r="F26" s="3">
        <v>20.3</v>
      </c>
      <c r="G26" s="3">
        <v>23.1</v>
      </c>
      <c r="H26" s="3">
        <v>25.8</v>
      </c>
      <c r="I26" s="6">
        <v>26.7</v>
      </c>
      <c r="J26" s="3">
        <v>27.1</v>
      </c>
      <c r="K26" s="3">
        <v>27.9</v>
      </c>
      <c r="L26" s="3">
        <v>28.8</v>
      </c>
      <c r="M26" s="6">
        <v>30.1</v>
      </c>
      <c r="N26" s="3">
        <v>30.9</v>
      </c>
      <c r="O26" s="3">
        <v>32.4</v>
      </c>
      <c r="P26" s="3">
        <v>32.9</v>
      </c>
      <c r="Q26" s="6">
        <v>34</v>
      </c>
      <c r="R26" s="6">
        <v>35.5</v>
      </c>
      <c r="S26" s="6">
        <v>36.700000000000003</v>
      </c>
      <c r="T26" s="6">
        <v>37.6</v>
      </c>
      <c r="U26" s="6">
        <v>38.9</v>
      </c>
      <c r="V26" s="6">
        <v>38.5</v>
      </c>
      <c r="W26" s="6">
        <v>39.6</v>
      </c>
      <c r="X26" s="6">
        <v>40</v>
      </c>
      <c r="Y26" s="6">
        <v>42.3</v>
      </c>
      <c r="Z26" s="6">
        <v>41.8</v>
      </c>
      <c r="AA26" s="55">
        <v>42.6</v>
      </c>
    </row>
    <row r="27" spans="1:27">
      <c r="A27" s="86"/>
      <c r="B27" s="3">
        <v>7</v>
      </c>
      <c r="C27" s="83"/>
      <c r="D27" s="91"/>
      <c r="E27" s="5">
        <v>6.4</v>
      </c>
      <c r="F27" s="3">
        <v>19</v>
      </c>
      <c r="G27" s="3">
        <v>22</v>
      </c>
      <c r="H27" s="3">
        <v>24.8</v>
      </c>
      <c r="I27" s="6">
        <v>26.2</v>
      </c>
      <c r="J27" s="3">
        <v>27.3</v>
      </c>
      <c r="K27" s="3">
        <v>28.1</v>
      </c>
      <c r="L27" s="3">
        <v>28.1</v>
      </c>
      <c r="M27" s="6">
        <v>29</v>
      </c>
      <c r="N27" s="3">
        <v>29.3</v>
      </c>
      <c r="O27" s="3">
        <v>31</v>
      </c>
      <c r="P27" s="3">
        <v>32.799999999999997</v>
      </c>
      <c r="Q27" s="6">
        <v>33.5</v>
      </c>
      <c r="R27" s="6">
        <v>33.799999999999997</v>
      </c>
      <c r="S27" s="6">
        <v>34.700000000000003</v>
      </c>
      <c r="T27" s="6">
        <v>35.200000000000003</v>
      </c>
      <c r="U27" s="6">
        <v>35.200000000000003</v>
      </c>
      <c r="V27" s="6">
        <v>34.6</v>
      </c>
      <c r="W27" s="6">
        <v>35.299999999999997</v>
      </c>
      <c r="X27" s="6">
        <v>36.1</v>
      </c>
      <c r="Y27" s="6">
        <v>36.9</v>
      </c>
      <c r="Z27" s="6">
        <v>36.9</v>
      </c>
      <c r="AA27" s="55">
        <v>37.200000000000003</v>
      </c>
    </row>
    <row r="28" spans="1:27">
      <c r="A28" s="86"/>
      <c r="B28" s="3">
        <v>8</v>
      </c>
      <c r="C28" s="83"/>
      <c r="D28" s="91"/>
      <c r="E28" s="5">
        <v>7.9</v>
      </c>
      <c r="F28" s="3">
        <v>16.3</v>
      </c>
      <c r="G28" s="3">
        <v>17.8</v>
      </c>
      <c r="H28" s="3">
        <v>19</v>
      </c>
      <c r="I28" s="6">
        <v>19.7</v>
      </c>
      <c r="J28" s="3">
        <v>20.399999999999999</v>
      </c>
      <c r="K28" s="3">
        <v>20.9</v>
      </c>
      <c r="L28" s="3">
        <v>21</v>
      </c>
      <c r="M28" s="6">
        <v>23.1</v>
      </c>
      <c r="N28" s="3">
        <v>26.4</v>
      </c>
      <c r="O28" s="3">
        <v>27.1</v>
      </c>
      <c r="P28" s="3">
        <v>28.5</v>
      </c>
      <c r="Q28" s="6">
        <v>29.5</v>
      </c>
      <c r="R28" s="6">
        <v>30.3</v>
      </c>
      <c r="S28" s="6">
        <v>32.299999999999997</v>
      </c>
      <c r="T28" s="6">
        <v>33.6</v>
      </c>
      <c r="U28" s="6">
        <v>35.700000000000003</v>
      </c>
      <c r="V28" s="6">
        <v>35.9</v>
      </c>
      <c r="W28" s="6">
        <v>36.1</v>
      </c>
      <c r="X28" s="6">
        <v>38.299999999999997</v>
      </c>
      <c r="Y28" s="6">
        <v>39.4</v>
      </c>
      <c r="Z28" s="6">
        <v>39.9</v>
      </c>
      <c r="AA28" s="55">
        <v>40.700000000000003</v>
      </c>
    </row>
    <row r="29" spans="1:27">
      <c r="A29" s="86"/>
      <c r="B29" s="3">
        <v>9</v>
      </c>
      <c r="C29" s="83"/>
      <c r="D29" s="91"/>
      <c r="E29" s="5">
        <v>6.7</v>
      </c>
      <c r="F29" s="3">
        <v>19.5</v>
      </c>
      <c r="G29" s="3">
        <v>22.4</v>
      </c>
      <c r="H29" s="3">
        <v>24.5</v>
      </c>
      <c r="I29" s="6">
        <v>26.6</v>
      </c>
      <c r="J29" s="3">
        <v>27.2</v>
      </c>
      <c r="K29" s="3">
        <v>28.4</v>
      </c>
      <c r="L29" s="3">
        <v>29.4</v>
      </c>
      <c r="M29" s="6">
        <v>31.2</v>
      </c>
      <c r="N29" s="3">
        <v>32.6</v>
      </c>
      <c r="O29" s="3">
        <v>33.6</v>
      </c>
      <c r="P29" s="3">
        <v>34.299999999999997</v>
      </c>
      <c r="Q29" s="6">
        <v>35.1</v>
      </c>
      <c r="R29" s="6">
        <v>36</v>
      </c>
      <c r="S29" s="6">
        <v>36.799999999999997</v>
      </c>
      <c r="T29" s="6">
        <v>36.1</v>
      </c>
      <c r="U29" s="6">
        <v>37.200000000000003</v>
      </c>
      <c r="V29" s="6">
        <v>36.799999999999997</v>
      </c>
      <c r="W29" s="6">
        <v>37.200000000000003</v>
      </c>
      <c r="X29" s="6">
        <v>38.299999999999997</v>
      </c>
      <c r="Y29" s="6">
        <v>40.700000000000003</v>
      </c>
      <c r="Z29" s="6">
        <v>40.6</v>
      </c>
      <c r="AA29" s="55">
        <v>41.4</v>
      </c>
    </row>
    <row r="30" spans="1:27">
      <c r="A30" s="86"/>
      <c r="B30" s="3">
        <v>10</v>
      </c>
      <c r="C30" s="83"/>
      <c r="D30" s="91"/>
      <c r="E30" s="5">
        <v>7.9</v>
      </c>
      <c r="F30" s="35">
        <v>20.6</v>
      </c>
      <c r="G30" s="1">
        <v>22.9</v>
      </c>
      <c r="H30" s="1">
        <v>24.7</v>
      </c>
      <c r="I30" s="1">
        <v>25.1</v>
      </c>
      <c r="J30" s="1">
        <v>27.9</v>
      </c>
      <c r="K30" s="35">
        <v>30.3</v>
      </c>
      <c r="L30" s="1">
        <v>32.200000000000003</v>
      </c>
      <c r="M30" s="1">
        <v>32.700000000000003</v>
      </c>
      <c r="N30" s="1">
        <v>33.4</v>
      </c>
      <c r="O30" s="1">
        <v>34.700000000000003</v>
      </c>
      <c r="P30" s="35">
        <v>34.5</v>
      </c>
      <c r="Q30" s="1">
        <v>36.700000000000003</v>
      </c>
      <c r="R30" s="1">
        <v>38.1</v>
      </c>
      <c r="S30" s="1">
        <v>39.1</v>
      </c>
      <c r="T30" s="3">
        <v>40.299999999999997</v>
      </c>
      <c r="U30" s="3">
        <v>41.2</v>
      </c>
      <c r="V30" s="1">
        <v>42.4</v>
      </c>
      <c r="W30" s="1">
        <v>42.9</v>
      </c>
      <c r="X30" s="3">
        <v>44.5</v>
      </c>
      <c r="Y30" s="3">
        <v>45.1</v>
      </c>
      <c r="Z30" s="1">
        <v>46.6</v>
      </c>
      <c r="AA30" s="56">
        <v>47.4</v>
      </c>
    </row>
    <row r="31" spans="1:27">
      <c r="A31" s="86"/>
      <c r="B31" s="3">
        <v>11</v>
      </c>
      <c r="C31" s="83"/>
      <c r="D31" s="91"/>
      <c r="E31" s="5">
        <v>6.5</v>
      </c>
      <c r="F31" s="35">
        <v>21.8</v>
      </c>
      <c r="G31" s="1">
        <v>23</v>
      </c>
      <c r="H31" s="1">
        <v>24.1</v>
      </c>
      <c r="I31" s="1">
        <v>26.4</v>
      </c>
      <c r="J31" s="1">
        <v>28.8</v>
      </c>
      <c r="K31" s="35">
        <v>30.5</v>
      </c>
      <c r="L31" s="1">
        <v>31.5</v>
      </c>
      <c r="M31" s="1">
        <v>32.5</v>
      </c>
      <c r="N31" s="1">
        <v>33.299999999999997</v>
      </c>
      <c r="O31" s="1">
        <v>34.5</v>
      </c>
      <c r="P31" s="35">
        <v>34.700000000000003</v>
      </c>
      <c r="Q31" s="1">
        <v>36.200000000000003</v>
      </c>
      <c r="R31" s="1">
        <v>37.299999999999997</v>
      </c>
      <c r="S31" s="1">
        <v>38.6</v>
      </c>
      <c r="T31" s="3">
        <v>39.700000000000003</v>
      </c>
      <c r="U31" s="3">
        <v>40.5</v>
      </c>
      <c r="V31" s="1">
        <v>41.6</v>
      </c>
      <c r="W31" s="1">
        <v>44.4</v>
      </c>
      <c r="X31" s="3">
        <v>43.3</v>
      </c>
      <c r="Y31" s="3">
        <v>44.3</v>
      </c>
      <c r="Z31" s="1">
        <v>45.7</v>
      </c>
      <c r="AA31" s="56">
        <v>46.9</v>
      </c>
    </row>
    <row r="32" spans="1:27">
      <c r="A32" s="86"/>
      <c r="B32" s="3">
        <v>12</v>
      </c>
      <c r="C32" s="83"/>
      <c r="D32" s="91"/>
      <c r="E32" s="5">
        <v>9.6</v>
      </c>
      <c r="F32" s="35">
        <v>22.1</v>
      </c>
      <c r="G32" s="1">
        <v>23.8</v>
      </c>
      <c r="H32" s="1">
        <v>25.2</v>
      </c>
      <c r="I32" s="1">
        <v>27.2</v>
      </c>
      <c r="J32" s="1">
        <v>29.3</v>
      </c>
      <c r="K32" s="35">
        <v>29.9</v>
      </c>
      <c r="L32" s="1">
        <v>30.3</v>
      </c>
      <c r="M32" s="1">
        <v>31.1</v>
      </c>
      <c r="N32" s="1">
        <v>31.7</v>
      </c>
      <c r="O32" s="1">
        <v>32.9</v>
      </c>
      <c r="P32" s="35">
        <v>34.6</v>
      </c>
      <c r="Q32" s="1">
        <v>35.5</v>
      </c>
      <c r="R32" s="1">
        <v>36</v>
      </c>
      <c r="S32" s="1">
        <v>37.799999999999997</v>
      </c>
      <c r="T32" s="3">
        <v>39.5</v>
      </c>
      <c r="U32" s="3">
        <v>40.700000000000003</v>
      </c>
      <c r="V32" s="1">
        <v>41.4</v>
      </c>
      <c r="W32" s="1">
        <v>43</v>
      </c>
      <c r="X32" s="3">
        <v>43.8</v>
      </c>
      <c r="Y32" s="3">
        <v>44.2</v>
      </c>
      <c r="Z32" s="1">
        <v>45.6</v>
      </c>
      <c r="AA32" s="56">
        <v>49</v>
      </c>
    </row>
    <row r="33" spans="1:27">
      <c r="A33" s="86"/>
      <c r="B33" s="3">
        <v>13</v>
      </c>
      <c r="C33" s="83"/>
      <c r="D33" s="91"/>
      <c r="E33" s="5">
        <v>10.5</v>
      </c>
      <c r="F33" s="35">
        <v>21.5</v>
      </c>
      <c r="G33" s="1">
        <v>24.2</v>
      </c>
      <c r="H33" s="1">
        <v>26.4</v>
      </c>
      <c r="I33" s="1">
        <v>28.1</v>
      </c>
      <c r="J33" s="1">
        <v>30.5</v>
      </c>
      <c r="K33" s="35">
        <v>31.2</v>
      </c>
      <c r="L33" s="1">
        <v>32.6</v>
      </c>
      <c r="M33" s="1">
        <v>33.1</v>
      </c>
      <c r="N33" s="1">
        <v>33.299999999999997</v>
      </c>
      <c r="O33" s="1">
        <v>36.299999999999997</v>
      </c>
      <c r="P33" s="35">
        <v>37.299999999999997</v>
      </c>
      <c r="Q33" s="1">
        <v>37.799999999999997</v>
      </c>
      <c r="R33" s="1">
        <v>39.1</v>
      </c>
      <c r="S33" s="1">
        <v>39.799999999999997</v>
      </c>
      <c r="T33" s="3">
        <v>40.6</v>
      </c>
      <c r="U33" s="3">
        <v>41.4</v>
      </c>
      <c r="V33" s="1">
        <v>43.2</v>
      </c>
      <c r="W33" s="1">
        <v>44.5</v>
      </c>
      <c r="X33" s="3">
        <v>45.3</v>
      </c>
      <c r="Y33" s="3">
        <v>46.2</v>
      </c>
      <c r="Z33" s="1">
        <v>48.2</v>
      </c>
      <c r="AA33" s="56">
        <v>49.1</v>
      </c>
    </row>
    <row r="34" spans="1:27">
      <c r="A34" s="86"/>
      <c r="B34" s="3">
        <v>14</v>
      </c>
      <c r="C34" s="83"/>
      <c r="D34" s="91"/>
      <c r="E34" s="5">
        <v>9.9</v>
      </c>
      <c r="F34" s="35">
        <v>22.8</v>
      </c>
      <c r="G34" s="1">
        <v>25.6</v>
      </c>
      <c r="H34" s="1">
        <v>26.2</v>
      </c>
      <c r="I34" s="1">
        <v>27.6</v>
      </c>
      <c r="J34" s="1">
        <v>29.1</v>
      </c>
      <c r="K34" s="35">
        <v>30.4</v>
      </c>
      <c r="L34" s="1">
        <v>30.2</v>
      </c>
      <c r="M34" s="1">
        <v>31</v>
      </c>
      <c r="N34" s="1">
        <v>32.1</v>
      </c>
      <c r="O34" s="1">
        <v>33.4</v>
      </c>
      <c r="P34" s="35">
        <v>35.1</v>
      </c>
      <c r="Q34" s="1">
        <v>35.9</v>
      </c>
      <c r="R34" s="1">
        <v>36.9</v>
      </c>
      <c r="S34" s="1">
        <v>37.799999999999997</v>
      </c>
      <c r="T34" s="3">
        <v>39.5</v>
      </c>
      <c r="U34" s="3">
        <v>41</v>
      </c>
      <c r="V34" s="1">
        <v>42.3</v>
      </c>
      <c r="W34" s="1">
        <v>44.6</v>
      </c>
      <c r="X34" s="3">
        <v>44.9</v>
      </c>
      <c r="Y34" s="3">
        <v>45.6</v>
      </c>
      <c r="Z34" s="1">
        <v>46.7</v>
      </c>
      <c r="AA34" s="56">
        <v>47.8</v>
      </c>
    </row>
    <row r="35" spans="1:27">
      <c r="A35" s="86"/>
      <c r="B35" s="3">
        <v>15</v>
      </c>
      <c r="C35" s="83"/>
      <c r="D35" s="91"/>
      <c r="E35" s="5">
        <v>8.5</v>
      </c>
      <c r="F35" s="3">
        <v>18.3</v>
      </c>
      <c r="G35" s="1">
        <v>20.9</v>
      </c>
      <c r="H35" s="1">
        <v>21.9</v>
      </c>
      <c r="I35" s="1">
        <v>22.1</v>
      </c>
      <c r="J35" s="3">
        <v>23.2</v>
      </c>
      <c r="K35" s="1">
        <v>24</v>
      </c>
      <c r="L35" s="1">
        <v>24.8</v>
      </c>
      <c r="M35" s="1">
        <v>25.9</v>
      </c>
      <c r="N35" s="1">
        <v>26.2</v>
      </c>
      <c r="O35" s="1">
        <v>26.6</v>
      </c>
      <c r="P35" s="3">
        <v>28</v>
      </c>
      <c r="Q35" s="1">
        <v>28</v>
      </c>
      <c r="R35" s="1">
        <v>28.5</v>
      </c>
      <c r="S35" s="1">
        <v>28.8</v>
      </c>
      <c r="T35" s="3">
        <v>29.8</v>
      </c>
      <c r="U35" s="3">
        <v>30.3</v>
      </c>
      <c r="V35" s="1">
        <v>32.4</v>
      </c>
      <c r="W35" s="1">
        <v>34.200000000000003</v>
      </c>
      <c r="X35" s="3">
        <v>34.9</v>
      </c>
      <c r="Y35" s="3">
        <v>35.4</v>
      </c>
      <c r="Z35" s="1">
        <v>36.700000000000003</v>
      </c>
      <c r="AA35" s="56">
        <v>38.200000000000003</v>
      </c>
    </row>
    <row r="36" spans="1:27">
      <c r="A36" s="86"/>
      <c r="B36" s="3">
        <v>16</v>
      </c>
      <c r="C36" s="83"/>
      <c r="D36" s="91"/>
      <c r="E36" s="5">
        <v>8.9</v>
      </c>
      <c r="F36" s="3">
        <v>16.899999999999999</v>
      </c>
      <c r="G36" s="1">
        <v>20.3</v>
      </c>
      <c r="H36" s="1">
        <v>21.6</v>
      </c>
      <c r="I36" s="1">
        <v>22.2</v>
      </c>
      <c r="J36" s="3">
        <v>23.2</v>
      </c>
      <c r="K36" s="1">
        <v>23.9</v>
      </c>
      <c r="L36" s="1">
        <v>24.6</v>
      </c>
      <c r="M36" s="1">
        <v>25.5</v>
      </c>
      <c r="N36" s="1">
        <v>26.5</v>
      </c>
      <c r="O36" s="1">
        <v>26.7</v>
      </c>
      <c r="P36" s="3">
        <v>27.4</v>
      </c>
      <c r="Q36" s="1">
        <v>27.5</v>
      </c>
      <c r="R36" s="1">
        <v>28.2</v>
      </c>
      <c r="S36" s="1">
        <v>28.2</v>
      </c>
      <c r="T36" s="3">
        <v>28.5</v>
      </c>
      <c r="U36" s="1">
        <v>29.3</v>
      </c>
      <c r="V36" s="1">
        <v>30.7</v>
      </c>
      <c r="W36" s="1">
        <v>32.799999999999997</v>
      </c>
      <c r="X36" s="3">
        <v>33.9</v>
      </c>
      <c r="Y36" s="1">
        <v>35.1</v>
      </c>
      <c r="Z36" s="1">
        <v>36.1</v>
      </c>
      <c r="AA36" s="56">
        <v>37.5</v>
      </c>
    </row>
    <row r="37" spans="1:27" ht="16" thickBot="1">
      <c r="A37" s="87"/>
      <c r="B37" s="57">
        <v>17</v>
      </c>
      <c r="C37" s="84"/>
      <c r="D37" s="92"/>
      <c r="E37" s="58">
        <v>8.3000000000000007</v>
      </c>
      <c r="F37" s="57">
        <v>18</v>
      </c>
      <c r="G37" s="59">
        <v>20.5</v>
      </c>
      <c r="H37" s="59">
        <v>21.5</v>
      </c>
      <c r="I37" s="59">
        <v>22.1</v>
      </c>
      <c r="J37" s="57">
        <v>22.6</v>
      </c>
      <c r="K37" s="59">
        <v>23.9</v>
      </c>
      <c r="L37" s="59">
        <v>24.2</v>
      </c>
      <c r="M37" s="59">
        <v>24.3</v>
      </c>
      <c r="N37" s="59">
        <v>26.7</v>
      </c>
      <c r="O37" s="59">
        <v>27.4</v>
      </c>
      <c r="P37" s="57">
        <v>28.6</v>
      </c>
      <c r="Q37" s="59">
        <v>29.4</v>
      </c>
      <c r="R37" s="59">
        <v>30.8</v>
      </c>
      <c r="S37" s="59">
        <v>31.6</v>
      </c>
      <c r="T37" s="57">
        <v>32.4</v>
      </c>
      <c r="U37" s="59">
        <v>33.700000000000003</v>
      </c>
      <c r="V37" s="59">
        <v>34.4</v>
      </c>
      <c r="W37" s="59">
        <v>35.299999999999997</v>
      </c>
      <c r="X37" s="57">
        <v>36.700000000000003</v>
      </c>
      <c r="Y37" s="59">
        <v>38.299999999999997</v>
      </c>
      <c r="Z37" s="59">
        <v>39.1</v>
      </c>
      <c r="AA37" s="60">
        <v>39.6</v>
      </c>
    </row>
  </sheetData>
  <mergeCells count="7">
    <mergeCell ref="C3:C20"/>
    <mergeCell ref="C21:C37"/>
    <mergeCell ref="A3:A20"/>
    <mergeCell ref="A21:A37"/>
    <mergeCell ref="A1:AA1"/>
    <mergeCell ref="D21:D37"/>
    <mergeCell ref="D3:D2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O41" sqref="O41"/>
    </sheetView>
  </sheetViews>
  <sheetFormatPr baseColWidth="10" defaultRowHeight="15" x14ac:dyDescent="0"/>
  <cols>
    <col min="1" max="2" width="8.33203125" style="7" customWidth="1"/>
    <col min="3" max="3" width="9.1640625" style="7" customWidth="1"/>
    <col min="4" max="4" width="18.1640625" style="7" bestFit="1" customWidth="1"/>
    <col min="5" max="5" width="5.83203125" style="7" customWidth="1"/>
    <col min="6" max="6" width="6.5" style="7" bestFit="1" customWidth="1"/>
    <col min="7" max="7" width="6.6640625" style="7" customWidth="1"/>
    <col min="8" max="27" width="5.83203125" style="7" customWidth="1"/>
    <col min="28" max="16384" width="10.83203125" style="7"/>
  </cols>
  <sheetData>
    <row r="1" spans="1:27" s="2" customFormat="1" ht="48" customHeight="1">
      <c r="A1" s="85" t="s">
        <v>45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9"/>
    </row>
    <row r="2" spans="1:27" s="2" customFormat="1" ht="31" thickBot="1">
      <c r="A2" s="61" t="s">
        <v>28</v>
      </c>
      <c r="B2" s="57" t="s">
        <v>54</v>
      </c>
      <c r="C2" s="59" t="s">
        <v>0</v>
      </c>
      <c r="D2" s="59" t="s">
        <v>1</v>
      </c>
      <c r="E2" s="62" t="s">
        <v>2</v>
      </c>
      <c r="F2" s="62" t="s">
        <v>3</v>
      </c>
      <c r="G2" s="62" t="s">
        <v>4</v>
      </c>
      <c r="H2" s="62" t="s">
        <v>5</v>
      </c>
      <c r="I2" s="62" t="s">
        <v>6</v>
      </c>
      <c r="J2" s="62" t="s">
        <v>7</v>
      </c>
      <c r="K2" s="62" t="s">
        <v>8</v>
      </c>
      <c r="L2" s="62" t="s">
        <v>9</v>
      </c>
      <c r="M2" s="62" t="s">
        <v>10</v>
      </c>
      <c r="N2" s="62" t="s">
        <v>11</v>
      </c>
      <c r="O2" s="62" t="s">
        <v>12</v>
      </c>
      <c r="P2" s="62" t="s">
        <v>13</v>
      </c>
      <c r="Q2" s="62" t="s">
        <v>14</v>
      </c>
      <c r="R2" s="62" t="s">
        <v>15</v>
      </c>
      <c r="S2" s="62" t="s">
        <v>16</v>
      </c>
      <c r="T2" s="62" t="s">
        <v>17</v>
      </c>
      <c r="U2" s="62" t="s">
        <v>18</v>
      </c>
      <c r="V2" s="62" t="s">
        <v>19</v>
      </c>
      <c r="W2" s="62" t="s">
        <v>20</v>
      </c>
      <c r="X2" s="62" t="s">
        <v>21</v>
      </c>
      <c r="Y2" s="62" t="s">
        <v>22</v>
      </c>
      <c r="Z2" s="62" t="s">
        <v>23</v>
      </c>
      <c r="AA2" s="63" t="s">
        <v>24</v>
      </c>
    </row>
    <row r="3" spans="1:27">
      <c r="A3" s="96">
        <v>1</v>
      </c>
      <c r="B3" s="50">
        <v>1</v>
      </c>
      <c r="C3" s="100" t="s">
        <v>26</v>
      </c>
      <c r="D3" s="98" t="s">
        <v>31</v>
      </c>
      <c r="E3" s="66">
        <v>9.5</v>
      </c>
      <c r="F3" s="65">
        <v>16.399999999999999</v>
      </c>
      <c r="G3" s="65">
        <v>17.399999999999999</v>
      </c>
      <c r="H3" s="65">
        <v>19.100000000000001</v>
      </c>
      <c r="I3" s="67">
        <v>19.399999999999999</v>
      </c>
      <c r="J3" s="65">
        <v>20.3</v>
      </c>
      <c r="K3" s="65">
        <v>21.5</v>
      </c>
      <c r="L3" s="65">
        <v>21.5</v>
      </c>
      <c r="M3" s="67">
        <v>23</v>
      </c>
      <c r="N3" s="65">
        <v>23.4</v>
      </c>
      <c r="O3" s="65">
        <v>24.9</v>
      </c>
      <c r="P3" s="65">
        <v>23.8</v>
      </c>
      <c r="Q3" s="67">
        <v>26.3</v>
      </c>
      <c r="R3" s="67">
        <v>28.5</v>
      </c>
      <c r="S3" s="67">
        <v>30.5</v>
      </c>
      <c r="T3" s="67">
        <v>32.4</v>
      </c>
      <c r="U3" s="67">
        <v>35.1</v>
      </c>
      <c r="V3" s="67">
        <v>38.4</v>
      </c>
      <c r="W3" s="67">
        <v>40.5</v>
      </c>
      <c r="X3" s="67">
        <v>43.5</v>
      </c>
      <c r="Y3" s="67">
        <v>45.1</v>
      </c>
      <c r="Z3" s="67">
        <v>48.2</v>
      </c>
      <c r="AA3" s="81">
        <v>49.5</v>
      </c>
    </row>
    <row r="4" spans="1:27">
      <c r="A4" s="86"/>
      <c r="B4" s="3">
        <v>2</v>
      </c>
      <c r="C4" s="83"/>
      <c r="D4" s="94"/>
      <c r="E4" s="8">
        <v>9.4</v>
      </c>
      <c r="F4" s="33">
        <v>17.5</v>
      </c>
      <c r="G4" s="33">
        <v>17.7</v>
      </c>
      <c r="H4" s="33">
        <v>19.8</v>
      </c>
      <c r="I4" s="9">
        <v>19.399999999999999</v>
      </c>
      <c r="J4" s="33">
        <v>20.3</v>
      </c>
      <c r="K4" s="33">
        <v>21</v>
      </c>
      <c r="L4" s="33">
        <v>20.8</v>
      </c>
      <c r="M4" s="9">
        <v>21.6</v>
      </c>
      <c r="N4" s="33">
        <v>22.5</v>
      </c>
      <c r="O4" s="33">
        <v>24.3</v>
      </c>
      <c r="P4" s="33">
        <v>25.8</v>
      </c>
      <c r="Q4" s="9">
        <v>28.8</v>
      </c>
      <c r="R4" s="9">
        <v>30.7</v>
      </c>
      <c r="S4" s="9">
        <v>34.799999999999997</v>
      </c>
      <c r="T4" s="9">
        <v>35.299999999999997</v>
      </c>
      <c r="U4" s="9">
        <v>39.200000000000003</v>
      </c>
      <c r="V4" s="9">
        <v>41.5</v>
      </c>
      <c r="W4" s="9">
        <v>42.9</v>
      </c>
      <c r="X4" s="9">
        <v>44.3</v>
      </c>
      <c r="Y4" s="9">
        <v>46.3</v>
      </c>
      <c r="Z4" s="9">
        <v>46.9</v>
      </c>
      <c r="AA4" s="72">
        <v>48.4</v>
      </c>
    </row>
    <row r="5" spans="1:27">
      <c r="A5" s="86"/>
      <c r="B5" s="3">
        <v>3</v>
      </c>
      <c r="C5" s="83"/>
      <c r="D5" s="94"/>
      <c r="E5" s="8">
        <v>8.9</v>
      </c>
      <c r="F5" s="33">
        <v>17.2</v>
      </c>
      <c r="G5" s="33">
        <v>18.5</v>
      </c>
      <c r="H5" s="33">
        <v>19.7</v>
      </c>
      <c r="I5" s="9">
        <v>21.1</v>
      </c>
      <c r="J5" s="33">
        <v>24.1</v>
      </c>
      <c r="K5" s="33">
        <v>24.6</v>
      </c>
      <c r="L5" s="33">
        <v>25.9</v>
      </c>
      <c r="M5" s="9">
        <v>26.4</v>
      </c>
      <c r="N5" s="33">
        <v>27.5</v>
      </c>
      <c r="O5" s="33">
        <v>29.8</v>
      </c>
      <c r="P5" s="33">
        <v>30</v>
      </c>
      <c r="Q5" s="9">
        <v>32</v>
      </c>
      <c r="R5" s="9">
        <v>32.200000000000003</v>
      </c>
      <c r="S5" s="9">
        <v>33.5</v>
      </c>
      <c r="T5" s="9">
        <v>34.799999999999997</v>
      </c>
      <c r="U5" s="9">
        <v>36.299999999999997</v>
      </c>
      <c r="V5" s="9">
        <v>39.200000000000003</v>
      </c>
      <c r="W5" s="9">
        <v>42.1</v>
      </c>
      <c r="X5" s="9">
        <v>43.5</v>
      </c>
      <c r="Y5" s="9">
        <v>45.5</v>
      </c>
      <c r="Z5" s="9">
        <v>47.1</v>
      </c>
      <c r="AA5" s="72">
        <v>47.9</v>
      </c>
    </row>
    <row r="6" spans="1:27">
      <c r="A6" s="86"/>
      <c r="B6" s="3">
        <v>4</v>
      </c>
      <c r="C6" s="83"/>
      <c r="D6" s="94"/>
      <c r="E6" s="8">
        <v>8.6</v>
      </c>
      <c r="F6" s="33">
        <v>15.8</v>
      </c>
      <c r="G6" s="33">
        <v>18.600000000000001</v>
      </c>
      <c r="H6" s="33">
        <v>20.100000000000001</v>
      </c>
      <c r="I6" s="9">
        <v>21</v>
      </c>
      <c r="J6" s="33">
        <v>23.1</v>
      </c>
      <c r="K6" s="33">
        <v>26.5</v>
      </c>
      <c r="L6" s="33">
        <v>29.7</v>
      </c>
      <c r="M6" s="9">
        <v>30</v>
      </c>
      <c r="N6" s="33">
        <v>32.6</v>
      </c>
      <c r="O6" s="33">
        <v>35.1</v>
      </c>
      <c r="P6" s="33">
        <v>34.6</v>
      </c>
      <c r="Q6" s="9">
        <v>38.9</v>
      </c>
      <c r="R6" s="9">
        <v>39.700000000000003</v>
      </c>
      <c r="S6" s="9">
        <v>43.2</v>
      </c>
      <c r="T6" s="9">
        <v>45</v>
      </c>
      <c r="U6" s="9">
        <v>48.3</v>
      </c>
      <c r="V6" s="9">
        <v>50.7</v>
      </c>
      <c r="W6" s="9">
        <v>52.7</v>
      </c>
      <c r="X6" s="9">
        <v>51.9</v>
      </c>
      <c r="Y6" s="9">
        <v>55.1</v>
      </c>
      <c r="Z6" s="9">
        <v>57.6</v>
      </c>
      <c r="AA6" s="72">
        <v>60.5</v>
      </c>
    </row>
    <row r="7" spans="1:27">
      <c r="A7" s="86"/>
      <c r="B7" s="3">
        <v>5</v>
      </c>
      <c r="C7" s="83"/>
      <c r="D7" s="94"/>
      <c r="E7" s="8">
        <v>6.6</v>
      </c>
      <c r="F7" s="33">
        <v>16.2</v>
      </c>
      <c r="G7" s="33">
        <v>16.7</v>
      </c>
      <c r="H7" s="33">
        <v>17.899999999999999</v>
      </c>
      <c r="I7" s="9">
        <v>18.8</v>
      </c>
      <c r="J7" s="33">
        <v>19.7</v>
      </c>
      <c r="K7" s="33">
        <v>23.4</v>
      </c>
      <c r="L7" s="33">
        <v>25.5</v>
      </c>
      <c r="M7" s="9" t="s">
        <v>27</v>
      </c>
      <c r="N7" s="33">
        <v>31.7</v>
      </c>
      <c r="O7" s="33">
        <v>34.299999999999997</v>
      </c>
      <c r="P7" s="33">
        <v>35.6</v>
      </c>
      <c r="Q7" s="9">
        <v>37.5</v>
      </c>
      <c r="R7" s="9">
        <v>38.6</v>
      </c>
      <c r="S7" s="9">
        <v>40.5</v>
      </c>
      <c r="T7" s="9">
        <v>43.6</v>
      </c>
      <c r="U7" s="9">
        <v>46.5</v>
      </c>
      <c r="V7" s="9">
        <v>48.5</v>
      </c>
      <c r="W7" s="9">
        <v>49.8</v>
      </c>
      <c r="X7" s="9">
        <v>50.6</v>
      </c>
      <c r="Y7" s="9">
        <v>51.7</v>
      </c>
      <c r="Z7" s="9">
        <v>52.3</v>
      </c>
      <c r="AA7" s="72">
        <v>53.3</v>
      </c>
    </row>
    <row r="8" spans="1:27">
      <c r="A8" s="86"/>
      <c r="B8" s="3">
        <v>6</v>
      </c>
      <c r="C8" s="83"/>
      <c r="D8" s="94"/>
      <c r="E8" s="8">
        <v>7.7</v>
      </c>
      <c r="F8" s="10">
        <v>17.3</v>
      </c>
      <c r="G8" s="34">
        <v>19</v>
      </c>
      <c r="H8" s="34">
        <v>19.2</v>
      </c>
      <c r="I8" s="34">
        <v>19.7</v>
      </c>
      <c r="J8" s="34">
        <v>21.4</v>
      </c>
      <c r="K8" s="10">
        <v>20.100000000000001</v>
      </c>
      <c r="L8" s="34">
        <v>21.8</v>
      </c>
      <c r="M8" s="34">
        <v>22.6</v>
      </c>
      <c r="N8" s="34">
        <v>23.7</v>
      </c>
      <c r="O8" s="34">
        <v>25.7</v>
      </c>
      <c r="P8" s="10">
        <v>24.5</v>
      </c>
      <c r="Q8" s="34">
        <v>25.7</v>
      </c>
      <c r="R8" s="34">
        <v>27.3</v>
      </c>
      <c r="S8" s="34">
        <v>30.7</v>
      </c>
      <c r="T8" s="33">
        <v>33.799999999999997</v>
      </c>
      <c r="U8" s="33">
        <v>35.6</v>
      </c>
      <c r="V8" s="34">
        <v>38.1</v>
      </c>
      <c r="W8" s="34">
        <v>40.200000000000003</v>
      </c>
      <c r="X8" s="33">
        <v>43.1</v>
      </c>
      <c r="Y8" s="33">
        <v>45.3</v>
      </c>
      <c r="Z8" s="34">
        <v>47.6</v>
      </c>
      <c r="AA8" s="73">
        <v>49.3</v>
      </c>
    </row>
    <row r="9" spans="1:27">
      <c r="A9" s="86"/>
      <c r="B9" s="3">
        <v>7</v>
      </c>
      <c r="C9" s="83"/>
      <c r="D9" s="94"/>
      <c r="E9" s="8">
        <v>7.9</v>
      </c>
      <c r="F9" s="10">
        <v>17.399999999999999</v>
      </c>
      <c r="G9" s="34">
        <v>18.7</v>
      </c>
      <c r="H9" s="34">
        <v>19.5</v>
      </c>
      <c r="I9" s="34">
        <v>19.899999999999999</v>
      </c>
      <c r="J9" s="34">
        <v>21</v>
      </c>
      <c r="K9" s="10">
        <v>22</v>
      </c>
      <c r="L9" s="34">
        <v>23.2</v>
      </c>
      <c r="M9" s="34">
        <v>24</v>
      </c>
      <c r="N9" s="34">
        <v>25.8</v>
      </c>
      <c r="O9" s="34">
        <v>27.4</v>
      </c>
      <c r="P9" s="10">
        <v>27.8</v>
      </c>
      <c r="Q9" s="34">
        <v>29.6</v>
      </c>
      <c r="R9" s="34">
        <v>31.8</v>
      </c>
      <c r="S9" s="34">
        <v>32.1</v>
      </c>
      <c r="T9" s="33">
        <v>32.5</v>
      </c>
      <c r="U9" s="33">
        <v>34.4</v>
      </c>
      <c r="V9" s="34">
        <v>37.799999999999997</v>
      </c>
      <c r="W9" s="34">
        <v>39.5</v>
      </c>
      <c r="X9" s="33">
        <v>39.9</v>
      </c>
      <c r="Y9" s="33">
        <v>40.200000000000003</v>
      </c>
      <c r="Z9" s="34">
        <v>41.3</v>
      </c>
      <c r="AA9" s="73">
        <v>41.5</v>
      </c>
    </row>
    <row r="10" spans="1:27">
      <c r="A10" s="86"/>
      <c r="B10" s="3">
        <v>8</v>
      </c>
      <c r="C10" s="83"/>
      <c r="D10" s="94"/>
      <c r="E10" s="8">
        <v>6.9</v>
      </c>
      <c r="F10" s="10">
        <v>16.899999999999999</v>
      </c>
      <c r="G10" s="34">
        <v>17.600000000000001</v>
      </c>
      <c r="H10" s="34">
        <v>18.7</v>
      </c>
      <c r="I10" s="34">
        <v>19</v>
      </c>
      <c r="J10" s="34">
        <v>20.399999999999999</v>
      </c>
      <c r="K10" s="10">
        <v>20.7</v>
      </c>
      <c r="L10" s="34">
        <v>22.9</v>
      </c>
      <c r="M10" s="34">
        <v>22.8</v>
      </c>
      <c r="N10" s="34">
        <v>24.9</v>
      </c>
      <c r="O10" s="34">
        <v>25.6</v>
      </c>
      <c r="P10" s="10">
        <v>26.5</v>
      </c>
      <c r="Q10" s="34">
        <v>27.2</v>
      </c>
      <c r="R10" s="34">
        <v>27.8</v>
      </c>
      <c r="S10" s="34">
        <v>29.7</v>
      </c>
      <c r="T10" s="33">
        <v>30.9</v>
      </c>
      <c r="U10" s="33">
        <v>33.799999999999997</v>
      </c>
      <c r="V10" s="34">
        <v>36.6</v>
      </c>
      <c r="W10" s="34">
        <v>39.6</v>
      </c>
      <c r="X10" s="33">
        <v>40.1</v>
      </c>
      <c r="Y10" s="33">
        <v>42.4</v>
      </c>
      <c r="Z10" s="34">
        <v>46.5</v>
      </c>
      <c r="AA10" s="73">
        <v>47.9</v>
      </c>
    </row>
    <row r="11" spans="1:27">
      <c r="A11" s="86"/>
      <c r="B11" s="3">
        <v>9</v>
      </c>
      <c r="C11" s="83"/>
      <c r="D11" s="94"/>
      <c r="E11" s="8">
        <v>8.5</v>
      </c>
      <c r="F11" s="10">
        <v>18.8</v>
      </c>
      <c r="G11" s="34">
        <v>19</v>
      </c>
      <c r="H11" s="34">
        <v>20.5</v>
      </c>
      <c r="I11" s="34">
        <v>21.6</v>
      </c>
      <c r="J11" s="34">
        <v>22.5</v>
      </c>
      <c r="K11" s="10">
        <v>22.2</v>
      </c>
      <c r="L11" s="34">
        <v>23</v>
      </c>
      <c r="M11" s="34">
        <v>24.9</v>
      </c>
      <c r="N11" s="34">
        <v>26.6</v>
      </c>
      <c r="O11" s="34">
        <v>28</v>
      </c>
      <c r="P11" s="10">
        <v>29.2</v>
      </c>
      <c r="Q11" s="34">
        <v>30.4</v>
      </c>
      <c r="R11" s="34">
        <v>32.4</v>
      </c>
      <c r="S11" s="34">
        <v>33.6</v>
      </c>
      <c r="T11" s="33">
        <v>35</v>
      </c>
      <c r="U11" s="33">
        <v>35.700000000000003</v>
      </c>
      <c r="V11" s="34">
        <v>38.1</v>
      </c>
      <c r="W11" s="34">
        <v>40.6</v>
      </c>
      <c r="X11" s="33">
        <v>40.799999999999997</v>
      </c>
      <c r="Y11" s="33">
        <v>40.5</v>
      </c>
      <c r="Z11" s="34">
        <v>42.2</v>
      </c>
      <c r="AA11" s="73">
        <v>43.5</v>
      </c>
    </row>
    <row r="12" spans="1:27">
      <c r="A12" s="86"/>
      <c r="B12" s="3">
        <v>10</v>
      </c>
      <c r="C12" s="83"/>
      <c r="D12" s="94"/>
      <c r="E12" s="8">
        <v>7.8</v>
      </c>
      <c r="F12" s="10">
        <v>18.8</v>
      </c>
      <c r="G12" s="34">
        <v>21.6</v>
      </c>
      <c r="H12" s="34">
        <v>22.2</v>
      </c>
      <c r="I12" s="34">
        <v>22</v>
      </c>
      <c r="J12" s="34">
        <v>22.5</v>
      </c>
      <c r="K12" s="10">
        <v>24.6</v>
      </c>
      <c r="L12" s="34">
        <v>26</v>
      </c>
      <c r="M12" s="34">
        <v>26.6</v>
      </c>
      <c r="N12" s="34">
        <v>28.6</v>
      </c>
      <c r="O12" s="34">
        <v>29.9</v>
      </c>
      <c r="P12" s="10">
        <v>31.8</v>
      </c>
      <c r="Q12" s="34">
        <v>32.799999999999997</v>
      </c>
      <c r="R12" s="34">
        <v>34</v>
      </c>
      <c r="S12" s="34">
        <v>35.200000000000003</v>
      </c>
      <c r="T12" s="33">
        <v>34.700000000000003</v>
      </c>
      <c r="U12" s="33">
        <v>36.200000000000003</v>
      </c>
      <c r="V12" s="34">
        <v>39.700000000000003</v>
      </c>
      <c r="W12" s="34">
        <v>42.2</v>
      </c>
      <c r="X12" s="33">
        <v>39.5</v>
      </c>
      <c r="Y12" s="33">
        <v>41.2</v>
      </c>
      <c r="Z12" s="34">
        <v>41.8</v>
      </c>
      <c r="AA12" s="73">
        <v>42.5</v>
      </c>
    </row>
    <row r="13" spans="1:27">
      <c r="A13" s="86"/>
      <c r="B13" s="3">
        <v>11</v>
      </c>
      <c r="C13" s="83"/>
      <c r="D13" s="94"/>
      <c r="E13" s="8">
        <v>8.3000000000000007</v>
      </c>
      <c r="F13" s="34">
        <v>20.100000000000001</v>
      </c>
      <c r="G13" s="34">
        <v>20.7</v>
      </c>
      <c r="H13" s="34">
        <v>21.2</v>
      </c>
      <c r="I13" s="34">
        <v>22.3</v>
      </c>
      <c r="J13" s="33">
        <v>22.5</v>
      </c>
      <c r="K13" s="34">
        <v>22.7</v>
      </c>
      <c r="L13" s="34">
        <v>24.5</v>
      </c>
      <c r="M13" s="34">
        <v>26.6</v>
      </c>
      <c r="N13" s="34">
        <v>25.7</v>
      </c>
      <c r="O13" s="34">
        <v>25.9</v>
      </c>
      <c r="P13" s="34">
        <v>26.9</v>
      </c>
      <c r="Q13" s="34">
        <v>28.1</v>
      </c>
      <c r="R13" s="34">
        <v>27.9</v>
      </c>
      <c r="S13" s="34">
        <v>30.3</v>
      </c>
      <c r="T13" s="34">
        <v>31.2</v>
      </c>
      <c r="U13" s="34">
        <v>33.5</v>
      </c>
      <c r="V13" s="34">
        <v>35.799999999999997</v>
      </c>
      <c r="W13" s="34">
        <v>37.200000000000003</v>
      </c>
      <c r="X13" s="34">
        <v>39.200000000000003</v>
      </c>
      <c r="Y13" s="34">
        <v>40.799999999999997</v>
      </c>
      <c r="Z13" s="34">
        <v>42.7</v>
      </c>
      <c r="AA13" s="73">
        <v>42.9</v>
      </c>
    </row>
    <row r="14" spans="1:27">
      <c r="A14" s="86"/>
      <c r="B14" s="3">
        <v>12</v>
      </c>
      <c r="C14" s="83"/>
      <c r="D14" s="94"/>
      <c r="E14" s="8">
        <v>8.6999999999999993</v>
      </c>
      <c r="F14" s="34">
        <v>21.1</v>
      </c>
      <c r="G14" s="34">
        <v>23.3</v>
      </c>
      <c r="H14" s="34">
        <v>24.3</v>
      </c>
      <c r="I14" s="34">
        <v>27.3</v>
      </c>
      <c r="J14" s="33">
        <v>29.7</v>
      </c>
      <c r="K14" s="34">
        <v>31.9</v>
      </c>
      <c r="L14" s="34">
        <v>33.799999999999997</v>
      </c>
      <c r="M14" s="34">
        <v>35.6</v>
      </c>
      <c r="N14" s="34">
        <v>38.200000000000003</v>
      </c>
      <c r="O14" s="34">
        <v>40.299999999999997</v>
      </c>
      <c r="P14" s="34">
        <v>42.2</v>
      </c>
      <c r="Q14" s="34">
        <v>44.6</v>
      </c>
      <c r="R14" s="34">
        <v>46.1</v>
      </c>
      <c r="S14" s="34">
        <v>48.5</v>
      </c>
      <c r="T14" s="34">
        <v>48.9</v>
      </c>
      <c r="U14" s="34">
        <v>51.8</v>
      </c>
      <c r="V14" s="34">
        <v>52.7</v>
      </c>
      <c r="W14" s="34">
        <v>53.1</v>
      </c>
      <c r="X14" s="34">
        <v>53.5</v>
      </c>
      <c r="Y14" s="34">
        <v>54.6</v>
      </c>
      <c r="Z14" s="34">
        <v>56.6</v>
      </c>
      <c r="AA14" s="73">
        <v>56.9</v>
      </c>
    </row>
    <row r="15" spans="1:27">
      <c r="A15" s="86"/>
      <c r="B15" s="3">
        <v>13</v>
      </c>
      <c r="C15" s="83"/>
      <c r="D15" s="94"/>
      <c r="E15" s="8">
        <v>9.8000000000000007</v>
      </c>
      <c r="F15" s="34">
        <v>19.2</v>
      </c>
      <c r="G15" s="34">
        <v>20.5</v>
      </c>
      <c r="H15" s="34">
        <v>21.2</v>
      </c>
      <c r="I15" s="34">
        <v>22</v>
      </c>
      <c r="J15" s="33">
        <v>23.2</v>
      </c>
      <c r="K15" s="34">
        <v>23.6</v>
      </c>
      <c r="L15" s="34">
        <v>24.3</v>
      </c>
      <c r="M15" s="34">
        <v>24.9</v>
      </c>
      <c r="N15" s="34">
        <v>25.9</v>
      </c>
      <c r="O15" s="34">
        <v>27.9</v>
      </c>
      <c r="P15" s="34">
        <v>27.5</v>
      </c>
      <c r="Q15" s="34">
        <v>29.2</v>
      </c>
      <c r="R15" s="34">
        <v>28.7</v>
      </c>
      <c r="S15" s="34">
        <v>29.9</v>
      </c>
      <c r="T15" s="34">
        <v>31</v>
      </c>
      <c r="U15" s="34">
        <v>33.9</v>
      </c>
      <c r="V15" s="34">
        <v>35.4</v>
      </c>
      <c r="W15" s="34">
        <v>38.1</v>
      </c>
      <c r="X15" s="34">
        <v>42.9</v>
      </c>
      <c r="Y15" s="34">
        <v>45.8</v>
      </c>
      <c r="Z15" s="34">
        <v>48.6</v>
      </c>
      <c r="AA15" s="73">
        <v>50.6</v>
      </c>
    </row>
    <row r="16" spans="1:27">
      <c r="A16" s="86"/>
      <c r="B16" s="3">
        <v>14</v>
      </c>
      <c r="C16" s="83"/>
      <c r="D16" s="94"/>
      <c r="E16" s="8">
        <v>9.9</v>
      </c>
      <c r="F16" s="34">
        <v>20.2</v>
      </c>
      <c r="G16" s="34">
        <v>21.1</v>
      </c>
      <c r="H16" s="34">
        <v>22.5</v>
      </c>
      <c r="I16" s="34">
        <v>25.6</v>
      </c>
      <c r="J16" s="33">
        <v>25.6</v>
      </c>
      <c r="K16" s="34">
        <v>27.8</v>
      </c>
      <c r="L16" s="34">
        <v>27.8</v>
      </c>
      <c r="M16" s="34">
        <v>29.7</v>
      </c>
      <c r="N16" s="34">
        <v>31.1</v>
      </c>
      <c r="O16" s="34">
        <v>33.5</v>
      </c>
      <c r="P16" s="34">
        <v>34.4</v>
      </c>
      <c r="Q16" s="34">
        <v>35.5</v>
      </c>
      <c r="R16" s="34">
        <v>35.9</v>
      </c>
      <c r="S16" s="34">
        <v>38</v>
      </c>
      <c r="T16" s="34">
        <v>36.9</v>
      </c>
      <c r="U16" s="34">
        <v>39.5</v>
      </c>
      <c r="V16" s="34">
        <v>41.7</v>
      </c>
      <c r="W16" s="34">
        <v>44</v>
      </c>
      <c r="X16" s="34">
        <v>46.7</v>
      </c>
      <c r="Y16" s="34">
        <v>49.4</v>
      </c>
      <c r="Z16" s="34">
        <v>51.9</v>
      </c>
      <c r="AA16" s="73">
        <v>52.9</v>
      </c>
    </row>
    <row r="17" spans="1:27" ht="16" thickBot="1">
      <c r="A17" s="97"/>
      <c r="B17" s="49">
        <v>15</v>
      </c>
      <c r="C17" s="101"/>
      <c r="D17" s="99"/>
      <c r="E17" s="78">
        <v>8.9</v>
      </c>
      <c r="F17" s="79">
        <v>21.1</v>
      </c>
      <c r="G17" s="79">
        <v>21.8</v>
      </c>
      <c r="H17" s="79">
        <v>23.9</v>
      </c>
      <c r="I17" s="79">
        <v>24.7</v>
      </c>
      <c r="J17" s="64">
        <v>26.6</v>
      </c>
      <c r="K17" s="79">
        <v>28.8</v>
      </c>
      <c r="L17" s="79">
        <v>30.8</v>
      </c>
      <c r="M17" s="79">
        <v>31.4</v>
      </c>
      <c r="N17" s="79">
        <v>31.8</v>
      </c>
      <c r="O17" s="79">
        <v>36.6</v>
      </c>
      <c r="P17" s="79">
        <v>33.5</v>
      </c>
      <c r="Q17" s="79">
        <v>33.5</v>
      </c>
      <c r="R17" s="79">
        <v>36.5</v>
      </c>
      <c r="S17" s="79">
        <v>36.700000000000003</v>
      </c>
      <c r="T17" s="79">
        <v>39.700000000000003</v>
      </c>
      <c r="U17" s="79">
        <v>43.6</v>
      </c>
      <c r="V17" s="79">
        <v>44.5</v>
      </c>
      <c r="W17" s="79">
        <v>46.5</v>
      </c>
      <c r="X17" s="79">
        <v>49.7</v>
      </c>
      <c r="Y17" s="79">
        <v>50.7</v>
      </c>
      <c r="Z17" s="79">
        <v>50.9</v>
      </c>
      <c r="AA17" s="80">
        <v>50.9</v>
      </c>
    </row>
    <row r="18" spans="1:27">
      <c r="A18" s="85">
        <v>2</v>
      </c>
      <c r="B18" s="51">
        <v>1</v>
      </c>
      <c r="C18" s="82" t="s">
        <v>26</v>
      </c>
      <c r="D18" s="93" t="s">
        <v>30</v>
      </c>
      <c r="E18" s="68">
        <v>6.4</v>
      </c>
      <c r="F18" s="69">
        <v>15</v>
      </c>
      <c r="G18" s="69">
        <v>16.7</v>
      </c>
      <c r="H18" s="69">
        <v>17.899999999999999</v>
      </c>
      <c r="I18" s="70">
        <v>19.399999999999999</v>
      </c>
      <c r="J18" s="69">
        <v>20.3</v>
      </c>
      <c r="K18" s="69">
        <v>20.3</v>
      </c>
      <c r="L18" s="69">
        <v>21.4</v>
      </c>
      <c r="M18" s="70">
        <v>22.2</v>
      </c>
      <c r="N18" s="69">
        <v>22.7</v>
      </c>
      <c r="O18" s="69">
        <v>23.8</v>
      </c>
      <c r="P18" s="69">
        <v>25.5</v>
      </c>
      <c r="Q18" s="70">
        <v>28.3</v>
      </c>
      <c r="R18" s="70">
        <v>29.8</v>
      </c>
      <c r="S18" s="70">
        <v>30.3</v>
      </c>
      <c r="T18" s="70">
        <v>34.6</v>
      </c>
      <c r="U18" s="70">
        <v>35.4</v>
      </c>
      <c r="V18" s="70">
        <v>36.6</v>
      </c>
      <c r="W18" s="70">
        <v>36.4</v>
      </c>
      <c r="X18" s="70">
        <v>36.799999999999997</v>
      </c>
      <c r="Y18" s="70">
        <v>36.799999999999997</v>
      </c>
      <c r="Z18" s="70">
        <v>37.700000000000003</v>
      </c>
      <c r="AA18" s="71">
        <v>39</v>
      </c>
    </row>
    <row r="19" spans="1:27">
      <c r="A19" s="86"/>
      <c r="B19" s="3">
        <v>2</v>
      </c>
      <c r="C19" s="83"/>
      <c r="D19" s="94"/>
      <c r="E19" s="8">
        <v>6.3</v>
      </c>
      <c r="F19" s="33">
        <v>15.1</v>
      </c>
      <c r="G19" s="33">
        <v>17.399999999999999</v>
      </c>
      <c r="H19" s="33">
        <v>18.8</v>
      </c>
      <c r="I19" s="9">
        <v>20.3</v>
      </c>
      <c r="J19" s="33">
        <v>21</v>
      </c>
      <c r="K19" s="33">
        <v>22.7</v>
      </c>
      <c r="L19" s="33">
        <v>24.3</v>
      </c>
      <c r="M19" s="9">
        <v>23.6</v>
      </c>
      <c r="N19" s="33">
        <v>25.4</v>
      </c>
      <c r="O19" s="33">
        <v>25.2</v>
      </c>
      <c r="P19" s="33">
        <v>26.3</v>
      </c>
      <c r="Q19" s="9">
        <v>26.4</v>
      </c>
      <c r="R19" s="9">
        <v>27.3</v>
      </c>
      <c r="S19" s="9">
        <v>27.4</v>
      </c>
      <c r="T19" s="9">
        <v>28.7</v>
      </c>
      <c r="U19" s="9">
        <v>28.6</v>
      </c>
      <c r="V19" s="9">
        <v>29</v>
      </c>
      <c r="W19" s="9">
        <v>29.9</v>
      </c>
      <c r="X19" s="9">
        <v>29.3</v>
      </c>
      <c r="Y19" s="9">
        <v>29.4</v>
      </c>
      <c r="Z19" s="9">
        <v>29.3</v>
      </c>
      <c r="AA19" s="72">
        <v>30.3</v>
      </c>
    </row>
    <row r="20" spans="1:27">
      <c r="A20" s="86"/>
      <c r="B20" s="3">
        <v>3</v>
      </c>
      <c r="C20" s="83"/>
      <c r="D20" s="94"/>
      <c r="E20" s="8">
        <v>5.8</v>
      </c>
      <c r="F20" s="33">
        <v>15</v>
      </c>
      <c r="G20" s="33">
        <v>17.3</v>
      </c>
      <c r="H20" s="33">
        <v>18.7</v>
      </c>
      <c r="I20" s="9">
        <v>20.2</v>
      </c>
      <c r="J20" s="33">
        <v>21</v>
      </c>
      <c r="K20" s="33">
        <v>21.2</v>
      </c>
      <c r="L20" s="33">
        <v>23.5</v>
      </c>
      <c r="M20" s="9">
        <v>23.3</v>
      </c>
      <c r="N20" s="33">
        <v>23.3</v>
      </c>
      <c r="O20" s="33">
        <v>23.2</v>
      </c>
      <c r="P20" s="33">
        <v>23.7</v>
      </c>
      <c r="Q20" s="9">
        <v>23.8</v>
      </c>
      <c r="R20" s="9">
        <v>24.4</v>
      </c>
      <c r="S20" s="9">
        <v>24.2</v>
      </c>
      <c r="T20" s="9">
        <v>24.6</v>
      </c>
      <c r="U20" s="9">
        <v>25.4</v>
      </c>
      <c r="V20" s="9">
        <v>26.1</v>
      </c>
      <c r="W20" s="9">
        <v>26.7</v>
      </c>
      <c r="X20" s="9">
        <v>26.5</v>
      </c>
      <c r="Y20" s="9">
        <v>28</v>
      </c>
      <c r="Z20" s="9">
        <v>30.6</v>
      </c>
      <c r="AA20" s="72">
        <v>34.9</v>
      </c>
    </row>
    <row r="21" spans="1:27">
      <c r="A21" s="86"/>
      <c r="B21" s="3">
        <v>4</v>
      </c>
      <c r="C21" s="83"/>
      <c r="D21" s="94"/>
      <c r="E21" s="8">
        <v>6.9</v>
      </c>
      <c r="F21" s="33">
        <v>16.399999999999999</v>
      </c>
      <c r="G21" s="33">
        <v>19</v>
      </c>
      <c r="H21" s="33">
        <v>19.899999999999999</v>
      </c>
      <c r="I21" s="9">
        <v>21</v>
      </c>
      <c r="J21" s="33">
        <v>21.1</v>
      </c>
      <c r="K21" s="33">
        <v>21.1</v>
      </c>
      <c r="L21" s="33">
        <v>22.4</v>
      </c>
      <c r="M21" s="9">
        <v>22.9</v>
      </c>
      <c r="N21" s="33">
        <v>23.7</v>
      </c>
      <c r="O21" s="33">
        <v>23.7</v>
      </c>
      <c r="P21" s="33">
        <v>24.6</v>
      </c>
      <c r="Q21" s="9">
        <v>25.1</v>
      </c>
      <c r="R21" s="9">
        <v>25.7</v>
      </c>
      <c r="S21" s="9">
        <v>25</v>
      </c>
      <c r="T21" s="9">
        <v>24.5</v>
      </c>
      <c r="U21" s="9">
        <v>25.3</v>
      </c>
      <c r="V21" s="9">
        <v>25.9</v>
      </c>
      <c r="W21" s="9">
        <v>26.8</v>
      </c>
      <c r="X21" s="9">
        <v>28.4</v>
      </c>
      <c r="Y21" s="9">
        <v>30.3</v>
      </c>
      <c r="Z21" s="9">
        <v>33.5</v>
      </c>
      <c r="AA21" s="72">
        <v>35.299999999999997</v>
      </c>
    </row>
    <row r="22" spans="1:27">
      <c r="A22" s="86"/>
      <c r="B22" s="3">
        <v>5</v>
      </c>
      <c r="C22" s="83"/>
      <c r="D22" s="94"/>
      <c r="E22" s="8">
        <v>7.6</v>
      </c>
      <c r="F22" s="33">
        <v>15.8</v>
      </c>
      <c r="G22" s="33">
        <v>18</v>
      </c>
      <c r="H22" s="10">
        <v>20.7</v>
      </c>
      <c r="I22" s="34">
        <v>22</v>
      </c>
      <c r="J22" s="34">
        <v>24</v>
      </c>
      <c r="K22" s="34">
        <v>24.1</v>
      </c>
      <c r="L22" s="34">
        <v>24.9</v>
      </c>
      <c r="M22" s="10">
        <v>26.1</v>
      </c>
      <c r="N22" s="34">
        <v>26.4</v>
      </c>
      <c r="O22" s="34">
        <v>26.9</v>
      </c>
      <c r="P22" s="34">
        <v>26.4</v>
      </c>
      <c r="Q22" s="34">
        <v>27.1</v>
      </c>
      <c r="R22" s="10">
        <v>28.4</v>
      </c>
      <c r="S22" s="34">
        <v>29.2</v>
      </c>
      <c r="T22" s="34">
        <v>31.6</v>
      </c>
      <c r="U22" s="34">
        <v>32.799999999999997</v>
      </c>
      <c r="V22" s="33">
        <v>31.9</v>
      </c>
      <c r="W22" s="33">
        <v>33.4</v>
      </c>
      <c r="X22" s="34">
        <v>33.700000000000003</v>
      </c>
      <c r="Y22" s="34">
        <v>32.9</v>
      </c>
      <c r="Z22" s="33">
        <v>36.299999999999997</v>
      </c>
      <c r="AA22" s="72">
        <v>38.299999999999997</v>
      </c>
    </row>
    <row r="23" spans="1:27">
      <c r="A23" s="86"/>
      <c r="B23" s="3">
        <v>6</v>
      </c>
      <c r="C23" s="83"/>
      <c r="D23" s="94"/>
      <c r="E23" s="8">
        <v>7.7</v>
      </c>
      <c r="F23" s="33">
        <v>15.6</v>
      </c>
      <c r="G23" s="33">
        <v>16</v>
      </c>
      <c r="H23" s="10">
        <v>16.399999999999999</v>
      </c>
      <c r="I23" s="34">
        <v>17.100000000000001</v>
      </c>
      <c r="J23" s="34">
        <v>18.5</v>
      </c>
      <c r="K23" s="34">
        <v>18.100000000000001</v>
      </c>
      <c r="L23" s="34">
        <v>19.3</v>
      </c>
      <c r="M23" s="10">
        <v>19.8</v>
      </c>
      <c r="N23" s="34">
        <v>20.2</v>
      </c>
      <c r="O23" s="34">
        <v>21.7</v>
      </c>
      <c r="P23" s="34">
        <v>22</v>
      </c>
      <c r="Q23" s="34">
        <v>20.7</v>
      </c>
      <c r="R23" s="10">
        <v>22.1</v>
      </c>
      <c r="S23" s="34">
        <v>22.8</v>
      </c>
      <c r="T23" s="34">
        <v>21.8</v>
      </c>
      <c r="U23" s="34">
        <v>23.5</v>
      </c>
      <c r="V23" s="33">
        <v>24.2</v>
      </c>
      <c r="W23" s="33">
        <v>26.3</v>
      </c>
      <c r="X23" s="34">
        <v>28.8</v>
      </c>
      <c r="Y23" s="34">
        <v>30.3</v>
      </c>
      <c r="Z23" s="33">
        <v>34.6</v>
      </c>
      <c r="AA23" s="72">
        <v>35.5</v>
      </c>
    </row>
    <row r="24" spans="1:27">
      <c r="A24" s="86"/>
      <c r="B24" s="3">
        <v>7</v>
      </c>
      <c r="C24" s="83"/>
      <c r="D24" s="94"/>
      <c r="E24" s="8">
        <v>6.5</v>
      </c>
      <c r="F24" s="33">
        <v>16.5</v>
      </c>
      <c r="G24" s="33">
        <v>17</v>
      </c>
      <c r="H24" s="10">
        <v>17.899999999999999</v>
      </c>
      <c r="I24" s="34">
        <v>21</v>
      </c>
      <c r="J24" s="34">
        <v>22.3</v>
      </c>
      <c r="K24" s="34">
        <v>22.7</v>
      </c>
      <c r="L24" s="34">
        <v>24.1</v>
      </c>
      <c r="M24" s="10">
        <v>24.5</v>
      </c>
      <c r="N24" s="34">
        <v>25</v>
      </c>
      <c r="O24" s="34">
        <v>26.2</v>
      </c>
      <c r="P24" s="34">
        <v>25.1</v>
      </c>
      <c r="Q24" s="34">
        <v>26</v>
      </c>
      <c r="R24" s="10">
        <v>27.3</v>
      </c>
      <c r="S24" s="34">
        <v>27.2</v>
      </c>
      <c r="T24" s="34">
        <v>28.2</v>
      </c>
      <c r="U24" s="34">
        <v>27.6</v>
      </c>
      <c r="V24" s="33">
        <v>27.6</v>
      </c>
      <c r="W24" s="33">
        <v>29.8</v>
      </c>
      <c r="X24" s="34">
        <v>31.7</v>
      </c>
      <c r="Y24" s="34">
        <v>34.299999999999997</v>
      </c>
      <c r="Z24" s="33">
        <v>36.200000000000003</v>
      </c>
      <c r="AA24" s="72">
        <v>39.700000000000003</v>
      </c>
    </row>
    <row r="25" spans="1:27">
      <c r="A25" s="86"/>
      <c r="B25" s="3">
        <v>8</v>
      </c>
      <c r="C25" s="83"/>
      <c r="D25" s="94"/>
      <c r="E25" s="8">
        <v>6.5</v>
      </c>
      <c r="F25" s="33">
        <v>15.7</v>
      </c>
      <c r="G25" s="33">
        <v>16.5</v>
      </c>
      <c r="H25" s="10">
        <v>17</v>
      </c>
      <c r="I25" s="34">
        <v>19.600000000000001</v>
      </c>
      <c r="J25" s="34">
        <v>20.3</v>
      </c>
      <c r="K25" s="34">
        <v>22</v>
      </c>
      <c r="L25" s="34">
        <v>25.7</v>
      </c>
      <c r="M25" s="10">
        <v>26.2</v>
      </c>
      <c r="N25" s="34">
        <v>27.6</v>
      </c>
      <c r="O25" s="34">
        <v>28.1</v>
      </c>
      <c r="P25" s="34">
        <v>29.5</v>
      </c>
      <c r="Q25" s="34">
        <v>31.9</v>
      </c>
      <c r="R25" s="10">
        <v>32.799999999999997</v>
      </c>
      <c r="S25" s="34">
        <v>34.799999999999997</v>
      </c>
      <c r="T25" s="34">
        <v>35.799999999999997</v>
      </c>
      <c r="U25" s="34">
        <v>37.4</v>
      </c>
      <c r="V25" s="33">
        <v>36.799999999999997</v>
      </c>
      <c r="W25" s="33">
        <v>37.4</v>
      </c>
      <c r="X25" s="34">
        <v>38.4</v>
      </c>
      <c r="Y25" s="34">
        <v>39.4</v>
      </c>
      <c r="Z25" s="33">
        <v>38.1</v>
      </c>
      <c r="AA25" s="72">
        <v>38.700000000000003</v>
      </c>
    </row>
    <row r="26" spans="1:27">
      <c r="A26" s="86"/>
      <c r="B26" s="3">
        <v>9</v>
      </c>
      <c r="C26" s="83"/>
      <c r="D26" s="94"/>
      <c r="E26" s="8">
        <v>7.2</v>
      </c>
      <c r="F26" s="33">
        <v>14.7</v>
      </c>
      <c r="G26" s="33">
        <v>15</v>
      </c>
      <c r="H26" s="10">
        <v>15.7</v>
      </c>
      <c r="I26" s="34">
        <v>18.2</v>
      </c>
      <c r="J26" s="34">
        <v>20.6</v>
      </c>
      <c r="K26" s="34">
        <v>21.5</v>
      </c>
      <c r="L26" s="34">
        <v>21.7</v>
      </c>
      <c r="M26" s="10">
        <v>23</v>
      </c>
      <c r="N26" s="34">
        <v>24.2</v>
      </c>
      <c r="O26" s="34">
        <v>24.5</v>
      </c>
      <c r="P26" s="34">
        <v>25.7</v>
      </c>
      <c r="Q26" s="34">
        <v>26.3</v>
      </c>
      <c r="R26" s="10">
        <v>27.1</v>
      </c>
      <c r="S26" s="34">
        <v>28.2</v>
      </c>
      <c r="T26" s="34">
        <v>28.9</v>
      </c>
      <c r="U26" s="34">
        <v>29.6</v>
      </c>
      <c r="V26" s="33">
        <v>31.2</v>
      </c>
      <c r="W26" s="33">
        <v>31.7</v>
      </c>
      <c r="X26" s="34">
        <v>32.4</v>
      </c>
      <c r="Y26" s="34">
        <v>34.799999999999997</v>
      </c>
      <c r="Z26" s="33">
        <v>32.9</v>
      </c>
      <c r="AA26" s="72">
        <v>34.4</v>
      </c>
    </row>
    <row r="27" spans="1:27">
      <c r="A27" s="86"/>
      <c r="B27" s="3">
        <v>10</v>
      </c>
      <c r="C27" s="83"/>
      <c r="D27" s="94"/>
      <c r="E27" s="8">
        <v>6.7</v>
      </c>
      <c r="F27" s="33">
        <v>15.9</v>
      </c>
      <c r="G27" s="33">
        <v>18.3</v>
      </c>
      <c r="H27" s="34">
        <v>21.1</v>
      </c>
      <c r="I27" s="34">
        <v>20.6</v>
      </c>
      <c r="J27" s="34">
        <v>23.2</v>
      </c>
      <c r="K27" s="33">
        <v>22.8</v>
      </c>
      <c r="L27" s="34">
        <v>26.5</v>
      </c>
      <c r="M27" s="34">
        <v>25.3</v>
      </c>
      <c r="N27" s="34">
        <v>26.4</v>
      </c>
      <c r="O27" s="34">
        <v>26.5</v>
      </c>
      <c r="P27" s="34">
        <v>26.9</v>
      </c>
      <c r="Q27" s="34">
        <v>25.9</v>
      </c>
      <c r="R27" s="34">
        <v>27.3</v>
      </c>
      <c r="S27" s="34">
        <v>28.4</v>
      </c>
      <c r="T27" s="34">
        <v>27.7</v>
      </c>
      <c r="U27" s="34">
        <v>29.4</v>
      </c>
      <c r="V27" s="34">
        <v>28.4</v>
      </c>
      <c r="W27" s="34">
        <v>29.2</v>
      </c>
      <c r="X27" s="34">
        <v>30.3</v>
      </c>
      <c r="Y27" s="34">
        <v>30.8</v>
      </c>
      <c r="Z27" s="34">
        <v>30.4</v>
      </c>
      <c r="AA27" s="73">
        <v>39.200000000000003</v>
      </c>
    </row>
    <row r="28" spans="1:27">
      <c r="A28" s="86"/>
      <c r="B28" s="3">
        <v>11</v>
      </c>
      <c r="C28" s="83"/>
      <c r="D28" s="94"/>
      <c r="E28" s="8">
        <v>7.2</v>
      </c>
      <c r="F28" s="33">
        <v>16.8</v>
      </c>
      <c r="G28" s="33">
        <v>17.8</v>
      </c>
      <c r="H28" s="34">
        <v>18.399999999999999</v>
      </c>
      <c r="I28" s="34">
        <v>18.399999999999999</v>
      </c>
      <c r="J28" s="34">
        <v>19.5</v>
      </c>
      <c r="K28" s="33">
        <v>20.6</v>
      </c>
      <c r="L28" s="34">
        <v>20.100000000000001</v>
      </c>
      <c r="M28" s="34">
        <v>20.9</v>
      </c>
      <c r="N28" s="34">
        <v>22.5</v>
      </c>
      <c r="O28" s="34">
        <v>23.1</v>
      </c>
      <c r="P28" s="34">
        <v>24.9</v>
      </c>
      <c r="Q28" s="34">
        <v>25.6</v>
      </c>
      <c r="R28" s="34">
        <v>26.8</v>
      </c>
      <c r="S28" s="34">
        <v>27.8</v>
      </c>
      <c r="T28" s="34">
        <v>28.3</v>
      </c>
      <c r="U28" s="34">
        <v>30.5</v>
      </c>
      <c r="V28" s="34">
        <v>30.7</v>
      </c>
      <c r="W28" s="34">
        <v>31.7</v>
      </c>
      <c r="X28" s="34">
        <v>31.2</v>
      </c>
      <c r="Y28" s="34">
        <v>32.5</v>
      </c>
      <c r="Z28" s="34">
        <v>32.200000000000003</v>
      </c>
      <c r="AA28" s="73">
        <v>33.200000000000003</v>
      </c>
    </row>
    <row r="29" spans="1:27" ht="16" thickBot="1">
      <c r="A29" s="87"/>
      <c r="B29" s="57">
        <v>12</v>
      </c>
      <c r="C29" s="84"/>
      <c r="D29" s="95"/>
      <c r="E29" s="74">
        <v>6.8</v>
      </c>
      <c r="F29" s="76">
        <v>16.7</v>
      </c>
      <c r="G29" s="76">
        <v>17.5</v>
      </c>
      <c r="H29" s="75">
        <v>17.899999999999999</v>
      </c>
      <c r="I29" s="75">
        <v>18.2</v>
      </c>
      <c r="J29" s="75">
        <v>18.5</v>
      </c>
      <c r="K29" s="76">
        <v>18.399999999999999</v>
      </c>
      <c r="L29" s="75">
        <v>19.100000000000001</v>
      </c>
      <c r="M29" s="75">
        <v>19.399999999999999</v>
      </c>
      <c r="N29" s="75">
        <v>20.3</v>
      </c>
      <c r="O29" s="75">
        <v>20.3</v>
      </c>
      <c r="P29" s="75">
        <v>21.1</v>
      </c>
      <c r="Q29" s="75">
        <v>19.899999999999999</v>
      </c>
      <c r="R29" s="75">
        <v>19.899999999999999</v>
      </c>
      <c r="S29" s="75">
        <v>20.7</v>
      </c>
      <c r="T29" s="75">
        <v>20.2</v>
      </c>
      <c r="U29" s="75">
        <v>21.8</v>
      </c>
      <c r="V29" s="75">
        <v>22.4</v>
      </c>
      <c r="W29" s="75">
        <v>23.1</v>
      </c>
      <c r="X29" s="75">
        <v>25.3</v>
      </c>
      <c r="Y29" s="75">
        <v>28.6</v>
      </c>
      <c r="Z29" s="75">
        <v>30.7</v>
      </c>
      <c r="AA29" s="77">
        <v>32.200000000000003</v>
      </c>
    </row>
  </sheetData>
  <mergeCells count="7">
    <mergeCell ref="A1:AA1"/>
    <mergeCell ref="D18:D29"/>
    <mergeCell ref="A3:A17"/>
    <mergeCell ref="A18:A29"/>
    <mergeCell ref="D3:D17"/>
    <mergeCell ref="C3:C17"/>
    <mergeCell ref="C18:C2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P33" sqref="P33"/>
    </sheetView>
  </sheetViews>
  <sheetFormatPr baseColWidth="10" defaultRowHeight="15" x14ac:dyDescent="0"/>
  <cols>
    <col min="1" max="2" width="10.83203125" style="12"/>
    <col min="3" max="3" width="12" style="12" bestFit="1" customWidth="1"/>
    <col min="4" max="4" width="10.83203125" style="12"/>
    <col min="5" max="5" width="25.33203125" style="12" customWidth="1"/>
    <col min="6" max="6" width="6.6640625" style="12" customWidth="1"/>
    <col min="7" max="8" width="10.83203125" style="12"/>
    <col min="9" max="9" width="12" style="12" bestFit="1" customWidth="1"/>
    <col min="10" max="16384" width="10.83203125" style="12"/>
  </cols>
  <sheetData>
    <row r="1" spans="1:12" ht="30" customHeight="1">
      <c r="A1" s="102" t="s">
        <v>50</v>
      </c>
      <c r="B1" s="103"/>
      <c r="C1" s="103"/>
      <c r="D1" s="103"/>
      <c r="E1" s="104"/>
      <c r="F1" s="105"/>
      <c r="G1" s="102" t="s">
        <v>51</v>
      </c>
      <c r="H1" s="103"/>
      <c r="I1" s="103"/>
      <c r="J1" s="103"/>
      <c r="K1" s="104"/>
      <c r="L1"/>
    </row>
    <row r="2" spans="1:12" ht="16" thickBot="1">
      <c r="A2" s="48" t="s">
        <v>34</v>
      </c>
      <c r="B2" s="45" t="s">
        <v>54</v>
      </c>
      <c r="C2" s="45" t="s">
        <v>29</v>
      </c>
      <c r="D2" s="17" t="s">
        <v>35</v>
      </c>
      <c r="E2" s="18" t="s">
        <v>36</v>
      </c>
      <c r="F2" s="105"/>
      <c r="G2" s="22" t="s">
        <v>34</v>
      </c>
      <c r="H2" s="17" t="s">
        <v>43</v>
      </c>
      <c r="I2" s="17" t="s">
        <v>29</v>
      </c>
      <c r="J2" s="17" t="s">
        <v>35</v>
      </c>
      <c r="K2" s="18" t="s">
        <v>39</v>
      </c>
    </row>
    <row r="3" spans="1:12">
      <c r="A3" s="20">
        <v>1</v>
      </c>
      <c r="B3" s="14">
        <v>1</v>
      </c>
      <c r="C3" s="110" t="s">
        <v>46</v>
      </c>
      <c r="D3" s="113" t="s">
        <v>37</v>
      </c>
      <c r="E3" s="25">
        <v>0.46500000000000002</v>
      </c>
      <c r="F3" s="105"/>
      <c r="G3" s="20">
        <v>1</v>
      </c>
      <c r="H3" s="14">
        <v>1</v>
      </c>
      <c r="I3" s="106" t="s">
        <v>46</v>
      </c>
      <c r="J3" s="108" t="s">
        <v>37</v>
      </c>
      <c r="K3" s="25">
        <v>310</v>
      </c>
    </row>
    <row r="4" spans="1:12">
      <c r="A4" s="21">
        <v>1</v>
      </c>
      <c r="B4" s="11">
        <v>2</v>
      </c>
      <c r="C4" s="111"/>
      <c r="D4" s="108"/>
      <c r="E4" s="26">
        <v>0.47300000000000003</v>
      </c>
      <c r="F4" s="105"/>
      <c r="G4" s="21">
        <v>1</v>
      </c>
      <c r="H4" s="11">
        <v>2</v>
      </c>
      <c r="I4" s="107"/>
      <c r="J4" s="108"/>
      <c r="K4" s="26">
        <v>302</v>
      </c>
    </row>
    <row r="5" spans="1:12">
      <c r="A5" s="21">
        <v>1</v>
      </c>
      <c r="B5" s="11">
        <v>3</v>
      </c>
      <c r="C5" s="111"/>
      <c r="D5" s="108"/>
      <c r="E5" s="26">
        <v>0.51200000000000001</v>
      </c>
      <c r="F5" s="105"/>
      <c r="G5" s="21">
        <v>1</v>
      </c>
      <c r="H5" s="11">
        <v>3</v>
      </c>
      <c r="I5" s="107"/>
      <c r="J5" s="108"/>
      <c r="K5" s="26">
        <v>354</v>
      </c>
    </row>
    <row r="6" spans="1:12">
      <c r="A6" s="21">
        <v>1</v>
      </c>
      <c r="B6" s="11">
        <v>4</v>
      </c>
      <c r="C6" s="111"/>
      <c r="D6" s="108"/>
      <c r="E6" s="26">
        <v>0.53</v>
      </c>
      <c r="F6" s="105"/>
      <c r="G6" s="21">
        <v>1</v>
      </c>
      <c r="H6" s="11">
        <v>4</v>
      </c>
      <c r="I6" s="107"/>
      <c r="J6" s="108"/>
      <c r="K6" s="26">
        <v>306</v>
      </c>
    </row>
    <row r="7" spans="1:12">
      <c r="A7" s="21">
        <v>1</v>
      </c>
      <c r="B7" s="11">
        <v>5</v>
      </c>
      <c r="C7" s="111"/>
      <c r="D7" s="108"/>
      <c r="E7" s="26">
        <v>0.57800000000000007</v>
      </c>
      <c r="F7" s="105"/>
      <c r="G7" s="23">
        <v>1</v>
      </c>
      <c r="H7" s="11">
        <v>5</v>
      </c>
      <c r="I7" s="107"/>
      <c r="J7" s="108"/>
      <c r="K7" s="26">
        <v>337</v>
      </c>
    </row>
    <row r="8" spans="1:12">
      <c r="A8" s="21">
        <v>1</v>
      </c>
      <c r="B8" s="11">
        <v>6</v>
      </c>
      <c r="C8" s="111"/>
      <c r="D8" s="108"/>
      <c r="E8" s="26">
        <v>0.56800000000000006</v>
      </c>
      <c r="F8" s="105"/>
      <c r="G8" s="23">
        <v>1</v>
      </c>
      <c r="H8" s="11">
        <v>6</v>
      </c>
      <c r="I8" s="107"/>
      <c r="J8" s="108"/>
      <c r="K8" s="26">
        <v>356</v>
      </c>
    </row>
    <row r="9" spans="1:12">
      <c r="A9" s="21">
        <v>1</v>
      </c>
      <c r="B9" s="11">
        <v>7</v>
      </c>
      <c r="C9" s="111"/>
      <c r="D9" s="108"/>
      <c r="E9" s="26">
        <v>0.57099999999999995</v>
      </c>
      <c r="F9" s="105"/>
      <c r="G9" s="23">
        <v>1</v>
      </c>
      <c r="H9" s="11">
        <v>7</v>
      </c>
      <c r="I9" s="107"/>
      <c r="J9" s="108"/>
      <c r="K9" s="26">
        <v>302</v>
      </c>
    </row>
    <row r="10" spans="1:12">
      <c r="A10" s="21">
        <v>1</v>
      </c>
      <c r="B10" s="11">
        <v>8</v>
      </c>
      <c r="C10" s="111"/>
      <c r="D10" s="108"/>
      <c r="E10" s="26">
        <v>0.56800000000000006</v>
      </c>
      <c r="F10" s="105"/>
      <c r="G10" s="23">
        <v>1</v>
      </c>
      <c r="H10" s="11">
        <v>8</v>
      </c>
      <c r="I10" s="107"/>
      <c r="J10" s="108"/>
      <c r="K10" s="26">
        <v>340</v>
      </c>
    </row>
    <row r="11" spans="1:12">
      <c r="A11" s="21">
        <v>1</v>
      </c>
      <c r="B11" s="11">
        <v>9</v>
      </c>
      <c r="C11" s="111"/>
      <c r="D11" s="108"/>
      <c r="E11" s="26">
        <v>0.5169999999999999</v>
      </c>
      <c r="F11" s="105"/>
      <c r="G11" s="23">
        <v>1</v>
      </c>
      <c r="H11" s="11">
        <v>9</v>
      </c>
      <c r="I11" s="107"/>
      <c r="J11" s="108"/>
      <c r="K11" s="26">
        <v>307</v>
      </c>
    </row>
    <row r="12" spans="1:12" ht="16" thickBot="1">
      <c r="A12" s="48">
        <v>1</v>
      </c>
      <c r="B12" s="45">
        <v>10</v>
      </c>
      <c r="C12" s="112"/>
      <c r="D12" s="108"/>
      <c r="E12" s="27">
        <v>0.52800000000000002</v>
      </c>
      <c r="F12" s="105"/>
      <c r="G12" s="44">
        <v>1</v>
      </c>
      <c r="H12" s="45">
        <v>10</v>
      </c>
      <c r="I12" s="107"/>
      <c r="J12" s="108"/>
      <c r="K12" s="27">
        <v>303</v>
      </c>
    </row>
    <row r="13" spans="1:12">
      <c r="A13" s="20">
        <v>2</v>
      </c>
      <c r="B13" s="46">
        <v>1</v>
      </c>
      <c r="C13" s="110" t="s">
        <v>47</v>
      </c>
      <c r="D13" s="108"/>
      <c r="E13" s="25">
        <v>0.55800000000000005</v>
      </c>
      <c r="F13" s="105"/>
      <c r="G13" s="20">
        <v>2</v>
      </c>
      <c r="H13" s="46">
        <v>1</v>
      </c>
      <c r="I13" s="110" t="s">
        <v>47</v>
      </c>
      <c r="J13" s="108"/>
      <c r="K13" s="25">
        <v>305</v>
      </c>
    </row>
    <row r="14" spans="1:12">
      <c r="A14" s="21">
        <v>2</v>
      </c>
      <c r="B14" s="13">
        <v>2</v>
      </c>
      <c r="C14" s="111"/>
      <c r="D14" s="108"/>
      <c r="E14" s="26">
        <v>0.55400000000000005</v>
      </c>
      <c r="F14" s="105"/>
      <c r="G14" s="21">
        <v>2</v>
      </c>
      <c r="H14" s="13">
        <v>2</v>
      </c>
      <c r="I14" s="111"/>
      <c r="J14" s="108"/>
      <c r="K14" s="26">
        <v>316</v>
      </c>
    </row>
    <row r="15" spans="1:12">
      <c r="A15" s="21">
        <v>2</v>
      </c>
      <c r="B15" s="13">
        <v>3</v>
      </c>
      <c r="C15" s="111"/>
      <c r="D15" s="108"/>
      <c r="E15" s="26">
        <v>0.53899999999999992</v>
      </c>
      <c r="F15" s="105"/>
      <c r="G15" s="21">
        <v>2</v>
      </c>
      <c r="H15" s="13">
        <v>3</v>
      </c>
      <c r="I15" s="111"/>
      <c r="J15" s="108"/>
      <c r="K15" s="26">
        <v>302</v>
      </c>
    </row>
    <row r="16" spans="1:12">
      <c r="A16" s="21">
        <v>2</v>
      </c>
      <c r="B16" s="13">
        <v>4</v>
      </c>
      <c r="C16" s="111"/>
      <c r="D16" s="108"/>
      <c r="E16" s="26">
        <v>0.54800000000000004</v>
      </c>
      <c r="F16" s="105"/>
      <c r="G16" s="23">
        <v>2</v>
      </c>
      <c r="H16" s="13">
        <v>4</v>
      </c>
      <c r="I16" s="111"/>
      <c r="J16" s="108"/>
      <c r="K16" s="26">
        <v>312</v>
      </c>
    </row>
    <row r="17" spans="1:11">
      <c r="A17" s="21">
        <v>2</v>
      </c>
      <c r="B17" s="13">
        <v>5</v>
      </c>
      <c r="C17" s="111"/>
      <c r="D17" s="108"/>
      <c r="E17" s="26">
        <v>0.53800000000000003</v>
      </c>
      <c r="F17" s="105"/>
      <c r="G17" s="23">
        <v>2</v>
      </c>
      <c r="H17" s="13">
        <v>5</v>
      </c>
      <c r="I17" s="111"/>
      <c r="J17" s="108"/>
      <c r="K17" s="26">
        <v>298</v>
      </c>
    </row>
    <row r="18" spans="1:11">
      <c r="A18" s="21">
        <v>2</v>
      </c>
      <c r="B18" s="13">
        <v>6</v>
      </c>
      <c r="C18" s="111"/>
      <c r="D18" s="108"/>
      <c r="E18" s="26">
        <v>0.54200000000000004</v>
      </c>
      <c r="F18" s="105"/>
      <c r="G18" s="23">
        <v>2</v>
      </c>
      <c r="H18" s="13">
        <v>6</v>
      </c>
      <c r="I18" s="111"/>
      <c r="J18" s="108"/>
      <c r="K18" s="26">
        <v>297</v>
      </c>
    </row>
    <row r="19" spans="1:11">
      <c r="A19" s="21">
        <v>2</v>
      </c>
      <c r="B19" s="13">
        <v>7</v>
      </c>
      <c r="C19" s="111"/>
      <c r="D19" s="108"/>
      <c r="E19" s="26">
        <v>0.55299999999999994</v>
      </c>
      <c r="F19" s="105"/>
      <c r="G19" s="23">
        <v>2</v>
      </c>
      <c r="H19" s="13">
        <v>7</v>
      </c>
      <c r="I19" s="111"/>
      <c r="J19" s="108"/>
      <c r="K19" s="26">
        <v>297</v>
      </c>
    </row>
    <row r="20" spans="1:11">
      <c r="A20" s="21">
        <v>2</v>
      </c>
      <c r="B20" s="13">
        <v>8</v>
      </c>
      <c r="C20" s="111"/>
      <c r="D20" s="108"/>
      <c r="E20" s="26">
        <v>0.56800000000000006</v>
      </c>
      <c r="F20" s="105"/>
      <c r="G20" s="23">
        <v>2</v>
      </c>
      <c r="H20" s="13">
        <v>8</v>
      </c>
      <c r="I20" s="111"/>
      <c r="J20" s="108"/>
      <c r="K20" s="26">
        <v>302</v>
      </c>
    </row>
    <row r="21" spans="1:11">
      <c r="A21" s="21">
        <v>2</v>
      </c>
      <c r="B21" s="13">
        <v>9</v>
      </c>
      <c r="C21" s="111"/>
      <c r="D21" s="108"/>
      <c r="E21" s="26">
        <v>0.52</v>
      </c>
      <c r="F21" s="105"/>
      <c r="G21" s="23">
        <v>2</v>
      </c>
      <c r="H21" s="13">
        <v>9</v>
      </c>
      <c r="I21" s="111"/>
      <c r="J21" s="108"/>
      <c r="K21" s="28">
        <v>311</v>
      </c>
    </row>
    <row r="22" spans="1:11" ht="16" thickBot="1">
      <c r="A22" s="48">
        <v>2</v>
      </c>
      <c r="B22" s="47">
        <v>10</v>
      </c>
      <c r="C22" s="112"/>
      <c r="D22" s="109"/>
      <c r="E22" s="27">
        <v>0.53899999999999992</v>
      </c>
      <c r="F22" s="105"/>
      <c r="G22" s="44">
        <v>2</v>
      </c>
      <c r="H22" s="47">
        <v>10</v>
      </c>
      <c r="I22" s="112"/>
      <c r="J22" s="109"/>
      <c r="K22" s="29">
        <v>325</v>
      </c>
    </row>
    <row r="23" spans="1:11">
      <c r="A23" s="20">
        <v>3</v>
      </c>
      <c r="B23" s="46">
        <v>1</v>
      </c>
      <c r="C23" s="110" t="s">
        <v>48</v>
      </c>
      <c r="D23" s="113" t="s">
        <v>38</v>
      </c>
      <c r="E23" s="25">
        <v>1.071</v>
      </c>
      <c r="F23" s="105"/>
      <c r="G23" s="20">
        <v>3</v>
      </c>
      <c r="H23" s="46">
        <v>1</v>
      </c>
      <c r="I23" s="110" t="s">
        <v>48</v>
      </c>
      <c r="J23" s="113" t="s">
        <v>38</v>
      </c>
      <c r="K23" s="30">
        <v>486</v>
      </c>
    </row>
    <row r="24" spans="1:11">
      <c r="A24" s="21">
        <v>3</v>
      </c>
      <c r="B24" s="13">
        <v>2</v>
      </c>
      <c r="C24" s="111"/>
      <c r="D24" s="108"/>
      <c r="E24" s="26">
        <v>1.05</v>
      </c>
      <c r="F24" s="105"/>
      <c r="G24" s="21">
        <v>3</v>
      </c>
      <c r="H24" s="13">
        <v>2</v>
      </c>
      <c r="I24" s="111"/>
      <c r="J24" s="108"/>
      <c r="K24" s="28">
        <v>397</v>
      </c>
    </row>
    <row r="25" spans="1:11">
      <c r="A25" s="21">
        <v>3</v>
      </c>
      <c r="B25" s="13">
        <v>3</v>
      </c>
      <c r="C25" s="111"/>
      <c r="D25" s="108"/>
      <c r="E25" s="26">
        <v>1.0589999999999999</v>
      </c>
      <c r="F25" s="105"/>
      <c r="G25" s="21">
        <v>3</v>
      </c>
      <c r="H25" s="13">
        <v>3</v>
      </c>
      <c r="I25" s="111"/>
      <c r="J25" s="108"/>
      <c r="K25" s="28">
        <v>753</v>
      </c>
    </row>
    <row r="26" spans="1:11">
      <c r="A26" s="23">
        <v>3</v>
      </c>
      <c r="B26" s="13">
        <v>4</v>
      </c>
      <c r="C26" s="111"/>
      <c r="D26" s="108"/>
      <c r="E26" s="26">
        <v>1.0599999999999998</v>
      </c>
      <c r="F26" s="105"/>
      <c r="G26" s="23">
        <v>3</v>
      </c>
      <c r="H26" s="13">
        <v>4</v>
      </c>
      <c r="I26" s="111"/>
      <c r="J26" s="108"/>
      <c r="K26" s="28">
        <v>845</v>
      </c>
    </row>
    <row r="27" spans="1:11">
      <c r="A27" s="23">
        <v>3</v>
      </c>
      <c r="B27" s="13">
        <v>5</v>
      </c>
      <c r="C27" s="111"/>
      <c r="D27" s="108"/>
      <c r="E27" s="26">
        <v>1.044</v>
      </c>
      <c r="F27" s="105"/>
      <c r="G27" s="23">
        <v>3</v>
      </c>
      <c r="H27" s="13">
        <v>5</v>
      </c>
      <c r="I27" s="111"/>
      <c r="J27" s="108"/>
      <c r="K27" s="28">
        <v>420</v>
      </c>
    </row>
    <row r="28" spans="1:11">
      <c r="A28" s="23">
        <v>3</v>
      </c>
      <c r="B28" s="13">
        <v>6</v>
      </c>
      <c r="C28" s="111"/>
      <c r="D28" s="108"/>
      <c r="E28" s="26">
        <v>1.0389999999999999</v>
      </c>
      <c r="F28" s="105"/>
      <c r="G28" s="23">
        <v>3</v>
      </c>
      <c r="H28" s="13">
        <v>6</v>
      </c>
      <c r="I28" s="111"/>
      <c r="J28" s="108"/>
      <c r="K28" s="28">
        <v>413</v>
      </c>
    </row>
    <row r="29" spans="1:11">
      <c r="A29" s="23">
        <v>3</v>
      </c>
      <c r="B29" s="13">
        <v>7</v>
      </c>
      <c r="C29" s="111"/>
      <c r="D29" s="108"/>
      <c r="E29" s="26">
        <v>0.85299999999999998</v>
      </c>
      <c r="F29" s="105"/>
      <c r="G29" s="23">
        <v>3</v>
      </c>
      <c r="H29" s="13">
        <v>7</v>
      </c>
      <c r="I29" s="111"/>
      <c r="J29" s="108"/>
      <c r="K29" s="28">
        <v>537</v>
      </c>
    </row>
    <row r="30" spans="1:11" ht="16" thickBot="1">
      <c r="A30" s="44">
        <v>3</v>
      </c>
      <c r="B30" s="47">
        <v>8</v>
      </c>
      <c r="C30" s="112"/>
      <c r="D30" s="108"/>
      <c r="E30" s="27">
        <v>0.84800000000000009</v>
      </c>
      <c r="F30" s="105"/>
      <c r="G30" s="44">
        <v>3</v>
      </c>
      <c r="H30" s="47">
        <v>8</v>
      </c>
      <c r="I30" s="112"/>
      <c r="J30" s="108"/>
      <c r="K30" s="28">
        <v>549</v>
      </c>
    </row>
    <row r="31" spans="1:11">
      <c r="A31" s="20">
        <v>4</v>
      </c>
      <c r="B31" s="46">
        <v>1</v>
      </c>
      <c r="C31" s="110" t="s">
        <v>49</v>
      </c>
      <c r="D31" s="108"/>
      <c r="E31" s="25">
        <v>0.7589999999999999</v>
      </c>
      <c r="F31" s="105"/>
      <c r="G31" s="20">
        <v>4</v>
      </c>
      <c r="H31" s="46">
        <v>1</v>
      </c>
      <c r="I31" s="110" t="s">
        <v>49</v>
      </c>
      <c r="J31" s="108"/>
      <c r="K31" s="28">
        <v>311</v>
      </c>
    </row>
    <row r="32" spans="1:11">
      <c r="A32" s="21">
        <v>4</v>
      </c>
      <c r="B32" s="13">
        <v>2</v>
      </c>
      <c r="C32" s="111"/>
      <c r="D32" s="108"/>
      <c r="E32" s="26">
        <v>0.76400000000000001</v>
      </c>
      <c r="F32" s="105"/>
      <c r="G32" s="21">
        <v>4</v>
      </c>
      <c r="H32" s="13">
        <v>2</v>
      </c>
      <c r="I32" s="111"/>
      <c r="J32" s="108"/>
      <c r="K32" s="28">
        <v>315</v>
      </c>
    </row>
    <row r="33" spans="1:11">
      <c r="A33" s="21">
        <v>4</v>
      </c>
      <c r="B33" s="13">
        <v>3</v>
      </c>
      <c r="C33" s="111"/>
      <c r="D33" s="108"/>
      <c r="E33" s="26">
        <v>0.95799999999999996</v>
      </c>
      <c r="F33" s="105"/>
      <c r="G33" s="21">
        <v>4</v>
      </c>
      <c r="H33" s="13">
        <v>3</v>
      </c>
      <c r="I33" s="111"/>
      <c r="J33" s="108"/>
      <c r="K33" s="28">
        <v>381</v>
      </c>
    </row>
    <row r="34" spans="1:11">
      <c r="A34" s="21">
        <v>4</v>
      </c>
      <c r="B34" s="13">
        <v>4</v>
      </c>
      <c r="C34" s="111"/>
      <c r="D34" s="108"/>
      <c r="E34" s="26">
        <v>1.02</v>
      </c>
      <c r="F34" s="105"/>
      <c r="G34" s="21">
        <v>4</v>
      </c>
      <c r="H34" s="13">
        <v>4</v>
      </c>
      <c r="I34" s="111"/>
      <c r="J34" s="108"/>
      <c r="K34" s="28">
        <v>338</v>
      </c>
    </row>
    <row r="35" spans="1:11">
      <c r="A35" s="21">
        <v>4</v>
      </c>
      <c r="B35" s="13">
        <v>5</v>
      </c>
      <c r="C35" s="111"/>
      <c r="D35" s="108"/>
      <c r="E35" s="26">
        <v>0.93599999999999994</v>
      </c>
      <c r="F35" s="105"/>
      <c r="G35" s="21">
        <v>4</v>
      </c>
      <c r="H35" s="13">
        <v>5</v>
      </c>
      <c r="I35" s="111"/>
      <c r="J35" s="108"/>
      <c r="K35" s="28">
        <v>369</v>
      </c>
    </row>
    <row r="36" spans="1:11">
      <c r="A36" s="21">
        <v>4</v>
      </c>
      <c r="B36" s="13">
        <v>6</v>
      </c>
      <c r="C36" s="111"/>
      <c r="D36" s="108"/>
      <c r="E36" s="26">
        <v>0.91300000000000003</v>
      </c>
      <c r="F36" s="105"/>
      <c r="G36" s="21">
        <v>4</v>
      </c>
      <c r="H36" s="13">
        <v>6</v>
      </c>
      <c r="I36" s="111"/>
      <c r="J36" s="108"/>
      <c r="K36" s="28">
        <v>377</v>
      </c>
    </row>
    <row r="37" spans="1:11">
      <c r="A37" s="21">
        <v>4</v>
      </c>
      <c r="B37" s="13">
        <v>7</v>
      </c>
      <c r="C37" s="111"/>
      <c r="D37" s="108"/>
      <c r="E37" s="26">
        <v>0.62799999999999989</v>
      </c>
      <c r="F37" s="105"/>
      <c r="G37" s="21">
        <v>4</v>
      </c>
      <c r="H37" s="13">
        <v>7</v>
      </c>
      <c r="I37" s="111"/>
      <c r="J37" s="108"/>
      <c r="K37" s="28">
        <v>302</v>
      </c>
    </row>
    <row r="38" spans="1:11">
      <c r="A38" s="21">
        <v>4</v>
      </c>
      <c r="B38" s="13">
        <v>8</v>
      </c>
      <c r="C38" s="111"/>
      <c r="D38" s="108"/>
      <c r="E38" s="26">
        <v>0.64700000000000002</v>
      </c>
      <c r="F38" s="105"/>
      <c r="G38" s="21">
        <v>4</v>
      </c>
      <c r="H38" s="13">
        <v>8</v>
      </c>
      <c r="I38" s="111"/>
      <c r="J38" s="108"/>
      <c r="K38" s="28">
        <v>305</v>
      </c>
    </row>
    <row r="39" spans="1:11">
      <c r="A39" s="21">
        <v>4</v>
      </c>
      <c r="B39" s="13">
        <v>9</v>
      </c>
      <c r="C39" s="111"/>
      <c r="D39" s="108"/>
      <c r="E39" s="26">
        <v>0.82899999999999996</v>
      </c>
      <c r="F39" s="105"/>
      <c r="G39" s="21">
        <v>4</v>
      </c>
      <c r="H39" s="13">
        <v>9</v>
      </c>
      <c r="I39" s="111"/>
      <c r="J39" s="108"/>
      <c r="K39" s="28">
        <v>596</v>
      </c>
    </row>
    <row r="40" spans="1:11" ht="16" thickBot="1">
      <c r="A40" s="22">
        <v>4</v>
      </c>
      <c r="B40" s="19">
        <v>10</v>
      </c>
      <c r="C40" s="114"/>
      <c r="D40" s="109"/>
      <c r="E40" s="27">
        <v>0.80200000000000005</v>
      </c>
      <c r="F40" s="105"/>
      <c r="G40" s="22">
        <v>4</v>
      </c>
      <c r="H40" s="19">
        <v>10</v>
      </c>
      <c r="I40" s="114"/>
      <c r="J40" s="109"/>
      <c r="K40" s="29">
        <v>531</v>
      </c>
    </row>
  </sheetData>
  <mergeCells count="15">
    <mergeCell ref="A1:E1"/>
    <mergeCell ref="F1:F40"/>
    <mergeCell ref="I3:I12"/>
    <mergeCell ref="J3:J22"/>
    <mergeCell ref="I13:I22"/>
    <mergeCell ref="I23:I30"/>
    <mergeCell ref="J23:J40"/>
    <mergeCell ref="I31:I40"/>
    <mergeCell ref="G1:K1"/>
    <mergeCell ref="C3:C12"/>
    <mergeCell ref="C13:C22"/>
    <mergeCell ref="C23:C30"/>
    <mergeCell ref="C31:C40"/>
    <mergeCell ref="D3:D22"/>
    <mergeCell ref="D23:D4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selection activeCell="N13" sqref="N13"/>
    </sheetView>
  </sheetViews>
  <sheetFormatPr baseColWidth="10" defaultRowHeight="15" x14ac:dyDescent="0"/>
  <cols>
    <col min="9" max="9" width="6.33203125" style="12" customWidth="1"/>
    <col min="10" max="10" width="7.6640625" customWidth="1"/>
  </cols>
  <sheetData>
    <row r="1" spans="1:17">
      <c r="A1" s="115" t="s">
        <v>52</v>
      </c>
      <c r="B1" s="116"/>
      <c r="C1" s="116"/>
      <c r="D1" s="116"/>
      <c r="E1" s="116"/>
      <c r="F1" s="116"/>
      <c r="G1" s="116"/>
      <c r="H1" s="117"/>
      <c r="I1" s="37"/>
      <c r="J1" s="118" t="s">
        <v>55</v>
      </c>
      <c r="K1" s="118"/>
      <c r="L1" s="118"/>
      <c r="M1" s="118"/>
      <c r="N1" s="118"/>
      <c r="O1" s="118"/>
      <c r="P1" s="118"/>
      <c r="Q1" s="118"/>
    </row>
    <row r="2" spans="1:17">
      <c r="A2" s="120"/>
      <c r="B2" s="118"/>
      <c r="C2" s="118"/>
      <c r="D2" s="118"/>
      <c r="E2" s="118" t="s">
        <v>40</v>
      </c>
      <c r="F2" s="118"/>
      <c r="G2" s="118"/>
      <c r="H2" s="124"/>
      <c r="I2" s="37"/>
      <c r="J2" s="32"/>
      <c r="K2" s="118"/>
      <c r="L2" s="118"/>
      <c r="M2" s="118"/>
      <c r="N2" s="118" t="s">
        <v>40</v>
      </c>
      <c r="O2" s="118"/>
      <c r="P2" s="118"/>
      <c r="Q2" s="118"/>
    </row>
    <row r="3" spans="1:17" ht="16" thickBot="1">
      <c r="A3" s="22" t="s">
        <v>53</v>
      </c>
      <c r="B3" s="17" t="s">
        <v>54</v>
      </c>
      <c r="C3" s="17" t="s">
        <v>29</v>
      </c>
      <c r="D3" s="17" t="s">
        <v>98</v>
      </c>
      <c r="E3" s="17" t="s">
        <v>99</v>
      </c>
      <c r="F3" s="17" t="s">
        <v>100</v>
      </c>
      <c r="G3" s="17" t="s">
        <v>101</v>
      </c>
      <c r="H3" s="18" t="s">
        <v>102</v>
      </c>
      <c r="I3" s="36"/>
      <c r="J3" s="11" t="s">
        <v>53</v>
      </c>
      <c r="K3" s="11" t="s">
        <v>54</v>
      </c>
      <c r="L3" s="11" t="s">
        <v>29</v>
      </c>
      <c r="M3" s="11" t="s">
        <v>98</v>
      </c>
      <c r="N3" s="11" t="s">
        <v>99</v>
      </c>
      <c r="O3" s="11" t="s">
        <v>100</v>
      </c>
      <c r="P3" s="11" t="s">
        <v>101</v>
      </c>
      <c r="Q3" s="11" t="s">
        <v>102</v>
      </c>
    </row>
    <row r="4" spans="1:17">
      <c r="A4" s="20">
        <v>1</v>
      </c>
      <c r="B4" s="14">
        <v>1</v>
      </c>
      <c r="C4" s="122" t="s">
        <v>96</v>
      </c>
      <c r="D4" s="14">
        <v>103</v>
      </c>
      <c r="E4" s="14">
        <v>77</v>
      </c>
      <c r="F4" s="14">
        <v>87</v>
      </c>
      <c r="G4" s="14">
        <v>57</v>
      </c>
      <c r="H4" s="15">
        <v>53</v>
      </c>
      <c r="I4" s="36"/>
      <c r="J4" s="11">
        <v>1</v>
      </c>
      <c r="K4" s="11">
        <v>1</v>
      </c>
      <c r="L4" s="121" t="s">
        <v>56</v>
      </c>
      <c r="M4" s="11">
        <v>197</v>
      </c>
      <c r="N4" s="11">
        <v>622</v>
      </c>
      <c r="O4" s="11">
        <v>672</v>
      </c>
      <c r="P4" s="11">
        <v>448</v>
      </c>
      <c r="Q4" s="11">
        <v>327</v>
      </c>
    </row>
    <row r="5" spans="1:17">
      <c r="A5" s="21">
        <v>1</v>
      </c>
      <c r="B5" s="11">
        <v>2</v>
      </c>
      <c r="C5" s="121"/>
      <c r="D5" s="11">
        <v>144</v>
      </c>
      <c r="E5" s="11">
        <v>138</v>
      </c>
      <c r="F5" s="11">
        <v>84</v>
      </c>
      <c r="G5" s="11">
        <v>60</v>
      </c>
      <c r="H5" s="16">
        <v>64</v>
      </c>
      <c r="I5" s="36"/>
      <c r="J5" s="11">
        <v>1</v>
      </c>
      <c r="K5" s="11">
        <v>2</v>
      </c>
      <c r="L5" s="121"/>
      <c r="M5" s="11">
        <v>169</v>
      </c>
      <c r="N5" s="11">
        <v>651</v>
      </c>
      <c r="O5" s="11">
        <v>562</v>
      </c>
      <c r="P5" s="11">
        <v>466</v>
      </c>
      <c r="Q5" s="11">
        <v>393</v>
      </c>
    </row>
    <row r="6" spans="1:17">
      <c r="A6" s="21">
        <v>1</v>
      </c>
      <c r="B6" s="11">
        <v>3</v>
      </c>
      <c r="C6" s="121"/>
      <c r="D6" s="11">
        <v>125</v>
      </c>
      <c r="E6" s="11">
        <v>119</v>
      </c>
      <c r="F6" s="11">
        <v>59</v>
      </c>
      <c r="G6" s="11">
        <v>51</v>
      </c>
      <c r="H6" s="16">
        <v>48</v>
      </c>
      <c r="I6" s="36"/>
      <c r="J6" s="11">
        <v>1</v>
      </c>
      <c r="K6" s="11">
        <v>3</v>
      </c>
      <c r="L6" s="121"/>
      <c r="M6" s="11">
        <v>198</v>
      </c>
      <c r="N6" s="11">
        <v>600</v>
      </c>
      <c r="O6" s="11">
        <v>600</v>
      </c>
      <c r="P6" s="11">
        <v>572</v>
      </c>
      <c r="Q6" s="11">
        <v>459</v>
      </c>
    </row>
    <row r="7" spans="1:17">
      <c r="A7" s="23">
        <v>1</v>
      </c>
      <c r="B7" s="11">
        <v>4</v>
      </c>
      <c r="C7" s="121"/>
      <c r="D7" s="11">
        <v>155</v>
      </c>
      <c r="E7" s="11">
        <v>78</v>
      </c>
      <c r="F7" s="11">
        <v>85</v>
      </c>
      <c r="G7" s="11">
        <v>83</v>
      </c>
      <c r="H7" s="16">
        <v>73</v>
      </c>
      <c r="I7" s="36"/>
      <c r="J7" s="11">
        <v>2</v>
      </c>
      <c r="K7" s="11">
        <v>1</v>
      </c>
      <c r="L7" s="121" t="s">
        <v>57</v>
      </c>
      <c r="M7" s="11">
        <v>126</v>
      </c>
      <c r="N7" s="11">
        <v>590</v>
      </c>
      <c r="O7" s="11">
        <v>471</v>
      </c>
      <c r="P7" s="11">
        <v>355</v>
      </c>
      <c r="Q7" s="11">
        <v>277</v>
      </c>
    </row>
    <row r="8" spans="1:17" ht="16" thickBot="1">
      <c r="A8" s="24">
        <v>1</v>
      </c>
      <c r="B8" s="17">
        <v>5</v>
      </c>
      <c r="C8" s="123"/>
      <c r="D8" s="17">
        <v>107</v>
      </c>
      <c r="E8" s="17">
        <v>125</v>
      </c>
      <c r="F8" s="17">
        <v>70</v>
      </c>
      <c r="G8" s="17">
        <v>45</v>
      </c>
      <c r="H8" s="18">
        <v>52</v>
      </c>
      <c r="I8" s="36"/>
      <c r="J8" s="11">
        <v>2</v>
      </c>
      <c r="K8" s="11">
        <v>2</v>
      </c>
      <c r="L8" s="121"/>
      <c r="M8" s="11">
        <v>112</v>
      </c>
      <c r="N8" s="11">
        <v>589</v>
      </c>
      <c r="O8" s="11">
        <v>315</v>
      </c>
      <c r="P8" s="11">
        <v>231</v>
      </c>
      <c r="Q8" s="11">
        <v>138</v>
      </c>
    </row>
    <row r="9" spans="1:17">
      <c r="A9" s="20">
        <v>2</v>
      </c>
      <c r="B9" s="14">
        <v>1</v>
      </c>
      <c r="C9" s="122" t="s">
        <v>97</v>
      </c>
      <c r="D9" s="14">
        <v>80</v>
      </c>
      <c r="E9" s="14">
        <v>55</v>
      </c>
      <c r="F9" s="14">
        <v>46</v>
      </c>
      <c r="G9" s="14">
        <v>22</v>
      </c>
      <c r="H9" s="15">
        <v>20</v>
      </c>
      <c r="I9" s="36"/>
      <c r="J9" s="11">
        <v>2</v>
      </c>
      <c r="K9" s="11">
        <v>3</v>
      </c>
      <c r="L9" s="121"/>
      <c r="M9" s="11">
        <v>124</v>
      </c>
      <c r="N9" s="11">
        <v>558</v>
      </c>
      <c r="O9" s="11">
        <v>466</v>
      </c>
      <c r="P9" s="11">
        <v>357</v>
      </c>
      <c r="Q9" s="11">
        <v>239</v>
      </c>
    </row>
    <row r="10" spans="1:17">
      <c r="A10" s="21">
        <v>2</v>
      </c>
      <c r="B10" s="11">
        <v>2</v>
      </c>
      <c r="C10" s="121"/>
      <c r="D10" s="11">
        <v>119</v>
      </c>
      <c r="E10" s="11">
        <v>83</v>
      </c>
      <c r="F10" s="11">
        <v>61</v>
      </c>
      <c r="G10" s="11">
        <v>56</v>
      </c>
      <c r="H10" s="16">
        <v>30</v>
      </c>
      <c r="I10" s="36"/>
    </row>
    <row r="11" spans="1:17">
      <c r="A11" s="21">
        <v>2</v>
      </c>
      <c r="B11" s="11">
        <v>3</v>
      </c>
      <c r="C11" s="121"/>
      <c r="D11" s="11">
        <v>149</v>
      </c>
      <c r="E11" s="11">
        <v>81</v>
      </c>
      <c r="F11" s="11">
        <v>73</v>
      </c>
      <c r="G11" s="11">
        <v>38</v>
      </c>
      <c r="H11" s="16">
        <v>34</v>
      </c>
      <c r="I11" s="36"/>
    </row>
    <row r="12" spans="1:17">
      <c r="A12" s="23">
        <v>2</v>
      </c>
      <c r="B12" s="11">
        <v>4</v>
      </c>
      <c r="C12" s="121"/>
      <c r="D12" s="11">
        <v>67</v>
      </c>
      <c r="E12" s="11">
        <v>50</v>
      </c>
      <c r="F12" s="11">
        <v>47</v>
      </c>
      <c r="G12" s="11">
        <v>44</v>
      </c>
      <c r="H12" s="16">
        <v>35</v>
      </c>
      <c r="I12" s="36"/>
    </row>
    <row r="13" spans="1:17" ht="16" thickBot="1">
      <c r="A13" s="24">
        <v>2</v>
      </c>
      <c r="B13" s="17">
        <v>5</v>
      </c>
      <c r="C13" s="123"/>
      <c r="D13" s="17">
        <v>129</v>
      </c>
      <c r="E13" s="17">
        <v>62</v>
      </c>
      <c r="F13" s="17">
        <v>50</v>
      </c>
      <c r="G13" s="17">
        <v>34</v>
      </c>
      <c r="H13" s="18">
        <v>55</v>
      </c>
      <c r="I13" s="36"/>
    </row>
    <row r="14" spans="1:17">
      <c r="E14" s="119"/>
      <c r="F14" s="119"/>
      <c r="G14" s="119"/>
      <c r="H14" s="119"/>
      <c r="I14" s="119"/>
    </row>
  </sheetData>
  <mergeCells count="11">
    <mergeCell ref="A1:H1"/>
    <mergeCell ref="J1:Q1"/>
    <mergeCell ref="N2:Q2"/>
    <mergeCell ref="E14:I14"/>
    <mergeCell ref="A2:D2"/>
    <mergeCell ref="K2:M2"/>
    <mergeCell ref="L4:L6"/>
    <mergeCell ref="L7:L9"/>
    <mergeCell ref="C4:C8"/>
    <mergeCell ref="C9:C13"/>
    <mergeCell ref="E2:H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38" sqref="G38"/>
    </sheetView>
  </sheetViews>
  <sheetFormatPr baseColWidth="10" defaultRowHeight="15" x14ac:dyDescent="0"/>
  <cols>
    <col min="4" max="4" width="19.6640625" bestFit="1" customWidth="1"/>
    <col min="5" max="5" width="5.83203125" customWidth="1"/>
    <col min="6" max="6" width="19.6640625" customWidth="1"/>
    <col min="9" max="9" width="26.5" customWidth="1"/>
  </cols>
  <sheetData>
    <row r="1" spans="1:9">
      <c r="A1" s="118" t="s">
        <v>58</v>
      </c>
      <c r="B1" s="118"/>
      <c r="C1" s="118"/>
      <c r="D1" s="118"/>
      <c r="E1" s="125"/>
      <c r="F1" s="118" t="s">
        <v>59</v>
      </c>
      <c r="G1" s="118"/>
      <c r="H1" s="118"/>
      <c r="I1" s="118"/>
    </row>
    <row r="2" spans="1:9">
      <c r="A2" s="11" t="s">
        <v>53</v>
      </c>
      <c r="B2" s="11" t="s">
        <v>54</v>
      </c>
      <c r="C2" s="31" t="s">
        <v>29</v>
      </c>
      <c r="D2" s="11" t="s">
        <v>41</v>
      </c>
      <c r="E2" s="125"/>
      <c r="F2" s="11" t="s">
        <v>53</v>
      </c>
      <c r="G2" s="11" t="s">
        <v>54</v>
      </c>
      <c r="H2" s="11"/>
      <c r="I2" s="11" t="s">
        <v>42</v>
      </c>
    </row>
    <row r="3" spans="1:9">
      <c r="A3" s="11">
        <v>1</v>
      </c>
      <c r="B3" s="11">
        <v>1</v>
      </c>
      <c r="C3" s="121" t="s">
        <v>56</v>
      </c>
      <c r="D3" s="11">
        <v>30251.73</v>
      </c>
      <c r="E3" s="125"/>
      <c r="F3" s="11">
        <v>1</v>
      </c>
      <c r="G3" s="11">
        <v>1</v>
      </c>
      <c r="H3" s="121" t="s">
        <v>56</v>
      </c>
      <c r="I3" s="11">
        <v>893.67899999999997</v>
      </c>
    </row>
    <row r="4" spans="1:9">
      <c r="A4" s="11">
        <v>1</v>
      </c>
      <c r="B4" s="11">
        <v>2</v>
      </c>
      <c r="C4" s="121"/>
      <c r="D4" s="11">
        <v>14810.53</v>
      </c>
      <c r="E4" s="125"/>
      <c r="F4" s="11">
        <v>1</v>
      </c>
      <c r="G4" s="11">
        <v>2</v>
      </c>
      <c r="H4" s="121"/>
      <c r="I4" s="11">
        <v>875.41099999999994</v>
      </c>
    </row>
    <row r="5" spans="1:9">
      <c r="A5" s="11">
        <v>1</v>
      </c>
      <c r="B5" s="11">
        <v>3</v>
      </c>
      <c r="C5" s="121"/>
      <c r="D5" s="11">
        <v>32602.37</v>
      </c>
      <c r="E5" s="125"/>
      <c r="F5" s="11">
        <v>1</v>
      </c>
      <c r="G5" s="11">
        <v>3</v>
      </c>
      <c r="H5" s="121"/>
      <c r="I5" s="11">
        <v>892.45899999999995</v>
      </c>
    </row>
    <row r="6" spans="1:9">
      <c r="A6" s="11">
        <v>2</v>
      </c>
      <c r="B6" s="11">
        <v>1</v>
      </c>
      <c r="C6" s="121" t="s">
        <v>57</v>
      </c>
      <c r="D6" s="11">
        <v>7105.09</v>
      </c>
      <c r="E6" s="125"/>
      <c r="F6" s="11">
        <v>2</v>
      </c>
      <c r="G6" s="11">
        <v>1</v>
      </c>
      <c r="H6" s="121" t="s">
        <v>57</v>
      </c>
      <c r="I6" s="11">
        <v>765.79</v>
      </c>
    </row>
    <row r="7" spans="1:9">
      <c r="A7" s="11">
        <v>2</v>
      </c>
      <c r="B7" s="11">
        <v>2</v>
      </c>
      <c r="C7" s="121"/>
      <c r="D7" s="11">
        <v>12103.84</v>
      </c>
      <c r="E7" s="125"/>
      <c r="F7" s="11">
        <v>2</v>
      </c>
      <c r="G7" s="11">
        <v>2</v>
      </c>
      <c r="H7" s="121"/>
      <c r="I7" s="11">
        <v>644.97699999999998</v>
      </c>
    </row>
    <row r="8" spans="1:9">
      <c r="A8" s="11">
        <v>2</v>
      </c>
      <c r="B8" s="11">
        <v>3</v>
      </c>
      <c r="C8" s="121"/>
      <c r="D8" s="11">
        <v>8597.48</v>
      </c>
      <c r="E8" s="125"/>
      <c r="F8" s="11">
        <v>2</v>
      </c>
      <c r="G8" s="11">
        <v>3</v>
      </c>
      <c r="H8" s="121"/>
      <c r="I8" s="11">
        <v>681.61099999999999</v>
      </c>
    </row>
  </sheetData>
  <mergeCells count="7">
    <mergeCell ref="C3:C5"/>
    <mergeCell ref="C6:C8"/>
    <mergeCell ref="H3:H5"/>
    <mergeCell ref="H6:H8"/>
    <mergeCell ref="A1:D1"/>
    <mergeCell ref="F1:I1"/>
    <mergeCell ref="E1:E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E2" sqref="E2"/>
    </sheetView>
  </sheetViews>
  <sheetFormatPr baseColWidth="10" defaultColWidth="8.83203125" defaultRowHeight="15" x14ac:dyDescent="0"/>
  <cols>
    <col min="1" max="1" width="10.1640625" customWidth="1"/>
    <col min="8" max="8" width="12" bestFit="1" customWidth="1"/>
    <col min="18" max="18" width="11.1640625" bestFit="1" customWidth="1"/>
  </cols>
  <sheetData>
    <row r="1" spans="1:19" ht="37" customHeight="1">
      <c r="A1" s="118" t="s">
        <v>95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35" customHeight="1">
      <c r="A2" s="11"/>
      <c r="B2" s="11"/>
      <c r="C2" s="11"/>
      <c r="D2" s="11"/>
      <c r="E2" s="11"/>
      <c r="F2" s="11"/>
      <c r="G2" s="11"/>
      <c r="H2" s="42" t="s">
        <v>60</v>
      </c>
      <c r="I2" s="11"/>
      <c r="J2" s="126"/>
      <c r="K2" s="11"/>
      <c r="L2" s="11"/>
      <c r="M2" s="11"/>
      <c r="N2" s="11"/>
      <c r="O2" s="11"/>
      <c r="P2" s="11"/>
      <c r="Q2" s="11"/>
      <c r="R2" s="42" t="s">
        <v>61</v>
      </c>
      <c r="S2" s="11"/>
    </row>
    <row r="3" spans="1:19">
      <c r="A3" s="38" t="s">
        <v>62</v>
      </c>
      <c r="B3" s="11" t="s">
        <v>63</v>
      </c>
      <c r="C3" s="11" t="s">
        <v>64</v>
      </c>
      <c r="D3" s="11" t="s">
        <v>65</v>
      </c>
      <c r="E3" s="11" t="s">
        <v>66</v>
      </c>
      <c r="F3" s="11" t="s">
        <v>67</v>
      </c>
      <c r="G3" s="11" t="s">
        <v>68</v>
      </c>
      <c r="H3" s="43" t="s">
        <v>69</v>
      </c>
      <c r="I3" s="13" t="s">
        <v>70</v>
      </c>
      <c r="J3" s="125"/>
      <c r="K3" s="38" t="s">
        <v>62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42" t="s">
        <v>77</v>
      </c>
      <c r="S3" s="11" t="s">
        <v>70</v>
      </c>
    </row>
    <row r="4" spans="1:19">
      <c r="A4" s="39">
        <v>2000</v>
      </c>
      <c r="B4" s="40">
        <v>157</v>
      </c>
      <c r="C4" s="40">
        <v>190</v>
      </c>
      <c r="D4" s="40">
        <v>150</v>
      </c>
      <c r="E4" s="40">
        <v>91</v>
      </c>
      <c r="F4" s="40">
        <v>334</v>
      </c>
      <c r="G4" s="40">
        <v>341</v>
      </c>
      <c r="H4" s="11">
        <f>SUM(B4:G4)</f>
        <v>1263</v>
      </c>
      <c r="I4" s="41">
        <f>H4/2541*100</f>
        <v>49.704840613931523</v>
      </c>
      <c r="J4" s="125"/>
      <c r="K4" s="39">
        <v>2000</v>
      </c>
      <c r="L4" s="40">
        <v>48</v>
      </c>
      <c r="M4" s="40">
        <v>40</v>
      </c>
      <c r="N4" s="40">
        <v>197</v>
      </c>
      <c r="O4" s="40">
        <v>103</v>
      </c>
      <c r="P4" s="40">
        <v>57</v>
      </c>
      <c r="Q4" s="40">
        <v>51</v>
      </c>
      <c r="R4" s="11">
        <f>SUM(L4:Q4)</f>
        <v>496</v>
      </c>
      <c r="S4" s="41">
        <f>R4/2359*100</f>
        <v>21.025858414582448</v>
      </c>
    </row>
    <row r="5" spans="1:19">
      <c r="A5" s="39">
        <v>4000</v>
      </c>
      <c r="B5" s="40">
        <v>136</v>
      </c>
      <c r="C5" s="40">
        <v>148</v>
      </c>
      <c r="D5" s="40">
        <v>229</v>
      </c>
      <c r="E5" s="40">
        <v>55</v>
      </c>
      <c r="F5" s="40">
        <v>283</v>
      </c>
      <c r="G5" s="40">
        <v>280</v>
      </c>
      <c r="H5" s="11">
        <f t="shared" ref="H5:H14" si="0">SUM(B5:G5)</f>
        <v>1131</v>
      </c>
      <c r="I5" s="41">
        <f>H5/2541*100</f>
        <v>44.510035419126325</v>
      </c>
      <c r="J5" s="125"/>
      <c r="K5" s="39">
        <v>4000</v>
      </c>
      <c r="L5" s="40">
        <v>76</v>
      </c>
      <c r="M5" s="40">
        <v>81</v>
      </c>
      <c r="N5" s="40">
        <v>425</v>
      </c>
      <c r="O5" s="40">
        <v>174</v>
      </c>
      <c r="P5" s="40">
        <v>126</v>
      </c>
      <c r="Q5" s="40">
        <v>95</v>
      </c>
      <c r="R5" s="11">
        <f t="shared" ref="R5:R13" si="1">SUM(L5:Q5)</f>
        <v>977</v>
      </c>
      <c r="S5" s="41">
        <f t="shared" ref="S5:S14" si="2">R5/2359*100</f>
        <v>41.41585417549809</v>
      </c>
    </row>
    <row r="6" spans="1:19">
      <c r="A6" s="39">
        <v>6000</v>
      </c>
      <c r="B6" s="40">
        <v>8</v>
      </c>
      <c r="C6" s="40">
        <v>7</v>
      </c>
      <c r="D6" s="40">
        <v>56</v>
      </c>
      <c r="E6" s="40">
        <v>1</v>
      </c>
      <c r="F6" s="40">
        <v>23</v>
      </c>
      <c r="G6" s="40">
        <v>19</v>
      </c>
      <c r="H6" s="11">
        <f t="shared" si="0"/>
        <v>114</v>
      </c>
      <c r="I6" s="41">
        <f t="shared" ref="I6:I13" si="3">H6/2541*100</f>
        <v>4.4864226682408495</v>
      </c>
      <c r="J6" s="125"/>
      <c r="K6" s="39">
        <v>6000</v>
      </c>
      <c r="L6" s="40">
        <v>64</v>
      </c>
      <c r="M6" s="40">
        <v>46</v>
      </c>
      <c r="N6" s="40">
        <v>176</v>
      </c>
      <c r="O6" s="40">
        <v>58</v>
      </c>
      <c r="P6" s="40">
        <v>57</v>
      </c>
      <c r="Q6" s="40">
        <v>62</v>
      </c>
      <c r="R6" s="11">
        <f t="shared" si="1"/>
        <v>463</v>
      </c>
      <c r="S6" s="41">
        <f t="shared" si="2"/>
        <v>19.626960576515472</v>
      </c>
    </row>
    <row r="7" spans="1:19">
      <c r="A7" s="39">
        <v>8000</v>
      </c>
      <c r="B7" s="40">
        <v>3</v>
      </c>
      <c r="C7" s="40">
        <v>1</v>
      </c>
      <c r="D7" s="40">
        <v>12</v>
      </c>
      <c r="E7" s="40">
        <v>2</v>
      </c>
      <c r="F7" s="40">
        <v>2</v>
      </c>
      <c r="G7" s="40">
        <v>3</v>
      </c>
      <c r="H7" s="11">
        <f t="shared" si="0"/>
        <v>23</v>
      </c>
      <c r="I7" s="41">
        <f t="shared" si="3"/>
        <v>0.90515545060999603</v>
      </c>
      <c r="J7" s="125"/>
      <c r="K7" s="39">
        <v>8000</v>
      </c>
      <c r="L7" s="40">
        <v>48</v>
      </c>
      <c r="M7" s="40">
        <v>24</v>
      </c>
      <c r="N7" s="40">
        <v>48</v>
      </c>
      <c r="O7" s="40">
        <v>14</v>
      </c>
      <c r="P7" s="40">
        <v>39</v>
      </c>
      <c r="Q7" s="40">
        <v>23</v>
      </c>
      <c r="R7" s="11">
        <f t="shared" si="1"/>
        <v>196</v>
      </c>
      <c r="S7" s="41">
        <f t="shared" si="2"/>
        <v>8.3086053412462899</v>
      </c>
    </row>
    <row r="8" spans="1:19">
      <c r="A8" s="39">
        <v>10000</v>
      </c>
      <c r="B8" s="40">
        <v>0</v>
      </c>
      <c r="C8" s="40">
        <v>0</v>
      </c>
      <c r="D8" s="40">
        <v>3</v>
      </c>
      <c r="E8" s="40">
        <v>2</v>
      </c>
      <c r="F8" s="40">
        <v>0</v>
      </c>
      <c r="G8" s="40">
        <v>0</v>
      </c>
      <c r="H8" s="11">
        <f t="shared" si="0"/>
        <v>5</v>
      </c>
      <c r="I8" s="41">
        <f t="shared" si="3"/>
        <v>0.19677292404565133</v>
      </c>
      <c r="J8" s="125"/>
      <c r="K8" s="39">
        <v>10000</v>
      </c>
      <c r="L8" s="40">
        <v>16</v>
      </c>
      <c r="M8" s="40">
        <v>20</v>
      </c>
      <c r="N8" s="40">
        <v>7</v>
      </c>
      <c r="O8" s="40">
        <v>4</v>
      </c>
      <c r="P8" s="40">
        <v>21</v>
      </c>
      <c r="Q8" s="40">
        <v>13</v>
      </c>
      <c r="R8" s="11">
        <f t="shared" si="1"/>
        <v>81</v>
      </c>
      <c r="S8" s="41">
        <f t="shared" si="2"/>
        <v>3.433658329800763</v>
      </c>
    </row>
    <row r="9" spans="1:19">
      <c r="A9" s="39">
        <v>12000</v>
      </c>
      <c r="B9" s="40">
        <v>2</v>
      </c>
      <c r="C9" s="40">
        <v>0</v>
      </c>
      <c r="D9" s="40">
        <v>0</v>
      </c>
      <c r="E9" s="40">
        <v>0</v>
      </c>
      <c r="F9" s="40">
        <v>0</v>
      </c>
      <c r="G9" s="40">
        <v>1</v>
      </c>
      <c r="H9" s="11">
        <f t="shared" si="0"/>
        <v>3</v>
      </c>
      <c r="I9" s="41">
        <f t="shared" si="3"/>
        <v>0.11806375442739078</v>
      </c>
      <c r="J9" s="125"/>
      <c r="K9" s="39">
        <v>12000</v>
      </c>
      <c r="L9" s="40">
        <v>13</v>
      </c>
      <c r="M9" s="40">
        <v>8</v>
      </c>
      <c r="N9" s="40">
        <v>3</v>
      </c>
      <c r="O9" s="40">
        <v>1</v>
      </c>
      <c r="P9" s="40">
        <v>8</v>
      </c>
      <c r="Q9" s="40">
        <v>11</v>
      </c>
      <c r="R9" s="11">
        <f t="shared" si="1"/>
        <v>44</v>
      </c>
      <c r="S9" s="41">
        <f t="shared" si="2"/>
        <v>1.8651971174226365</v>
      </c>
    </row>
    <row r="10" spans="1:19">
      <c r="A10" s="39">
        <v>14000</v>
      </c>
      <c r="B10" s="40">
        <v>1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11">
        <f t="shared" si="0"/>
        <v>1</v>
      </c>
      <c r="I10" s="41">
        <f t="shared" si="3"/>
        <v>3.9354584809130261E-2</v>
      </c>
      <c r="J10" s="125"/>
      <c r="K10" s="39">
        <v>14000</v>
      </c>
      <c r="L10" s="40">
        <v>9</v>
      </c>
      <c r="M10" s="40">
        <v>4</v>
      </c>
      <c r="N10" s="40">
        <v>1</v>
      </c>
      <c r="O10" s="40">
        <v>0</v>
      </c>
      <c r="P10" s="40">
        <v>12</v>
      </c>
      <c r="Q10" s="40">
        <v>7</v>
      </c>
      <c r="R10" s="11">
        <f t="shared" si="1"/>
        <v>33</v>
      </c>
      <c r="S10" s="41">
        <f t="shared" si="2"/>
        <v>1.3988978380669777</v>
      </c>
    </row>
    <row r="11" spans="1:19">
      <c r="A11" s="39">
        <v>16000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11">
        <f t="shared" si="0"/>
        <v>0</v>
      </c>
      <c r="I11" s="41">
        <f t="shared" si="3"/>
        <v>0</v>
      </c>
      <c r="J11" s="125"/>
      <c r="K11" s="39">
        <v>16000</v>
      </c>
      <c r="L11" s="40">
        <v>1</v>
      </c>
      <c r="M11" s="40">
        <v>5</v>
      </c>
      <c r="N11" s="40">
        <v>1</v>
      </c>
      <c r="O11" s="40">
        <v>0</v>
      </c>
      <c r="P11" s="40">
        <v>9</v>
      </c>
      <c r="Q11" s="40">
        <v>3</v>
      </c>
      <c r="R11" s="11">
        <f t="shared" si="1"/>
        <v>19</v>
      </c>
      <c r="S11" s="41">
        <f t="shared" si="2"/>
        <v>0.80542602797795682</v>
      </c>
    </row>
    <row r="12" spans="1:19">
      <c r="A12" s="39">
        <v>18000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11">
        <f t="shared" si="0"/>
        <v>0</v>
      </c>
      <c r="I12" s="41">
        <f t="shared" si="3"/>
        <v>0</v>
      </c>
      <c r="J12" s="125"/>
      <c r="K12" s="39">
        <v>18000</v>
      </c>
      <c r="L12" s="40">
        <v>3</v>
      </c>
      <c r="M12" s="40">
        <v>2</v>
      </c>
      <c r="N12" s="40">
        <v>1</v>
      </c>
      <c r="O12" s="40">
        <v>0</v>
      </c>
      <c r="P12" s="40">
        <v>1</v>
      </c>
      <c r="Q12" s="40">
        <v>3</v>
      </c>
      <c r="R12" s="11">
        <f t="shared" si="1"/>
        <v>10</v>
      </c>
      <c r="S12" s="41">
        <f t="shared" si="2"/>
        <v>0.42390843577787196</v>
      </c>
    </row>
    <row r="13" spans="1:19">
      <c r="A13" s="40" t="s">
        <v>78</v>
      </c>
      <c r="B13" s="40">
        <v>0</v>
      </c>
      <c r="C13" s="40">
        <v>0</v>
      </c>
      <c r="D13" s="40">
        <v>0</v>
      </c>
      <c r="E13" s="40">
        <v>0</v>
      </c>
      <c r="F13" s="40">
        <v>1</v>
      </c>
      <c r="G13" s="40">
        <v>0</v>
      </c>
      <c r="H13" s="11">
        <f t="shared" si="0"/>
        <v>1</v>
      </c>
      <c r="I13" s="41">
        <f t="shared" si="3"/>
        <v>3.9354584809130261E-2</v>
      </c>
      <c r="J13" s="125"/>
      <c r="K13" s="40" t="s">
        <v>78</v>
      </c>
      <c r="L13" s="40">
        <v>10</v>
      </c>
      <c r="M13" s="40">
        <v>6</v>
      </c>
      <c r="N13" s="40">
        <v>1</v>
      </c>
      <c r="O13" s="40">
        <v>0</v>
      </c>
      <c r="P13" s="40">
        <v>5</v>
      </c>
      <c r="Q13" s="40">
        <v>18</v>
      </c>
      <c r="R13" s="11">
        <f t="shared" si="1"/>
        <v>40</v>
      </c>
      <c r="S13" s="41">
        <f t="shared" si="2"/>
        <v>1.6956337431114878</v>
      </c>
    </row>
    <row r="14" spans="1:19">
      <c r="A14" s="11" t="s">
        <v>79</v>
      </c>
      <c r="B14" s="11">
        <f t="shared" ref="B14:G14" si="4">SUM(B4:B13)</f>
        <v>307</v>
      </c>
      <c r="C14" s="11">
        <f t="shared" si="4"/>
        <v>346</v>
      </c>
      <c r="D14" s="11">
        <f t="shared" si="4"/>
        <v>450</v>
      </c>
      <c r="E14" s="11">
        <f t="shared" si="4"/>
        <v>151</v>
      </c>
      <c r="F14" s="11">
        <f t="shared" si="4"/>
        <v>643</v>
      </c>
      <c r="G14" s="11">
        <f t="shared" si="4"/>
        <v>644</v>
      </c>
      <c r="H14" s="11">
        <f t="shared" si="0"/>
        <v>2541</v>
      </c>
      <c r="I14" s="41">
        <f>SUM(I4:I13)</f>
        <v>100</v>
      </c>
      <c r="J14" s="125"/>
      <c r="K14" s="11"/>
      <c r="L14" s="11">
        <f t="shared" ref="L14:Q14" si="5">SUM(L4:L13)</f>
        <v>288</v>
      </c>
      <c r="M14" s="11">
        <f t="shared" si="5"/>
        <v>236</v>
      </c>
      <c r="N14" s="11">
        <f t="shared" si="5"/>
        <v>860</v>
      </c>
      <c r="O14" s="11">
        <f t="shared" si="5"/>
        <v>354</v>
      </c>
      <c r="P14" s="11">
        <f t="shared" si="5"/>
        <v>335</v>
      </c>
      <c r="Q14" s="11">
        <f t="shared" si="5"/>
        <v>286</v>
      </c>
      <c r="R14" s="11">
        <f>SUM(L14:Q14)</f>
        <v>2359</v>
      </c>
      <c r="S14" s="11">
        <f t="shared" si="2"/>
        <v>100</v>
      </c>
    </row>
    <row r="15" spans="1:19">
      <c r="A15" s="11" t="s">
        <v>80</v>
      </c>
      <c r="B15" s="11">
        <v>2311</v>
      </c>
      <c r="C15" s="11">
        <v>2105</v>
      </c>
      <c r="D15" s="11">
        <v>2805</v>
      </c>
      <c r="E15" s="11">
        <v>2131</v>
      </c>
      <c r="F15" s="11">
        <v>2667</v>
      </c>
      <c r="G15" s="11">
        <v>2163</v>
      </c>
      <c r="H15" s="11"/>
      <c r="I15" s="11"/>
      <c r="J15" s="125"/>
      <c r="K15" s="11"/>
      <c r="L15" s="11">
        <v>5651</v>
      </c>
      <c r="M15" s="11">
        <v>5571</v>
      </c>
      <c r="N15" s="11">
        <v>3354</v>
      </c>
      <c r="O15" s="11">
        <v>3027</v>
      </c>
      <c r="P15" s="11">
        <v>5063</v>
      </c>
      <c r="Q15" s="11">
        <v>5904</v>
      </c>
      <c r="R15" s="11"/>
      <c r="S15" s="11"/>
    </row>
    <row r="16" spans="1:19">
      <c r="A16" s="11"/>
      <c r="B16" s="11"/>
      <c r="C16" s="11"/>
      <c r="D16" s="11"/>
      <c r="E16" s="11"/>
      <c r="F16" s="11"/>
      <c r="G16" s="11"/>
      <c r="H16" s="11"/>
      <c r="I16" s="11"/>
      <c r="J16" s="125"/>
      <c r="K16" s="11"/>
      <c r="L16" s="11"/>
      <c r="M16" s="11"/>
      <c r="N16" s="11"/>
      <c r="O16" s="11"/>
      <c r="P16" s="11"/>
      <c r="Q16" s="11"/>
      <c r="R16" s="11"/>
      <c r="S16" s="11"/>
    </row>
    <row r="17" spans="1:19">
      <c r="A17" s="11"/>
      <c r="B17" s="11"/>
      <c r="C17" s="11"/>
      <c r="D17" s="11"/>
      <c r="E17" s="11"/>
      <c r="F17" s="11"/>
      <c r="G17" s="11"/>
      <c r="H17" s="11"/>
      <c r="I17" s="11"/>
      <c r="J17" s="125"/>
      <c r="K17" s="11"/>
      <c r="L17" s="11"/>
      <c r="M17" s="11"/>
      <c r="N17" s="11"/>
      <c r="O17" s="11"/>
      <c r="P17" s="11"/>
      <c r="Q17" s="11"/>
      <c r="R17" s="11"/>
      <c r="S17" s="11"/>
    </row>
    <row r="18" spans="1:19">
      <c r="A18" s="11"/>
      <c r="B18" s="11"/>
      <c r="C18" s="11"/>
      <c r="D18" s="11"/>
      <c r="E18" s="11"/>
      <c r="F18" s="11"/>
      <c r="G18" s="11"/>
      <c r="H18" s="42" t="s">
        <v>60</v>
      </c>
      <c r="I18" s="11"/>
      <c r="J18" s="125"/>
      <c r="K18" s="11"/>
      <c r="L18" s="11"/>
      <c r="M18" s="11"/>
      <c r="N18" s="11"/>
      <c r="O18" s="11"/>
      <c r="P18" s="11"/>
      <c r="Q18" s="11"/>
      <c r="R18" s="42" t="s">
        <v>61</v>
      </c>
      <c r="S18" s="11"/>
    </row>
    <row r="19" spans="1:19">
      <c r="A19" s="38" t="s">
        <v>62</v>
      </c>
      <c r="B19" s="11" t="s">
        <v>81</v>
      </c>
      <c r="C19" s="11" t="s">
        <v>82</v>
      </c>
      <c r="D19" s="11" t="s">
        <v>83</v>
      </c>
      <c r="E19" s="11" t="s">
        <v>84</v>
      </c>
      <c r="F19" s="11" t="s">
        <v>85</v>
      </c>
      <c r="G19" s="11" t="s">
        <v>86</v>
      </c>
      <c r="H19" s="42" t="s">
        <v>87</v>
      </c>
      <c r="I19" s="13" t="s">
        <v>70</v>
      </c>
      <c r="J19" s="125"/>
      <c r="K19" s="38" t="s">
        <v>62</v>
      </c>
      <c r="L19" s="11" t="s">
        <v>88</v>
      </c>
      <c r="M19" s="11" t="s">
        <v>89</v>
      </c>
      <c r="N19" s="11" t="s">
        <v>90</v>
      </c>
      <c r="O19" s="11" t="s">
        <v>91</v>
      </c>
      <c r="P19" s="11" t="s">
        <v>92</v>
      </c>
      <c r="Q19" s="11" t="s">
        <v>93</v>
      </c>
      <c r="R19" s="42" t="s">
        <v>87</v>
      </c>
      <c r="S19" s="11" t="s">
        <v>70</v>
      </c>
    </row>
    <row r="20" spans="1:19">
      <c r="A20" s="39">
        <v>2000</v>
      </c>
      <c r="B20" s="40">
        <v>151</v>
      </c>
      <c r="C20" s="40">
        <v>154</v>
      </c>
      <c r="D20" s="40">
        <v>182</v>
      </c>
      <c r="E20" s="40">
        <v>57</v>
      </c>
      <c r="F20" s="40">
        <v>151</v>
      </c>
      <c r="G20" s="40">
        <v>172</v>
      </c>
      <c r="H20" s="11">
        <f>SUM(B20:G20)</f>
        <v>867</v>
      </c>
      <c r="I20" s="41">
        <f>H20/3044*100</f>
        <v>28.48226018396846</v>
      </c>
      <c r="J20" s="125"/>
      <c r="K20" s="39">
        <v>2000</v>
      </c>
      <c r="L20" s="40">
        <v>36</v>
      </c>
      <c r="M20" s="40">
        <v>55</v>
      </c>
      <c r="N20" s="40">
        <v>99</v>
      </c>
      <c r="O20" s="40">
        <v>30</v>
      </c>
      <c r="P20" s="40">
        <v>61</v>
      </c>
      <c r="Q20" s="40">
        <v>111</v>
      </c>
      <c r="R20" s="11">
        <f>SUM(L20:Q20)</f>
        <v>392</v>
      </c>
      <c r="S20" s="41">
        <f>R20/2362*100</f>
        <v>16.5961049957663</v>
      </c>
    </row>
    <row r="21" spans="1:19">
      <c r="A21" s="39">
        <v>4000</v>
      </c>
      <c r="B21" s="40">
        <v>252</v>
      </c>
      <c r="C21" s="40">
        <v>294</v>
      </c>
      <c r="D21" s="40">
        <v>342</v>
      </c>
      <c r="E21" s="40">
        <v>87</v>
      </c>
      <c r="F21" s="40">
        <v>226</v>
      </c>
      <c r="G21" s="40">
        <v>241</v>
      </c>
      <c r="H21" s="11">
        <f t="shared" ref="H21:H30" si="6">SUM(B21:G21)</f>
        <v>1442</v>
      </c>
      <c r="I21" s="41">
        <f t="shared" ref="I21:I29" si="7">H21/3044*100</f>
        <v>47.371879106438897</v>
      </c>
      <c r="J21" s="125"/>
      <c r="K21" s="39">
        <v>4000</v>
      </c>
      <c r="L21" s="40">
        <v>89</v>
      </c>
      <c r="M21" s="40">
        <v>149</v>
      </c>
      <c r="N21" s="40">
        <v>171</v>
      </c>
      <c r="O21" s="40">
        <v>68</v>
      </c>
      <c r="P21" s="40">
        <v>110</v>
      </c>
      <c r="Q21" s="40">
        <v>232</v>
      </c>
      <c r="R21" s="11">
        <f t="shared" ref="R21:R30" si="8">SUM(L21:Q21)</f>
        <v>819</v>
      </c>
      <c r="S21" s="41">
        <f t="shared" ref="S21:S30" si="9">R21/2362*100</f>
        <v>34.67400508044031</v>
      </c>
    </row>
    <row r="22" spans="1:19">
      <c r="A22" s="39">
        <v>6000</v>
      </c>
      <c r="B22" s="40">
        <v>86</v>
      </c>
      <c r="C22" s="40">
        <v>81</v>
      </c>
      <c r="D22" s="40">
        <v>158</v>
      </c>
      <c r="E22" s="40">
        <v>39</v>
      </c>
      <c r="F22" s="40">
        <v>36</v>
      </c>
      <c r="G22" s="40">
        <v>73</v>
      </c>
      <c r="H22" s="11">
        <f t="shared" si="6"/>
        <v>473</v>
      </c>
      <c r="I22" s="41">
        <f t="shared" si="7"/>
        <v>15.538764783180026</v>
      </c>
      <c r="J22" s="125"/>
      <c r="K22" s="39">
        <v>6000</v>
      </c>
      <c r="L22" s="40">
        <v>47</v>
      </c>
      <c r="M22" s="40">
        <v>88</v>
      </c>
      <c r="N22" s="40">
        <v>91</v>
      </c>
      <c r="O22" s="40">
        <v>39</v>
      </c>
      <c r="P22" s="40">
        <v>54</v>
      </c>
      <c r="Q22" s="40">
        <v>115</v>
      </c>
      <c r="R22" s="11">
        <f t="shared" si="8"/>
        <v>434</v>
      </c>
      <c r="S22" s="41">
        <f t="shared" si="9"/>
        <v>18.374259102455547</v>
      </c>
    </row>
    <row r="23" spans="1:19">
      <c r="A23" s="39">
        <v>8000</v>
      </c>
      <c r="B23" s="40">
        <v>35</v>
      </c>
      <c r="C23" s="40">
        <v>40</v>
      </c>
      <c r="D23" s="40">
        <v>43</v>
      </c>
      <c r="E23" s="40">
        <v>9</v>
      </c>
      <c r="F23" s="40">
        <v>17</v>
      </c>
      <c r="G23" s="40">
        <v>13</v>
      </c>
      <c r="H23" s="11">
        <f t="shared" si="6"/>
        <v>157</v>
      </c>
      <c r="I23" s="41">
        <f t="shared" si="7"/>
        <v>5.1576872536136662</v>
      </c>
      <c r="J23" s="125"/>
      <c r="K23" s="39">
        <v>8000</v>
      </c>
      <c r="L23" s="40">
        <v>25</v>
      </c>
      <c r="M23" s="40">
        <v>51</v>
      </c>
      <c r="N23" s="40">
        <v>59</v>
      </c>
      <c r="O23" s="40">
        <v>13</v>
      </c>
      <c r="P23" s="40">
        <v>29</v>
      </c>
      <c r="Q23" s="40">
        <v>70</v>
      </c>
      <c r="R23" s="11">
        <f t="shared" si="8"/>
        <v>247</v>
      </c>
      <c r="S23" s="41">
        <f t="shared" si="9"/>
        <v>10.457239627434378</v>
      </c>
    </row>
    <row r="24" spans="1:19">
      <c r="A24" s="39">
        <v>10000</v>
      </c>
      <c r="B24" s="40">
        <v>10</v>
      </c>
      <c r="C24" s="40">
        <v>17</v>
      </c>
      <c r="D24" s="40">
        <v>19</v>
      </c>
      <c r="E24" s="40">
        <v>0</v>
      </c>
      <c r="F24" s="40">
        <v>2</v>
      </c>
      <c r="G24" s="40">
        <v>4</v>
      </c>
      <c r="H24" s="11">
        <f t="shared" si="6"/>
        <v>52</v>
      </c>
      <c r="I24" s="41">
        <f t="shared" si="7"/>
        <v>1.7082785808147174</v>
      </c>
      <c r="J24" s="125"/>
      <c r="K24" s="39">
        <v>10000</v>
      </c>
      <c r="L24" s="40">
        <v>11</v>
      </c>
      <c r="M24" s="40">
        <v>32</v>
      </c>
      <c r="N24" s="40">
        <v>42</v>
      </c>
      <c r="O24" s="40">
        <v>12</v>
      </c>
      <c r="P24" s="40">
        <v>21</v>
      </c>
      <c r="Q24" s="40">
        <v>58</v>
      </c>
      <c r="R24" s="11">
        <f t="shared" si="8"/>
        <v>176</v>
      </c>
      <c r="S24" s="41">
        <f t="shared" si="9"/>
        <v>7.4513124470787462</v>
      </c>
    </row>
    <row r="25" spans="1:19">
      <c r="A25" s="39">
        <v>12000</v>
      </c>
      <c r="B25" s="40">
        <v>5</v>
      </c>
      <c r="C25" s="40">
        <v>7</v>
      </c>
      <c r="D25" s="40">
        <v>11</v>
      </c>
      <c r="E25" s="40">
        <v>1</v>
      </c>
      <c r="F25" s="40">
        <v>0</v>
      </c>
      <c r="G25" s="40">
        <v>3</v>
      </c>
      <c r="H25" s="11">
        <f t="shared" si="6"/>
        <v>27</v>
      </c>
      <c r="I25" s="41">
        <f t="shared" si="7"/>
        <v>0.8869908015768726</v>
      </c>
      <c r="J25" s="125"/>
      <c r="K25" s="39">
        <v>12000</v>
      </c>
      <c r="L25" s="40">
        <v>10</v>
      </c>
      <c r="M25" s="40">
        <v>15</v>
      </c>
      <c r="N25" s="40">
        <v>30</v>
      </c>
      <c r="O25" s="40">
        <v>6</v>
      </c>
      <c r="P25" s="40">
        <v>11</v>
      </c>
      <c r="Q25" s="40">
        <v>25</v>
      </c>
      <c r="R25" s="11">
        <f t="shared" si="8"/>
        <v>97</v>
      </c>
      <c r="S25" s="41">
        <f t="shared" si="9"/>
        <v>4.1066892464013547</v>
      </c>
    </row>
    <row r="26" spans="1:19">
      <c r="A26" s="39">
        <v>14000</v>
      </c>
      <c r="B26" s="40">
        <v>2</v>
      </c>
      <c r="C26" s="40">
        <v>1</v>
      </c>
      <c r="D26" s="40">
        <v>4</v>
      </c>
      <c r="E26" s="40">
        <v>0</v>
      </c>
      <c r="F26" s="40">
        <v>0</v>
      </c>
      <c r="G26" s="40">
        <v>1</v>
      </c>
      <c r="H26" s="11">
        <f t="shared" si="6"/>
        <v>8</v>
      </c>
      <c r="I26" s="41">
        <f t="shared" si="7"/>
        <v>0.26281208935611039</v>
      </c>
      <c r="J26" s="125"/>
      <c r="K26" s="39">
        <v>14000</v>
      </c>
      <c r="L26" s="40">
        <v>10</v>
      </c>
      <c r="M26" s="40">
        <v>17</v>
      </c>
      <c r="N26" s="40">
        <v>13</v>
      </c>
      <c r="O26" s="40">
        <v>6</v>
      </c>
      <c r="P26" s="40">
        <v>10</v>
      </c>
      <c r="Q26" s="40">
        <v>15</v>
      </c>
      <c r="R26" s="11">
        <f t="shared" si="8"/>
        <v>71</v>
      </c>
      <c r="S26" s="41">
        <f t="shared" si="9"/>
        <v>3.0059271803556307</v>
      </c>
    </row>
    <row r="27" spans="1:19">
      <c r="A27" s="39">
        <v>16000</v>
      </c>
      <c r="B27" s="40">
        <v>0</v>
      </c>
      <c r="C27" s="40">
        <v>1</v>
      </c>
      <c r="D27" s="40">
        <v>2</v>
      </c>
      <c r="E27" s="40">
        <v>0</v>
      </c>
      <c r="F27" s="40">
        <v>0</v>
      </c>
      <c r="G27" s="40">
        <v>2</v>
      </c>
      <c r="H27" s="11">
        <f t="shared" si="6"/>
        <v>5</v>
      </c>
      <c r="I27" s="41">
        <f t="shared" si="7"/>
        <v>0.16425755584756899</v>
      </c>
      <c r="J27" s="125"/>
      <c r="K27" s="39">
        <v>16000</v>
      </c>
      <c r="L27" s="40">
        <v>5</v>
      </c>
      <c r="M27" s="40">
        <v>4</v>
      </c>
      <c r="N27" s="40">
        <v>15</v>
      </c>
      <c r="O27" s="40">
        <v>5</v>
      </c>
      <c r="P27" s="40">
        <v>7</v>
      </c>
      <c r="Q27" s="40">
        <v>3</v>
      </c>
      <c r="R27" s="11">
        <f t="shared" si="8"/>
        <v>39</v>
      </c>
      <c r="S27" s="41">
        <f t="shared" si="9"/>
        <v>1.651143099068586</v>
      </c>
    </row>
    <row r="28" spans="1:19">
      <c r="A28" s="39">
        <v>18000</v>
      </c>
      <c r="B28" s="40">
        <v>2</v>
      </c>
      <c r="C28" s="40">
        <v>0</v>
      </c>
      <c r="D28" s="40">
        <v>2</v>
      </c>
      <c r="E28" s="40">
        <v>1</v>
      </c>
      <c r="F28" s="40">
        <v>0</v>
      </c>
      <c r="G28" s="40">
        <v>0</v>
      </c>
      <c r="H28" s="11">
        <f t="shared" si="6"/>
        <v>5</v>
      </c>
      <c r="I28" s="41">
        <f t="shared" si="7"/>
        <v>0.16425755584756899</v>
      </c>
      <c r="J28" s="125"/>
      <c r="K28" s="39">
        <v>18000</v>
      </c>
      <c r="L28" s="40">
        <v>4</v>
      </c>
      <c r="M28" s="40">
        <v>6</v>
      </c>
      <c r="N28" s="40">
        <v>12</v>
      </c>
      <c r="O28" s="40">
        <v>1</v>
      </c>
      <c r="P28" s="40">
        <v>3</v>
      </c>
      <c r="Q28" s="40">
        <v>3</v>
      </c>
      <c r="R28" s="11">
        <f t="shared" si="8"/>
        <v>29</v>
      </c>
      <c r="S28" s="41">
        <f t="shared" si="9"/>
        <v>1.2277730736663843</v>
      </c>
    </row>
    <row r="29" spans="1:19">
      <c r="A29" s="40" t="s">
        <v>78</v>
      </c>
      <c r="B29" s="40">
        <v>1</v>
      </c>
      <c r="C29" s="40">
        <v>3</v>
      </c>
      <c r="D29" s="40">
        <v>1</v>
      </c>
      <c r="E29" s="40">
        <v>0</v>
      </c>
      <c r="F29" s="40">
        <v>2</v>
      </c>
      <c r="G29" s="40">
        <v>1</v>
      </c>
      <c r="H29" s="11">
        <f t="shared" si="6"/>
        <v>8</v>
      </c>
      <c r="I29" s="41">
        <f t="shared" si="7"/>
        <v>0.26281208935611039</v>
      </c>
      <c r="J29" s="125"/>
      <c r="K29" s="40" t="s">
        <v>78</v>
      </c>
      <c r="L29" s="40">
        <v>8</v>
      </c>
      <c r="M29" s="40">
        <v>11</v>
      </c>
      <c r="N29" s="40">
        <v>15</v>
      </c>
      <c r="O29" s="40">
        <v>3</v>
      </c>
      <c r="P29" s="40">
        <v>7</v>
      </c>
      <c r="Q29" s="40">
        <v>14</v>
      </c>
      <c r="R29" s="11">
        <f t="shared" si="8"/>
        <v>58</v>
      </c>
      <c r="S29" s="41">
        <f t="shared" si="9"/>
        <v>2.4555461473327687</v>
      </c>
    </row>
    <row r="30" spans="1:19">
      <c r="A30" s="11" t="s">
        <v>79</v>
      </c>
      <c r="B30" s="11">
        <f t="shared" ref="B30:G30" si="10">SUM(B20:B29)</f>
        <v>544</v>
      </c>
      <c r="C30" s="11">
        <f t="shared" si="10"/>
        <v>598</v>
      </c>
      <c r="D30" s="11">
        <f t="shared" si="10"/>
        <v>764</v>
      </c>
      <c r="E30" s="11">
        <f t="shared" si="10"/>
        <v>194</v>
      </c>
      <c r="F30" s="11">
        <f t="shared" si="10"/>
        <v>434</v>
      </c>
      <c r="G30" s="11">
        <f t="shared" si="10"/>
        <v>510</v>
      </c>
      <c r="H30" s="11">
        <f t="shared" si="6"/>
        <v>3044</v>
      </c>
      <c r="I30" s="41">
        <f>SUM(I20:I29)</f>
        <v>100.00000000000003</v>
      </c>
      <c r="J30" s="125"/>
      <c r="K30" s="11"/>
      <c r="L30" s="11">
        <f t="shared" ref="L30:Q30" si="11">SUM(L20:L29)</f>
        <v>245</v>
      </c>
      <c r="M30" s="11">
        <f t="shared" si="11"/>
        <v>428</v>
      </c>
      <c r="N30" s="11">
        <f t="shared" si="11"/>
        <v>547</v>
      </c>
      <c r="O30" s="11">
        <f t="shared" si="11"/>
        <v>183</v>
      </c>
      <c r="P30" s="11">
        <f t="shared" si="11"/>
        <v>313</v>
      </c>
      <c r="Q30" s="11">
        <f t="shared" si="11"/>
        <v>646</v>
      </c>
      <c r="R30" s="11">
        <f t="shared" si="8"/>
        <v>2362</v>
      </c>
      <c r="S30" s="41">
        <f t="shared" si="9"/>
        <v>100</v>
      </c>
    </row>
    <row r="31" spans="1:19">
      <c r="A31" s="11" t="s">
        <v>94</v>
      </c>
      <c r="B31" s="11">
        <v>3392</v>
      </c>
      <c r="C31" s="11">
        <v>3746</v>
      </c>
      <c r="D31" s="11">
        <v>3603</v>
      </c>
      <c r="E31" s="11">
        <v>3125</v>
      </c>
      <c r="F31" s="11">
        <v>2810</v>
      </c>
      <c r="G31" s="11">
        <v>3051</v>
      </c>
      <c r="H31" s="11"/>
      <c r="I31" s="41"/>
      <c r="J31" s="127"/>
      <c r="K31" s="11"/>
      <c r="L31" s="11">
        <v>5673</v>
      </c>
      <c r="M31" s="11">
        <v>6624</v>
      </c>
      <c r="N31" s="11">
        <v>5927</v>
      </c>
      <c r="O31" s="11">
        <v>5472</v>
      </c>
      <c r="P31" s="11">
        <v>5434</v>
      </c>
      <c r="Q31" s="11">
        <v>5174</v>
      </c>
      <c r="R31" s="11"/>
      <c r="S31" s="41"/>
    </row>
  </sheetData>
  <mergeCells count="2">
    <mergeCell ref="A1:S1"/>
    <mergeCell ref="J2:J3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1a, lower panel</vt:lpstr>
      <vt:lpstr>Fig. 1b, lower panel</vt:lpstr>
      <vt:lpstr>Fig. 1c</vt:lpstr>
      <vt:lpstr>Fig. 1d</vt:lpstr>
      <vt:lpstr>Fig. 1f</vt:lpstr>
      <vt:lpstr>Fig. 1h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2014-05-09T15:32:11Z</dcterms:created>
  <dcterms:modified xsi:type="dcterms:W3CDTF">2016-02-19T13:52:28Z</dcterms:modified>
</cp:coreProperties>
</file>