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53" i="1" l="1"/>
  <c r="E53" i="1"/>
  <c r="D54" i="1"/>
  <c r="E54" i="1"/>
  <c r="D55" i="1"/>
  <c r="E55" i="1"/>
  <c r="D56" i="1"/>
  <c r="E56" i="1"/>
  <c r="C54" i="1"/>
  <c r="C53" i="1"/>
  <c r="F35" i="1"/>
  <c r="E35" i="1"/>
  <c r="D35" i="1"/>
  <c r="F34" i="1"/>
  <c r="F37" i="1" s="1"/>
  <c r="E34" i="1"/>
  <c r="E36" i="1" s="1"/>
  <c r="D34" i="1"/>
  <c r="D37" i="1" s="1"/>
  <c r="C56" i="1" l="1"/>
  <c r="C55" i="1"/>
  <c r="D36" i="1"/>
  <c r="F36" i="1"/>
  <c r="E37" i="1"/>
  <c r="C35" i="1"/>
  <c r="C37" i="1" s="1"/>
  <c r="C34" i="1"/>
  <c r="D14" i="1"/>
  <c r="E14" i="1"/>
  <c r="F14" i="1"/>
  <c r="G14" i="1"/>
  <c r="D15" i="1"/>
  <c r="E15" i="1"/>
  <c r="F15" i="1"/>
  <c r="G15" i="1"/>
  <c r="D16" i="1"/>
  <c r="E16" i="1"/>
  <c r="F16" i="1"/>
  <c r="G16" i="1"/>
  <c r="D17" i="1"/>
  <c r="E17" i="1"/>
  <c r="F17" i="1"/>
  <c r="G17" i="1"/>
  <c r="C15" i="1"/>
  <c r="C14" i="1"/>
  <c r="C36" i="1" l="1"/>
  <c r="C17" i="1"/>
  <c r="C16" i="1"/>
</calcChain>
</file>

<file path=xl/sharedStrings.xml><?xml version="1.0" encoding="utf-8"?>
<sst xmlns="http://schemas.openxmlformats.org/spreadsheetml/2006/main" count="44" uniqueCount="23">
  <si>
    <t>SAL</t>
  </si>
  <si>
    <t>Mean</t>
  </si>
  <si>
    <t>2 x S.D.</t>
  </si>
  <si>
    <t>Mean + (2 x S.D.)</t>
  </si>
  <si>
    <t>Mean - (2 x S.D.)</t>
  </si>
  <si>
    <t>Source File Extended Data Figure 9</t>
  </si>
  <si>
    <t>Extended Data Figure 9a</t>
  </si>
  <si>
    <t>Extended Data Figure 9b</t>
  </si>
  <si>
    <t>Extended Data Figure 9c</t>
  </si>
  <si>
    <t>Extended Data Figure 9d</t>
  </si>
  <si>
    <t>(R,S)-KET</t>
  </si>
  <si>
    <t>10 mg/kg</t>
  </si>
  <si>
    <t>25 mg/kg</t>
  </si>
  <si>
    <t>125 mg/kg</t>
  </si>
  <si>
    <t>375 mg/kg</t>
  </si>
  <si>
    <t>(2R,6R)-HNK</t>
  </si>
  <si>
    <t>0.32 mg/kg/inf</t>
  </si>
  <si>
    <t>1 mg/kg/inf</t>
  </si>
  <si>
    <t>3.2 mg/kg/inf</t>
  </si>
  <si>
    <t>PCP</t>
  </si>
  <si>
    <t>blocked KET-paired lever (also see Fig. 4f- excluded</t>
  </si>
  <si>
    <t>3 mg/kg</t>
  </si>
  <si>
    <t>50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</si>
</sst>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0" fillId="0" borderId="0" xfId="0"/>
    <xf numFmtId="0" fontId="0" fillId="0" borderId="0" xfId="0"/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/>
    </xf>
    <xf numFmtId="0" fontId="11" fillId="0" borderId="0" xfId="0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2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1" fillId="0" borderId="0" xfId="0" applyFont="1" applyFill="1" applyBorder="1"/>
    <xf numFmtId="0" fontId="0" fillId="0" borderId="0" xfId="0" applyFill="1" applyBorder="1" applyAlignment="1"/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0" fillId="2" borderId="0" xfId="0" applyFill="1"/>
    <xf numFmtId="0" fontId="0" fillId="0" borderId="6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tabSelected="1" zoomScale="90" zoomScaleNormal="90" workbookViewId="0">
      <selection activeCell="F24" sqref="F24"/>
    </sheetView>
  </sheetViews>
  <sheetFormatPr defaultRowHeight="15" x14ac:dyDescent="0.25"/>
  <cols>
    <col min="1" max="1" width="8" customWidth="1"/>
    <col min="2" max="2" width="8.42578125" customWidth="1"/>
    <col min="3" max="4" width="14.7109375" customWidth="1"/>
    <col min="5" max="8" width="14.42578125" customWidth="1"/>
    <col min="9" max="9" width="13.7109375" bestFit="1" customWidth="1"/>
    <col min="10" max="10" width="10.85546875" customWidth="1"/>
    <col min="11" max="11" width="14.85546875" bestFit="1" customWidth="1"/>
    <col min="12" max="12" width="11.85546875" customWidth="1"/>
    <col min="13" max="13" width="12.28515625" customWidth="1"/>
    <col min="14" max="14" width="13.7109375" bestFit="1" customWidth="1"/>
    <col min="16" max="16" width="14.85546875" bestFit="1" customWidth="1"/>
    <col min="17" max="17" width="10.85546875" customWidth="1"/>
    <col min="18" max="18" width="12.5703125" style="3" customWidth="1"/>
    <col min="19" max="19" width="14.140625" style="3" bestFit="1" customWidth="1"/>
    <col min="20" max="20" width="10.85546875" style="3" customWidth="1"/>
    <col min="21" max="21" width="15.5703125" style="3" customWidth="1"/>
    <col min="22" max="23" width="10.85546875" style="3" customWidth="1"/>
    <col min="24" max="24" width="14.140625" style="3" bestFit="1" customWidth="1"/>
    <col min="25" max="25" width="10.85546875" style="3" customWidth="1"/>
    <col min="26" max="26" width="14.85546875" style="3" bestFit="1" customWidth="1"/>
    <col min="27" max="28" width="10.85546875" style="3" customWidth="1"/>
    <col min="29" max="29" width="14.140625" style="3" bestFit="1" customWidth="1"/>
    <col min="30" max="30" width="10.85546875" style="3" customWidth="1"/>
    <col min="31" max="31" width="14.85546875" style="3" bestFit="1" customWidth="1"/>
    <col min="32" max="32" width="10.85546875" style="3" customWidth="1"/>
    <col min="35" max="35" width="12.42578125" customWidth="1"/>
    <col min="37" max="37" width="10" bestFit="1" customWidth="1"/>
    <col min="38" max="38" width="11.85546875" bestFit="1" customWidth="1"/>
    <col min="40" max="41" width="13.28515625" bestFit="1" customWidth="1"/>
    <col min="43" max="43" width="10" bestFit="1" customWidth="1"/>
    <col min="44" max="44" width="11.85546875" bestFit="1" customWidth="1"/>
    <col min="46" max="47" width="13.28515625" bestFit="1" customWidth="1"/>
  </cols>
  <sheetData>
    <row r="1" spans="1:47" ht="21" x14ac:dyDescent="0.35">
      <c r="A1" s="69" t="s">
        <v>5</v>
      </c>
      <c r="B1" s="69"/>
      <c r="C1" s="69"/>
      <c r="D1" s="69"/>
      <c r="E1" s="69"/>
      <c r="F1" s="69"/>
    </row>
    <row r="3" spans="1:47" ht="18.75" x14ac:dyDescent="0.3">
      <c r="A3" s="1" t="s">
        <v>6</v>
      </c>
      <c r="P3" s="2"/>
    </row>
    <row r="4" spans="1:47" s="4" customFormat="1" ht="19.5" thickBot="1" x14ac:dyDescent="0.35">
      <c r="A4" s="1"/>
      <c r="P4" s="2"/>
    </row>
    <row r="5" spans="1:47" s="4" customFormat="1" ht="18.75" x14ac:dyDescent="0.3">
      <c r="A5" s="1"/>
      <c r="C5" s="70" t="s">
        <v>0</v>
      </c>
      <c r="D5" s="36" t="s">
        <v>10</v>
      </c>
      <c r="E5" s="76" t="s">
        <v>15</v>
      </c>
      <c r="F5" s="77"/>
      <c r="G5" s="78"/>
      <c r="P5" s="2"/>
    </row>
    <row r="6" spans="1:47" s="8" customFormat="1" ht="19.5" thickBot="1" x14ac:dyDescent="0.35">
      <c r="A6" s="11"/>
      <c r="C6" s="75"/>
      <c r="D6" s="37" t="s">
        <v>11</v>
      </c>
      <c r="E6" s="38" t="s">
        <v>12</v>
      </c>
      <c r="F6" s="39" t="s">
        <v>13</v>
      </c>
      <c r="G6" s="40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4"/>
      <c r="AF6" s="14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8" customFormat="1" ht="18.75" x14ac:dyDescent="0.3">
      <c r="A7" s="11"/>
      <c r="C7" s="41">
        <v>358.4</v>
      </c>
      <c r="D7" s="41">
        <v>417.8</v>
      </c>
      <c r="E7" s="44">
        <v>344.6</v>
      </c>
      <c r="F7" s="35">
        <v>281</v>
      </c>
      <c r="G7" s="45">
        <v>227.4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4"/>
      <c r="AF7" s="14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8" customFormat="1" ht="18.75" x14ac:dyDescent="0.3">
      <c r="A8" s="12"/>
      <c r="B8" s="12"/>
      <c r="C8" s="42">
        <v>120.75</v>
      </c>
      <c r="D8" s="42">
        <v>277.39999999999998</v>
      </c>
      <c r="E8" s="46">
        <v>177.6</v>
      </c>
      <c r="F8" s="34">
        <v>776.4</v>
      </c>
      <c r="G8" s="47">
        <v>94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4"/>
      <c r="AF8" s="14"/>
      <c r="AH8" s="11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</row>
    <row r="9" spans="1:47" s="12" customFormat="1" x14ac:dyDescent="0.25">
      <c r="A9" s="8"/>
      <c r="B9" s="8"/>
      <c r="C9" s="42">
        <v>53.4</v>
      </c>
      <c r="D9" s="42">
        <v>207.8</v>
      </c>
      <c r="E9" s="46">
        <v>200.2</v>
      </c>
      <c r="F9" s="34">
        <v>523.4</v>
      </c>
      <c r="G9" s="47">
        <v>609.4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</row>
    <row r="10" spans="1:47" s="12" customFormat="1" x14ac:dyDescent="0.25">
      <c r="A10" s="8"/>
      <c r="B10" s="8"/>
      <c r="C10" s="42">
        <v>259.8</v>
      </c>
      <c r="D10" s="42">
        <v>617.20000000000005</v>
      </c>
      <c r="E10" s="46">
        <v>466.8</v>
      </c>
      <c r="F10" s="34">
        <v>169.75</v>
      </c>
      <c r="G10" s="47">
        <v>309.8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J10" s="16"/>
      <c r="AM10" s="16"/>
      <c r="AP10" s="16"/>
      <c r="AS10" s="16"/>
    </row>
    <row r="11" spans="1:47" s="8" customFormat="1" x14ac:dyDescent="0.25">
      <c r="C11" s="42">
        <v>328.2</v>
      </c>
      <c r="D11" s="42">
        <v>196.2</v>
      </c>
      <c r="E11" s="46">
        <v>321.2</v>
      </c>
      <c r="F11" s="34">
        <v>270.39999999999998</v>
      </c>
      <c r="G11" s="47">
        <v>200.2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J11" s="16"/>
      <c r="AK11" s="13"/>
      <c r="AL11" s="13"/>
      <c r="AM11" s="16"/>
      <c r="AN11" s="13"/>
      <c r="AO11" s="13"/>
      <c r="AP11" s="16"/>
      <c r="AQ11" s="13"/>
      <c r="AR11" s="13"/>
      <c r="AS11" s="16"/>
      <c r="AT11" s="13"/>
      <c r="AU11" s="13"/>
    </row>
    <row r="12" spans="1:47" s="8" customFormat="1" ht="15.75" thickBot="1" x14ac:dyDescent="0.3">
      <c r="C12" s="43">
        <v>289.8</v>
      </c>
      <c r="D12" s="43">
        <v>44.8</v>
      </c>
      <c r="E12" s="48">
        <v>321.2</v>
      </c>
      <c r="F12" s="49"/>
      <c r="G12" s="5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J12" s="9"/>
      <c r="AK12" s="9"/>
      <c r="AL12" s="9"/>
      <c r="AM12" s="9"/>
      <c r="AN12" s="9"/>
      <c r="AO12" s="9"/>
      <c r="AP12" s="9"/>
      <c r="AQ12" s="9"/>
      <c r="AR12" s="9"/>
      <c r="AS12" s="10"/>
      <c r="AT12" s="10"/>
      <c r="AU12" s="10"/>
    </row>
    <row r="13" spans="1:47" s="8" customFormat="1" x14ac:dyDescent="0.25">
      <c r="C13" s="51"/>
      <c r="D13" s="51"/>
      <c r="E13" s="51"/>
      <c r="F13" s="51"/>
      <c r="G13" s="5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J13" s="9"/>
      <c r="AK13" s="9"/>
      <c r="AL13" s="9"/>
      <c r="AM13" s="9"/>
      <c r="AN13" s="9"/>
      <c r="AO13" s="9"/>
      <c r="AP13" s="9"/>
      <c r="AQ13" s="9"/>
      <c r="AR13" s="9"/>
      <c r="AS13" s="10"/>
      <c r="AT13" s="10"/>
      <c r="AU13" s="10"/>
    </row>
    <row r="14" spans="1:47" s="8" customFormat="1" x14ac:dyDescent="0.25">
      <c r="A14" s="66" t="s">
        <v>1</v>
      </c>
      <c r="B14" s="66"/>
      <c r="C14" s="27">
        <f>AVERAGE(C7:C12)</f>
        <v>235.05833333333331</v>
      </c>
      <c r="D14" s="27">
        <f t="shared" ref="D14:G14" si="0">AVERAGE(D7:D12)</f>
        <v>293.53333333333336</v>
      </c>
      <c r="E14" s="27">
        <f t="shared" si="0"/>
        <v>305.26666666666671</v>
      </c>
      <c r="F14" s="27">
        <f t="shared" si="0"/>
        <v>404.19000000000005</v>
      </c>
      <c r="G14" s="27">
        <f t="shared" si="0"/>
        <v>288.15999999999997</v>
      </c>
      <c r="I14" s="9"/>
      <c r="K14" s="9"/>
      <c r="L14" s="9"/>
      <c r="N14" s="9"/>
      <c r="P14" s="9"/>
      <c r="Q14" s="9"/>
      <c r="R14" s="9"/>
      <c r="S14" s="32"/>
      <c r="T14" s="32"/>
      <c r="U14" s="32"/>
      <c r="V14" s="32"/>
      <c r="W14" s="9"/>
      <c r="X14" s="9"/>
      <c r="Y14" s="9"/>
      <c r="Z14" s="9"/>
      <c r="AA14" s="9"/>
      <c r="AB14" s="9"/>
      <c r="AC14" s="9"/>
      <c r="AD14" s="9"/>
      <c r="AE14" s="9"/>
      <c r="AF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0"/>
      <c r="AU14" s="10"/>
    </row>
    <row r="15" spans="1:47" s="8" customFormat="1" x14ac:dyDescent="0.25">
      <c r="A15" s="66" t="s">
        <v>2</v>
      </c>
      <c r="B15" s="66"/>
      <c r="C15" s="27">
        <f>2*STDEV(C7:C12)</f>
        <v>242.59180873777814</v>
      </c>
      <c r="D15" s="27">
        <f t="shared" ref="D15:G15" si="1">2*STDEV(D7:D12)</f>
        <v>399.15395860077183</v>
      </c>
      <c r="E15" s="27">
        <f t="shared" si="1"/>
        <v>210.68583879004933</v>
      </c>
      <c r="F15" s="27">
        <f t="shared" si="1"/>
        <v>490.70251884415643</v>
      </c>
      <c r="G15" s="27">
        <f t="shared" si="1"/>
        <v>390.88396232130083</v>
      </c>
      <c r="I15" s="9"/>
      <c r="K15" s="9"/>
      <c r="L15" s="9"/>
      <c r="N15" s="9"/>
      <c r="P15" s="9"/>
      <c r="Q15" s="9"/>
      <c r="R15" s="9"/>
      <c r="S15" s="32"/>
      <c r="T15" s="32"/>
      <c r="U15" s="32"/>
      <c r="V15" s="32"/>
      <c r="W15" s="9"/>
      <c r="X15" s="9"/>
      <c r="Y15" s="9"/>
      <c r="Z15" s="9"/>
      <c r="AA15" s="9"/>
      <c r="AB15" s="9"/>
      <c r="AC15" s="9"/>
      <c r="AD15" s="9"/>
      <c r="AE15" s="9"/>
      <c r="AF15" s="9"/>
      <c r="AJ15" s="9"/>
      <c r="AK15" s="9"/>
      <c r="AL15" s="9"/>
      <c r="AM15" s="9"/>
      <c r="AN15" s="9"/>
      <c r="AO15" s="9"/>
      <c r="AP15" s="9"/>
      <c r="AQ15" s="9"/>
      <c r="AR15" s="9"/>
      <c r="AS15" s="10"/>
      <c r="AT15" s="10"/>
      <c r="AU15" s="10"/>
    </row>
    <row r="16" spans="1:47" s="8" customFormat="1" x14ac:dyDescent="0.25">
      <c r="A16" s="67" t="s">
        <v>3</v>
      </c>
      <c r="B16" s="67"/>
      <c r="C16" s="28">
        <f t="shared" ref="C16:G16" si="2">C14+C15</f>
        <v>477.65014207111142</v>
      </c>
      <c r="D16" s="28">
        <f t="shared" si="2"/>
        <v>692.68729193410513</v>
      </c>
      <c r="E16" s="28">
        <f t="shared" si="2"/>
        <v>515.95250545671604</v>
      </c>
      <c r="F16" s="28">
        <f t="shared" si="2"/>
        <v>894.89251884415648</v>
      </c>
      <c r="G16" s="28">
        <f t="shared" si="2"/>
        <v>679.0439623213008</v>
      </c>
      <c r="I16" s="9"/>
      <c r="K16" s="9"/>
      <c r="L16" s="9"/>
      <c r="N16" s="9"/>
      <c r="P16" s="9"/>
      <c r="Q16" s="9"/>
      <c r="R16" s="9"/>
      <c r="S16" s="32"/>
      <c r="T16" s="32"/>
      <c r="U16" s="32"/>
      <c r="V16" s="32"/>
      <c r="W16" s="9"/>
      <c r="X16" s="9"/>
      <c r="Y16" s="9"/>
      <c r="Z16" s="9"/>
      <c r="AA16" s="9"/>
      <c r="AB16" s="9"/>
      <c r="AC16" s="9"/>
      <c r="AD16" s="9"/>
      <c r="AE16" s="9"/>
      <c r="AF16" s="9"/>
      <c r="AJ16" s="9"/>
      <c r="AK16" s="9"/>
      <c r="AL16" s="9"/>
      <c r="AM16" s="9"/>
      <c r="AN16" s="9"/>
      <c r="AO16" s="9"/>
      <c r="AP16" s="9"/>
      <c r="AQ16" s="9"/>
      <c r="AR16" s="9"/>
      <c r="AS16" s="10"/>
      <c r="AT16" s="10"/>
      <c r="AU16" s="10"/>
    </row>
    <row r="17" spans="1:47" s="8" customFormat="1" x14ac:dyDescent="0.25">
      <c r="A17" s="68" t="s">
        <v>4</v>
      </c>
      <c r="B17" s="68"/>
      <c r="C17" s="29">
        <f t="shared" ref="C17:G17" si="3">C14-C15</f>
        <v>-7.5334754044448289</v>
      </c>
      <c r="D17" s="29">
        <f t="shared" si="3"/>
        <v>-105.62062526743847</v>
      </c>
      <c r="E17" s="29">
        <f t="shared" si="3"/>
        <v>94.580827876617377</v>
      </c>
      <c r="F17" s="29">
        <f t="shared" si="3"/>
        <v>-86.512518844156375</v>
      </c>
      <c r="G17" s="29">
        <f t="shared" si="3"/>
        <v>-102.72396232130086</v>
      </c>
      <c r="I17" s="9"/>
      <c r="K17" s="9"/>
      <c r="L17" s="9"/>
      <c r="N17" s="9"/>
      <c r="P17" s="9"/>
      <c r="Q17" s="9"/>
      <c r="R17" s="9"/>
      <c r="S17" s="32"/>
      <c r="T17" s="32"/>
      <c r="U17" s="32"/>
      <c r="V17" s="32"/>
      <c r="W17" s="9"/>
      <c r="X17" s="9"/>
      <c r="Y17" s="9"/>
      <c r="Z17" s="9"/>
      <c r="AA17" s="9"/>
      <c r="AB17" s="9"/>
      <c r="AC17" s="9"/>
      <c r="AD17" s="9"/>
      <c r="AE17" s="9"/>
      <c r="AF17" s="9"/>
      <c r="AJ17" s="9"/>
      <c r="AK17" s="9"/>
      <c r="AL17" s="9"/>
      <c r="AM17" s="9"/>
      <c r="AN17" s="9"/>
      <c r="AO17" s="9"/>
      <c r="AP17" s="9"/>
      <c r="AQ17" s="9"/>
      <c r="AR17" s="9"/>
      <c r="AS17" s="10"/>
      <c r="AT17" s="10"/>
      <c r="AU17" s="10"/>
    </row>
    <row r="18" spans="1:47" s="8" customFormat="1" x14ac:dyDescent="0.25">
      <c r="A18" s="26"/>
      <c r="B18" s="26"/>
      <c r="C18" s="29"/>
      <c r="D18" s="29"/>
      <c r="E18" s="29"/>
      <c r="F18" s="29"/>
      <c r="G18" s="29"/>
      <c r="I18" s="9"/>
      <c r="K18" s="9"/>
      <c r="L18" s="9"/>
      <c r="N18" s="9"/>
      <c r="P18" s="9"/>
      <c r="Q18" s="9"/>
      <c r="R18" s="9"/>
      <c r="S18" s="32"/>
      <c r="T18" s="32"/>
      <c r="U18" s="32"/>
      <c r="V18" s="32"/>
      <c r="W18" s="9"/>
      <c r="X18" s="9"/>
      <c r="Y18" s="9"/>
      <c r="Z18" s="9"/>
      <c r="AA18" s="9"/>
      <c r="AB18" s="9"/>
      <c r="AC18" s="9"/>
      <c r="AD18" s="9"/>
      <c r="AE18" s="9"/>
      <c r="AF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10"/>
      <c r="AU18" s="10"/>
    </row>
    <row r="19" spans="1:47" s="8" customFormat="1" x14ac:dyDescent="0.25">
      <c r="B19" s="33"/>
      <c r="C19" s="33"/>
      <c r="D19" s="33"/>
      <c r="E19" s="33"/>
      <c r="F19" s="9"/>
      <c r="G19" s="9"/>
      <c r="I19" s="9"/>
      <c r="K19" s="9"/>
      <c r="L19" s="9"/>
      <c r="N19" s="9"/>
      <c r="P19" s="9"/>
      <c r="Q19" s="9"/>
      <c r="R19" s="9"/>
      <c r="S19" s="32"/>
      <c r="T19" s="32"/>
      <c r="U19" s="32"/>
      <c r="V19" s="32"/>
      <c r="W19" s="9"/>
      <c r="X19" s="9"/>
      <c r="Y19" s="9"/>
      <c r="Z19" s="9"/>
      <c r="AA19" s="9"/>
      <c r="AB19" s="9"/>
      <c r="AC19" s="9"/>
      <c r="AD19" s="9"/>
      <c r="AE19" s="9"/>
      <c r="AF19" s="9"/>
      <c r="AJ19" s="9"/>
      <c r="AK19" s="9"/>
      <c r="AL19" s="9"/>
      <c r="AM19" s="9"/>
      <c r="AN19" s="9"/>
      <c r="AO19" s="9"/>
      <c r="AP19" s="9"/>
      <c r="AQ19" s="9"/>
      <c r="AR19" s="9"/>
      <c r="AS19" s="10"/>
      <c r="AT19" s="10"/>
      <c r="AU19" s="10"/>
    </row>
    <row r="20" spans="1:47" ht="18.75" x14ac:dyDescent="0.3">
      <c r="A20" s="1" t="s">
        <v>7</v>
      </c>
    </row>
    <row r="21" spans="1:47" ht="15.75" thickBot="1" x14ac:dyDescent="0.3"/>
    <row r="22" spans="1:47" x14ac:dyDescent="0.25">
      <c r="C22" s="70" t="s">
        <v>0</v>
      </c>
      <c r="D22" s="36" t="s">
        <v>10</v>
      </c>
      <c r="E22" s="79" t="s">
        <v>15</v>
      </c>
      <c r="F22" s="80"/>
      <c r="Q22" s="3"/>
      <c r="AF22"/>
    </row>
    <row r="23" spans="1:47" ht="15.75" thickBot="1" x14ac:dyDescent="0.3">
      <c r="C23" s="75"/>
      <c r="D23" s="37" t="s">
        <v>11</v>
      </c>
      <c r="E23" s="38" t="s">
        <v>11</v>
      </c>
      <c r="F23" s="40" t="s">
        <v>22</v>
      </c>
      <c r="Q23" s="3"/>
      <c r="AF23"/>
    </row>
    <row r="24" spans="1:47" x14ac:dyDescent="0.25">
      <c r="C24" s="61">
        <v>0.25611099999999998</v>
      </c>
      <c r="D24" s="61">
        <v>0.17611099999999999</v>
      </c>
      <c r="E24" s="52">
        <v>0.36388900000000002</v>
      </c>
      <c r="F24" s="31">
        <v>0.278889</v>
      </c>
      <c r="Q24" s="3"/>
      <c r="AF24"/>
    </row>
    <row r="25" spans="1:47" x14ac:dyDescent="0.25">
      <c r="C25" s="20">
        <v>0.19833300000000001</v>
      </c>
      <c r="D25" s="63">
        <v>0.108333</v>
      </c>
      <c r="E25" s="5">
        <v>0.276111</v>
      </c>
      <c r="F25" s="7">
        <v>0.343889</v>
      </c>
      <c r="G25" s="64" t="s">
        <v>20</v>
      </c>
      <c r="H25" s="64"/>
      <c r="I25" s="64"/>
      <c r="J25" s="64"/>
      <c r="Q25" s="3"/>
      <c r="AF25"/>
    </row>
    <row r="26" spans="1:47" x14ac:dyDescent="0.25">
      <c r="C26" s="20">
        <v>0.32611099999999998</v>
      </c>
      <c r="D26" s="20">
        <v>0.26833299999999999</v>
      </c>
      <c r="E26" s="5">
        <v>0.32555600000000001</v>
      </c>
      <c r="F26" s="7">
        <v>0.24166699999999999</v>
      </c>
      <c r="Q26" s="3"/>
      <c r="AF26"/>
    </row>
    <row r="27" spans="1:47" x14ac:dyDescent="0.25">
      <c r="C27" s="20">
        <v>0.33833299999999999</v>
      </c>
      <c r="D27" s="20">
        <v>0.33055600000000002</v>
      </c>
      <c r="E27" s="5">
        <v>0.23055600000000001</v>
      </c>
      <c r="F27" s="7">
        <v>0.30611100000000002</v>
      </c>
      <c r="Q27" s="3"/>
      <c r="AF27"/>
    </row>
    <row r="28" spans="1:47" x14ac:dyDescent="0.25">
      <c r="C28" s="20">
        <v>0.23722199999999999</v>
      </c>
      <c r="D28" s="20">
        <v>0.27277800000000002</v>
      </c>
      <c r="E28" s="5">
        <v>0.27444400000000002</v>
      </c>
      <c r="F28" s="7">
        <v>0.23833299999999999</v>
      </c>
      <c r="Q28" s="3"/>
      <c r="AF28"/>
    </row>
    <row r="29" spans="1:47" x14ac:dyDescent="0.25">
      <c r="C29" s="20">
        <v>0.24277799999999999</v>
      </c>
      <c r="D29" s="20">
        <v>0.19444400000000001</v>
      </c>
      <c r="E29" s="5">
        <v>0.26277800000000001</v>
      </c>
      <c r="F29" s="7">
        <v>0.20611099999999999</v>
      </c>
      <c r="Q29" s="3"/>
      <c r="AF29"/>
    </row>
    <row r="30" spans="1:47" x14ac:dyDescent="0.25">
      <c r="C30" s="20">
        <v>0.17944399999999999</v>
      </c>
      <c r="D30" s="20">
        <v>0.283889</v>
      </c>
      <c r="E30" s="5">
        <v>0.26166699999999998</v>
      </c>
      <c r="F30" s="7">
        <v>0.38111099999999998</v>
      </c>
    </row>
    <row r="31" spans="1:47" x14ac:dyDescent="0.25">
      <c r="C31" s="20">
        <v>0.33555600000000002</v>
      </c>
      <c r="D31" s="20">
        <v>0.22833300000000001</v>
      </c>
      <c r="E31" s="58"/>
      <c r="F31" s="7">
        <v>0.30166700000000002</v>
      </c>
    </row>
    <row r="32" spans="1:47" ht="15.75" thickBot="1" x14ac:dyDescent="0.3">
      <c r="C32" s="57"/>
      <c r="D32" s="21">
        <v>0.28499999999999998</v>
      </c>
      <c r="E32" s="59"/>
      <c r="F32" s="60"/>
    </row>
    <row r="34" spans="1:6" x14ac:dyDescent="0.25">
      <c r="A34" s="66" t="s">
        <v>1</v>
      </c>
      <c r="B34" s="66"/>
      <c r="C34" s="27">
        <f>AVERAGE(C24:C32)</f>
        <v>0.26423599999999997</v>
      </c>
      <c r="D34" s="27">
        <f t="shared" ref="D34:F34" si="4">AVERAGE(D24:D32)</f>
        <v>0.2386418888888889</v>
      </c>
      <c r="E34" s="27">
        <f t="shared" si="4"/>
        <v>0.28500014285714287</v>
      </c>
      <c r="F34" s="27">
        <f t="shared" si="4"/>
        <v>0.28722224999999996</v>
      </c>
    </row>
    <row r="35" spans="1:6" x14ac:dyDescent="0.25">
      <c r="A35" s="66" t="s">
        <v>2</v>
      </c>
      <c r="B35" s="66"/>
      <c r="C35" s="27">
        <f>2*STDEV(C24:C32)</f>
        <v>0.12465845840764869</v>
      </c>
      <c r="D35" s="27">
        <f t="shared" ref="D35:F35" si="5">2*STDEV(D24:D32)</f>
        <v>0.13718903139990637</v>
      </c>
      <c r="E35" s="27">
        <f t="shared" si="5"/>
        <v>8.9670144503273985E-2</v>
      </c>
      <c r="F35" s="27">
        <f t="shared" si="5"/>
        <v>0.11638745909737423</v>
      </c>
    </row>
    <row r="36" spans="1:6" x14ac:dyDescent="0.25">
      <c r="A36" s="67" t="s">
        <v>3</v>
      </c>
      <c r="B36" s="67"/>
      <c r="C36" s="28">
        <f t="shared" ref="C36" si="6">C34+C35</f>
        <v>0.38889445840764869</v>
      </c>
      <c r="D36" s="28">
        <f t="shared" ref="D36:F36" si="7">D34+D35</f>
        <v>0.37583092028879528</v>
      </c>
      <c r="E36" s="28">
        <f t="shared" si="7"/>
        <v>0.37467028736041685</v>
      </c>
      <c r="F36" s="28">
        <f t="shared" si="7"/>
        <v>0.4036097090973742</v>
      </c>
    </row>
    <row r="37" spans="1:6" x14ac:dyDescent="0.25">
      <c r="A37" s="68" t="s">
        <v>4</v>
      </c>
      <c r="B37" s="68"/>
      <c r="C37" s="29">
        <f t="shared" ref="C37" si="8">C34-C35</f>
        <v>0.13957754159235128</v>
      </c>
      <c r="D37" s="29">
        <f t="shared" ref="D37:F37" si="9">D34-D35</f>
        <v>0.10145285748898253</v>
      </c>
      <c r="E37" s="29">
        <f t="shared" si="9"/>
        <v>0.19532999835386888</v>
      </c>
      <c r="F37" s="29">
        <f t="shared" si="9"/>
        <v>0.17083479090262571</v>
      </c>
    </row>
    <row r="40" spans="1:6" ht="18.75" x14ac:dyDescent="0.3">
      <c r="A40" s="1" t="s">
        <v>8</v>
      </c>
    </row>
    <row r="41" spans="1:6" ht="15.75" thickBot="1" x14ac:dyDescent="0.3"/>
    <row r="42" spans="1:6" x14ac:dyDescent="0.25">
      <c r="C42" s="70" t="s">
        <v>0</v>
      </c>
      <c r="D42" s="36" t="s">
        <v>10</v>
      </c>
      <c r="E42" s="36" t="s">
        <v>19</v>
      </c>
    </row>
    <row r="43" spans="1:6" ht="15.75" thickBot="1" x14ac:dyDescent="0.3">
      <c r="C43" s="71"/>
      <c r="D43" s="56" t="s">
        <v>11</v>
      </c>
      <c r="E43" s="56" t="s">
        <v>21</v>
      </c>
    </row>
    <row r="44" spans="1:6" x14ac:dyDescent="0.25">
      <c r="C44" s="19">
        <v>0.213889</v>
      </c>
      <c r="D44" s="19">
        <v>0.32055600000000001</v>
      </c>
      <c r="E44" s="19">
        <v>0.25833299999999998</v>
      </c>
    </row>
    <row r="45" spans="1:6" x14ac:dyDescent="0.25">
      <c r="C45" s="20">
        <v>0.30166700000000002</v>
      </c>
      <c r="D45" s="20">
        <v>0.27055600000000002</v>
      </c>
      <c r="E45" s="20">
        <v>0.13222200000000001</v>
      </c>
    </row>
    <row r="46" spans="1:6" x14ac:dyDescent="0.25">
      <c r="C46" s="20">
        <v>0.23777799999999999</v>
      </c>
      <c r="D46" s="20">
        <v>0.30388900000000002</v>
      </c>
      <c r="E46" s="20">
        <v>0.276111</v>
      </c>
    </row>
    <row r="47" spans="1:6" x14ac:dyDescent="0.25">
      <c r="C47" s="20">
        <v>0.34944399999999998</v>
      </c>
      <c r="D47" s="20">
        <v>0.32222200000000001</v>
      </c>
      <c r="E47" s="20">
        <v>0.20166700000000001</v>
      </c>
    </row>
    <row r="48" spans="1:6" x14ac:dyDescent="0.25">
      <c r="C48" s="20">
        <v>0.36666700000000002</v>
      </c>
      <c r="D48" s="20">
        <v>0.24333299999999999</v>
      </c>
      <c r="E48" s="20">
        <v>0.22611100000000001</v>
      </c>
    </row>
    <row r="49" spans="1:47" x14ac:dyDescent="0.25">
      <c r="C49" s="20">
        <v>0.30499999999999999</v>
      </c>
      <c r="D49" s="20">
        <v>0.346111</v>
      </c>
      <c r="E49" s="20">
        <v>0.23166700000000001</v>
      </c>
    </row>
    <row r="50" spans="1:47" x14ac:dyDescent="0.25">
      <c r="C50" s="20">
        <v>0.33555600000000002</v>
      </c>
      <c r="D50" s="20">
        <v>0.159444</v>
      </c>
      <c r="E50" s="20">
        <v>0.408889</v>
      </c>
    </row>
    <row r="51" spans="1:47" ht="15.75" thickBot="1" x14ac:dyDescent="0.3">
      <c r="C51" s="21"/>
      <c r="D51" s="21">
        <v>0.25777800000000001</v>
      </c>
      <c r="E51" s="21"/>
    </row>
    <row r="52" spans="1:47" x14ac:dyDescent="0.25">
      <c r="C52" s="62"/>
    </row>
    <row r="53" spans="1:47" x14ac:dyDescent="0.25">
      <c r="A53" s="66" t="s">
        <v>1</v>
      </c>
      <c r="B53" s="66"/>
      <c r="C53" s="27">
        <f>AVERAGE(C44:C51)</f>
        <v>0.30142871428571427</v>
      </c>
      <c r="D53" s="27">
        <f t="shared" ref="D53:E53" si="10">AVERAGE(D44:D51)</f>
        <v>0.27798612500000003</v>
      </c>
      <c r="E53" s="27">
        <f t="shared" si="10"/>
        <v>0.24785714285714286</v>
      </c>
    </row>
    <row r="54" spans="1:47" x14ac:dyDescent="0.25">
      <c r="A54" s="66" t="s">
        <v>2</v>
      </c>
      <c r="B54" s="66"/>
      <c r="C54" s="27">
        <f>2*STDEV(C44:C51)</f>
        <v>0.11388180739529496</v>
      </c>
      <c r="D54" s="27">
        <f t="shared" ref="D54:E54" si="11">2*STDEV(D44:D51)</f>
        <v>0.11903808266235007</v>
      </c>
      <c r="E54" s="27">
        <f t="shared" si="11"/>
        <v>0.16946841211438621</v>
      </c>
    </row>
    <row r="55" spans="1:47" x14ac:dyDescent="0.25">
      <c r="A55" s="67" t="s">
        <v>3</v>
      </c>
      <c r="B55" s="67"/>
      <c r="C55" s="28">
        <f t="shared" ref="C55" si="12">C53+C54</f>
        <v>0.41531052168100924</v>
      </c>
      <c r="D55" s="28">
        <f t="shared" ref="D55:E55" si="13">D53+D54</f>
        <v>0.39702420766235008</v>
      </c>
      <c r="E55" s="28">
        <f t="shared" si="13"/>
        <v>0.41732555497152907</v>
      </c>
    </row>
    <row r="56" spans="1:47" x14ac:dyDescent="0.25">
      <c r="A56" s="68" t="s">
        <v>4</v>
      </c>
      <c r="B56" s="68"/>
      <c r="C56" s="29">
        <f t="shared" ref="C56" si="14">C53-C54</f>
        <v>0.18754690689041931</v>
      </c>
      <c r="D56" s="29">
        <f t="shared" ref="D56:E56" si="15">D53-D54</f>
        <v>0.15894804233764998</v>
      </c>
      <c r="E56" s="29">
        <f t="shared" si="15"/>
        <v>7.8388730742756652E-2</v>
      </c>
    </row>
    <row r="57" spans="1:47" x14ac:dyDescent="0.25">
      <c r="A57" s="4"/>
      <c r="B57" s="4"/>
      <c r="C57" s="4"/>
      <c r="D57" s="4"/>
      <c r="E57" s="4"/>
    </row>
    <row r="59" spans="1:47" s="8" customFormat="1" ht="18.75" x14ac:dyDescent="0.3">
      <c r="A59" s="1" t="s">
        <v>9</v>
      </c>
      <c r="B59" s="33"/>
      <c r="C59" s="33"/>
      <c r="D59" s="33"/>
      <c r="E59" s="33"/>
      <c r="F59" s="9"/>
      <c r="G59" s="9"/>
      <c r="I59" s="9"/>
      <c r="K59" s="9"/>
      <c r="L59" s="9"/>
      <c r="N59" s="9"/>
      <c r="P59" s="9"/>
      <c r="Q59" s="9"/>
      <c r="R59" s="9"/>
      <c r="S59" s="32"/>
      <c r="T59" s="32"/>
      <c r="U59" s="32"/>
      <c r="V59" s="32"/>
      <c r="W59" s="9"/>
      <c r="X59" s="9"/>
      <c r="Y59" s="9"/>
      <c r="Z59" s="9"/>
      <c r="AA59" s="9"/>
      <c r="AB59" s="9"/>
      <c r="AC59" s="9"/>
      <c r="AD59" s="9"/>
      <c r="AE59" s="9"/>
      <c r="AF59" s="9"/>
      <c r="AJ59" s="9"/>
      <c r="AK59" s="9"/>
      <c r="AL59" s="9"/>
      <c r="AM59" s="9"/>
      <c r="AN59" s="9"/>
      <c r="AO59" s="9"/>
      <c r="AP59" s="9"/>
      <c r="AQ59" s="9"/>
      <c r="AR59" s="9"/>
      <c r="AS59" s="10"/>
      <c r="AT59" s="10"/>
      <c r="AU59" s="10"/>
    </row>
    <row r="60" spans="1:47" s="8" customFormat="1" ht="15.75" thickBot="1" x14ac:dyDescent="0.3">
      <c r="D60" s="9"/>
      <c r="F60" s="9"/>
      <c r="G60" s="9"/>
      <c r="I60" s="9"/>
      <c r="K60" s="9"/>
      <c r="L60" s="22"/>
      <c r="M60" s="22"/>
      <c r="N60" s="22"/>
      <c r="O60" s="22"/>
      <c r="P60" s="22"/>
      <c r="Q60" s="22"/>
      <c r="R60" s="22"/>
      <c r="S60" s="22"/>
      <c r="T60" s="18"/>
      <c r="U60" s="18"/>
      <c r="V60" s="18"/>
      <c r="W60" s="9"/>
      <c r="X60" s="9"/>
      <c r="Y60" s="9"/>
      <c r="Z60" s="9"/>
      <c r="AA60" s="9"/>
      <c r="AB60" s="9"/>
      <c r="AC60" s="9"/>
      <c r="AD60" s="9"/>
      <c r="AE60" s="9"/>
      <c r="AF60" s="9"/>
      <c r="AJ60" s="9"/>
      <c r="AK60" s="9"/>
      <c r="AL60" s="9"/>
      <c r="AM60" s="9"/>
      <c r="AN60" s="9"/>
      <c r="AO60" s="9"/>
      <c r="AP60" s="9"/>
      <c r="AQ60" s="9"/>
      <c r="AR60" s="9"/>
      <c r="AS60" s="10"/>
      <c r="AT60" s="10"/>
      <c r="AU60" s="10"/>
    </row>
    <row r="61" spans="1:47" s="8" customFormat="1" x14ac:dyDescent="0.25">
      <c r="C61" s="72" t="s">
        <v>10</v>
      </c>
      <c r="D61" s="73"/>
      <c r="E61" s="74"/>
      <c r="F61" s="72" t="s">
        <v>15</v>
      </c>
      <c r="G61" s="73"/>
      <c r="H61" s="74"/>
      <c r="I61" s="9"/>
      <c r="K61" s="9"/>
      <c r="L61" s="22"/>
      <c r="M61" s="22"/>
      <c r="N61" s="22"/>
      <c r="O61" s="22"/>
      <c r="P61" s="22"/>
      <c r="Q61" s="22"/>
      <c r="R61" s="22"/>
      <c r="S61" s="22"/>
      <c r="T61" s="18"/>
      <c r="U61" s="18"/>
      <c r="V61" s="18"/>
      <c r="W61" s="9"/>
      <c r="X61" s="9"/>
      <c r="Y61" s="9"/>
      <c r="Z61" s="9"/>
      <c r="AA61" s="9"/>
      <c r="AB61" s="9"/>
      <c r="AC61" s="9"/>
      <c r="AD61" s="9"/>
      <c r="AE61" s="9"/>
      <c r="AF61" s="9"/>
      <c r="AJ61" s="9"/>
      <c r="AK61" s="9"/>
      <c r="AL61" s="9"/>
      <c r="AM61" s="9"/>
      <c r="AN61" s="9"/>
      <c r="AO61" s="9"/>
      <c r="AP61" s="9"/>
      <c r="AQ61" s="9"/>
      <c r="AR61" s="9"/>
      <c r="AS61" s="10"/>
      <c r="AT61" s="10"/>
      <c r="AU61" s="10"/>
    </row>
    <row r="62" spans="1:47" s="4" customFormat="1" ht="15.75" thickBot="1" x14ac:dyDescent="0.3">
      <c r="C62" s="53" t="s">
        <v>16</v>
      </c>
      <c r="D62" s="54" t="s">
        <v>17</v>
      </c>
      <c r="E62" s="55" t="s">
        <v>18</v>
      </c>
      <c r="F62" s="53" t="s">
        <v>16</v>
      </c>
      <c r="G62" s="54" t="s">
        <v>17</v>
      </c>
      <c r="H62" s="55" t="s">
        <v>18</v>
      </c>
      <c r="L62" s="22"/>
      <c r="M62" s="22"/>
      <c r="N62" s="22"/>
      <c r="O62" s="22"/>
      <c r="P62" s="22"/>
      <c r="Q62" s="22"/>
      <c r="R62" s="22"/>
      <c r="S62" s="22"/>
    </row>
    <row r="63" spans="1:47" s="4" customFormat="1" x14ac:dyDescent="0.25">
      <c r="C63" s="52">
        <v>5.3</v>
      </c>
      <c r="D63" s="30">
        <v>13.7</v>
      </c>
      <c r="E63" s="31">
        <v>39.5</v>
      </c>
      <c r="F63" s="52">
        <v>1.4</v>
      </c>
      <c r="G63" s="30">
        <v>5</v>
      </c>
      <c r="H63" s="31">
        <v>0</v>
      </c>
    </row>
    <row r="64" spans="1:47" s="4" customFormat="1" x14ac:dyDescent="0.25">
      <c r="C64" s="5">
        <v>4.5</v>
      </c>
      <c r="D64" s="6">
        <v>8</v>
      </c>
      <c r="E64" s="7">
        <v>35.200000000000003</v>
      </c>
      <c r="F64" s="5">
        <v>4.9000000000000004</v>
      </c>
      <c r="G64" s="6">
        <v>9</v>
      </c>
      <c r="H64" s="7">
        <v>17.100000000000001</v>
      </c>
    </row>
    <row r="65" spans="3:8" s="4" customFormat="1" x14ac:dyDescent="0.25">
      <c r="C65" s="5">
        <v>2.7</v>
      </c>
      <c r="D65" s="6">
        <v>11.7</v>
      </c>
      <c r="E65" s="7">
        <v>9.6</v>
      </c>
      <c r="F65" s="5">
        <v>0</v>
      </c>
      <c r="G65" s="6">
        <v>1.7</v>
      </c>
      <c r="H65" s="7">
        <v>9.6</v>
      </c>
    </row>
    <row r="66" spans="3:8" s="4" customFormat="1" x14ac:dyDescent="0.25">
      <c r="C66" s="5">
        <v>2.2999999999999998</v>
      </c>
      <c r="D66" s="6">
        <v>17.7</v>
      </c>
      <c r="E66" s="7">
        <v>7.5</v>
      </c>
      <c r="F66" s="5">
        <v>4.0999999999999996</v>
      </c>
      <c r="G66" s="6">
        <v>2.7</v>
      </c>
      <c r="H66" s="7">
        <v>52.3</v>
      </c>
    </row>
    <row r="67" spans="3:8" s="4" customFormat="1" x14ac:dyDescent="0.25">
      <c r="C67" s="5">
        <v>1.2</v>
      </c>
      <c r="D67" s="6">
        <v>4</v>
      </c>
      <c r="E67" s="65">
        <v>85.3</v>
      </c>
      <c r="F67" s="5">
        <v>0.2</v>
      </c>
      <c r="G67" s="6">
        <v>0</v>
      </c>
      <c r="H67" s="7">
        <v>7.5</v>
      </c>
    </row>
    <row r="68" spans="3:8" s="4" customFormat="1" x14ac:dyDescent="0.25">
      <c r="C68" s="5">
        <v>3.1</v>
      </c>
      <c r="D68" s="6">
        <v>24</v>
      </c>
      <c r="E68" s="7">
        <v>19.2</v>
      </c>
      <c r="F68" s="5">
        <v>0.5</v>
      </c>
      <c r="G68" s="6">
        <v>0.7</v>
      </c>
      <c r="H68" s="7">
        <v>0</v>
      </c>
    </row>
    <row r="69" spans="3:8" s="4" customFormat="1" x14ac:dyDescent="0.25">
      <c r="C69" s="5">
        <v>5.8</v>
      </c>
      <c r="D69" s="6">
        <v>26</v>
      </c>
      <c r="E69" s="7">
        <v>16</v>
      </c>
      <c r="F69" s="5"/>
      <c r="G69" s="6"/>
      <c r="H69" s="7"/>
    </row>
    <row r="70" spans="3:8" s="4" customFormat="1" ht="15.75" thickBot="1" x14ac:dyDescent="0.3">
      <c r="C70" s="23">
        <v>1.1000000000000001</v>
      </c>
      <c r="D70" s="24">
        <v>2.2999999999999998</v>
      </c>
      <c r="E70" s="25">
        <v>28.8</v>
      </c>
      <c r="F70" s="23"/>
      <c r="G70" s="24"/>
      <c r="H70" s="25"/>
    </row>
  </sheetData>
  <mergeCells count="20">
    <mergeCell ref="C61:E61"/>
    <mergeCell ref="F61:H61"/>
    <mergeCell ref="A1:F1"/>
    <mergeCell ref="C42:C43"/>
    <mergeCell ref="A34:B34"/>
    <mergeCell ref="A35:B35"/>
    <mergeCell ref="A36:B36"/>
    <mergeCell ref="A37:B37"/>
    <mergeCell ref="C5:C6"/>
    <mergeCell ref="E5:G5"/>
    <mergeCell ref="C22:C23"/>
    <mergeCell ref="E22:F22"/>
    <mergeCell ref="A53:B53"/>
    <mergeCell ref="A54:B54"/>
    <mergeCell ref="A55:B55"/>
    <mergeCell ref="A56:B56"/>
    <mergeCell ref="A14:B14"/>
    <mergeCell ref="A15:B15"/>
    <mergeCell ref="A16:B16"/>
    <mergeCell ref="A17:B1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2016-04-03T16:38:52Z</dcterms:modified>
</cp:coreProperties>
</file>