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819"/>
  <workbookPr showInkAnnotation="0" autoCompressPictures="0"/>
  <bookViews>
    <workbookView xWindow="300" yWindow="60" windowWidth="17080" windowHeight="13620" tabRatio="500"/>
  </bookViews>
  <sheets>
    <sheet name="a" sheetId="2" r:id="rId1"/>
    <sheet name="b" sheetId="1" r:id="rId2"/>
    <sheet name="c" sheetId="7" r:id="rId3"/>
    <sheet name="d" sheetId="6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8" i="6" l="1"/>
  <c r="K58" i="6"/>
  <c r="I58" i="6"/>
  <c r="J57" i="6"/>
  <c r="K57" i="6"/>
  <c r="I57" i="6"/>
  <c r="J54" i="6"/>
  <c r="K54" i="6"/>
  <c r="I54" i="6"/>
  <c r="J53" i="6"/>
  <c r="K53" i="6"/>
  <c r="I53" i="6"/>
  <c r="J50" i="6"/>
  <c r="K50" i="6"/>
  <c r="I50" i="6"/>
  <c r="J49" i="6"/>
  <c r="K49" i="6"/>
  <c r="I49" i="6"/>
  <c r="J46" i="6"/>
  <c r="K46" i="6"/>
  <c r="I46" i="6"/>
  <c r="J45" i="6"/>
  <c r="K45" i="6"/>
  <c r="I45" i="6"/>
  <c r="J42" i="6"/>
  <c r="K42" i="6"/>
  <c r="I42" i="6"/>
  <c r="J41" i="6"/>
  <c r="K41" i="6"/>
  <c r="I41" i="6"/>
  <c r="J38" i="6"/>
  <c r="K38" i="6"/>
  <c r="I38" i="6"/>
  <c r="J37" i="6"/>
  <c r="K37" i="6"/>
  <c r="I37" i="6"/>
  <c r="J34" i="6"/>
  <c r="K34" i="6"/>
  <c r="I34" i="6"/>
  <c r="J33" i="6"/>
  <c r="K33" i="6"/>
  <c r="I33" i="6"/>
  <c r="J30" i="6"/>
  <c r="K30" i="6"/>
  <c r="I30" i="6"/>
  <c r="J29" i="6"/>
  <c r="K29" i="6"/>
  <c r="I29" i="6"/>
  <c r="J26" i="6"/>
  <c r="K26" i="6"/>
  <c r="I26" i="6"/>
  <c r="J25" i="6"/>
  <c r="K25" i="6"/>
  <c r="I25" i="6"/>
  <c r="J22" i="6"/>
  <c r="K22" i="6"/>
  <c r="I22" i="6"/>
  <c r="J21" i="6"/>
  <c r="K21" i="6"/>
  <c r="I21" i="6"/>
  <c r="J18" i="6"/>
  <c r="K18" i="6"/>
  <c r="I18" i="6"/>
  <c r="J17" i="6"/>
  <c r="K17" i="6"/>
  <c r="I17" i="6"/>
  <c r="J14" i="6"/>
  <c r="K14" i="6"/>
  <c r="I14" i="6"/>
  <c r="J13" i="6"/>
  <c r="K13" i="6"/>
  <c r="I13" i="6"/>
  <c r="J10" i="6"/>
  <c r="K10" i="6"/>
  <c r="I10" i="6"/>
  <c r="J9" i="6"/>
  <c r="K9" i="6"/>
  <c r="I9" i="6"/>
  <c r="J6" i="6"/>
  <c r="K6" i="6"/>
  <c r="I6" i="6"/>
  <c r="J5" i="6"/>
  <c r="K5" i="6"/>
  <c r="I5" i="6"/>
  <c r="J5" i="7"/>
  <c r="K5" i="7"/>
  <c r="I5" i="7"/>
  <c r="J4" i="7"/>
  <c r="K4" i="7"/>
  <c r="I4" i="7"/>
  <c r="J6" i="2"/>
  <c r="K6" i="2"/>
  <c r="I6" i="2"/>
  <c r="J5" i="2"/>
  <c r="K5" i="2"/>
  <c r="I5" i="2"/>
  <c r="J4" i="2"/>
  <c r="K4" i="2"/>
  <c r="I4" i="2"/>
  <c r="I5" i="1"/>
  <c r="J5" i="1"/>
  <c r="K5" i="1"/>
  <c r="I6" i="1"/>
  <c r="J6" i="1"/>
  <c r="K6" i="1"/>
  <c r="J4" i="1"/>
  <c r="K4" i="1"/>
  <c r="I4" i="1"/>
</calcChain>
</file>

<file path=xl/sharedStrings.xml><?xml version="1.0" encoding="utf-8"?>
<sst xmlns="http://schemas.openxmlformats.org/spreadsheetml/2006/main" count="70" uniqueCount="28">
  <si>
    <t>Whole-body acetate turnover</t>
  </si>
  <si>
    <t>Chow</t>
  </si>
  <si>
    <t>3 day HFD</t>
  </si>
  <si>
    <t>4 week HFD</t>
  </si>
  <si>
    <t>Average</t>
  </si>
  <si>
    <t>SD</t>
  </si>
  <si>
    <t>SEM</t>
  </si>
  <si>
    <t>Plasma acetate</t>
  </si>
  <si>
    <t>(umol/[kg-min])</t>
  </si>
  <si>
    <t>(uM)</t>
  </si>
  <si>
    <t>(umol/g)</t>
  </si>
  <si>
    <t>Cecal and colon acetate</t>
  </si>
  <si>
    <t>(umol)</t>
  </si>
  <si>
    <t>Tissue acetate</t>
  </si>
  <si>
    <t>Liver</t>
  </si>
  <si>
    <t>Quadriceps</t>
  </si>
  <si>
    <t>WAT</t>
  </si>
  <si>
    <t>Duodenum</t>
  </si>
  <si>
    <t>Jejunum</t>
  </si>
  <si>
    <t>Ileum</t>
  </si>
  <si>
    <t>Cecum</t>
  </si>
  <si>
    <t>Ascending colon</t>
  </si>
  <si>
    <t>Transverse colon</t>
  </si>
  <si>
    <t>Descending colon</t>
  </si>
  <si>
    <t>Pancreas</t>
  </si>
  <si>
    <t>Whole brain</t>
  </si>
  <si>
    <t>Dorsal brain</t>
  </si>
  <si>
    <t>Hypothalamus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</si>
</sst>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165" fontId="1" fillId="0" borderId="0" xfId="0" applyNumberFormat="1" applyFont="1"/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A3" sqref="A3"/>
    </sheetView>
  </sheetViews>
  <sheetFormatPr baseColWidth="10" defaultRowHeight="15" x14ac:dyDescent="0"/>
  <sheetData>
    <row r="1" spans="1:11">
      <c r="A1" s="1" t="s">
        <v>7</v>
      </c>
    </row>
    <row r="2" spans="1:11">
      <c r="A2" s="1" t="s">
        <v>9</v>
      </c>
      <c r="I2" t="s">
        <v>4</v>
      </c>
      <c r="J2" t="s">
        <v>5</v>
      </c>
      <c r="K2" t="s">
        <v>6</v>
      </c>
    </row>
    <row r="3" spans="1:11">
      <c r="A3" s="1"/>
    </row>
    <row r="4" spans="1:11">
      <c r="A4" s="1" t="s">
        <v>1</v>
      </c>
      <c r="B4" s="3">
        <v>87.217067198154865</v>
      </c>
      <c r="C4" s="3">
        <v>67.50645670649152</v>
      </c>
      <c r="D4" s="3">
        <v>62.761137725675447</v>
      </c>
      <c r="E4" s="3">
        <v>126.4384386431546</v>
      </c>
      <c r="F4" s="3">
        <v>51.938117455403201</v>
      </c>
      <c r="G4" s="3">
        <v>138.30863435283794</v>
      </c>
      <c r="H4" s="3"/>
      <c r="I4" s="3">
        <f>AVERAGE(B4:H4)</f>
        <v>89.028308680286258</v>
      </c>
      <c r="J4" s="3">
        <f>STDEV(B4:H4)</f>
        <v>35.665629352016602</v>
      </c>
      <c r="K4" s="3">
        <f>J4/SQRT(COUNT(B4:H4))</f>
        <v>14.560432211278554</v>
      </c>
    </row>
    <row r="5" spans="1:11">
      <c r="A5" s="1" t="s">
        <v>2</v>
      </c>
      <c r="B5" s="3">
        <v>246.0436406515544</v>
      </c>
      <c r="C5" s="3">
        <v>144.32693541599485</v>
      </c>
      <c r="D5" s="3">
        <v>149.5417227707639</v>
      </c>
      <c r="E5" s="3">
        <v>81.902836418785952</v>
      </c>
      <c r="F5" s="3">
        <v>143.59254317550568</v>
      </c>
      <c r="G5" s="3">
        <v>220.21669491953878</v>
      </c>
      <c r="H5" s="3"/>
      <c r="I5" s="3">
        <f t="shared" ref="I5:I6" si="0">AVERAGE(B5:H5)</f>
        <v>164.2707288920239</v>
      </c>
      <c r="J5" s="3">
        <f t="shared" ref="J5:J6" si="1">STDEV(B5:H5)</f>
        <v>59.402888493621568</v>
      </c>
      <c r="K5" s="3">
        <f t="shared" ref="K5:K6" si="2">J5/SQRT(COUNT(B5:H5))</f>
        <v>24.251127676136488</v>
      </c>
    </row>
    <row r="6" spans="1:11">
      <c r="A6" s="1" t="s">
        <v>3</v>
      </c>
      <c r="B6" s="3">
        <v>388.153458554971</v>
      </c>
      <c r="C6" s="3">
        <v>438.857379761809</v>
      </c>
      <c r="D6" s="3">
        <v>374.77577990313699</v>
      </c>
      <c r="E6" s="3">
        <v>236.667476778885</v>
      </c>
      <c r="F6" s="3">
        <v>285.903870222519</v>
      </c>
      <c r="G6" s="3">
        <v>257.25930213862</v>
      </c>
      <c r="H6" s="3"/>
      <c r="I6" s="3">
        <f t="shared" si="0"/>
        <v>330.26954455999021</v>
      </c>
      <c r="J6" s="3">
        <f t="shared" si="1"/>
        <v>81.465116569436589</v>
      </c>
      <c r="K6" s="3">
        <f t="shared" si="2"/>
        <v>33.257994571911809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I2" sqref="I2:K2"/>
    </sheetView>
  </sheetViews>
  <sheetFormatPr baseColWidth="10" defaultRowHeight="15" x14ac:dyDescent="0"/>
  <sheetData>
    <row r="1" spans="1:11">
      <c r="A1" s="1" t="s">
        <v>0</v>
      </c>
    </row>
    <row r="2" spans="1:11">
      <c r="A2" s="1" t="s">
        <v>8</v>
      </c>
      <c r="I2" t="s">
        <v>4</v>
      </c>
      <c r="J2" t="s">
        <v>5</v>
      </c>
      <c r="K2" t="s">
        <v>6</v>
      </c>
    </row>
    <row r="3" spans="1:11">
      <c r="A3" s="1"/>
    </row>
    <row r="4" spans="1:11">
      <c r="A4" s="1" t="s">
        <v>1</v>
      </c>
      <c r="B4" s="2">
        <v>19.636624483769047</v>
      </c>
      <c r="C4" s="2">
        <v>20.661527827607149</v>
      </c>
      <c r="D4" s="2">
        <v>18.992619866821887</v>
      </c>
      <c r="E4" s="2">
        <v>21.019198239101218</v>
      </c>
      <c r="F4" s="2">
        <v>18.869201683433268</v>
      </c>
      <c r="G4" s="2">
        <v>20.917768270548443</v>
      </c>
      <c r="H4" s="2"/>
      <c r="I4" s="2">
        <f>AVERAGE(B4:H4)</f>
        <v>20.016156728546832</v>
      </c>
      <c r="J4" s="2">
        <f>STDEV(B4:H4)</f>
        <v>0.97392790366796056</v>
      </c>
      <c r="K4" s="2">
        <f>J4/SQRT(COUNT(B4:H4))</f>
        <v>0.39760440170749878</v>
      </c>
    </row>
    <row r="5" spans="1:11">
      <c r="A5" s="1" t="s">
        <v>2</v>
      </c>
      <c r="B5" s="2">
        <v>25.893021850257373</v>
      </c>
      <c r="C5" s="2">
        <v>29.269647610662592</v>
      </c>
      <c r="D5" s="2">
        <v>30.217521216492301</v>
      </c>
      <c r="E5" s="2">
        <v>31.368981320271999</v>
      </c>
      <c r="F5" s="2">
        <v>31.689367187981574</v>
      </c>
      <c r="G5" s="2">
        <v>25.172179336346009</v>
      </c>
      <c r="H5" s="2"/>
      <c r="I5" s="2">
        <f t="shared" ref="I5:I6" si="0">AVERAGE(B5:H5)</f>
        <v>28.935119753668641</v>
      </c>
      <c r="J5" s="2">
        <f t="shared" ref="J5:J6" si="1">STDEV(B5:H5)</f>
        <v>2.7813702986846254</v>
      </c>
      <c r="K5" s="2">
        <f t="shared" ref="K5:K6" si="2">J5/SQRT(COUNT(B5:H5))</f>
        <v>1.1354896695849626</v>
      </c>
    </row>
    <row r="6" spans="1:11">
      <c r="A6" s="1" t="s">
        <v>3</v>
      </c>
      <c r="B6" s="2">
        <v>51.43721313447378</v>
      </c>
      <c r="C6" s="2">
        <v>38.903881353865494</v>
      </c>
      <c r="D6" s="2">
        <v>41.498219670923788</v>
      </c>
      <c r="E6" s="2">
        <v>40.003370814649422</v>
      </c>
      <c r="F6" s="2">
        <v>42.996319102244485</v>
      </c>
      <c r="G6" s="2">
        <v>48.991007137271438</v>
      </c>
      <c r="H6" s="2"/>
      <c r="I6" s="2">
        <f t="shared" si="0"/>
        <v>43.971668535571403</v>
      </c>
      <c r="J6" s="2">
        <f t="shared" si="1"/>
        <v>5.0877740846222874</v>
      </c>
      <c r="K6" s="2">
        <f t="shared" si="2"/>
        <v>2.0770750723133946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I3" sqref="I3:K5"/>
    </sheetView>
  </sheetViews>
  <sheetFormatPr baseColWidth="10" defaultRowHeight="15" x14ac:dyDescent="0"/>
  <sheetData>
    <row r="1" spans="1:11">
      <c r="A1" s="1" t="s">
        <v>11</v>
      </c>
    </row>
    <row r="2" spans="1:11">
      <c r="A2" s="1" t="s">
        <v>12</v>
      </c>
    </row>
    <row r="3" spans="1:11">
      <c r="A3" s="1"/>
      <c r="I3" t="s">
        <v>4</v>
      </c>
      <c r="J3" t="s">
        <v>5</v>
      </c>
      <c r="K3" t="s">
        <v>6</v>
      </c>
    </row>
    <row r="4" spans="1:11">
      <c r="A4" s="1" t="s">
        <v>1</v>
      </c>
      <c r="B4" s="3">
        <v>153.30000000000001</v>
      </c>
      <c r="C4" s="3">
        <v>204.2</v>
      </c>
      <c r="D4" s="3">
        <v>228.5</v>
      </c>
      <c r="E4" s="3">
        <v>196.2</v>
      </c>
      <c r="F4" s="3">
        <v>201.9</v>
      </c>
      <c r="G4" s="3">
        <v>188.3</v>
      </c>
      <c r="H4" s="3"/>
      <c r="I4" s="3">
        <f>AVERAGE(B4:H4)</f>
        <v>195.4</v>
      </c>
      <c r="J4" s="3">
        <f>STDEV(B4:H4)</f>
        <v>24.652626634904365</v>
      </c>
      <c r="K4" s="3">
        <f>J4/SQRT(COUNT(B4:H4))</f>
        <v>10.064392679143603</v>
      </c>
    </row>
    <row r="5" spans="1:11">
      <c r="A5" s="1" t="s">
        <v>3</v>
      </c>
      <c r="B5" s="3">
        <v>532.70000000000005</v>
      </c>
      <c r="C5" s="3">
        <v>426.1</v>
      </c>
      <c r="D5" s="3">
        <v>431.6</v>
      </c>
      <c r="E5" s="3">
        <v>548.1</v>
      </c>
      <c r="F5" s="3">
        <v>524.20000000000005</v>
      </c>
      <c r="G5" s="3">
        <v>535.29999999999995</v>
      </c>
      <c r="H5" s="3"/>
      <c r="I5" s="3">
        <f t="shared" ref="I5" si="0">AVERAGE(B5:H5)</f>
        <v>499.66666666666669</v>
      </c>
      <c r="J5" s="3">
        <f t="shared" ref="J5" si="1">STDEV(B5:H5)</f>
        <v>55.414318245979764</v>
      </c>
      <c r="K5" s="3">
        <f t="shared" ref="K5" si="2">J5/SQRT(COUNT(B5:H5))</f>
        <v>22.622800691141691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workbookViewId="0">
      <selection activeCell="G49" sqref="G49"/>
    </sheetView>
  </sheetViews>
  <sheetFormatPr baseColWidth="10" defaultRowHeight="15" x14ac:dyDescent="0"/>
  <cols>
    <col min="1" max="16384" width="10.83203125" style="4"/>
  </cols>
  <sheetData>
    <row r="1" spans="1:11">
      <c r="A1" s="5" t="s">
        <v>13</v>
      </c>
    </row>
    <row r="2" spans="1:11">
      <c r="A2" s="5" t="s">
        <v>10</v>
      </c>
    </row>
    <row r="4" spans="1:11">
      <c r="A4" s="5" t="s">
        <v>14</v>
      </c>
      <c r="I4" s="4" t="s">
        <v>4</v>
      </c>
      <c r="J4" s="4" t="s">
        <v>5</v>
      </c>
      <c r="K4" s="4" t="s">
        <v>6</v>
      </c>
    </row>
    <row r="5" spans="1:11">
      <c r="A5" s="5" t="s">
        <v>1</v>
      </c>
      <c r="B5" s="4">
        <v>0.67923436823311156</v>
      </c>
      <c r="C5" s="4">
        <v>0.81258444425698306</v>
      </c>
      <c r="D5" s="4">
        <v>0.76271977660626833</v>
      </c>
      <c r="E5" s="4">
        <v>1.786848194784685</v>
      </c>
      <c r="F5" s="4">
        <v>0.55860941337258962</v>
      </c>
      <c r="G5" s="4">
        <v>0.49918743413023686</v>
      </c>
      <c r="I5" s="4">
        <f>AVERAGE(B5:H5)</f>
        <v>0.84986393856397913</v>
      </c>
      <c r="J5" s="4">
        <f>STDEV(B5:H5)</f>
        <v>0.47409725195200036</v>
      </c>
      <c r="K5" s="4">
        <f>J5/SQRT(COUNT(B5:H5))</f>
        <v>0.19354939262301951</v>
      </c>
    </row>
    <row r="6" spans="1:11">
      <c r="A6" s="5" t="s">
        <v>3</v>
      </c>
      <c r="B6" s="4">
        <v>1.4920858070760814</v>
      </c>
      <c r="C6" s="4">
        <v>0.47346900970662092</v>
      </c>
      <c r="D6" s="4">
        <v>1.1078975621617326</v>
      </c>
      <c r="E6" s="4">
        <v>1.6447248918450887</v>
      </c>
      <c r="F6" s="4">
        <v>1.2021372991019552</v>
      </c>
      <c r="G6" s="4">
        <v>0.75619315837569867</v>
      </c>
      <c r="I6" s="4">
        <f t="shared" ref="I6" si="0">AVERAGE(B6:H6)</f>
        <v>1.1127512880445296</v>
      </c>
      <c r="J6" s="4">
        <f t="shared" ref="J6" si="1">STDEV(B6:H6)</f>
        <v>0.44061764406954862</v>
      </c>
      <c r="K6" s="4">
        <f t="shared" ref="K6" si="2">J6/SQRT(COUNT(B6:H6))</f>
        <v>0.17988139993960811</v>
      </c>
    </row>
    <row r="8" spans="1:11">
      <c r="A8" s="5" t="s">
        <v>15</v>
      </c>
    </row>
    <row r="9" spans="1:11">
      <c r="A9" s="5" t="s">
        <v>1</v>
      </c>
      <c r="B9" s="4">
        <v>0.4879832238410724</v>
      </c>
      <c r="C9" s="4">
        <v>0.72877547043994761</v>
      </c>
      <c r="D9" s="4">
        <v>0.14398954215420487</v>
      </c>
      <c r="E9" s="4">
        <v>0.69300778086349257</v>
      </c>
      <c r="F9" s="4">
        <v>0.53218757718107912</v>
      </c>
      <c r="G9" s="4">
        <v>0.77635257892330467</v>
      </c>
      <c r="I9" s="4">
        <f>AVERAGE(B9:H9)</f>
        <v>0.56038269556718345</v>
      </c>
      <c r="J9" s="4">
        <f>STDEV(B9:H9)</f>
        <v>0.23324169301919012</v>
      </c>
      <c r="K9" s="4">
        <f>J9/SQRT(COUNT(B9:H9))</f>
        <v>9.5220522439981511E-2</v>
      </c>
    </row>
    <row r="10" spans="1:11">
      <c r="A10" s="5" t="s">
        <v>3</v>
      </c>
      <c r="B10" s="4">
        <v>0.54913606134969628</v>
      </c>
      <c r="C10" s="4">
        <v>0.50357097779139337</v>
      </c>
      <c r="D10" s="4">
        <v>1.0027475509395267</v>
      </c>
      <c r="E10" s="4">
        <v>0.78080551927485842</v>
      </c>
      <c r="F10" s="4">
        <v>0.73370760243206046</v>
      </c>
      <c r="G10" s="4">
        <v>0.31237245803637748</v>
      </c>
      <c r="I10" s="4">
        <f t="shared" ref="I10" si="3">AVERAGE(B10:H10)</f>
        <v>0.64705669497065221</v>
      </c>
      <c r="J10" s="4">
        <f t="shared" ref="J10" si="4">STDEV(B10:H10)</f>
        <v>0.24252969004308181</v>
      </c>
      <c r="K10" s="4">
        <f t="shared" ref="K10" si="5">J10/SQRT(COUNT(B10:H10))</f>
        <v>9.9012331346818735E-2</v>
      </c>
    </row>
    <row r="12" spans="1:11">
      <c r="A12" s="5" t="s">
        <v>16</v>
      </c>
    </row>
    <row r="13" spans="1:11">
      <c r="A13" s="5" t="s">
        <v>1</v>
      </c>
      <c r="B13" s="4">
        <v>0.37974229070089699</v>
      </c>
      <c r="C13" s="4">
        <v>0.27451534281913859</v>
      </c>
      <c r="D13" s="4">
        <v>0.43302995532025007</v>
      </c>
      <c r="E13" s="4">
        <v>0.92286495309738548</v>
      </c>
      <c r="F13" s="4">
        <v>0.30093360488550147</v>
      </c>
      <c r="G13" s="4">
        <v>0.31147301776693054</v>
      </c>
      <c r="I13" s="4">
        <f>AVERAGE(B13:H13)</f>
        <v>0.43709319409835051</v>
      </c>
      <c r="J13" s="4">
        <f>STDEV(B13:H13)</f>
        <v>0.24496173498471252</v>
      </c>
      <c r="K13" s="4">
        <f>J13/SQRT(COUNT(B13:H13))</f>
        <v>0.10000520953657076</v>
      </c>
    </row>
    <row r="14" spans="1:11">
      <c r="A14" s="5" t="s">
        <v>3</v>
      </c>
      <c r="B14" s="4">
        <v>0.47905538088601873</v>
      </c>
      <c r="C14" s="4">
        <v>0.3045404682711807</v>
      </c>
      <c r="D14" s="4">
        <v>0.9956520763635599</v>
      </c>
      <c r="E14" s="4">
        <v>0.49959556155536083</v>
      </c>
      <c r="F14" s="4">
        <v>0.15575728798652247</v>
      </c>
      <c r="G14" s="4">
        <v>0.43597512690629209</v>
      </c>
      <c r="I14" s="4">
        <f t="shared" ref="I14" si="6">AVERAGE(B14:H14)</f>
        <v>0.47842931699482244</v>
      </c>
      <c r="J14" s="4">
        <f t="shared" ref="J14" si="7">STDEV(B14:H14)</f>
        <v>0.28429727854646902</v>
      </c>
      <c r="K14" s="4">
        <f t="shared" ref="K14" si="8">J14/SQRT(COUNT(B14:H14))</f>
        <v>0.11606387795012467</v>
      </c>
    </row>
    <row r="16" spans="1:11">
      <c r="A16" s="5" t="s">
        <v>17</v>
      </c>
    </row>
    <row r="17" spans="1:11">
      <c r="A17" s="5" t="s">
        <v>1</v>
      </c>
      <c r="B17" s="4">
        <v>1.5129342873190508</v>
      </c>
      <c r="C17" s="4">
        <v>2.6846220195097232</v>
      </c>
      <c r="D17" s="4">
        <v>2.2634845351554422</v>
      </c>
      <c r="E17" s="4">
        <v>1.2670823625133008</v>
      </c>
      <c r="F17" s="4">
        <v>2.4023348031501044</v>
      </c>
      <c r="G17" s="4">
        <v>1.2815489556891304</v>
      </c>
      <c r="I17" s="4">
        <f>AVERAGE(B17:H17)</f>
        <v>1.9020011605561253</v>
      </c>
      <c r="J17" s="4">
        <f>STDEV(B17:H17)</f>
        <v>0.62176446398540153</v>
      </c>
      <c r="K17" s="4">
        <f>J17/SQRT(COUNT(B17:H17))</f>
        <v>0.25383427949322029</v>
      </c>
    </row>
    <row r="18" spans="1:11">
      <c r="A18" s="5" t="s">
        <v>3</v>
      </c>
      <c r="B18" s="4">
        <v>1.9882299846771729</v>
      </c>
      <c r="C18" s="4">
        <v>2.5448568304936714</v>
      </c>
      <c r="D18" s="4">
        <v>0.52935565346489599</v>
      </c>
      <c r="E18" s="4">
        <v>2.2642107157144711</v>
      </c>
      <c r="F18" s="4">
        <v>2.2347110560116477</v>
      </c>
      <c r="G18" s="4">
        <v>2.686717724964482</v>
      </c>
      <c r="I18" s="4">
        <f t="shared" ref="I18" si="9">AVERAGE(B18:H18)</f>
        <v>2.0413469942210569</v>
      </c>
      <c r="J18" s="4">
        <f t="shared" ref="J18" si="10">STDEV(B18:H18)</f>
        <v>0.78051555593698774</v>
      </c>
      <c r="K18" s="4">
        <f t="shared" ref="K18" si="11">J18/SQRT(COUNT(B18:H18))</f>
        <v>0.31864414139172692</v>
      </c>
    </row>
    <row r="20" spans="1:11">
      <c r="A20" s="5" t="s">
        <v>18</v>
      </c>
    </row>
    <row r="21" spans="1:11">
      <c r="A21" s="5" t="s">
        <v>1</v>
      </c>
      <c r="B21" s="4">
        <v>0.73400788705354503</v>
      </c>
      <c r="C21" s="4">
        <v>1.2596010978355552</v>
      </c>
      <c r="D21" s="4">
        <v>1.1458311839522053</v>
      </c>
      <c r="E21" s="4">
        <v>1.1327229694299261</v>
      </c>
      <c r="F21" s="4">
        <v>0.90401761211609155</v>
      </c>
      <c r="G21" s="4">
        <v>0.92239489452414214</v>
      </c>
      <c r="I21" s="4">
        <f>AVERAGE(B21:H21)</f>
        <v>1.016429274151911</v>
      </c>
      <c r="J21" s="4">
        <f>STDEV(B21:H21)</f>
        <v>0.19526510177664011</v>
      </c>
      <c r="K21" s="4">
        <f>J21/SQRT(COUNT(B21:H21))</f>
        <v>7.9716643987565547E-2</v>
      </c>
    </row>
    <row r="22" spans="1:11">
      <c r="A22" s="5" t="s">
        <v>3</v>
      </c>
      <c r="B22" s="4">
        <v>1.1656425458646178</v>
      </c>
      <c r="C22" s="4">
        <v>1.8502623336442463</v>
      </c>
      <c r="D22" s="4">
        <v>0.55623836838029317</v>
      </c>
      <c r="E22" s="4">
        <v>1.8775789075129954</v>
      </c>
      <c r="F22" s="4">
        <v>2.1502005490739315</v>
      </c>
      <c r="G22" s="4">
        <v>2.7840571957960991</v>
      </c>
      <c r="I22" s="4">
        <f t="shared" ref="I22" si="12">AVERAGE(B22:H22)</f>
        <v>1.7306633167120307</v>
      </c>
      <c r="J22" s="4">
        <f t="shared" ref="J22" si="13">STDEV(B22:H22)</f>
        <v>0.77718217944755053</v>
      </c>
      <c r="K22" s="4">
        <f t="shared" ref="K22" si="14">J22/SQRT(COUNT(B22:H22))</f>
        <v>0.31728329613844175</v>
      </c>
    </row>
    <row r="24" spans="1:11">
      <c r="A24" s="5" t="s">
        <v>19</v>
      </c>
    </row>
    <row r="25" spans="1:11">
      <c r="A25" s="5" t="s">
        <v>1</v>
      </c>
      <c r="B25" s="4">
        <v>2.5352899679885708</v>
      </c>
      <c r="C25" s="4">
        <v>3.6232491218570084</v>
      </c>
      <c r="D25" s="4">
        <v>2.8340031476931014</v>
      </c>
      <c r="E25" s="4">
        <v>3.2832604465873625</v>
      </c>
      <c r="F25" s="4">
        <v>2.9838262590962095</v>
      </c>
      <c r="G25" s="4">
        <v>2.8387183730466345</v>
      </c>
      <c r="I25" s="4">
        <f>AVERAGE(B25:H25)</f>
        <v>3.0163912193781481</v>
      </c>
      <c r="J25" s="4">
        <f>STDEV(B25:H25)</f>
        <v>0.38388738921084481</v>
      </c>
      <c r="K25" s="4">
        <f>J25/SQRT(COUNT(B25:H25))</f>
        <v>0.15672137037596301</v>
      </c>
    </row>
    <row r="26" spans="1:11">
      <c r="A26" s="5" t="s">
        <v>3</v>
      </c>
      <c r="B26" s="4">
        <v>3.5505987562321448</v>
      </c>
      <c r="C26" s="4">
        <v>2.5410935947791917</v>
      </c>
      <c r="D26" s="4">
        <v>4.214320339406898</v>
      </c>
      <c r="E26" s="4">
        <v>3.4711097446130594</v>
      </c>
      <c r="F26" s="4">
        <v>4.1028848022618938</v>
      </c>
      <c r="G26" s="4">
        <v>3.9516632156454792</v>
      </c>
      <c r="I26" s="4">
        <f t="shared" ref="I26" si="15">AVERAGE(B26:H26)</f>
        <v>3.6386117421564443</v>
      </c>
      <c r="J26" s="4">
        <f t="shared" ref="J26" si="16">STDEV(B26:H26)</f>
        <v>0.61405869052333162</v>
      </c>
      <c r="K26" s="4">
        <f t="shared" ref="K26" si="17">J26/SQRT(COUNT(B26:H26))</f>
        <v>0.25068841065062847</v>
      </c>
    </row>
    <row r="28" spans="1:11">
      <c r="A28" s="5" t="s">
        <v>20</v>
      </c>
    </row>
    <row r="29" spans="1:11">
      <c r="A29" s="5" t="s">
        <v>1</v>
      </c>
      <c r="B29" s="4">
        <v>24.209862740233476</v>
      </c>
      <c r="C29" s="4">
        <v>27.129958491940762</v>
      </c>
      <c r="D29" s="4">
        <v>16.78719845426334</v>
      </c>
      <c r="E29" s="4">
        <v>16.46264529355933</v>
      </c>
      <c r="F29" s="4">
        <v>19.385874377896972</v>
      </c>
      <c r="G29" s="4">
        <v>19.73412215318027</v>
      </c>
      <c r="I29" s="4">
        <f>AVERAGE(B29:H29)</f>
        <v>20.618276918512358</v>
      </c>
      <c r="J29" s="4">
        <f>STDEV(B29:H29)</f>
        <v>4.2319845864849821</v>
      </c>
      <c r="K29" s="4">
        <f>J29/SQRT(COUNT(B29:H29))</f>
        <v>1.7277004727019123</v>
      </c>
    </row>
    <row r="30" spans="1:11">
      <c r="A30" s="5" t="s">
        <v>3</v>
      </c>
      <c r="B30" s="4">
        <v>33.584580404563653</v>
      </c>
      <c r="C30" s="4">
        <v>37.486770546103372</v>
      </c>
      <c r="D30" s="4">
        <v>53.422258725444912</v>
      </c>
      <c r="E30" s="4">
        <v>39.019660884821747</v>
      </c>
      <c r="F30" s="4">
        <v>37.591781900363301</v>
      </c>
      <c r="G30" s="4">
        <v>48.405364473420725</v>
      </c>
      <c r="I30" s="4">
        <f t="shared" ref="I30" si="18">AVERAGE(B30:H30)</f>
        <v>41.585069489119611</v>
      </c>
      <c r="J30" s="4">
        <f t="shared" ref="J30" si="19">STDEV(B30:H30)</f>
        <v>7.6153400394389319</v>
      </c>
      <c r="K30" s="4">
        <f t="shared" ref="K30" si="20">J30/SQRT(COUNT(B30:H30))</f>
        <v>3.1089495524019513</v>
      </c>
    </row>
    <row r="32" spans="1:11">
      <c r="A32" s="5" t="s">
        <v>21</v>
      </c>
    </row>
    <row r="33" spans="1:11">
      <c r="A33" s="5" t="s">
        <v>1</v>
      </c>
      <c r="B33" s="4">
        <v>16.440631745120495</v>
      </c>
      <c r="C33" s="4">
        <v>10.757592443418332</v>
      </c>
      <c r="D33" s="4">
        <v>11.839877380370682</v>
      </c>
      <c r="E33" s="4">
        <v>18.583745619599778</v>
      </c>
      <c r="F33" s="4">
        <v>16.845888359276685</v>
      </c>
      <c r="G33" s="4">
        <v>17.708467208332873</v>
      </c>
      <c r="I33" s="4">
        <f>AVERAGE(B33:H33)</f>
        <v>15.362700459353142</v>
      </c>
      <c r="J33" s="4">
        <f>STDEV(B33:H33)</f>
        <v>3.2513639615558496</v>
      </c>
      <c r="K33" s="4">
        <f>J33/SQRT(COUNT(B33:H33))</f>
        <v>1.3273637789809889</v>
      </c>
    </row>
    <row r="34" spans="1:11">
      <c r="A34" s="5" t="s">
        <v>3</v>
      </c>
      <c r="B34" s="4">
        <v>38.270847166894967</v>
      </c>
      <c r="C34" s="4">
        <v>36.783546205506426</v>
      </c>
      <c r="D34" s="4">
        <v>35.713332264069614</v>
      </c>
      <c r="E34" s="4">
        <v>29.058287361924059</v>
      </c>
      <c r="F34" s="4">
        <v>30.653031522083662</v>
      </c>
      <c r="G34" s="4">
        <v>35.534335638808969</v>
      </c>
      <c r="I34" s="4">
        <f t="shared" ref="I34" si="21">AVERAGE(B34:H34)</f>
        <v>34.335563359881284</v>
      </c>
      <c r="J34" s="4">
        <f t="shared" ref="J34" si="22">STDEV(B34:H34)</f>
        <v>3.6393698212548125</v>
      </c>
      <c r="K34" s="4">
        <f t="shared" ref="K34" si="23">J34/SQRT(COUNT(B34:H34))</f>
        <v>1.485766507893052</v>
      </c>
    </row>
    <row r="36" spans="1:11">
      <c r="A36" s="5" t="s">
        <v>22</v>
      </c>
    </row>
    <row r="37" spans="1:11">
      <c r="A37" s="5" t="s">
        <v>1</v>
      </c>
      <c r="B37" s="4">
        <v>8.4810953483008369</v>
      </c>
      <c r="C37" s="4">
        <v>4.868744923342244</v>
      </c>
      <c r="D37" s="4">
        <v>11.483904712223072</v>
      </c>
      <c r="E37" s="4">
        <v>13.188442830320305</v>
      </c>
      <c r="F37" s="4">
        <v>10.806726395610148</v>
      </c>
      <c r="G37" s="4">
        <v>10.323937725891934</v>
      </c>
      <c r="I37" s="4">
        <f>AVERAGE(B37:H37)</f>
        <v>9.8588086559480903</v>
      </c>
      <c r="J37" s="4">
        <f>STDEV(B37:H37)</f>
        <v>2.885866387540386</v>
      </c>
      <c r="K37" s="4">
        <f>J37/SQRT(COUNT(B37:H37))</f>
        <v>1.1781500192204868</v>
      </c>
    </row>
    <row r="38" spans="1:11">
      <c r="A38" s="5" t="s">
        <v>3</v>
      </c>
      <c r="B38" s="4">
        <v>16.20709134867586</v>
      </c>
      <c r="C38" s="4">
        <v>7.2008683694872815</v>
      </c>
      <c r="D38" s="4">
        <v>10.804216425356193</v>
      </c>
      <c r="E38" s="4">
        <v>12.680044781998712</v>
      </c>
      <c r="F38" s="4">
        <v>10.889131651372626</v>
      </c>
      <c r="G38" s="4">
        <v>14.984425671076066</v>
      </c>
      <c r="I38" s="4">
        <f t="shared" ref="I38" si="24">AVERAGE(B38:H38)</f>
        <v>12.127629707994457</v>
      </c>
      <c r="J38" s="4">
        <f t="shared" ref="J38" si="25">STDEV(B38:H38)</f>
        <v>3.2455116794116181</v>
      </c>
      <c r="K38" s="4">
        <f t="shared" ref="K38" si="26">J38/SQRT(COUNT(B38:H38))</f>
        <v>1.3249745948002942</v>
      </c>
    </row>
    <row r="40" spans="1:11">
      <c r="A40" s="5" t="s">
        <v>23</v>
      </c>
    </row>
    <row r="41" spans="1:11">
      <c r="A41" s="5" t="s">
        <v>1</v>
      </c>
      <c r="B41" s="4">
        <v>0.27812475059891412</v>
      </c>
      <c r="C41" s="4">
        <v>3.2694656987712154</v>
      </c>
      <c r="D41" s="4">
        <v>2.5146779760713054</v>
      </c>
      <c r="E41" s="4">
        <v>2.7208086053444749</v>
      </c>
      <c r="F41" s="4">
        <v>2.7810190133750985</v>
      </c>
      <c r="G41" s="4">
        <v>1.9781103144945831</v>
      </c>
      <c r="I41" s="4">
        <f>AVERAGE(B41:H41)</f>
        <v>2.2570343931092651</v>
      </c>
      <c r="J41" s="4">
        <f>STDEV(B41:H41)</f>
        <v>1.0559285753863179</v>
      </c>
      <c r="K41" s="4">
        <f>J41/SQRT(COUNT(B41:H41))</f>
        <v>0.43108103575340662</v>
      </c>
    </row>
    <row r="42" spans="1:11">
      <c r="A42" s="5" t="s">
        <v>3</v>
      </c>
      <c r="B42" s="4">
        <v>3.4475773780586625</v>
      </c>
      <c r="C42" s="4">
        <v>3.3174687416848996</v>
      </c>
      <c r="D42" s="4">
        <v>3.1253195596038545</v>
      </c>
      <c r="E42" s="4">
        <v>3.5917341223813319</v>
      </c>
      <c r="F42" s="4">
        <v>2.8518201947719422</v>
      </c>
      <c r="G42" s="4">
        <v>2.9385185092328068</v>
      </c>
      <c r="I42" s="4">
        <f t="shared" ref="I42" si="27">AVERAGE(B42:H42)</f>
        <v>3.212073084288916</v>
      </c>
      <c r="J42" s="4">
        <f t="shared" ref="J42" si="28">STDEV(B42:H42)</f>
        <v>0.29081040036837352</v>
      </c>
      <c r="K42" s="4">
        <f t="shared" ref="K42" si="29">J42/SQRT(COUNT(B42:H42))</f>
        <v>0.11872284879950006</v>
      </c>
    </row>
    <row r="44" spans="1:11">
      <c r="A44" s="5" t="s">
        <v>24</v>
      </c>
    </row>
    <row r="45" spans="1:11">
      <c r="A45" s="5" t="s">
        <v>1</v>
      </c>
      <c r="B45" s="4">
        <v>0.79371145025223711</v>
      </c>
      <c r="C45" s="4">
        <v>0.74817802407340384</v>
      </c>
      <c r="D45" s="4">
        <v>0.17488605459313544</v>
      </c>
      <c r="E45" s="4">
        <v>0.51629513453747444</v>
      </c>
      <c r="F45" s="4">
        <v>0.22822120593496301</v>
      </c>
      <c r="G45" s="4">
        <v>0.20452300267735338</v>
      </c>
      <c r="I45" s="4">
        <f>AVERAGE(B45:H45)</f>
        <v>0.44430247867809447</v>
      </c>
      <c r="J45" s="4">
        <f>STDEV(B45:H45)</f>
        <v>0.28156009735461179</v>
      </c>
      <c r="K45" s="4">
        <f>J45/SQRT(COUNT(B45:H45))</f>
        <v>0.11494642840785911</v>
      </c>
    </row>
    <row r="46" spans="1:11">
      <c r="A46" s="5" t="s">
        <v>3</v>
      </c>
      <c r="B46" s="4">
        <v>0.80548938326843578</v>
      </c>
      <c r="C46" s="4">
        <v>0.50995989279989451</v>
      </c>
      <c r="D46" s="4">
        <v>0.45019304292238427</v>
      </c>
      <c r="E46" s="4">
        <v>0.34269119332633446</v>
      </c>
      <c r="F46" s="4">
        <v>0.54418128364296958</v>
      </c>
      <c r="G46" s="4">
        <v>0.93708811947227866</v>
      </c>
      <c r="I46" s="4">
        <f t="shared" ref="I46" si="30">AVERAGE(B46:H46)</f>
        <v>0.59826715257204954</v>
      </c>
      <c r="J46" s="4">
        <f t="shared" ref="J46" si="31">STDEV(B46:H46)</f>
        <v>0.22614560209970108</v>
      </c>
      <c r="K46" s="4">
        <f t="shared" ref="K46" si="32">J46/SQRT(COUNT(B46:H46))</f>
        <v>9.232355545312397E-2</v>
      </c>
    </row>
    <row r="48" spans="1:11">
      <c r="A48" s="5" t="s">
        <v>25</v>
      </c>
    </row>
    <row r="49" spans="1:11">
      <c r="A49" s="5" t="s">
        <v>1</v>
      </c>
      <c r="B49" s="4">
        <v>1.3323130997284369</v>
      </c>
      <c r="C49" s="4">
        <v>1.1164673228068098</v>
      </c>
      <c r="D49" s="4">
        <v>0.96196565664844302</v>
      </c>
      <c r="E49" s="4">
        <v>0.14081864920125564</v>
      </c>
      <c r="F49" s="4">
        <v>0.69671113446808408</v>
      </c>
      <c r="G49" s="4">
        <v>0.94196109527302496</v>
      </c>
      <c r="I49" s="4">
        <f>AVERAGE(B49:H49)</f>
        <v>0.86503949302100913</v>
      </c>
      <c r="J49" s="4">
        <f>STDEV(B49:H49)</f>
        <v>0.41223839173973903</v>
      </c>
      <c r="K49" s="4">
        <f>J49/SQRT(COUNT(B49:H49))</f>
        <v>0.16829561869132073</v>
      </c>
    </row>
    <row r="50" spans="1:11">
      <c r="A50" s="5" t="s">
        <v>3</v>
      </c>
      <c r="B50" s="4">
        <v>1.8658997365044265</v>
      </c>
      <c r="C50" s="4">
        <v>1.8790552728286052</v>
      </c>
      <c r="D50" s="4">
        <v>2.327501364174839</v>
      </c>
      <c r="E50" s="4">
        <v>2.4048371068697545</v>
      </c>
      <c r="F50" s="4">
        <v>2.7831833050910908</v>
      </c>
      <c r="G50" s="4">
        <v>2.6364460914208121</v>
      </c>
      <c r="I50" s="4">
        <f t="shared" ref="I50" si="33">AVERAGE(B50:H50)</f>
        <v>2.3161538128149215</v>
      </c>
      <c r="J50" s="4">
        <f t="shared" ref="J50" si="34">STDEV(B50:H50)</f>
        <v>0.380126571249357</v>
      </c>
      <c r="K50" s="4">
        <f t="shared" ref="K50" si="35">J50/SQRT(COUNT(B50:H50))</f>
        <v>0.15518602287243982</v>
      </c>
    </row>
    <row r="52" spans="1:11">
      <c r="A52" s="5" t="s">
        <v>26</v>
      </c>
    </row>
    <row r="53" spans="1:11">
      <c r="A53" s="5" t="s">
        <v>1</v>
      </c>
      <c r="B53" s="4">
        <v>0.62079959308056543</v>
      </c>
      <c r="C53" s="4">
        <v>0.81562351902956609</v>
      </c>
      <c r="D53" s="4">
        <v>0.71728932539737356</v>
      </c>
      <c r="E53" s="4">
        <v>0.60677222079391169</v>
      </c>
      <c r="F53" s="4">
        <v>0.84071840266632714</v>
      </c>
      <c r="G53" s="4">
        <v>0.39815821581318794</v>
      </c>
      <c r="I53" s="4">
        <f>AVERAGE(B53:H53)</f>
        <v>0.66656021279682198</v>
      </c>
      <c r="J53" s="4">
        <f>STDEV(B53:H53)</f>
        <v>0.16299242774942502</v>
      </c>
      <c r="K53" s="4">
        <f>J53/SQRT(COUNT(B53:H53))</f>
        <v>6.6541379987257482E-2</v>
      </c>
    </row>
    <row r="54" spans="1:11">
      <c r="A54" s="5" t="s">
        <v>3</v>
      </c>
      <c r="B54" s="4">
        <v>0.83746210256269904</v>
      </c>
      <c r="C54" s="4">
        <v>0.92629035327337539</v>
      </c>
      <c r="D54" s="4">
        <v>0.90319289072677233</v>
      </c>
      <c r="E54" s="4">
        <v>1.8462831209220849</v>
      </c>
      <c r="F54" s="4">
        <v>0.99630201619192704</v>
      </c>
      <c r="G54" s="4">
        <v>1.1050314960616043</v>
      </c>
      <c r="I54" s="4">
        <f t="shared" ref="I54" si="36">AVERAGE(B54:H54)</f>
        <v>1.1024269966230773</v>
      </c>
      <c r="J54" s="4">
        <f t="shared" ref="J54" si="37">STDEV(B54:H54)</f>
        <v>0.37563705081187165</v>
      </c>
      <c r="K54" s="4">
        <f t="shared" ref="K54" si="38">J54/SQRT(COUNT(B54:H54))</f>
        <v>0.15335318382883387</v>
      </c>
    </row>
    <row r="56" spans="1:11">
      <c r="A56" s="5" t="s">
        <v>27</v>
      </c>
    </row>
    <row r="57" spans="1:11">
      <c r="A57" s="5" t="s">
        <v>1</v>
      </c>
      <c r="B57" s="4">
        <v>2.3231172180133246</v>
      </c>
      <c r="C57" s="4">
        <v>2.0817736381370815</v>
      </c>
      <c r="D57" s="4">
        <v>2.0849186035865288</v>
      </c>
      <c r="E57" s="4">
        <v>1.6431800182763256</v>
      </c>
      <c r="F57" s="4">
        <v>1.5704173614986305</v>
      </c>
      <c r="G57" s="4">
        <v>1.8991990309912028</v>
      </c>
      <c r="I57" s="4">
        <f>AVERAGE(B57:H57)</f>
        <v>1.933767645083849</v>
      </c>
      <c r="J57" s="4">
        <f>STDEV(B57:H57)</f>
        <v>0.28775165080036968</v>
      </c>
      <c r="K57" s="4">
        <f>J57/SQRT(COUNT(B57:H57))</f>
        <v>0.11747411951740541</v>
      </c>
    </row>
    <row r="58" spans="1:11">
      <c r="A58" s="5" t="s">
        <v>3</v>
      </c>
      <c r="B58" s="4">
        <v>2.7387296928503391</v>
      </c>
      <c r="C58" s="4">
        <v>2.6382482195764769</v>
      </c>
      <c r="D58" s="4">
        <v>3.0440408035294944</v>
      </c>
      <c r="E58" s="4">
        <v>1.8805031696010026</v>
      </c>
      <c r="F58" s="4">
        <v>3.4356469192292178</v>
      </c>
      <c r="G58" s="4">
        <v>2.8534364999003952</v>
      </c>
      <c r="I58" s="4">
        <f t="shared" ref="I58" si="39">AVERAGE(B58:H58)</f>
        <v>2.7651008841144873</v>
      </c>
      <c r="J58" s="4">
        <f t="shared" ref="J58" si="40">STDEV(B58:H58)</f>
        <v>0.51663193854410239</v>
      </c>
      <c r="K58" s="4">
        <f t="shared" ref="K58" si="41">J58/SQRT(COUNT(B58:H58))</f>
        <v>0.21091410570966135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Perry</dc:creator>
  <cp:lastModifiedBy>Rachel Perry</cp:lastModifiedBy>
  <dcterms:created xsi:type="dcterms:W3CDTF">2015-07-17T18:49:44Z</dcterms:created>
  <dcterms:modified xsi:type="dcterms:W3CDTF">2016-04-13T17:28:06Z</dcterms:modified>
</cp:coreProperties>
</file>