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1040" yWindow="0" windowWidth="15580" windowHeight="14160" tabRatio="500" firstSheet="5" activeTab="6"/>
  </bookViews>
  <sheets>
    <sheet name="a" sheetId="1" r:id="rId1"/>
    <sheet name="b" sheetId="14" r:id="rId2"/>
    <sheet name="c" sheetId="9" r:id="rId3"/>
    <sheet name="d" sheetId="2" r:id="rId4"/>
    <sheet name="e" sheetId="15" r:id="rId5"/>
    <sheet name="f" sheetId="5" r:id="rId6"/>
    <sheet name="g" sheetId="13" r:id="rId7"/>
    <sheet name="h" sheetId="12" r:id="rId8"/>
    <sheet name="i" sheetId="11" r:id="rId9"/>
    <sheet name="j" sheetId="10" r:id="rId1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" i="15" l="1"/>
  <c r="K6" i="15"/>
  <c r="I6" i="15"/>
  <c r="J5" i="15"/>
  <c r="K5" i="15"/>
  <c r="I5" i="15"/>
  <c r="J4" i="15"/>
  <c r="K4" i="15"/>
  <c r="I4" i="15"/>
  <c r="J14" i="14"/>
  <c r="K14" i="14"/>
  <c r="I14" i="14"/>
  <c r="J13" i="14"/>
  <c r="K13" i="14"/>
  <c r="I13" i="14"/>
  <c r="J12" i="14"/>
  <c r="K12" i="14"/>
  <c r="I12" i="14"/>
  <c r="J11" i="14"/>
  <c r="K11" i="14"/>
  <c r="I11" i="14"/>
  <c r="J8" i="14"/>
  <c r="K8" i="14"/>
  <c r="I8" i="14"/>
  <c r="J7" i="14"/>
  <c r="K7" i="14"/>
  <c r="I7" i="14"/>
  <c r="J6" i="14"/>
  <c r="K6" i="14"/>
  <c r="I6" i="14"/>
  <c r="J5" i="14"/>
  <c r="K5" i="14"/>
  <c r="I5" i="14"/>
  <c r="I6" i="13"/>
  <c r="J6" i="13"/>
  <c r="K6" i="13"/>
  <c r="J5" i="13"/>
  <c r="K5" i="13"/>
  <c r="I5" i="13"/>
  <c r="J4" i="13"/>
  <c r="K4" i="13"/>
  <c r="I4" i="13"/>
  <c r="I5" i="12"/>
  <c r="J15" i="12"/>
  <c r="K15" i="12"/>
  <c r="I15" i="12"/>
  <c r="J14" i="12"/>
  <c r="K14" i="12"/>
  <c r="I14" i="12"/>
  <c r="J13" i="12"/>
  <c r="K13" i="12"/>
  <c r="I13" i="12"/>
  <c r="J12" i="12"/>
  <c r="K12" i="12"/>
  <c r="I12" i="12"/>
  <c r="J11" i="12"/>
  <c r="K11" i="12"/>
  <c r="I11" i="12"/>
  <c r="J10" i="12"/>
  <c r="K10" i="12"/>
  <c r="I10" i="12"/>
  <c r="J9" i="12"/>
  <c r="K9" i="12"/>
  <c r="I9" i="12"/>
  <c r="J8" i="12"/>
  <c r="K8" i="12"/>
  <c r="I8" i="12"/>
  <c r="J7" i="12"/>
  <c r="K7" i="12"/>
  <c r="I7" i="12"/>
  <c r="J6" i="12"/>
  <c r="K6" i="12"/>
  <c r="I6" i="12"/>
  <c r="J5" i="12"/>
  <c r="K5" i="12"/>
  <c r="J41" i="12"/>
  <c r="K41" i="12"/>
  <c r="I41" i="12"/>
  <c r="J40" i="12"/>
  <c r="K40" i="12"/>
  <c r="I40" i="12"/>
  <c r="J39" i="12"/>
  <c r="K39" i="12"/>
  <c r="I39" i="12"/>
  <c r="J38" i="12"/>
  <c r="K38" i="12"/>
  <c r="I38" i="12"/>
  <c r="J37" i="12"/>
  <c r="K37" i="12"/>
  <c r="I37" i="12"/>
  <c r="J36" i="12"/>
  <c r="K36" i="12"/>
  <c r="I36" i="12"/>
  <c r="J35" i="12"/>
  <c r="K35" i="12"/>
  <c r="I35" i="12"/>
  <c r="J34" i="12"/>
  <c r="K34" i="12"/>
  <c r="I34" i="12"/>
  <c r="J33" i="12"/>
  <c r="K33" i="12"/>
  <c r="I33" i="12"/>
  <c r="J32" i="12"/>
  <c r="K32" i="12"/>
  <c r="I32" i="12"/>
  <c r="J31" i="12"/>
  <c r="K31" i="12"/>
  <c r="I31" i="12"/>
  <c r="J28" i="12"/>
  <c r="K28" i="12"/>
  <c r="I28" i="12"/>
  <c r="J27" i="12"/>
  <c r="K27" i="12"/>
  <c r="I27" i="12"/>
  <c r="J26" i="12"/>
  <c r="K26" i="12"/>
  <c r="I26" i="12"/>
  <c r="J25" i="12"/>
  <c r="K25" i="12"/>
  <c r="I25" i="12"/>
  <c r="J24" i="12"/>
  <c r="K24" i="12"/>
  <c r="I24" i="12"/>
  <c r="J23" i="12"/>
  <c r="K23" i="12"/>
  <c r="I23" i="12"/>
  <c r="J22" i="12"/>
  <c r="K22" i="12"/>
  <c r="I22" i="12"/>
  <c r="J21" i="12"/>
  <c r="K21" i="12"/>
  <c r="I21" i="12"/>
  <c r="J20" i="12"/>
  <c r="K20" i="12"/>
  <c r="I20" i="12"/>
  <c r="J19" i="12"/>
  <c r="K19" i="12"/>
  <c r="I19" i="12"/>
  <c r="J18" i="12"/>
  <c r="K18" i="12"/>
  <c r="I18" i="12"/>
  <c r="J5" i="11"/>
  <c r="K5" i="11"/>
  <c r="I5" i="11"/>
  <c r="J4" i="11"/>
  <c r="K4" i="11"/>
  <c r="I4" i="11"/>
  <c r="J28" i="10"/>
  <c r="K28" i="10"/>
  <c r="I28" i="10"/>
  <c r="J27" i="10"/>
  <c r="K27" i="10"/>
  <c r="I27" i="10"/>
  <c r="J26" i="10"/>
  <c r="K26" i="10"/>
  <c r="I26" i="10"/>
  <c r="J25" i="10"/>
  <c r="K25" i="10"/>
  <c r="I25" i="10"/>
  <c r="J24" i="10"/>
  <c r="K24" i="10"/>
  <c r="I24" i="10"/>
  <c r="J23" i="10"/>
  <c r="K23" i="10"/>
  <c r="I23" i="10"/>
  <c r="J22" i="10"/>
  <c r="K22" i="10"/>
  <c r="I22" i="10"/>
  <c r="J21" i="10"/>
  <c r="K21" i="10"/>
  <c r="I21" i="10"/>
  <c r="J20" i="10"/>
  <c r="K20" i="10"/>
  <c r="I20" i="10"/>
  <c r="J19" i="10"/>
  <c r="K19" i="10"/>
  <c r="I19" i="10"/>
  <c r="J18" i="10"/>
  <c r="K18" i="10"/>
  <c r="I18" i="10"/>
  <c r="J15" i="10"/>
  <c r="K15" i="10"/>
  <c r="I15" i="10"/>
  <c r="J14" i="10"/>
  <c r="K14" i="10"/>
  <c r="I14" i="10"/>
  <c r="J13" i="10"/>
  <c r="K13" i="10"/>
  <c r="I13" i="10"/>
  <c r="J12" i="10"/>
  <c r="K12" i="10"/>
  <c r="I12" i="10"/>
  <c r="J11" i="10"/>
  <c r="K11" i="10"/>
  <c r="I11" i="10"/>
  <c r="J10" i="10"/>
  <c r="K10" i="10"/>
  <c r="I10" i="10"/>
  <c r="J9" i="10"/>
  <c r="K9" i="10"/>
  <c r="I9" i="10"/>
  <c r="J8" i="10"/>
  <c r="K8" i="10"/>
  <c r="I8" i="10"/>
  <c r="J7" i="10"/>
  <c r="K7" i="10"/>
  <c r="I7" i="10"/>
  <c r="J6" i="10"/>
  <c r="K6" i="10"/>
  <c r="I6" i="10"/>
  <c r="J5" i="10"/>
  <c r="K5" i="10"/>
  <c r="I5" i="10"/>
  <c r="J28" i="9"/>
  <c r="K28" i="9"/>
  <c r="I28" i="9"/>
  <c r="J27" i="9"/>
  <c r="K27" i="9"/>
  <c r="I27" i="9"/>
  <c r="J26" i="9"/>
  <c r="K26" i="9"/>
  <c r="I26" i="9"/>
  <c r="J25" i="9"/>
  <c r="K25" i="9"/>
  <c r="I25" i="9"/>
  <c r="J24" i="9"/>
  <c r="K24" i="9"/>
  <c r="I24" i="9"/>
  <c r="J23" i="9"/>
  <c r="K23" i="9"/>
  <c r="I23" i="9"/>
  <c r="J22" i="9"/>
  <c r="K22" i="9"/>
  <c r="I22" i="9"/>
  <c r="J21" i="9"/>
  <c r="K21" i="9"/>
  <c r="I21" i="9"/>
  <c r="J20" i="9"/>
  <c r="K20" i="9"/>
  <c r="I20" i="9"/>
  <c r="J19" i="9"/>
  <c r="K19" i="9"/>
  <c r="I19" i="9"/>
  <c r="J18" i="9"/>
  <c r="K18" i="9"/>
  <c r="I18" i="9"/>
  <c r="J15" i="9"/>
  <c r="K15" i="9"/>
  <c r="I15" i="9"/>
  <c r="J14" i="9"/>
  <c r="K14" i="9"/>
  <c r="I14" i="9"/>
  <c r="J13" i="9"/>
  <c r="K13" i="9"/>
  <c r="I13" i="9"/>
  <c r="J12" i="9"/>
  <c r="K12" i="9"/>
  <c r="I12" i="9"/>
  <c r="J11" i="9"/>
  <c r="K11" i="9"/>
  <c r="I11" i="9"/>
  <c r="J10" i="9"/>
  <c r="K10" i="9"/>
  <c r="I10" i="9"/>
  <c r="J9" i="9"/>
  <c r="K9" i="9"/>
  <c r="I9" i="9"/>
  <c r="J8" i="9"/>
  <c r="K8" i="9"/>
  <c r="I8" i="9"/>
  <c r="J7" i="9"/>
  <c r="K7" i="9"/>
  <c r="I7" i="9"/>
  <c r="J6" i="9"/>
  <c r="K6" i="9"/>
  <c r="I6" i="9"/>
  <c r="J5" i="9"/>
  <c r="K5" i="9"/>
  <c r="I5" i="9"/>
  <c r="J41" i="5"/>
  <c r="K41" i="5"/>
  <c r="I41" i="5"/>
  <c r="J40" i="5"/>
  <c r="K40" i="5"/>
  <c r="I40" i="5"/>
  <c r="J39" i="5"/>
  <c r="K39" i="5"/>
  <c r="I39" i="5"/>
  <c r="J38" i="5"/>
  <c r="K38" i="5"/>
  <c r="I38" i="5"/>
  <c r="J37" i="5"/>
  <c r="K37" i="5"/>
  <c r="I37" i="5"/>
  <c r="J36" i="5"/>
  <c r="K36" i="5"/>
  <c r="I36" i="5"/>
  <c r="J35" i="5"/>
  <c r="K35" i="5"/>
  <c r="I35" i="5"/>
  <c r="J34" i="5"/>
  <c r="K34" i="5"/>
  <c r="I34" i="5"/>
  <c r="J33" i="5"/>
  <c r="K33" i="5"/>
  <c r="I33" i="5"/>
  <c r="J32" i="5"/>
  <c r="K32" i="5"/>
  <c r="I32" i="5"/>
  <c r="J31" i="5"/>
  <c r="K31" i="5"/>
  <c r="I31" i="5"/>
  <c r="J17" i="1"/>
  <c r="K17" i="1"/>
  <c r="I17" i="1"/>
  <c r="J16" i="1"/>
  <c r="K16" i="1"/>
  <c r="I16" i="1"/>
  <c r="J15" i="1"/>
  <c r="K15" i="1"/>
  <c r="I15" i="1"/>
  <c r="J28" i="5"/>
  <c r="K28" i="5"/>
  <c r="I28" i="5"/>
  <c r="J27" i="5"/>
  <c r="K27" i="5"/>
  <c r="I27" i="5"/>
  <c r="J26" i="5"/>
  <c r="K26" i="5"/>
  <c r="I26" i="5"/>
  <c r="J25" i="5"/>
  <c r="K25" i="5"/>
  <c r="I25" i="5"/>
  <c r="J24" i="5"/>
  <c r="K24" i="5"/>
  <c r="I24" i="5"/>
  <c r="J23" i="5"/>
  <c r="K23" i="5"/>
  <c r="I23" i="5"/>
  <c r="J22" i="5"/>
  <c r="K22" i="5"/>
  <c r="I22" i="5"/>
  <c r="J21" i="5"/>
  <c r="K21" i="5"/>
  <c r="I21" i="5"/>
  <c r="J20" i="5"/>
  <c r="K20" i="5"/>
  <c r="I20" i="5"/>
  <c r="J19" i="5"/>
  <c r="K19" i="5"/>
  <c r="I19" i="5"/>
  <c r="J18" i="5"/>
  <c r="K18" i="5"/>
  <c r="I18" i="5"/>
  <c r="I7" i="5"/>
  <c r="J7" i="5"/>
  <c r="K7" i="5"/>
  <c r="I8" i="5"/>
  <c r="J8" i="5"/>
  <c r="K8" i="5"/>
  <c r="I9" i="5"/>
  <c r="J9" i="5"/>
  <c r="K9" i="5"/>
  <c r="I10" i="5"/>
  <c r="J10" i="5"/>
  <c r="K10" i="5"/>
  <c r="I11" i="5"/>
  <c r="J11" i="5"/>
  <c r="K11" i="5"/>
  <c r="I12" i="5"/>
  <c r="J12" i="5"/>
  <c r="K12" i="5"/>
  <c r="I13" i="5"/>
  <c r="J13" i="5"/>
  <c r="K13" i="5"/>
  <c r="I14" i="5"/>
  <c r="J14" i="5"/>
  <c r="K14" i="5"/>
  <c r="I15" i="5"/>
  <c r="J15" i="5"/>
  <c r="K15" i="5"/>
  <c r="J28" i="2"/>
  <c r="K28" i="2"/>
  <c r="I28" i="2"/>
  <c r="J27" i="2"/>
  <c r="K27" i="2"/>
  <c r="I27" i="2"/>
  <c r="J26" i="2"/>
  <c r="K26" i="2"/>
  <c r="I26" i="2"/>
  <c r="J25" i="2"/>
  <c r="K25" i="2"/>
  <c r="I25" i="2"/>
  <c r="J24" i="2"/>
  <c r="K24" i="2"/>
  <c r="I24" i="2"/>
  <c r="J23" i="2"/>
  <c r="K23" i="2"/>
  <c r="I23" i="2"/>
  <c r="J22" i="2"/>
  <c r="K22" i="2"/>
  <c r="I22" i="2"/>
  <c r="J21" i="2"/>
  <c r="K21" i="2"/>
  <c r="I21" i="2"/>
  <c r="J20" i="2"/>
  <c r="K20" i="2"/>
  <c r="I20" i="2"/>
  <c r="J19" i="2"/>
  <c r="K19" i="2"/>
  <c r="I19" i="2"/>
  <c r="J18" i="2"/>
  <c r="K18" i="2"/>
  <c r="I18" i="2"/>
  <c r="J15" i="2"/>
  <c r="K15" i="2"/>
  <c r="I15" i="2"/>
  <c r="J14" i="2"/>
  <c r="K14" i="2"/>
  <c r="I14" i="2"/>
  <c r="J13" i="2"/>
  <c r="K13" i="2"/>
  <c r="I13" i="2"/>
  <c r="J12" i="2"/>
  <c r="K12" i="2"/>
  <c r="I12" i="2"/>
  <c r="J11" i="2"/>
  <c r="K11" i="2"/>
  <c r="I11" i="2"/>
  <c r="J10" i="2"/>
  <c r="K10" i="2"/>
  <c r="I10" i="2"/>
  <c r="J9" i="2"/>
  <c r="K9" i="2"/>
  <c r="I9" i="2"/>
  <c r="J8" i="2"/>
  <c r="K8" i="2"/>
  <c r="I8" i="2"/>
  <c r="J7" i="2"/>
  <c r="K7" i="2"/>
  <c r="I7" i="2"/>
  <c r="J6" i="2"/>
  <c r="K6" i="2"/>
  <c r="I6" i="2"/>
  <c r="J5" i="2"/>
  <c r="K5" i="2"/>
  <c r="I5" i="2"/>
  <c r="I5" i="1"/>
  <c r="J6" i="5"/>
  <c r="K6" i="5"/>
  <c r="I6" i="5"/>
  <c r="J5" i="5"/>
  <c r="K5" i="5"/>
  <c r="I5" i="5"/>
  <c r="J12" i="1"/>
  <c r="K12" i="1"/>
  <c r="I12" i="1"/>
  <c r="J11" i="1"/>
  <c r="K11" i="1"/>
  <c r="I11" i="1"/>
  <c r="J10" i="1"/>
  <c r="K10" i="1"/>
  <c r="I10" i="1"/>
  <c r="I6" i="1"/>
  <c r="J6" i="1"/>
  <c r="K6" i="1"/>
  <c r="I7" i="1"/>
  <c r="J7" i="1"/>
  <c r="K7" i="1"/>
  <c r="J5" i="1"/>
  <c r="K5" i="1"/>
</calcChain>
</file>

<file path=xl/sharedStrings.xml><?xml version="1.0" encoding="utf-8"?>
<sst xmlns="http://schemas.openxmlformats.org/spreadsheetml/2006/main" count="128" uniqueCount="27">
  <si>
    <t>Time (min)</t>
  </si>
  <si>
    <t>Control</t>
  </si>
  <si>
    <t>Average</t>
  </si>
  <si>
    <t>SD</t>
  </si>
  <si>
    <t>SEM</t>
  </si>
  <si>
    <t>2 umol/(kg-min)</t>
  </si>
  <si>
    <t>8 umol/(kg-min)</t>
  </si>
  <si>
    <t>20 umol/(kg-min)</t>
  </si>
  <si>
    <t>Acetate</t>
  </si>
  <si>
    <t>Plasma insulin</t>
  </si>
  <si>
    <t>(uU/ml)</t>
  </si>
  <si>
    <t>Plasma gastrin</t>
  </si>
  <si>
    <t>(pg/ml)</t>
  </si>
  <si>
    <t>Acetate + atropine</t>
  </si>
  <si>
    <t>ICV acetate</t>
  </si>
  <si>
    <t>ICV acetate + atropine</t>
  </si>
  <si>
    <t>Acetate + vagotomy</t>
  </si>
  <si>
    <t>NTS acetate</t>
  </si>
  <si>
    <t>Acetate + methylatropine</t>
  </si>
  <si>
    <t>Tissue acetate</t>
  </si>
  <si>
    <t>(umol/g)</t>
  </si>
  <si>
    <t>Pancreas</t>
  </si>
  <si>
    <t>Whole brain</t>
  </si>
  <si>
    <t>Dorsal brain</t>
  </si>
  <si>
    <t>Hypothalamus</t>
  </si>
  <si>
    <t>Plasma acetate</t>
  </si>
  <si>
    <t>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</si>
</sst>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/>
    <xf numFmtId="164" fontId="1" fillId="0" borderId="0" xfId="0" applyNumberFormat="1" applyFont="1"/>
    <xf numFmtId="2" fontId="4" fillId="0" borderId="0" xfId="0" applyNumberFormat="1" applyFont="1"/>
  </cellXfs>
  <cellStyles count="1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C33" sqref="C33"/>
    </sheetView>
  </sheetViews>
  <sheetFormatPr baseColWidth="10" defaultRowHeight="15" x14ac:dyDescent="0"/>
  <sheetData>
    <row r="1" spans="1:11">
      <c r="A1" s="1" t="s">
        <v>11</v>
      </c>
    </row>
    <row r="2" spans="1:11">
      <c r="A2" s="1" t="s">
        <v>12</v>
      </c>
    </row>
    <row r="3" spans="1:11">
      <c r="A3" s="1"/>
    </row>
    <row r="4" spans="1:11">
      <c r="A4" s="1" t="s">
        <v>0</v>
      </c>
      <c r="B4" s="1" t="s">
        <v>5</v>
      </c>
      <c r="I4" t="s">
        <v>2</v>
      </c>
      <c r="J4" t="s">
        <v>3</v>
      </c>
      <c r="K4" t="s">
        <v>4</v>
      </c>
    </row>
    <row r="5" spans="1:11">
      <c r="A5" s="1">
        <v>0</v>
      </c>
      <c r="B5" s="3">
        <v>145.08931464901954</v>
      </c>
      <c r="C5" s="3">
        <v>145.561815462103</v>
      </c>
      <c r="D5" s="3">
        <v>314.8469315845328</v>
      </c>
      <c r="E5" s="3">
        <v>306.26847364258697</v>
      </c>
      <c r="F5" s="3">
        <v>278.92843066405243</v>
      </c>
      <c r="G5" s="3">
        <v>151.30407993459181</v>
      </c>
      <c r="I5" s="3">
        <f>AVERAGE(B5:H5)</f>
        <v>223.66650765614773</v>
      </c>
      <c r="J5" s="3">
        <f>STDEV(B5:H5)</f>
        <v>84.50073819379314</v>
      </c>
      <c r="K5" s="3">
        <f>J5/SQRT(COUNT(B5:H5))</f>
        <v>34.497281910550505</v>
      </c>
    </row>
    <row r="6" spans="1:11">
      <c r="A6" s="1">
        <v>15</v>
      </c>
      <c r="B6" s="3">
        <v>95.464520102426761</v>
      </c>
      <c r="C6" s="3">
        <v>89.524119082046525</v>
      </c>
      <c r="D6" s="3">
        <v>378.101203622198</v>
      </c>
      <c r="E6" s="3">
        <v>86.553076247023867</v>
      </c>
      <c r="F6" s="3">
        <v>362.75831237050534</v>
      </c>
      <c r="G6" s="3">
        <v>241.404204284211</v>
      </c>
      <c r="I6" s="3">
        <f t="shared" ref="I6:I7" si="0">AVERAGE(B6:H6)</f>
        <v>208.9675726180686</v>
      </c>
      <c r="J6" s="3">
        <f t="shared" ref="J6:J7" si="1">STDEV(B6:H6)</f>
        <v>138.16287655433683</v>
      </c>
      <c r="K6" s="3">
        <f t="shared" ref="K6:K7" si="2">J6/SQRT(COUNT(B6:H6))</f>
        <v>56.404758158877755</v>
      </c>
    </row>
    <row r="7" spans="1:11">
      <c r="A7" s="1">
        <v>60</v>
      </c>
      <c r="B7" s="3">
        <v>226.61939914823225</v>
      </c>
      <c r="C7" s="3">
        <v>207.96876845025625</v>
      </c>
      <c r="D7" s="3">
        <v>204.17978727576843</v>
      </c>
      <c r="E7" s="3">
        <v>133.35088646772488</v>
      </c>
      <c r="F7" s="3">
        <v>354.21969189940984</v>
      </c>
      <c r="G7" s="3">
        <v>384.43044732765446</v>
      </c>
      <c r="I7" s="3">
        <f t="shared" si="0"/>
        <v>251.79483009484102</v>
      </c>
      <c r="J7" s="3">
        <f t="shared" si="1"/>
        <v>96.88523660665993</v>
      </c>
      <c r="K7" s="3">
        <f t="shared" si="2"/>
        <v>39.5532322158558</v>
      </c>
    </row>
    <row r="8" spans="1:11">
      <c r="A8" s="1"/>
      <c r="B8" s="3"/>
      <c r="C8" s="3"/>
      <c r="D8" s="3"/>
      <c r="E8" s="3"/>
      <c r="F8" s="3"/>
      <c r="G8" s="3"/>
      <c r="I8" s="3"/>
      <c r="J8" s="3"/>
      <c r="K8" s="3"/>
    </row>
    <row r="9" spans="1:11">
      <c r="A9" s="1" t="s">
        <v>0</v>
      </c>
      <c r="B9" s="5" t="s">
        <v>6</v>
      </c>
      <c r="C9" s="3"/>
      <c r="D9" s="3"/>
      <c r="E9" s="3"/>
      <c r="F9" s="3"/>
      <c r="G9" s="3"/>
      <c r="I9" s="3" t="s">
        <v>2</v>
      </c>
      <c r="J9" s="3" t="s">
        <v>3</v>
      </c>
      <c r="K9" s="3" t="s">
        <v>4</v>
      </c>
    </row>
    <row r="10" spans="1:11">
      <c r="A10" s="1">
        <v>0</v>
      </c>
      <c r="B10" s="3">
        <v>130.23227303460956</v>
      </c>
      <c r="C10" s="3">
        <v>275.09813306815909</v>
      </c>
      <c r="D10" s="3">
        <v>66.377680162308437</v>
      </c>
      <c r="E10" s="3">
        <v>42.483250146728587</v>
      </c>
      <c r="F10" s="3">
        <v>672.53549810044308</v>
      </c>
      <c r="G10" s="3">
        <v>419.26046024691908</v>
      </c>
      <c r="I10" s="3">
        <f>AVERAGE(B10:H10)</f>
        <v>267.66454912652802</v>
      </c>
      <c r="J10" s="3">
        <f>STDEV(B10:H10)</f>
        <v>243.74893448018648</v>
      </c>
      <c r="K10" s="3">
        <f>J10/SQRT(COUNT(B10:H10))</f>
        <v>99.510085803924298</v>
      </c>
    </row>
    <row r="11" spans="1:11">
      <c r="A11" s="1">
        <v>15</v>
      </c>
      <c r="B11" s="3">
        <v>339.86558064633113</v>
      </c>
      <c r="C11" s="3">
        <v>353.81613886234373</v>
      </c>
      <c r="D11" s="3">
        <v>570.19991673307266</v>
      </c>
      <c r="E11" s="3">
        <v>524.07295213095063</v>
      </c>
      <c r="F11" s="3">
        <v>529.71115247309535</v>
      </c>
      <c r="G11" s="3">
        <v>516.44288805285703</v>
      </c>
      <c r="I11" s="3">
        <f t="shared" ref="I11:I12" si="3">AVERAGE(B11:H11)</f>
        <v>472.35143814977505</v>
      </c>
      <c r="J11" s="3">
        <f t="shared" ref="J11:J12" si="4">STDEV(B11:H11)</f>
        <v>99.082543535139308</v>
      </c>
      <c r="K11" s="3">
        <f t="shared" ref="K11:K12" si="5">J11/SQRT(COUNT(B11:H11))</f>
        <v>40.45027901303191</v>
      </c>
    </row>
    <row r="12" spans="1:11">
      <c r="A12" s="1">
        <v>60</v>
      </c>
      <c r="B12" s="3">
        <v>501.88178016272258</v>
      </c>
      <c r="C12" s="3">
        <v>503.87533082120882</v>
      </c>
      <c r="D12" s="3">
        <v>853.34840407550109</v>
      </c>
      <c r="E12" s="3">
        <v>481.72110005456619</v>
      </c>
      <c r="F12" s="3">
        <v>509.38212093267038</v>
      </c>
      <c r="G12" s="3">
        <v>610.25306493272012</v>
      </c>
      <c r="I12" s="3">
        <f t="shared" si="3"/>
        <v>576.74363349656483</v>
      </c>
      <c r="J12" s="3">
        <f t="shared" si="4"/>
        <v>142.90837831155801</v>
      </c>
      <c r="K12" s="3">
        <f t="shared" si="5"/>
        <v>58.34210113865656</v>
      </c>
    </row>
    <row r="13" spans="1:11">
      <c r="B13" s="3"/>
      <c r="C13" s="3"/>
      <c r="D13" s="3"/>
      <c r="E13" s="3"/>
      <c r="F13" s="3"/>
      <c r="G13" s="3"/>
    </row>
    <row r="14" spans="1:11">
      <c r="A14" s="1" t="s">
        <v>0</v>
      </c>
      <c r="B14" s="5" t="s">
        <v>7</v>
      </c>
      <c r="C14" s="3"/>
      <c r="D14" s="3"/>
      <c r="E14" s="3"/>
      <c r="F14" s="3"/>
      <c r="G14" s="3"/>
      <c r="I14" s="3" t="s">
        <v>2</v>
      </c>
      <c r="J14" s="3" t="s">
        <v>3</v>
      </c>
      <c r="K14" s="3" t="s">
        <v>4</v>
      </c>
    </row>
    <row r="15" spans="1:11">
      <c r="A15" s="1">
        <v>0</v>
      </c>
      <c r="B15" s="3">
        <v>497.41365428379743</v>
      </c>
      <c r="C15" s="3">
        <v>216.57258851932255</v>
      </c>
      <c r="D15" s="3">
        <v>247.86669556334144</v>
      </c>
      <c r="E15" s="3">
        <v>294.20825515005043</v>
      </c>
      <c r="F15" s="3">
        <v>387.40574058698468</v>
      </c>
      <c r="G15" s="3">
        <v>68.461711267257172</v>
      </c>
      <c r="I15" s="3">
        <f>AVERAGE(B15:H15)</f>
        <v>285.32144089512559</v>
      </c>
      <c r="J15" s="3">
        <f>STDEV(B15:H15)</f>
        <v>147.40467541866892</v>
      </c>
      <c r="K15" s="3">
        <f>J15/SQRT(COUNT(B15:H15))</f>
        <v>60.177706746052202</v>
      </c>
    </row>
    <row r="16" spans="1:11">
      <c r="A16" s="1">
        <v>15</v>
      </c>
      <c r="B16" s="3">
        <v>463.4776457105757</v>
      </c>
      <c r="C16" s="3">
        <v>366.04333598541501</v>
      </c>
      <c r="D16" s="3">
        <v>573.96989002137093</v>
      </c>
      <c r="E16" s="3">
        <v>824.87050669792893</v>
      </c>
      <c r="F16" s="3">
        <v>524.58401701656396</v>
      </c>
      <c r="G16" s="3">
        <v>604.66952922508267</v>
      </c>
      <c r="I16" s="3">
        <f t="shared" ref="I16:I17" si="6">AVERAGE(B16:H16)</f>
        <v>559.60248744282273</v>
      </c>
      <c r="J16" s="3">
        <f t="shared" ref="J16:J17" si="7">STDEV(B16:H16)</f>
        <v>155.26493881964589</v>
      </c>
      <c r="K16" s="3">
        <f t="shared" ref="K16:K17" si="8">J16/SQRT(COUNT(B16:H16))</f>
        <v>63.386645842096719</v>
      </c>
    </row>
    <row r="17" spans="1:11">
      <c r="A17" s="1">
        <v>60</v>
      </c>
      <c r="B17" s="3">
        <v>795.65770783570395</v>
      </c>
      <c r="C17" s="3">
        <v>613.61801016313746</v>
      </c>
      <c r="D17" s="3">
        <v>774.16250667783891</v>
      </c>
      <c r="E17" s="3">
        <v>871.96335239832217</v>
      </c>
      <c r="F17" s="3">
        <v>678.48717854224105</v>
      </c>
      <c r="G17" s="3">
        <v>806.20728258236386</v>
      </c>
      <c r="I17" s="3">
        <f t="shared" si="6"/>
        <v>756.68267303326786</v>
      </c>
      <c r="J17" s="3">
        <f t="shared" si="7"/>
        <v>93.966965502555752</v>
      </c>
      <c r="K17" s="3">
        <f t="shared" si="8"/>
        <v>38.361853026495183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D20" sqref="D20"/>
    </sheetView>
  </sheetViews>
  <sheetFormatPr baseColWidth="10" defaultRowHeight="15" x14ac:dyDescent="0"/>
  <sheetData>
    <row r="1" spans="1:11">
      <c r="A1" s="1" t="s">
        <v>9</v>
      </c>
    </row>
    <row r="2" spans="1:11">
      <c r="A2" s="1" t="s">
        <v>10</v>
      </c>
    </row>
    <row r="4" spans="1:11">
      <c r="A4" s="1" t="s">
        <v>0</v>
      </c>
      <c r="B4" s="4" t="s">
        <v>1</v>
      </c>
      <c r="C4" s="2"/>
      <c r="D4" s="2"/>
      <c r="E4" s="2"/>
      <c r="F4" s="2"/>
      <c r="G4" s="2"/>
      <c r="H4" s="2"/>
      <c r="I4" t="s">
        <v>2</v>
      </c>
      <c r="J4" t="s">
        <v>3</v>
      </c>
      <c r="K4" t="s">
        <v>4</v>
      </c>
    </row>
    <row r="5" spans="1:11">
      <c r="A5" s="1">
        <v>0</v>
      </c>
      <c r="B5" s="2">
        <v>20.828035100000001</v>
      </c>
      <c r="C5" s="2">
        <v>12.554714599999999</v>
      </c>
      <c r="D5" s="2">
        <v>22.579087400000002</v>
      </c>
      <c r="E5" s="2">
        <v>13.025945800000001</v>
      </c>
      <c r="F5" s="2">
        <v>20.587064600000001</v>
      </c>
      <c r="G5" s="2">
        <v>4.3410204000000006</v>
      </c>
      <c r="H5" s="2"/>
      <c r="I5" s="2">
        <f>AVERAGE(B5:H5)</f>
        <v>15.652644650000001</v>
      </c>
      <c r="J5" s="2">
        <f>STDEV(B5:H5)</f>
        <v>6.9793744180751496</v>
      </c>
      <c r="K5" s="2">
        <f>J5/SQRT(COUNT(B5:H5))</f>
        <v>2.8493176746863988</v>
      </c>
    </row>
    <row r="6" spans="1:11">
      <c r="A6" s="1">
        <v>5</v>
      </c>
      <c r="B6" s="2">
        <v>25.6581549</v>
      </c>
      <c r="C6" s="2">
        <v>41.406915800000007</v>
      </c>
      <c r="D6" s="2">
        <v>49.0269385</v>
      </c>
      <c r="E6" s="2">
        <v>114.68872229999999</v>
      </c>
      <c r="F6" s="2">
        <v>88.251581000000002</v>
      </c>
      <c r="G6" s="2">
        <v>43.567688400000002</v>
      </c>
      <c r="H6" s="2"/>
      <c r="I6" s="2">
        <f>AVERAGE(B6:H6)</f>
        <v>60.433333483333335</v>
      </c>
      <c r="J6" s="2">
        <f>STDEV(B6:H6)</f>
        <v>33.773882088093963</v>
      </c>
      <c r="K6" s="2">
        <f>J6/SQRT(COUNT(B6:H6))</f>
        <v>13.788129624792445</v>
      </c>
    </row>
    <row r="7" spans="1:11">
      <c r="A7">
        <v>10</v>
      </c>
      <c r="B7" s="2">
        <v>74.687619299999994</v>
      </c>
      <c r="C7" s="2">
        <v>53.289438900000007</v>
      </c>
      <c r="D7" s="2">
        <v>46.606523699999997</v>
      </c>
      <c r="E7" s="2">
        <v>30.075947399999997</v>
      </c>
      <c r="F7" s="2">
        <v>88.2355163</v>
      </c>
      <c r="G7" s="2">
        <v>63.9022632</v>
      </c>
      <c r="I7" s="2">
        <f t="shared" ref="I7:I15" si="0">AVERAGE(B7:H7)</f>
        <v>59.466218133333335</v>
      </c>
      <c r="J7" s="2">
        <f t="shared" ref="J7:J15" si="1">STDEV(B7:H7)</f>
        <v>20.718853359717297</v>
      </c>
      <c r="K7" s="2">
        <f t="shared" ref="K7:K15" si="2">J7/SQRT(COUNT(B7:H7))</f>
        <v>8.4584364644760512</v>
      </c>
    </row>
    <row r="8" spans="1:11">
      <c r="A8" s="1">
        <v>15</v>
      </c>
      <c r="B8" s="2">
        <v>19.644602200000001</v>
      </c>
      <c r="C8" s="2">
        <v>34.086767500000001</v>
      </c>
      <c r="D8" s="2">
        <v>34.702580999999995</v>
      </c>
      <c r="E8" s="2">
        <v>18.1345204</v>
      </c>
      <c r="F8" s="2">
        <v>51.624065000000002</v>
      </c>
      <c r="G8" s="2">
        <v>59.236276800000013</v>
      </c>
      <c r="I8" s="2">
        <f t="shared" si="0"/>
        <v>36.23813548333333</v>
      </c>
      <c r="J8" s="2">
        <f t="shared" si="1"/>
        <v>16.587428183987949</v>
      </c>
      <c r="K8" s="2">
        <f t="shared" si="2"/>
        <v>6.7717891993051804</v>
      </c>
    </row>
    <row r="9" spans="1:11">
      <c r="A9" s="1">
        <v>30</v>
      </c>
      <c r="B9" s="2">
        <v>30.584662899999998</v>
      </c>
      <c r="C9" s="2">
        <v>34.836453500000005</v>
      </c>
      <c r="D9" s="2">
        <v>29.904590599999999</v>
      </c>
      <c r="E9" s="2">
        <v>39.286375399999997</v>
      </c>
      <c r="F9" s="2">
        <v>48.855581700000002</v>
      </c>
      <c r="G9" s="2">
        <v>19.225811399999998</v>
      </c>
      <c r="I9" s="2">
        <f t="shared" si="0"/>
        <v>33.78224591666666</v>
      </c>
      <c r="J9" s="2">
        <f t="shared" si="1"/>
        <v>9.9575376512120428</v>
      </c>
      <c r="K9" s="2">
        <f t="shared" si="2"/>
        <v>4.0651477233368665</v>
      </c>
    </row>
    <row r="10" spans="1:11">
      <c r="A10" s="1">
        <v>45</v>
      </c>
      <c r="B10" s="2">
        <v>16.918958099999998</v>
      </c>
      <c r="C10" s="2">
        <v>13.979118</v>
      </c>
      <c r="D10" s="2">
        <v>13.299045700000001</v>
      </c>
      <c r="E10" s="2">
        <v>38.686626599999997</v>
      </c>
      <c r="F10" s="2">
        <v>36.662474400000008</v>
      </c>
      <c r="G10" s="2">
        <v>30.813501599999999</v>
      </c>
      <c r="I10" s="2">
        <f t="shared" si="0"/>
        <v>25.059954066666666</v>
      </c>
      <c r="J10" s="2">
        <f t="shared" si="1"/>
        <v>11.668656310897106</v>
      </c>
      <c r="K10" s="2">
        <f t="shared" si="2"/>
        <v>4.7637089909341102</v>
      </c>
    </row>
    <row r="11" spans="1:11">
      <c r="A11" s="1">
        <v>60</v>
      </c>
      <c r="B11" s="2">
        <v>18.868141699999999</v>
      </c>
      <c r="C11" s="2">
        <v>17.631159799999999</v>
      </c>
      <c r="D11" s="2">
        <v>26.075837099999998</v>
      </c>
      <c r="E11" s="2">
        <v>33.353146200000005</v>
      </c>
      <c r="F11" s="2">
        <v>29.0317419</v>
      </c>
      <c r="G11" s="2">
        <v>38.290855200000003</v>
      </c>
      <c r="I11" s="2">
        <f t="shared" si="0"/>
        <v>27.208480316666666</v>
      </c>
      <c r="J11" s="2">
        <f t="shared" si="1"/>
        <v>8.0804632521865347</v>
      </c>
      <c r="K11" s="2">
        <f t="shared" si="2"/>
        <v>3.2988353088612201</v>
      </c>
    </row>
    <row r="12" spans="1:11">
      <c r="A12" s="1">
        <v>75</v>
      </c>
      <c r="B12" s="2">
        <v>17.042120799999999</v>
      </c>
      <c r="C12" s="2">
        <v>18.0381322</v>
      </c>
      <c r="D12" s="2">
        <v>25.8562862</v>
      </c>
      <c r="E12" s="2">
        <v>61.155787000000004</v>
      </c>
      <c r="F12" s="2">
        <v>33.138950200000004</v>
      </c>
      <c r="G12" s="2">
        <v>14.6738988</v>
      </c>
      <c r="I12" s="2">
        <f t="shared" si="0"/>
        <v>28.317529199999999</v>
      </c>
      <c r="J12" s="2">
        <f t="shared" si="1"/>
        <v>17.473434010896398</v>
      </c>
      <c r="K12" s="2">
        <f t="shared" si="2"/>
        <v>7.1334995634815765</v>
      </c>
    </row>
    <row r="13" spans="1:11">
      <c r="A13" s="1">
        <v>90</v>
      </c>
      <c r="B13" s="2">
        <v>15.178615599999999</v>
      </c>
      <c r="C13" s="2">
        <v>16.040754499999998</v>
      </c>
      <c r="D13" s="2">
        <v>13.470402500000001</v>
      </c>
      <c r="E13" s="2">
        <v>32.967593399999998</v>
      </c>
      <c r="F13" s="2">
        <v>56.684445499999995</v>
      </c>
      <c r="G13" s="2">
        <v>6.5893782000000005</v>
      </c>
      <c r="I13" s="2">
        <f t="shared" si="0"/>
        <v>23.488531616666666</v>
      </c>
      <c r="J13" s="2">
        <f t="shared" si="1"/>
        <v>18.451502357389604</v>
      </c>
      <c r="K13" s="2">
        <f t="shared" si="2"/>
        <v>7.5327942938942449</v>
      </c>
    </row>
    <row r="14" spans="1:11">
      <c r="A14" s="1">
        <v>105</v>
      </c>
      <c r="B14" s="2">
        <v>19.564278699999999</v>
      </c>
      <c r="C14" s="2">
        <v>20.2175765</v>
      </c>
      <c r="D14" s="2">
        <v>19.939121700000001</v>
      </c>
      <c r="E14" s="2">
        <v>37.803068100000004</v>
      </c>
      <c r="F14" s="2">
        <v>57.059288500000008</v>
      </c>
      <c r="G14" s="2">
        <v>9.6693707999999994</v>
      </c>
      <c r="I14" s="2">
        <f t="shared" si="0"/>
        <v>27.375450716666666</v>
      </c>
      <c r="J14" s="2">
        <f t="shared" si="1"/>
        <v>17.151788575396605</v>
      </c>
      <c r="K14" s="2">
        <f t="shared" si="2"/>
        <v>7.0021883643032812</v>
      </c>
    </row>
    <row r="15" spans="1:11">
      <c r="A15" s="1">
        <v>120</v>
      </c>
      <c r="B15" s="2">
        <v>21.443848600000003</v>
      </c>
      <c r="C15" s="2">
        <v>17.416963799999998</v>
      </c>
      <c r="D15" s="2">
        <v>18.402265399999997</v>
      </c>
      <c r="E15" s="2">
        <v>54.108738599999995</v>
      </c>
      <c r="F15" s="2">
        <v>48.748483699999994</v>
      </c>
      <c r="G15" s="2">
        <v>4.8230742000000006</v>
      </c>
      <c r="I15" s="2">
        <f t="shared" si="0"/>
        <v>27.490562383333337</v>
      </c>
      <c r="J15" s="2">
        <f t="shared" si="1"/>
        <v>19.467299876467809</v>
      </c>
      <c r="K15" s="2">
        <f t="shared" si="2"/>
        <v>7.9474918945153554</v>
      </c>
    </row>
    <row r="17" spans="1:11">
      <c r="A17" s="1" t="s">
        <v>0</v>
      </c>
      <c r="B17" s="4" t="s">
        <v>17</v>
      </c>
      <c r="C17" s="2"/>
      <c r="D17" s="2"/>
      <c r="E17" s="2"/>
      <c r="F17" s="2"/>
      <c r="G17" s="2"/>
      <c r="H17" s="2"/>
      <c r="I17" t="s">
        <v>2</v>
      </c>
      <c r="J17" t="s">
        <v>3</v>
      </c>
      <c r="K17" t="s">
        <v>4</v>
      </c>
    </row>
    <row r="18" spans="1:11">
      <c r="A18" s="1">
        <v>0</v>
      </c>
      <c r="B18" s="2">
        <v>26.140095899999999</v>
      </c>
      <c r="C18" s="2">
        <v>65.139832599999991</v>
      </c>
      <c r="D18" s="2">
        <v>48.609256299999998</v>
      </c>
      <c r="E18" s="2">
        <v>17.909614599999998</v>
      </c>
      <c r="F18" s="2">
        <v>3.0177607599999998</v>
      </c>
      <c r="G18" s="2">
        <v>6.9647177999999998</v>
      </c>
      <c r="H18" s="2"/>
      <c r="I18" s="2">
        <f>AVERAGE(B18:H18)</f>
        <v>27.963546326666659</v>
      </c>
      <c r="J18" s="2">
        <f>STDEV(B18:H18)</f>
        <v>24.396602767735018</v>
      </c>
      <c r="K18" s="2">
        <f>J18/SQRT(COUNT(B18:H18))</f>
        <v>9.9598713730537707</v>
      </c>
    </row>
    <row r="19" spans="1:11">
      <c r="A19" s="1">
        <v>5</v>
      </c>
      <c r="B19" s="2">
        <v>190.06176879999998</v>
      </c>
      <c r="C19" s="2">
        <v>100.96694259999998</v>
      </c>
      <c r="D19" s="2">
        <v>167.6889966</v>
      </c>
      <c r="E19" s="2">
        <v>114.25780440000003</v>
      </c>
      <c r="F19" s="2">
        <v>75.659685199999984</v>
      </c>
      <c r="G19" s="2">
        <v>28.763853000000001</v>
      </c>
      <c r="H19" s="2"/>
      <c r="I19" s="2">
        <f>AVERAGE(B19:H19)</f>
        <v>112.89984176666667</v>
      </c>
      <c r="J19" s="2">
        <f>STDEV(B19:H19)</f>
        <v>59.271825486884204</v>
      </c>
      <c r="K19" s="2">
        <f>J19/SQRT(COUNT(B19:H19))</f>
        <v>24.197621427692905</v>
      </c>
    </row>
    <row r="20" spans="1:11">
      <c r="A20">
        <v>10</v>
      </c>
      <c r="B20" s="2">
        <v>171.83368920000001</v>
      </c>
      <c r="C20" s="2">
        <v>175.17514679999999</v>
      </c>
      <c r="D20" s="2">
        <v>82.374729800000011</v>
      </c>
      <c r="E20" s="2">
        <v>70.947373199999987</v>
      </c>
      <c r="F20" s="2">
        <v>114.91110219999999</v>
      </c>
      <c r="G20" s="2">
        <v>99.633121200000005</v>
      </c>
      <c r="I20" s="2">
        <f t="shared" ref="I20:I28" si="3">AVERAGE(B20:H20)</f>
        <v>119.14586039999999</v>
      </c>
      <c r="J20" s="2">
        <f t="shared" ref="J20:J28" si="4">STDEV(B20:H20)</f>
        <v>44.697155659441833</v>
      </c>
      <c r="K20" s="2">
        <f t="shared" ref="K20:K28" si="5">J20/SQRT(COUNT(B20:H20))</f>
        <v>18.247537386564311</v>
      </c>
    </row>
    <row r="21" spans="1:11">
      <c r="A21" s="1">
        <v>15</v>
      </c>
      <c r="B21" s="2">
        <v>182.14722659999998</v>
      </c>
      <c r="C21" s="2">
        <v>123.09338940000001</v>
      </c>
      <c r="D21" s="2">
        <v>195.08466499999997</v>
      </c>
      <c r="E21" s="2">
        <v>164.9258682</v>
      </c>
      <c r="F21" s="2">
        <v>112.2657816</v>
      </c>
      <c r="G21" s="2">
        <v>93.278106600000001</v>
      </c>
      <c r="I21" s="2">
        <f t="shared" si="3"/>
        <v>145.13250623333332</v>
      </c>
      <c r="J21" s="2">
        <f t="shared" si="4"/>
        <v>41.259927017546765</v>
      </c>
      <c r="K21" s="2">
        <f t="shared" si="5"/>
        <v>16.844294669577224</v>
      </c>
    </row>
    <row r="22" spans="1:11">
      <c r="A22" s="1">
        <v>30</v>
      </c>
      <c r="B22" s="2">
        <v>84.066878199999991</v>
      </c>
      <c r="C22" s="2">
        <v>133.663962</v>
      </c>
      <c r="D22" s="2">
        <v>175.89270339999999</v>
      </c>
      <c r="E22" s="2">
        <v>124.1964988</v>
      </c>
      <c r="F22" s="2">
        <v>170.80554839999999</v>
      </c>
      <c r="G22" s="2">
        <v>58.010903400000004</v>
      </c>
      <c r="I22" s="2">
        <f t="shared" si="3"/>
        <v>124.43941569999998</v>
      </c>
      <c r="J22" s="2">
        <f t="shared" si="4"/>
        <v>46.74419615382066</v>
      </c>
      <c r="K22" s="2">
        <f t="shared" si="5"/>
        <v>19.083238168904767</v>
      </c>
    </row>
    <row r="23" spans="1:11">
      <c r="A23" s="1">
        <v>45</v>
      </c>
      <c r="B23" s="2">
        <v>204.5521282</v>
      </c>
      <c r="C23" s="2">
        <v>71.247247599999994</v>
      </c>
      <c r="D23" s="2">
        <v>219.70649520000001</v>
      </c>
      <c r="E23" s="2">
        <v>211.82408240000001</v>
      </c>
      <c r="F23" s="2">
        <v>204.10231659999999</v>
      </c>
      <c r="G23" s="2">
        <v>61.16817180000001</v>
      </c>
      <c r="I23" s="2">
        <f t="shared" si="3"/>
        <v>162.10007363333332</v>
      </c>
      <c r="J23" s="2">
        <f t="shared" si="4"/>
        <v>74.563834411386026</v>
      </c>
      <c r="K23" s="2">
        <f t="shared" si="5"/>
        <v>30.44055792887891</v>
      </c>
    </row>
    <row r="24" spans="1:11">
      <c r="A24" s="1">
        <v>60</v>
      </c>
      <c r="B24" s="2">
        <v>137.77652520000001</v>
      </c>
      <c r="C24" s="2">
        <v>144.12743659999998</v>
      </c>
      <c r="D24" s="2">
        <v>111.4732564</v>
      </c>
      <c r="E24" s="2">
        <v>72.414615799999993</v>
      </c>
      <c r="F24" s="2">
        <v>62.197466600000006</v>
      </c>
      <c r="G24" s="2">
        <v>31.9137618</v>
      </c>
      <c r="I24" s="2">
        <f t="shared" si="3"/>
        <v>93.317177066666659</v>
      </c>
      <c r="J24" s="2">
        <f t="shared" si="4"/>
        <v>44.863553538458241</v>
      </c>
      <c r="K24" s="2">
        <f t="shared" si="5"/>
        <v>18.315469036209571</v>
      </c>
    </row>
    <row r="25" spans="1:11">
      <c r="A25" s="1">
        <v>75</v>
      </c>
      <c r="B25" s="2">
        <v>76.548598599999991</v>
      </c>
      <c r="C25" s="2">
        <v>134.8741694</v>
      </c>
      <c r="D25" s="2">
        <v>169.37043519999997</v>
      </c>
      <c r="E25" s="2">
        <v>80.896777399999991</v>
      </c>
      <c r="F25" s="2">
        <v>63.257736800000004</v>
      </c>
      <c r="G25" s="2">
        <v>31.928481000000001</v>
      </c>
      <c r="I25" s="2">
        <f t="shared" si="3"/>
        <v>92.812699733333332</v>
      </c>
      <c r="J25" s="2">
        <f t="shared" si="4"/>
        <v>50.233750020862331</v>
      </c>
      <c r="K25" s="2">
        <f t="shared" si="5"/>
        <v>20.50784256960609</v>
      </c>
    </row>
    <row r="26" spans="1:11">
      <c r="A26" s="1">
        <v>90</v>
      </c>
      <c r="B26" s="2">
        <v>80.618322599999999</v>
      </c>
      <c r="C26" s="2">
        <v>106.66455619999999</v>
      </c>
      <c r="D26" s="2">
        <v>126.970337</v>
      </c>
      <c r="E26" s="2">
        <v>81.892788800000005</v>
      </c>
      <c r="F26" s="2">
        <v>53.3083326</v>
      </c>
      <c r="G26" s="2">
        <v>31.232998799999997</v>
      </c>
      <c r="I26" s="2">
        <f t="shared" si="3"/>
        <v>80.114556000000007</v>
      </c>
      <c r="J26" s="2">
        <f t="shared" si="4"/>
        <v>34.674955987530268</v>
      </c>
      <c r="K26" s="2">
        <f t="shared" si="5"/>
        <v>14.155991503818925</v>
      </c>
    </row>
    <row r="27" spans="1:11">
      <c r="A27" s="1">
        <v>105</v>
      </c>
      <c r="B27" s="2">
        <v>159.67806619999999</v>
      </c>
      <c r="C27" s="2">
        <v>60.066216400000002</v>
      </c>
      <c r="D27" s="2">
        <v>122.2687348</v>
      </c>
      <c r="E27" s="2">
        <v>41.988073999999997</v>
      </c>
      <c r="F27" s="2">
        <v>68.644766200000007</v>
      </c>
      <c r="G27" s="2">
        <v>58.754223000000003</v>
      </c>
      <c r="I27" s="2">
        <f t="shared" si="3"/>
        <v>85.233346766666656</v>
      </c>
      <c r="J27" s="2">
        <f t="shared" si="4"/>
        <v>45.592761018632594</v>
      </c>
      <c r="K27" s="2">
        <f t="shared" si="5"/>
        <v>18.613166743384213</v>
      </c>
    </row>
    <row r="28" spans="1:11">
      <c r="A28" s="1">
        <v>120</v>
      </c>
      <c r="B28" s="2">
        <v>102.23069899999999</v>
      </c>
      <c r="C28" s="2">
        <v>100.410033</v>
      </c>
      <c r="D28" s="2">
        <v>150.17847359999999</v>
      </c>
      <c r="E28" s="2">
        <v>33.473782999999997</v>
      </c>
      <c r="F28" s="2">
        <v>56.553401999999998</v>
      </c>
      <c r="G28" s="2">
        <v>58.463518800000003</v>
      </c>
      <c r="I28" s="2">
        <f t="shared" si="3"/>
        <v>83.551651566666649</v>
      </c>
      <c r="J28" s="2">
        <f t="shared" si="4"/>
        <v>42.280865784399943</v>
      </c>
      <c r="K28" s="2">
        <f t="shared" si="5"/>
        <v>17.261091175813316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I6" sqref="I6"/>
    </sheetView>
  </sheetViews>
  <sheetFormatPr baseColWidth="10" defaultRowHeight="15" x14ac:dyDescent="0"/>
  <cols>
    <col min="1" max="1" width="13.5" customWidth="1"/>
  </cols>
  <sheetData>
    <row r="1" spans="1:11">
      <c r="A1" s="1" t="s">
        <v>19</v>
      </c>
    </row>
    <row r="2" spans="1:11">
      <c r="A2" s="1" t="s">
        <v>20</v>
      </c>
    </row>
    <row r="3" spans="1:11">
      <c r="A3" s="1"/>
    </row>
    <row r="4" spans="1:11">
      <c r="A4" s="1"/>
      <c r="B4" s="1" t="s">
        <v>5</v>
      </c>
      <c r="I4" t="s">
        <v>2</v>
      </c>
      <c r="J4" t="s">
        <v>3</v>
      </c>
      <c r="K4" t="s">
        <v>4</v>
      </c>
    </row>
    <row r="5" spans="1:11">
      <c r="A5" s="1" t="s">
        <v>21</v>
      </c>
      <c r="B5" s="2">
        <v>0.6974893615889044</v>
      </c>
      <c r="C5" s="2">
        <v>0.30299455596774594</v>
      </c>
      <c r="D5" s="2">
        <v>0.36323496260156912</v>
      </c>
      <c r="E5" s="2">
        <v>0.27852637091173138</v>
      </c>
      <c r="F5" s="2">
        <v>1.1340333226016099</v>
      </c>
      <c r="G5" s="2">
        <v>0.45413417737337941</v>
      </c>
      <c r="H5" s="2"/>
      <c r="I5" s="2">
        <f>AVERAGE(B5:H5)</f>
        <v>0.53840212517415664</v>
      </c>
      <c r="J5" s="2">
        <f>STDEV(B5:H5)</f>
        <v>0.3288835737164037</v>
      </c>
      <c r="K5" s="2">
        <f>J5/SQRT(COUNT(B5:H5))</f>
        <v>0.13426615673136769</v>
      </c>
    </row>
    <row r="6" spans="1:11">
      <c r="A6" s="1" t="s">
        <v>22</v>
      </c>
      <c r="B6" s="2">
        <v>0.66037041458547951</v>
      </c>
      <c r="C6" s="2">
        <v>1.192791212157629</v>
      </c>
      <c r="D6" s="2">
        <v>1.3716363695033553</v>
      </c>
      <c r="E6" s="2">
        <v>1.2014640891905026</v>
      </c>
      <c r="F6" s="2">
        <v>1.2599367020148475</v>
      </c>
      <c r="G6" s="2">
        <v>0.90855475267141228</v>
      </c>
      <c r="H6" s="2"/>
      <c r="I6" s="2">
        <f t="shared" ref="I6:I8" si="0">AVERAGE(B6:H6)</f>
        <v>1.0991255900205377</v>
      </c>
      <c r="J6" s="2">
        <f t="shared" ref="J6:J8" si="1">STDEV(B6:H6)</f>
        <v>0.26389092590570995</v>
      </c>
      <c r="K6" s="2">
        <f t="shared" ref="K6:K8" si="2">J6/SQRT(COUNT(B6:H6))</f>
        <v>0.10773301936993204</v>
      </c>
    </row>
    <row r="7" spans="1:11">
      <c r="A7" s="1" t="s">
        <v>23</v>
      </c>
      <c r="B7" s="2">
        <v>0.32870024010930077</v>
      </c>
      <c r="C7" s="2">
        <v>1.1119006334000532</v>
      </c>
      <c r="D7" s="2">
        <v>1.1930562459254819</v>
      </c>
      <c r="E7" s="2">
        <v>0.26903531592693014</v>
      </c>
      <c r="F7" s="2">
        <v>0.54142420506463285</v>
      </c>
      <c r="G7" s="2">
        <v>0.7266857737085074</v>
      </c>
      <c r="H7" s="2"/>
      <c r="I7" s="2">
        <f t="shared" si="0"/>
        <v>0.69513373568915104</v>
      </c>
      <c r="J7" s="2">
        <f t="shared" si="1"/>
        <v>0.39040414806770007</v>
      </c>
      <c r="K7" s="2">
        <f t="shared" si="2"/>
        <v>0.15938182603863943</v>
      </c>
    </row>
    <row r="8" spans="1:11">
      <c r="A8" s="1" t="s">
        <v>24</v>
      </c>
      <c r="B8" s="2">
        <v>1.7852383869605692</v>
      </c>
      <c r="C8" s="2">
        <v>2.2495508914616318</v>
      </c>
      <c r="D8" s="2">
        <v>1.4878269423236619</v>
      </c>
      <c r="E8" s="2">
        <v>1.3267395715085881</v>
      </c>
      <c r="F8" s="2">
        <v>1.1649498586214366</v>
      </c>
      <c r="G8" s="2">
        <v>0.53490486788113301</v>
      </c>
      <c r="H8" s="2"/>
      <c r="I8" s="2">
        <f t="shared" si="0"/>
        <v>1.4248684197928367</v>
      </c>
      <c r="J8" s="2">
        <f t="shared" si="1"/>
        <v>0.58019884882888051</v>
      </c>
      <c r="K8" s="2">
        <f t="shared" si="2"/>
        <v>0.23686518816349178</v>
      </c>
    </row>
    <row r="9" spans="1:11">
      <c r="A9" s="1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1"/>
      <c r="B10" s="4" t="s">
        <v>7</v>
      </c>
      <c r="C10" s="2"/>
      <c r="D10" s="2"/>
      <c r="E10" s="2"/>
      <c r="F10" s="2"/>
      <c r="G10" s="2"/>
      <c r="H10" s="2"/>
      <c r="I10" s="2" t="s">
        <v>2</v>
      </c>
      <c r="J10" s="2" t="s">
        <v>3</v>
      </c>
      <c r="K10" s="2" t="s">
        <v>4</v>
      </c>
    </row>
    <row r="11" spans="1:11">
      <c r="A11" s="1" t="s">
        <v>21</v>
      </c>
      <c r="B11" s="6">
        <v>0.82329632513509299</v>
      </c>
      <c r="C11" s="6">
        <v>0.99751172617221806</v>
      </c>
      <c r="D11" s="6">
        <v>0.64167363896192342</v>
      </c>
      <c r="E11" s="6">
        <v>0.17246704104176977</v>
      </c>
      <c r="F11" s="6">
        <v>8.359468450870651E-2</v>
      </c>
      <c r="G11" s="6">
        <v>0.20583562050666163</v>
      </c>
      <c r="H11" s="2"/>
      <c r="I11" s="2">
        <f>AVERAGE(B11:H11)</f>
        <v>0.48739650605439538</v>
      </c>
      <c r="J11" s="2">
        <f>STDEV(B11:H11)</f>
        <v>0.38428132176301416</v>
      </c>
      <c r="K11" s="2">
        <f>J11/SQRT(COUNT(B11:H11))</f>
        <v>0.15688219266694423</v>
      </c>
    </row>
    <row r="12" spans="1:11">
      <c r="A12" s="1" t="s">
        <v>22</v>
      </c>
      <c r="B12" s="6">
        <v>1.5559663182505079</v>
      </c>
      <c r="C12" s="6">
        <v>1.3451575651263288</v>
      </c>
      <c r="D12" s="6">
        <v>1.3980674841756739</v>
      </c>
      <c r="E12" s="6">
        <v>1.2176723203763504</v>
      </c>
      <c r="F12" s="6">
        <v>1.7281417725198192</v>
      </c>
      <c r="G12" s="6">
        <v>1.743616179726371</v>
      </c>
      <c r="H12" s="2"/>
      <c r="I12" s="2">
        <f t="shared" ref="I12:I14" si="3">AVERAGE(B12:H12)</f>
        <v>1.4981036066958417</v>
      </c>
      <c r="J12" s="2">
        <f t="shared" ref="J12:J14" si="4">STDEV(B12:H12)</f>
        <v>0.21381463861375172</v>
      </c>
      <c r="K12" s="2">
        <f t="shared" ref="K12:K14" si="5">J12/SQRT(COUNT(B12:H12))</f>
        <v>8.7289460690212817E-2</v>
      </c>
    </row>
    <row r="13" spans="1:11">
      <c r="A13" s="1" t="s">
        <v>23</v>
      </c>
      <c r="B13" s="6">
        <v>0.78854877486233643</v>
      </c>
      <c r="C13" s="6">
        <v>0.97425810635020516</v>
      </c>
      <c r="D13" s="6">
        <v>0.8320626010083797</v>
      </c>
      <c r="E13" s="6">
        <v>0.88095337143866903</v>
      </c>
      <c r="F13" s="6">
        <v>0.83657981261840952</v>
      </c>
      <c r="G13" s="6">
        <v>0.82912710499141784</v>
      </c>
      <c r="H13" s="2"/>
      <c r="I13" s="2">
        <f t="shared" si="3"/>
        <v>0.85692162854490295</v>
      </c>
      <c r="J13" s="2">
        <f t="shared" si="4"/>
        <v>6.453606290405095E-2</v>
      </c>
      <c r="K13" s="2">
        <f t="shared" si="5"/>
        <v>2.6346737353847131E-2</v>
      </c>
    </row>
    <row r="14" spans="1:11">
      <c r="A14" s="1" t="s">
        <v>24</v>
      </c>
      <c r="B14" s="6">
        <v>3.0607509041890735</v>
      </c>
      <c r="C14" s="6">
        <v>2.5401735476209968</v>
      </c>
      <c r="D14" s="6">
        <v>3.3699050074309231</v>
      </c>
      <c r="E14" s="6">
        <v>1.9707614639860875</v>
      </c>
      <c r="F14" s="6">
        <v>3.232810189938474</v>
      </c>
      <c r="G14" s="6">
        <v>3.4193948653744566</v>
      </c>
      <c r="H14" s="2"/>
      <c r="I14" s="2">
        <f t="shared" si="3"/>
        <v>2.9322993297566686</v>
      </c>
      <c r="J14" s="2">
        <f t="shared" si="4"/>
        <v>0.56813467951517349</v>
      </c>
      <c r="K14" s="2">
        <f t="shared" si="5"/>
        <v>0.23194001166530429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B5" sqref="B5:G15"/>
    </sheetView>
  </sheetViews>
  <sheetFormatPr baseColWidth="10" defaultRowHeight="15" x14ac:dyDescent="0"/>
  <sheetData>
    <row r="1" spans="1:11">
      <c r="A1" s="1" t="s">
        <v>9</v>
      </c>
    </row>
    <row r="2" spans="1:11">
      <c r="A2" s="1" t="s">
        <v>10</v>
      </c>
    </row>
    <row r="4" spans="1:11">
      <c r="A4" s="1" t="s">
        <v>0</v>
      </c>
      <c r="B4" s="4" t="s">
        <v>8</v>
      </c>
      <c r="C4" s="2"/>
      <c r="D4" s="2"/>
      <c r="E4" s="2"/>
      <c r="F4" s="2"/>
      <c r="G4" s="2"/>
      <c r="H4" s="2"/>
      <c r="I4" t="s">
        <v>2</v>
      </c>
      <c r="J4" t="s">
        <v>3</v>
      </c>
      <c r="K4" t="s">
        <v>4</v>
      </c>
    </row>
    <row r="5" spans="1:11">
      <c r="A5" s="1">
        <v>0</v>
      </c>
      <c r="B5" s="2">
        <v>4.501100000000001</v>
      </c>
      <c r="C5" s="2">
        <v>18.188732000000002</v>
      </c>
      <c r="D5" s="2">
        <v>37.036383999999998</v>
      </c>
      <c r="E5" s="2">
        <v>61.028640000000003</v>
      </c>
      <c r="F5" s="2">
        <v>47.344515000000001</v>
      </c>
      <c r="G5" s="2">
        <v>38.249835000000004</v>
      </c>
      <c r="H5" s="2"/>
      <c r="I5" s="2">
        <f>AVERAGE(B5:H5)</f>
        <v>34.39153433333334</v>
      </c>
      <c r="J5" s="2">
        <f>STDEV(B5:H5)</f>
        <v>20.273952196502062</v>
      </c>
      <c r="K5" s="2">
        <f>J5/SQRT(COUNT(B5:H5))</f>
        <v>8.2768063251680477</v>
      </c>
    </row>
    <row r="6" spans="1:11">
      <c r="A6" s="1">
        <v>5</v>
      </c>
      <c r="B6" s="2">
        <v>33.234263999999996</v>
      </c>
      <c r="C6" s="2">
        <v>58.817100000000003</v>
      </c>
      <c r="D6" s="2">
        <v>23.728964000000001</v>
      </c>
      <c r="E6" s="2">
        <v>140.52288000000001</v>
      </c>
      <c r="F6" s="2">
        <v>154.05963750000001</v>
      </c>
      <c r="G6" s="2">
        <v>103.68100499999998</v>
      </c>
      <c r="H6" s="2"/>
      <c r="I6" s="2">
        <f>AVERAGE(B6:H6)</f>
        <v>85.673975083333346</v>
      </c>
      <c r="J6" s="2">
        <f>STDEV(B6:H6)</f>
        <v>55.349171189825583</v>
      </c>
      <c r="K6" s="2">
        <f>J6/SQRT(COUNT(B6:H6))</f>
        <v>22.596204516837997</v>
      </c>
    </row>
    <row r="7" spans="1:11">
      <c r="A7">
        <v>10</v>
      </c>
      <c r="B7" s="2">
        <v>244.088976</v>
      </c>
      <c r="C7" s="2">
        <v>353.42708399999998</v>
      </c>
      <c r="D7" s="2">
        <v>261.30714799999998</v>
      </c>
      <c r="E7" s="2">
        <v>450.54199500000004</v>
      </c>
      <c r="F7" s="2">
        <v>288.54300750000004</v>
      </c>
      <c r="G7" s="2">
        <v>390.60552749999999</v>
      </c>
      <c r="I7" s="2">
        <f t="shared" ref="I7:I15" si="0">AVERAGE(B7:H7)</f>
        <v>331.41895633333326</v>
      </c>
      <c r="J7" s="2">
        <f t="shared" ref="J7:J15" si="1">STDEV(B7:H7)</f>
        <v>80.694788372222376</v>
      </c>
      <c r="K7" s="2">
        <f t="shared" ref="K7:K15" si="2">J7/SQRT(COUNT(B7:H7))</f>
        <v>32.943509402303</v>
      </c>
    </row>
    <row r="8" spans="1:11">
      <c r="A8" s="1">
        <v>15</v>
      </c>
      <c r="B8" s="2">
        <v>84.780147999999997</v>
      </c>
      <c r="C8" s="2">
        <v>169.13289599999999</v>
      </c>
      <c r="D8" s="2">
        <v>244.03466</v>
      </c>
      <c r="E8" s="2">
        <v>288.71142750000001</v>
      </c>
      <c r="F8" s="2">
        <v>394.14234749999991</v>
      </c>
      <c r="G8" s="2">
        <v>89.912669999999991</v>
      </c>
      <c r="I8" s="2">
        <f t="shared" si="0"/>
        <v>211.78569149999998</v>
      </c>
      <c r="J8" s="2">
        <f t="shared" si="1"/>
        <v>120.84222542571175</v>
      </c>
      <c r="K8" s="2">
        <f t="shared" si="2"/>
        <v>49.333631945895583</v>
      </c>
    </row>
    <row r="9" spans="1:11">
      <c r="A9" s="1">
        <v>30</v>
      </c>
      <c r="B9" s="2">
        <v>107.75581599999998</v>
      </c>
      <c r="C9" s="2">
        <v>93.905236000000002</v>
      </c>
      <c r="D9" s="2">
        <v>221.16762399999999</v>
      </c>
      <c r="E9" s="2">
        <v>128.6703225</v>
      </c>
      <c r="F9" s="2">
        <v>101.70206999999999</v>
      </c>
      <c r="G9" s="2">
        <v>109.23886499999999</v>
      </c>
      <c r="I9" s="2">
        <f t="shared" si="0"/>
        <v>127.07332225</v>
      </c>
      <c r="J9" s="2">
        <f t="shared" si="1"/>
        <v>47.521246471362616</v>
      </c>
      <c r="K9" s="2">
        <f t="shared" si="2"/>
        <v>19.400467632645672</v>
      </c>
    </row>
    <row r="10" spans="1:11">
      <c r="A10" s="1">
        <v>45</v>
      </c>
      <c r="B10" s="2">
        <v>188.523708</v>
      </c>
      <c r="C10" s="2">
        <v>226.65353999999999</v>
      </c>
      <c r="D10" s="2">
        <v>200.31027999999998</v>
      </c>
      <c r="E10" s="2">
        <v>111.55464000000001</v>
      </c>
      <c r="F10" s="2">
        <v>103.13363999999999</v>
      </c>
      <c r="G10" s="2">
        <v>80.775884999999988</v>
      </c>
      <c r="I10" s="2">
        <f t="shared" si="0"/>
        <v>151.82528216666665</v>
      </c>
      <c r="J10" s="2">
        <f t="shared" si="1"/>
        <v>60.559813604508378</v>
      </c>
      <c r="K10" s="2">
        <f t="shared" si="2"/>
        <v>24.723440374850743</v>
      </c>
    </row>
    <row r="11" spans="1:11">
      <c r="A11" s="1">
        <v>60</v>
      </c>
      <c r="B11" s="2">
        <v>172.60911999999999</v>
      </c>
      <c r="C11" s="2">
        <v>181.679892</v>
      </c>
      <c r="D11" s="2">
        <v>347.723904</v>
      </c>
      <c r="E11" s="2">
        <v>130.71241499999996</v>
      </c>
      <c r="F11" s="2">
        <v>72.586462499999982</v>
      </c>
      <c r="G11" s="2">
        <v>116.733555</v>
      </c>
      <c r="I11" s="2">
        <f t="shared" si="0"/>
        <v>170.34089141666664</v>
      </c>
      <c r="J11" s="2">
        <f t="shared" si="1"/>
        <v>95.497164336846922</v>
      </c>
      <c r="K11" s="2">
        <f t="shared" si="2"/>
        <v>38.986554084664348</v>
      </c>
    </row>
    <row r="12" spans="1:11">
      <c r="A12" s="1">
        <v>75</v>
      </c>
      <c r="B12" s="2">
        <v>73.536735999999991</v>
      </c>
      <c r="C12" s="2">
        <v>141.540368</v>
      </c>
      <c r="D12" s="2">
        <v>59.686155999999997</v>
      </c>
      <c r="E12" s="2">
        <v>122.69141249999998</v>
      </c>
      <c r="F12" s="2">
        <v>82.523242499999995</v>
      </c>
      <c r="G12" s="2">
        <v>126.165075</v>
      </c>
      <c r="I12" s="2">
        <f t="shared" si="0"/>
        <v>101.02383166666668</v>
      </c>
      <c r="J12" s="2">
        <f t="shared" si="1"/>
        <v>33.315976795495608</v>
      </c>
      <c r="K12" s="2">
        <f t="shared" si="2"/>
        <v>13.601190571894813</v>
      </c>
    </row>
    <row r="13" spans="1:11">
      <c r="A13" s="1">
        <v>90</v>
      </c>
      <c r="B13" s="2">
        <v>39.915131999999993</v>
      </c>
      <c r="C13" s="2">
        <v>179.01840800000002</v>
      </c>
      <c r="D13" s="2">
        <v>109.76550799999998</v>
      </c>
      <c r="E13" s="2">
        <v>144.98601000000002</v>
      </c>
      <c r="F13" s="2">
        <v>69.702269999999999</v>
      </c>
      <c r="G13" s="2">
        <v>148.43862000000001</v>
      </c>
      <c r="I13" s="2">
        <f t="shared" si="0"/>
        <v>115.30432466666667</v>
      </c>
      <c r="J13" s="2">
        <f t="shared" si="1"/>
        <v>52.5968148033527</v>
      </c>
      <c r="K13" s="2">
        <f t="shared" si="2"/>
        <v>21.472559727313143</v>
      </c>
    </row>
    <row r="14" spans="1:11">
      <c r="A14" s="1">
        <v>105</v>
      </c>
      <c r="B14" s="2">
        <v>123.83335199999999</v>
      </c>
      <c r="C14" s="2">
        <v>113.29604799999998</v>
      </c>
      <c r="D14" s="2">
        <v>45.835575999999996</v>
      </c>
      <c r="E14" s="2">
        <v>164.6279925</v>
      </c>
      <c r="F14" s="2">
        <v>87.386369999999999</v>
      </c>
      <c r="G14" s="2">
        <v>179.80684500000001</v>
      </c>
      <c r="I14" s="2">
        <f t="shared" si="0"/>
        <v>119.13103058333336</v>
      </c>
      <c r="J14" s="2">
        <f t="shared" si="1"/>
        <v>49.371315529068738</v>
      </c>
      <c r="K14" s="2">
        <f t="shared" si="2"/>
        <v>20.155755162694287</v>
      </c>
    </row>
    <row r="15" spans="1:11">
      <c r="A15" s="1">
        <v>120</v>
      </c>
      <c r="B15" s="2">
        <v>90.972172</v>
      </c>
      <c r="C15" s="2">
        <v>89.342691999999971</v>
      </c>
      <c r="D15" s="2">
        <v>129.53653199999999</v>
      </c>
      <c r="E15" s="2">
        <v>214.18557750000002</v>
      </c>
      <c r="F15" s="2">
        <v>118.16512499999999</v>
      </c>
      <c r="G15" s="2">
        <v>214.50136499999996</v>
      </c>
      <c r="I15" s="2">
        <f t="shared" si="0"/>
        <v>142.78391058333332</v>
      </c>
      <c r="J15" s="2">
        <f t="shared" si="1"/>
        <v>57.556214344087742</v>
      </c>
      <c r="K15" s="2">
        <f t="shared" si="2"/>
        <v>23.497226111545494</v>
      </c>
    </row>
    <row r="17" spans="1:11">
      <c r="A17" s="1" t="s">
        <v>0</v>
      </c>
      <c r="B17" s="4" t="s">
        <v>16</v>
      </c>
      <c r="C17" s="2"/>
      <c r="D17" s="2"/>
      <c r="E17" s="2"/>
      <c r="F17" s="2"/>
      <c r="G17" s="2"/>
      <c r="H17" s="2"/>
      <c r="I17" t="s">
        <v>2</v>
      </c>
      <c r="J17" t="s">
        <v>3</v>
      </c>
      <c r="K17" t="s">
        <v>4</v>
      </c>
    </row>
    <row r="18" spans="1:11">
      <c r="A18" s="1">
        <v>0</v>
      </c>
      <c r="B18" s="2">
        <v>9.2795500000000004</v>
      </c>
      <c r="C18" s="2">
        <v>14.974544</v>
      </c>
      <c r="D18" s="2">
        <v>25.413115999999999</v>
      </c>
      <c r="E18" s="2">
        <v>22.952155999999999</v>
      </c>
      <c r="F18" s="2">
        <v>39.918695999999997</v>
      </c>
      <c r="G18" s="2">
        <v>12.00609</v>
      </c>
      <c r="H18" s="2"/>
      <c r="I18" s="2">
        <f>AVERAGE(B18:H18)</f>
        <v>20.757358666666665</v>
      </c>
      <c r="J18" s="2">
        <f>STDEV(B18:H18)</f>
        <v>11.273116699625646</v>
      </c>
      <c r="K18" s="2">
        <f>J18/SQRT(COUNT(B18:H18))</f>
        <v>4.6022306208217962</v>
      </c>
    </row>
    <row r="19" spans="1:11">
      <c r="A19" s="1">
        <v>5</v>
      </c>
      <c r="B19" s="2">
        <v>12.935586000000001</v>
      </c>
      <c r="C19" s="2">
        <v>9.3963680000000007</v>
      </c>
      <c r="D19" s="2">
        <v>13.190348000000002</v>
      </c>
      <c r="E19" s="2">
        <v>14.072191999999999</v>
      </c>
      <c r="F19" s="2">
        <v>24.900321999999999</v>
      </c>
      <c r="G19" s="2">
        <v>28.202479999999998</v>
      </c>
      <c r="H19" s="2"/>
      <c r="I19" s="2">
        <f>AVERAGE(B19:H19)</f>
        <v>17.116215999999998</v>
      </c>
      <c r="J19" s="2">
        <f>STDEV(B19:H19)</f>
        <v>7.553142361996577</v>
      </c>
      <c r="K19" s="2">
        <f>J19/SQRT(COUNT(B19:H19))</f>
        <v>3.0835574569152873</v>
      </c>
    </row>
    <row r="20" spans="1:11">
      <c r="A20">
        <v>10</v>
      </c>
      <c r="B20" s="2">
        <v>20.228210999999998</v>
      </c>
      <c r="C20" s="2">
        <v>17.127883999999998</v>
      </c>
      <c r="D20" s="2">
        <v>23.280284000000002</v>
      </c>
      <c r="E20" s="2">
        <v>15.036067999999998</v>
      </c>
      <c r="F20" s="2">
        <v>32.558878</v>
      </c>
      <c r="G20" s="2">
        <v>24.195487499999995</v>
      </c>
      <c r="I20" s="2">
        <f t="shared" ref="I20:I28" si="3">AVERAGE(B20:H20)</f>
        <v>22.071135416666664</v>
      </c>
      <c r="J20" s="2">
        <f t="shared" ref="J20:J28" si="4">STDEV(B20:H20)</f>
        <v>6.2175869128749914</v>
      </c>
      <c r="K20" s="2">
        <f t="shared" ref="K20:K28" si="5">J20/SQRT(COUNT(B20:H20))</f>
        <v>2.5383192279917033</v>
      </c>
    </row>
    <row r="21" spans="1:11">
      <c r="A21" s="1">
        <v>15</v>
      </c>
      <c r="B21" s="2">
        <v>16.280470000000001</v>
      </c>
      <c r="C21" s="2">
        <v>62.819708000000006</v>
      </c>
      <c r="D21" s="2">
        <v>67.023848000000001</v>
      </c>
      <c r="E21" s="2">
        <v>87.531847999999997</v>
      </c>
      <c r="F21" s="2">
        <v>39.674273999999997</v>
      </c>
      <c r="G21" s="2">
        <v>184.42606499999997</v>
      </c>
      <c r="I21" s="2">
        <f t="shared" si="3"/>
        <v>76.292702166666672</v>
      </c>
      <c r="J21" s="2">
        <f t="shared" si="4"/>
        <v>58.359151942277961</v>
      </c>
      <c r="K21" s="2">
        <f t="shared" si="5"/>
        <v>23.825024013355812</v>
      </c>
    </row>
    <row r="22" spans="1:11">
      <c r="A22" s="1">
        <v>30</v>
      </c>
      <c r="B22" s="2">
        <v>34.599544000000002</v>
      </c>
      <c r="C22" s="2">
        <v>15.015560000000001</v>
      </c>
      <c r="D22" s="2">
        <v>10.667864</v>
      </c>
      <c r="E22" s="2">
        <v>24.510764000000005</v>
      </c>
      <c r="F22" s="2">
        <v>50.809054000000003</v>
      </c>
      <c r="G22" s="2">
        <v>23.3533875</v>
      </c>
      <c r="I22" s="2">
        <f t="shared" si="3"/>
        <v>26.492695583333333</v>
      </c>
      <c r="J22" s="2">
        <f t="shared" si="4"/>
        <v>14.511647196516211</v>
      </c>
      <c r="K22" s="2">
        <f t="shared" si="5"/>
        <v>5.9243551597924542</v>
      </c>
    </row>
    <row r="23" spans="1:11">
      <c r="A23" s="1">
        <v>45</v>
      </c>
      <c r="B23" s="2">
        <v>21.044985</v>
      </c>
      <c r="C23" s="2">
        <v>20.019511999999995</v>
      </c>
      <c r="D23" s="2">
        <v>23.998064000000003</v>
      </c>
      <c r="E23" s="2">
        <v>46.741436000000007</v>
      </c>
      <c r="F23" s="2">
        <v>55.018543999999991</v>
      </c>
      <c r="G23" s="2">
        <v>19.627095000000001</v>
      </c>
      <c r="I23" s="2">
        <f t="shared" si="3"/>
        <v>31.074939333333333</v>
      </c>
      <c r="J23" s="2">
        <f t="shared" si="4"/>
        <v>15.637730551812432</v>
      </c>
      <c r="K23" s="2">
        <f t="shared" si="5"/>
        <v>6.3840767645119474</v>
      </c>
    </row>
    <row r="24" spans="1:11">
      <c r="A24" s="1">
        <v>60</v>
      </c>
      <c r="B24" s="2">
        <v>28.765444000000002</v>
      </c>
      <c r="C24" s="2">
        <v>59.661476000000008</v>
      </c>
      <c r="D24" s="2">
        <v>41.737484000000002</v>
      </c>
      <c r="E24" s="2">
        <v>95.222347999999997</v>
      </c>
      <c r="F24" s="2">
        <v>5.9440380000000008</v>
      </c>
      <c r="G24" s="2">
        <v>19.100782500000001</v>
      </c>
      <c r="I24" s="2">
        <f t="shared" si="3"/>
        <v>41.738595416666669</v>
      </c>
      <c r="J24" s="2">
        <f t="shared" si="4"/>
        <v>32.07417968403773</v>
      </c>
      <c r="K24" s="2">
        <f t="shared" si="5"/>
        <v>13.094229024039171</v>
      </c>
    </row>
    <row r="25" spans="1:11">
      <c r="A25" s="1">
        <v>75</v>
      </c>
      <c r="B25" s="2">
        <v>27.306919000000001</v>
      </c>
      <c r="C25" s="2">
        <v>13.354412</v>
      </c>
      <c r="D25" s="2">
        <v>24.039080000000002</v>
      </c>
      <c r="E25" s="2">
        <v>23.444348000000002</v>
      </c>
      <c r="F25" s="2">
        <v>9.0400500000000008</v>
      </c>
      <c r="G25" s="2">
        <v>14.335900000000001</v>
      </c>
      <c r="I25" s="2">
        <f t="shared" si="3"/>
        <v>18.586784833333333</v>
      </c>
      <c r="J25" s="2">
        <f t="shared" si="4"/>
        <v>7.2931759295731915</v>
      </c>
      <c r="K25" s="2">
        <f t="shared" si="5"/>
        <v>2.9774266053004506</v>
      </c>
    </row>
    <row r="26" spans="1:11">
      <c r="A26" s="1">
        <v>90</v>
      </c>
      <c r="B26" s="2">
        <v>21.025538000000001</v>
      </c>
      <c r="C26" s="2">
        <v>8.7811280000000025</v>
      </c>
      <c r="D26" s="2">
        <v>26.541055999999998</v>
      </c>
      <c r="E26" s="2">
        <v>27.792044000000008</v>
      </c>
      <c r="F26" s="2">
        <v>12.869328000000001</v>
      </c>
      <c r="G26" s="2">
        <v>22.209534999999999</v>
      </c>
      <c r="I26" s="2">
        <f t="shared" si="3"/>
        <v>19.869771500000002</v>
      </c>
      <c r="J26" s="2">
        <f t="shared" si="4"/>
        <v>7.5636360535054274</v>
      </c>
      <c r="K26" s="2">
        <f t="shared" si="5"/>
        <v>3.0878414885344307</v>
      </c>
    </row>
    <row r="27" spans="1:11">
      <c r="A27" s="1">
        <v>105</v>
      </c>
      <c r="B27" s="2">
        <v>17.077797</v>
      </c>
      <c r="C27" s="2">
        <v>56.093084000000005</v>
      </c>
      <c r="D27" s="2">
        <v>91.551416000000003</v>
      </c>
      <c r="E27" s="2">
        <v>79.041536000000022</v>
      </c>
      <c r="F27" s="2">
        <v>23.162209999999995</v>
      </c>
      <c r="G27" s="2">
        <v>17.592019999999998</v>
      </c>
      <c r="I27" s="2">
        <f t="shared" si="3"/>
        <v>47.419677166666673</v>
      </c>
      <c r="J27" s="2">
        <f t="shared" si="4"/>
        <v>32.928783312074529</v>
      </c>
      <c r="K27" s="2">
        <f t="shared" si="5"/>
        <v>13.443119494209409</v>
      </c>
    </row>
    <row r="28" spans="1:11">
      <c r="A28" s="1">
        <v>120</v>
      </c>
      <c r="B28" s="2">
        <v>11.146462000000001</v>
      </c>
      <c r="C28" s="2">
        <v>73.72996400000001</v>
      </c>
      <c r="D28" s="2">
        <v>88.085564000000005</v>
      </c>
      <c r="E28" s="2">
        <v>51.56081600000001</v>
      </c>
      <c r="F28" s="2">
        <v>36.904157999999995</v>
      </c>
      <c r="G28" s="2">
        <v>13.29731</v>
      </c>
      <c r="I28" s="2">
        <f t="shared" si="3"/>
        <v>45.787378999999994</v>
      </c>
      <c r="J28" s="2">
        <f t="shared" si="4"/>
        <v>31.425360507494311</v>
      </c>
      <c r="K28" s="2">
        <f t="shared" si="5"/>
        <v>12.829349704395149</v>
      </c>
    </row>
    <row r="30" spans="1:11">
      <c r="A30" s="1"/>
      <c r="B30" s="4"/>
      <c r="C30" s="2"/>
      <c r="D30" s="2"/>
      <c r="E30" s="2"/>
      <c r="F30" s="2"/>
      <c r="G30" s="2"/>
      <c r="H30" s="2"/>
    </row>
    <row r="31" spans="1:1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B33" s="2"/>
      <c r="C33" s="2"/>
      <c r="D33" s="2"/>
      <c r="E33" s="2"/>
      <c r="F33" s="2"/>
      <c r="G33" s="2"/>
      <c r="I33" s="2"/>
      <c r="J33" s="2"/>
      <c r="K33" s="2"/>
    </row>
    <row r="34" spans="1:11">
      <c r="A34" s="1"/>
      <c r="B34" s="2"/>
      <c r="C34" s="2"/>
      <c r="D34" s="2"/>
      <c r="E34" s="2"/>
      <c r="F34" s="2"/>
      <c r="G34" s="2"/>
      <c r="I34" s="2"/>
      <c r="J34" s="2"/>
      <c r="K34" s="2"/>
    </row>
    <row r="35" spans="1:11">
      <c r="A35" s="1"/>
      <c r="B35" s="2"/>
      <c r="C35" s="2"/>
      <c r="D35" s="2"/>
      <c r="E35" s="2"/>
      <c r="F35" s="2"/>
      <c r="G35" s="2"/>
      <c r="I35" s="2"/>
      <c r="J35" s="2"/>
      <c r="K35" s="2"/>
    </row>
    <row r="36" spans="1:11">
      <c r="A36" s="1"/>
      <c r="B36" s="2"/>
      <c r="C36" s="2"/>
      <c r="D36" s="2"/>
      <c r="E36" s="2"/>
      <c r="F36" s="2"/>
      <c r="G36" s="2"/>
      <c r="I36" s="2"/>
      <c r="J36" s="2"/>
      <c r="K36" s="2"/>
    </row>
    <row r="37" spans="1:11">
      <c r="A37" s="1"/>
      <c r="B37" s="2"/>
      <c r="C37" s="2"/>
      <c r="D37" s="2"/>
      <c r="E37" s="2"/>
      <c r="F37" s="2"/>
      <c r="G37" s="2"/>
      <c r="I37" s="2"/>
      <c r="J37" s="2"/>
      <c r="K37" s="2"/>
    </row>
    <row r="38" spans="1:11">
      <c r="A38" s="1"/>
      <c r="B38" s="2"/>
      <c r="C38" s="2"/>
      <c r="D38" s="2"/>
      <c r="E38" s="2"/>
      <c r="F38" s="2"/>
      <c r="G38" s="2"/>
      <c r="I38" s="2"/>
      <c r="J38" s="2"/>
      <c r="K38" s="2"/>
    </row>
    <row r="39" spans="1:11">
      <c r="A39" s="1"/>
      <c r="B39" s="2"/>
      <c r="C39" s="2"/>
      <c r="D39" s="2"/>
      <c r="E39" s="2"/>
      <c r="F39" s="2"/>
      <c r="G39" s="2"/>
      <c r="I39" s="2"/>
      <c r="J39" s="2"/>
      <c r="K39" s="2"/>
    </row>
    <row r="40" spans="1:11">
      <c r="A40" s="1"/>
      <c r="B40" s="2"/>
      <c r="C40" s="2"/>
      <c r="D40" s="2"/>
      <c r="E40" s="2"/>
      <c r="F40" s="2"/>
      <c r="G40" s="2"/>
      <c r="I40" s="2"/>
      <c r="J40" s="2"/>
      <c r="K40" s="2"/>
    </row>
    <row r="41" spans="1:11">
      <c r="A41" s="1"/>
      <c r="B41" s="2"/>
      <c r="C41" s="2"/>
      <c r="D41" s="2"/>
      <c r="E41" s="2"/>
      <c r="F41" s="2"/>
      <c r="G41" s="2"/>
      <c r="I41" s="2"/>
      <c r="J41" s="2"/>
      <c r="K41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B18" sqref="B18:G28"/>
    </sheetView>
  </sheetViews>
  <sheetFormatPr baseColWidth="10" defaultRowHeight="15" x14ac:dyDescent="0"/>
  <sheetData>
    <row r="1" spans="1:11">
      <c r="A1" s="1" t="s">
        <v>9</v>
      </c>
    </row>
    <row r="2" spans="1:11">
      <c r="A2" s="1" t="s">
        <v>10</v>
      </c>
    </row>
    <row r="3" spans="1:11">
      <c r="A3" s="1"/>
    </row>
    <row r="4" spans="1:11">
      <c r="A4" s="1" t="s">
        <v>0</v>
      </c>
      <c r="B4" s="1" t="s">
        <v>8</v>
      </c>
      <c r="I4" t="s">
        <v>2</v>
      </c>
      <c r="J4" t="s">
        <v>3</v>
      </c>
      <c r="K4" t="s">
        <v>4</v>
      </c>
    </row>
    <row r="5" spans="1:11">
      <c r="A5" s="1">
        <v>0</v>
      </c>
      <c r="B5" s="2">
        <v>26.960927000000002</v>
      </c>
      <c r="C5" s="2">
        <v>33.828386000000009</v>
      </c>
      <c r="D5" s="2">
        <v>46.635269000000008</v>
      </c>
      <c r="E5" s="2">
        <v>20.725945999999979</v>
      </c>
      <c r="F5" s="2">
        <v>18.590167999999991</v>
      </c>
      <c r="G5" s="2">
        <v>67.336159999999992</v>
      </c>
      <c r="H5" s="2"/>
      <c r="I5" s="2">
        <f>AVERAGE(B5:H5)</f>
        <v>35.679476000000001</v>
      </c>
      <c r="J5" s="2">
        <f>STDEV(B5:H5)</f>
        <v>18.532496757684687</v>
      </c>
      <c r="K5" s="2">
        <f>J5/SQRT(COUNT(B5:H5))</f>
        <v>7.565860119351858</v>
      </c>
    </row>
    <row r="6" spans="1:11">
      <c r="A6" s="1">
        <v>5</v>
      </c>
      <c r="B6" s="2">
        <v>31.229887999999999</v>
      </c>
      <c r="C6" s="2">
        <v>55.420667000000002</v>
      </c>
      <c r="D6" s="2">
        <v>93.903185000000008</v>
      </c>
      <c r="E6" s="2">
        <v>25.332525999999987</v>
      </c>
      <c r="F6" s="2">
        <v>12.182833999999986</v>
      </c>
      <c r="G6" s="2">
        <v>10.298323999999994</v>
      </c>
      <c r="H6" s="2"/>
      <c r="I6" s="2">
        <f t="shared" ref="I6:I15" si="0">AVERAGE(B6:H6)</f>
        <v>38.061237333333331</v>
      </c>
      <c r="J6" s="2">
        <f t="shared" ref="J6:J15" si="1">STDEV(B6:H6)</f>
        <v>31.839696792893328</v>
      </c>
      <c r="K6" s="2">
        <f t="shared" ref="K6:K15" si="2">J6/SQRT(COUNT(B6:H6))</f>
        <v>12.998501784586445</v>
      </c>
    </row>
    <row r="7" spans="1:11">
      <c r="A7" s="1">
        <v>10</v>
      </c>
      <c r="B7" s="2">
        <v>173.96167100000002</v>
      </c>
      <c r="C7" s="2">
        <v>180.27230900000001</v>
      </c>
      <c r="D7" s="2">
        <v>276.47860400000002</v>
      </c>
      <c r="E7" s="2">
        <v>300.68037600000002</v>
      </c>
      <c r="F7" s="2">
        <v>90.829718</v>
      </c>
      <c r="G7" s="2">
        <v>359.35145399999993</v>
      </c>
      <c r="H7" s="2"/>
      <c r="I7" s="2">
        <f t="shared" si="0"/>
        <v>230.26235533333332</v>
      </c>
      <c r="J7" s="2">
        <f t="shared" si="1"/>
        <v>98.862396099368297</v>
      </c>
      <c r="K7" s="2">
        <f t="shared" si="2"/>
        <v>40.360404198728389</v>
      </c>
    </row>
    <row r="8" spans="1:11">
      <c r="A8" s="1">
        <v>15</v>
      </c>
      <c r="B8" s="2">
        <v>143.58399200000002</v>
      </c>
      <c r="C8" s="2">
        <v>154.41106700000003</v>
      </c>
      <c r="D8" s="2">
        <v>103.616618</v>
      </c>
      <c r="E8" s="2">
        <v>77.303124000000011</v>
      </c>
      <c r="F8" s="2">
        <v>77.470635999999999</v>
      </c>
      <c r="G8" s="2">
        <v>162.94363399999997</v>
      </c>
      <c r="H8" s="2"/>
      <c r="I8" s="2">
        <f t="shared" si="0"/>
        <v>119.88817850000002</v>
      </c>
      <c r="J8" s="2">
        <f t="shared" si="1"/>
        <v>38.690030022565573</v>
      </c>
      <c r="K8" s="2">
        <f t="shared" si="2"/>
        <v>15.795138614707932</v>
      </c>
    </row>
    <row r="9" spans="1:11">
      <c r="A9" s="1">
        <v>30</v>
      </c>
      <c r="B9" s="2">
        <v>69.403061000000008</v>
      </c>
      <c r="C9" s="2">
        <v>101.698679</v>
      </c>
      <c r="D9" s="2">
        <v>92.542067000000003</v>
      </c>
      <c r="E9" s="2">
        <v>97.446441999999976</v>
      </c>
      <c r="F9" s="2">
        <v>163.65556000000004</v>
      </c>
      <c r="G9" s="2">
        <v>260.64500800000002</v>
      </c>
      <c r="H9" s="2"/>
      <c r="I9" s="2">
        <f t="shared" si="0"/>
        <v>130.8984695</v>
      </c>
      <c r="J9" s="2">
        <f t="shared" si="1"/>
        <v>70.896764410212285</v>
      </c>
      <c r="K9" s="2">
        <f t="shared" si="2"/>
        <v>28.943482869888413</v>
      </c>
    </row>
    <row r="10" spans="1:11">
      <c r="A10" s="1">
        <v>45</v>
      </c>
      <c r="B10" s="2">
        <v>111.16463600000002</v>
      </c>
      <c r="C10" s="2">
        <v>106.15324700000001</v>
      </c>
      <c r="D10" s="2">
        <v>127.869266</v>
      </c>
      <c r="E10" s="2">
        <v>72.277763999999976</v>
      </c>
      <c r="F10" s="2">
        <v>96.273857999999976</v>
      </c>
      <c r="G10" s="2">
        <v>85.469333999999989</v>
      </c>
      <c r="H10" s="2"/>
      <c r="I10" s="2">
        <f t="shared" si="0"/>
        <v>99.868017500000008</v>
      </c>
      <c r="J10" s="2">
        <f t="shared" si="1"/>
        <v>19.660365073923817</v>
      </c>
      <c r="K10" s="2">
        <f t="shared" si="2"/>
        <v>8.0263104313248395</v>
      </c>
    </row>
    <row r="11" spans="1:11">
      <c r="A11" s="1">
        <v>60</v>
      </c>
      <c r="B11" s="2">
        <v>125.33263700000002</v>
      </c>
      <c r="C11" s="2">
        <v>35.375111000000004</v>
      </c>
      <c r="D11" s="2">
        <v>130.40589500000002</v>
      </c>
      <c r="E11" s="2">
        <v>150.08708799999999</v>
      </c>
      <c r="F11" s="2">
        <v>404.95659599999993</v>
      </c>
      <c r="G11" s="2">
        <v>91.541644000000005</v>
      </c>
      <c r="H11" s="2"/>
      <c r="I11" s="2">
        <f t="shared" si="0"/>
        <v>156.28316183333331</v>
      </c>
      <c r="J11" s="2">
        <f t="shared" si="1"/>
        <v>128.3079553302083</v>
      </c>
      <c r="K11" s="2">
        <f t="shared" si="2"/>
        <v>52.381503416471247</v>
      </c>
    </row>
    <row r="12" spans="1:11">
      <c r="A12" s="1">
        <v>75</v>
      </c>
      <c r="B12" s="2">
        <v>79.735184000000004</v>
      </c>
      <c r="C12" s="2">
        <v>64.082326999999992</v>
      </c>
      <c r="D12" s="2">
        <v>70.702309999999997</v>
      </c>
      <c r="E12" s="2">
        <v>97.27892999999996</v>
      </c>
      <c r="F12" s="2">
        <v>153.77235200000001</v>
      </c>
      <c r="G12" s="2">
        <v>138.235614</v>
      </c>
      <c r="H12" s="2"/>
      <c r="I12" s="2">
        <f t="shared" si="0"/>
        <v>100.63445283333333</v>
      </c>
      <c r="J12" s="2">
        <f t="shared" si="1"/>
        <v>37.195466653108006</v>
      </c>
      <c r="K12" s="2">
        <f t="shared" si="2"/>
        <v>15.18498567413697</v>
      </c>
    </row>
    <row r="13" spans="1:11">
      <c r="A13" s="1">
        <v>90</v>
      </c>
      <c r="B13" s="2">
        <v>38.901644000000005</v>
      </c>
      <c r="C13" s="2">
        <v>77.693506999999997</v>
      </c>
      <c r="D13" s="2">
        <v>88.953665000000001</v>
      </c>
      <c r="E13" s="2">
        <v>138.151858</v>
      </c>
      <c r="F13" s="2">
        <v>97.990855999999965</v>
      </c>
      <c r="G13" s="2">
        <v>135.13664199999999</v>
      </c>
      <c r="H13" s="2"/>
      <c r="I13" s="2">
        <f t="shared" si="0"/>
        <v>96.138028666666671</v>
      </c>
      <c r="J13" s="2">
        <f t="shared" si="1"/>
        <v>37.302294451730795</v>
      </c>
      <c r="K13" s="2">
        <f t="shared" si="2"/>
        <v>15.228597940298741</v>
      </c>
    </row>
    <row r="14" spans="1:11">
      <c r="A14" s="1">
        <v>105</v>
      </c>
      <c r="B14" s="2">
        <v>28.198307</v>
      </c>
      <c r="C14" s="2">
        <v>81.096302000000009</v>
      </c>
      <c r="D14" s="2">
        <v>132.63317900000001</v>
      </c>
      <c r="E14" s="2">
        <v>115.998396</v>
      </c>
      <c r="F14" s="2">
        <v>97.9071</v>
      </c>
      <c r="G14" s="2">
        <v>129.73437999999999</v>
      </c>
      <c r="H14" s="2"/>
      <c r="I14" s="2">
        <f t="shared" si="0"/>
        <v>97.594610666666668</v>
      </c>
      <c r="J14" s="2">
        <f t="shared" si="1"/>
        <v>39.210978460847471</v>
      </c>
      <c r="K14" s="2">
        <f t="shared" si="2"/>
        <v>16.007814924056337</v>
      </c>
    </row>
    <row r="15" spans="1:11">
      <c r="A15" s="1">
        <v>120</v>
      </c>
      <c r="B15" s="2">
        <v>35.189504000000007</v>
      </c>
      <c r="C15" s="2">
        <v>82.271812999999995</v>
      </c>
      <c r="D15" s="2">
        <v>95.264303000000012</v>
      </c>
      <c r="E15" s="2">
        <v>83.040409999999994</v>
      </c>
      <c r="F15" s="2">
        <v>68.969401999999988</v>
      </c>
      <c r="G15" s="2">
        <v>41.623067999999975</v>
      </c>
      <c r="H15" s="2"/>
      <c r="I15" s="2">
        <f t="shared" si="0"/>
        <v>67.726416666666665</v>
      </c>
      <c r="J15" s="2">
        <f t="shared" si="1"/>
        <v>24.273453153786964</v>
      </c>
      <c r="K15" s="2">
        <f t="shared" si="2"/>
        <v>9.9095957536881922</v>
      </c>
    </row>
    <row r="16" spans="1:11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1" t="s">
        <v>0</v>
      </c>
      <c r="B17" s="4" t="s">
        <v>13</v>
      </c>
      <c r="C17" s="2"/>
      <c r="D17" s="2"/>
      <c r="E17" s="2"/>
      <c r="F17" s="2"/>
      <c r="G17" s="2"/>
      <c r="H17" s="2"/>
      <c r="I17" s="2" t="s">
        <v>2</v>
      </c>
      <c r="J17" s="2" t="s">
        <v>3</v>
      </c>
      <c r="K17" s="2" t="s">
        <v>4</v>
      </c>
    </row>
    <row r="18" spans="1:11">
      <c r="A18" s="1">
        <v>0</v>
      </c>
      <c r="B18" s="2">
        <v>55.69046800000001</v>
      </c>
      <c r="C18" s="2">
        <v>58.058132000000001</v>
      </c>
      <c r="D18" s="2">
        <v>72.491776000000002</v>
      </c>
      <c r="E18" s="2">
        <v>0</v>
      </c>
      <c r="F18" s="2">
        <v>3.8995620000000102</v>
      </c>
      <c r="G18" s="2">
        <v>8.0619900000000086</v>
      </c>
      <c r="H18" s="2"/>
      <c r="I18" s="2">
        <f>AVERAGE(B18:H18)</f>
        <v>33.033654666666671</v>
      </c>
      <c r="J18" s="2">
        <f>STDEV(B18:H18)</f>
        <v>32.434860035939835</v>
      </c>
      <c r="K18" s="2">
        <f>J18/SQRT(COUNT(B18:H18))</f>
        <v>13.241476161107109</v>
      </c>
    </row>
    <row r="19" spans="1:11">
      <c r="A19" s="1">
        <v>5</v>
      </c>
      <c r="B19" s="2">
        <v>35.884048</v>
      </c>
      <c r="C19" s="2">
        <v>73.197521999999992</v>
      </c>
      <c r="D19" s="2">
        <v>60.175370000000001</v>
      </c>
      <c r="E19" s="2">
        <v>66.49014600000001</v>
      </c>
      <c r="F19" s="2">
        <v>54.234107999999999</v>
      </c>
      <c r="G19" s="2">
        <v>43.828038000000014</v>
      </c>
      <c r="H19" s="2"/>
      <c r="I19" s="2">
        <f t="shared" ref="I19:I28" si="3">AVERAGE(B19:H19)</f>
        <v>55.634872000000001</v>
      </c>
      <c r="J19" s="2">
        <f t="shared" ref="J19:J28" si="4">STDEV(B19:H19)</f>
        <v>13.988268572570464</v>
      </c>
      <c r="K19" s="2">
        <f t="shared" ref="K19:K28" si="5">J19/SQRT(COUNT(B19:H19))</f>
        <v>5.7106867313012737</v>
      </c>
    </row>
    <row r="20" spans="1:11">
      <c r="A20" s="1">
        <v>10</v>
      </c>
      <c r="B20" s="2">
        <v>72.377945999999994</v>
      </c>
      <c r="C20" s="2">
        <v>66.458786000000003</v>
      </c>
      <c r="D20" s="2">
        <v>62.497501999999997</v>
      </c>
      <c r="E20" s="2">
        <v>20.549274000000004</v>
      </c>
      <c r="F20" s="2">
        <v>20.626356000000008</v>
      </c>
      <c r="G20" s="2">
        <v>0.12254400000000487</v>
      </c>
      <c r="H20" s="2"/>
      <c r="I20" s="2">
        <f t="shared" si="3"/>
        <v>40.438734666666669</v>
      </c>
      <c r="J20" s="2">
        <f t="shared" si="4"/>
        <v>30.322472630588859</v>
      </c>
      <c r="K20" s="2">
        <f t="shared" si="5"/>
        <v>12.379097614075178</v>
      </c>
    </row>
    <row r="21" spans="1:11">
      <c r="A21" s="1">
        <v>15</v>
      </c>
      <c r="B21" s="2">
        <v>81.734772000000007</v>
      </c>
      <c r="C21" s="2">
        <v>75.20093</v>
      </c>
      <c r="D21" s="2">
        <v>115.88377200000001</v>
      </c>
      <c r="E21" s="2">
        <v>29.413704000000003</v>
      </c>
      <c r="F21" s="2">
        <v>37.815642000000004</v>
      </c>
      <c r="G21" s="2">
        <v>34.655279999999998</v>
      </c>
      <c r="H21" s="2"/>
      <c r="I21" s="2">
        <f t="shared" si="3"/>
        <v>62.450683333333338</v>
      </c>
      <c r="J21" s="2">
        <f t="shared" si="4"/>
        <v>34.23580447909287</v>
      </c>
      <c r="K21" s="2">
        <f t="shared" si="5"/>
        <v>13.97670865124473</v>
      </c>
    </row>
    <row r="22" spans="1:11">
      <c r="A22" s="1">
        <v>30</v>
      </c>
      <c r="B22" s="2">
        <v>101.199702</v>
      </c>
      <c r="C22" s="2">
        <v>71.353476000000001</v>
      </c>
      <c r="D22" s="2">
        <v>109.46376000000001</v>
      </c>
      <c r="E22" s="2">
        <v>9.9890400000000028</v>
      </c>
      <c r="F22" s="2">
        <v>-0.49411199999999411</v>
      </c>
      <c r="G22" s="2">
        <v>14.536878000000002</v>
      </c>
      <c r="H22" s="2"/>
      <c r="I22" s="2">
        <f t="shared" si="3"/>
        <v>51.008124000000002</v>
      </c>
      <c r="J22" s="2">
        <f t="shared" si="4"/>
        <v>49.021192519745483</v>
      </c>
      <c r="K22" s="2">
        <f t="shared" si="5"/>
        <v>20.012818042686003</v>
      </c>
    </row>
    <row r="23" spans="1:11">
      <c r="A23" s="1">
        <v>45</v>
      </c>
      <c r="B23" s="2">
        <v>71.399008000000009</v>
      </c>
      <c r="C23" s="2">
        <v>64.910697999999996</v>
      </c>
      <c r="D23" s="2">
        <v>60.175370000000001</v>
      </c>
      <c r="E23" s="2">
        <v>79.208675999999997</v>
      </c>
      <c r="F23" s="2">
        <v>6.982841999999998</v>
      </c>
      <c r="G23" s="2">
        <v>71.500475999999992</v>
      </c>
      <c r="H23" s="2"/>
      <c r="I23" s="2">
        <f t="shared" si="3"/>
        <v>59.029511666666671</v>
      </c>
      <c r="J23" s="2">
        <f t="shared" si="4"/>
        <v>26.3077373847842</v>
      </c>
      <c r="K23" s="2">
        <f t="shared" si="5"/>
        <v>10.740088813310409</v>
      </c>
    </row>
    <row r="24" spans="1:11">
      <c r="A24" s="1">
        <v>60</v>
      </c>
      <c r="B24" s="2">
        <v>75.770080000000007</v>
      </c>
      <c r="C24" s="2">
        <v>67.870277999999999</v>
      </c>
      <c r="D24" s="2">
        <v>99.583315999999996</v>
      </c>
      <c r="E24" s="2">
        <v>43.750956000000009</v>
      </c>
      <c r="F24" s="2">
        <v>42.517644000000011</v>
      </c>
      <c r="G24" s="2">
        <v>62.713128000000005</v>
      </c>
      <c r="H24" s="2"/>
      <c r="I24" s="2">
        <f t="shared" si="3"/>
        <v>65.367566999999994</v>
      </c>
      <c r="J24" s="2">
        <f t="shared" si="4"/>
        <v>21.36181741955334</v>
      </c>
      <c r="K24" s="2">
        <f t="shared" si="5"/>
        <v>8.7209254427338205</v>
      </c>
    </row>
    <row r="25" spans="1:11">
      <c r="A25" s="1">
        <v>75</v>
      </c>
      <c r="B25" s="2">
        <v>75.792845999999997</v>
      </c>
      <c r="C25" s="2">
        <v>178.78622999999999</v>
      </c>
      <c r="D25" s="2">
        <v>77.454763999999997</v>
      </c>
      <c r="E25" s="2">
        <v>0.50795400000000512</v>
      </c>
      <c r="F25" s="2">
        <v>51.690401999999999</v>
      </c>
      <c r="G25" s="2">
        <v>9.2182200000000023</v>
      </c>
      <c r="H25" s="2"/>
      <c r="I25" s="2">
        <f t="shared" si="3"/>
        <v>65.575069333333332</v>
      </c>
      <c r="J25" s="2">
        <f t="shared" si="4"/>
        <v>64.288264802241457</v>
      </c>
      <c r="K25" s="2">
        <f t="shared" si="5"/>
        <v>26.245574202403215</v>
      </c>
    </row>
    <row r="26" spans="1:11">
      <c r="A26" s="1">
        <v>90</v>
      </c>
      <c r="B26" s="2">
        <v>19.902316000000006</v>
      </c>
      <c r="C26" s="2">
        <v>54.574933999999999</v>
      </c>
      <c r="D26" s="2">
        <v>60.744520000000009</v>
      </c>
      <c r="E26" s="2">
        <v>5.9807760000000059</v>
      </c>
      <c r="F26" s="2">
        <v>66.181818000000021</v>
      </c>
      <c r="G26" s="2">
        <v>79.439921999999996</v>
      </c>
      <c r="H26" s="2"/>
      <c r="I26" s="2">
        <f t="shared" si="3"/>
        <v>47.804047666666669</v>
      </c>
      <c r="J26" s="2">
        <f t="shared" si="4"/>
        <v>28.564188754839037</v>
      </c>
      <c r="K26" s="2">
        <f t="shared" si="5"/>
        <v>11.661281227650138</v>
      </c>
    </row>
    <row r="27" spans="1:11">
      <c r="A27" s="1">
        <v>105</v>
      </c>
      <c r="B27" s="2">
        <v>98.945868000000004</v>
      </c>
      <c r="C27" s="2">
        <v>123.396552</v>
      </c>
      <c r="D27" s="2">
        <v>100.31182800000001</v>
      </c>
      <c r="E27" s="2">
        <v>37.815642000000004</v>
      </c>
      <c r="F27" s="2">
        <v>23.786718</v>
      </c>
      <c r="G27" s="2">
        <v>36.890658000000009</v>
      </c>
      <c r="H27" s="2"/>
      <c r="I27" s="2">
        <f t="shared" si="3"/>
        <v>70.19121100000001</v>
      </c>
      <c r="J27" s="2">
        <f t="shared" si="4"/>
        <v>42.131630510440083</v>
      </c>
      <c r="K27" s="2">
        <f t="shared" si="5"/>
        <v>17.200166130342296</v>
      </c>
    </row>
    <row r="28" spans="1:11">
      <c r="A28" s="1">
        <v>120</v>
      </c>
      <c r="B28" s="2">
        <v>86.62946199999999</v>
      </c>
      <c r="C28" s="2">
        <v>83.123497999999998</v>
      </c>
      <c r="D28" s="2">
        <v>75.792845999999997</v>
      </c>
      <c r="E28" s="2">
        <v>64.023522000000014</v>
      </c>
      <c r="F28" s="2">
        <v>21.628422000000008</v>
      </c>
      <c r="G28" s="2">
        <v>67.492212000000023</v>
      </c>
      <c r="H28" s="2"/>
      <c r="I28" s="2">
        <f t="shared" si="3"/>
        <v>66.448327000000006</v>
      </c>
      <c r="J28" s="2">
        <f t="shared" si="4"/>
        <v>23.615473031464369</v>
      </c>
      <c r="K28" s="2">
        <f t="shared" si="5"/>
        <v>9.6409764935907898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E14" sqref="E14"/>
    </sheetView>
  </sheetViews>
  <sheetFormatPr baseColWidth="10" defaultRowHeight="15" x14ac:dyDescent="0"/>
  <cols>
    <col min="1" max="1" width="16.33203125" customWidth="1"/>
  </cols>
  <sheetData>
    <row r="1" spans="1:11">
      <c r="A1" s="1" t="s">
        <v>25</v>
      </c>
    </row>
    <row r="2" spans="1:11">
      <c r="A2" s="1" t="s">
        <v>26</v>
      </c>
    </row>
    <row r="3" spans="1:11">
      <c r="I3" t="s">
        <v>2</v>
      </c>
      <c r="J3" t="s">
        <v>3</v>
      </c>
      <c r="K3" t="s">
        <v>4</v>
      </c>
    </row>
    <row r="4" spans="1:11">
      <c r="A4" s="1" t="s">
        <v>1</v>
      </c>
      <c r="B4" s="3">
        <v>165.85736715100535</v>
      </c>
      <c r="C4" s="3">
        <v>80.615821981773777</v>
      </c>
      <c r="D4" s="3">
        <v>164.11605052993011</v>
      </c>
      <c r="E4" s="3">
        <v>56.287000412058397</v>
      </c>
      <c r="F4" s="3">
        <v>102.6046461386717</v>
      </c>
      <c r="G4" s="3">
        <v>49.150936926558245</v>
      </c>
      <c r="H4" s="3"/>
      <c r="I4" s="3">
        <f>AVERAGE(B4:H4)</f>
        <v>103.10530385666625</v>
      </c>
      <c r="J4" s="3">
        <f>STDEV(B4:H4)</f>
        <v>51.515410041535596</v>
      </c>
      <c r="K4" s="3">
        <f>J4/SQRT(COUNT(B4:H4))</f>
        <v>21.03107808200183</v>
      </c>
    </row>
    <row r="5" spans="1:11">
      <c r="A5" s="1" t="s">
        <v>8</v>
      </c>
      <c r="B5" s="3">
        <v>475.4219638840205</v>
      </c>
      <c r="C5" s="3">
        <v>391.94044984906566</v>
      </c>
      <c r="D5" s="3">
        <v>534.19777751396839</v>
      </c>
      <c r="E5" s="3">
        <v>337.65243819062209</v>
      </c>
      <c r="F5" s="3">
        <v>544.58169148895729</v>
      </c>
      <c r="G5" s="3">
        <v>353.84091472189999</v>
      </c>
      <c r="H5" s="3"/>
      <c r="I5" s="3">
        <f>AVERAGE(B5:H5)</f>
        <v>439.60587260808899</v>
      </c>
      <c r="J5" s="3">
        <f>STDEV(B5:H5)</f>
        <v>90.854242317296681</v>
      </c>
      <c r="K5" s="3">
        <f>J5/SQRT(COUNT(B5:H5))</f>
        <v>37.091089107425937</v>
      </c>
    </row>
    <row r="6" spans="1:11">
      <c r="A6" s="1" t="s">
        <v>18</v>
      </c>
      <c r="B6" s="3">
        <v>380.5827010402603</v>
      </c>
      <c r="C6" s="3">
        <v>421.0487787541648</v>
      </c>
      <c r="D6" s="3">
        <v>417.99805621270565</v>
      </c>
      <c r="E6" s="3">
        <v>376.80240706830045</v>
      </c>
      <c r="F6" s="3">
        <v>387.69764582229254</v>
      </c>
      <c r="G6" s="3">
        <v>550.24196501193535</v>
      </c>
      <c r="H6" s="3"/>
      <c r="I6" s="3">
        <f>AVERAGE(B6:H6)</f>
        <v>422.39525898494321</v>
      </c>
      <c r="J6" s="3">
        <f>STDEV(B6:H6)</f>
        <v>65.416895600661505</v>
      </c>
      <c r="K6" s="3">
        <f>J6/SQRT(COUNT(B6:H6))</f>
        <v>26.706335796423062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C22" sqref="C22"/>
    </sheetView>
  </sheetViews>
  <sheetFormatPr baseColWidth="10" defaultRowHeight="15" x14ac:dyDescent="0"/>
  <sheetData>
    <row r="1" spans="1:11">
      <c r="A1" s="1" t="s">
        <v>9</v>
      </c>
    </row>
    <row r="2" spans="1:11">
      <c r="A2" s="1" t="s">
        <v>10</v>
      </c>
    </row>
    <row r="4" spans="1:11">
      <c r="A4" s="1" t="s">
        <v>0</v>
      </c>
      <c r="B4" s="4" t="s">
        <v>1</v>
      </c>
      <c r="C4" s="2"/>
      <c r="D4" s="2"/>
      <c r="E4" s="2"/>
      <c r="F4" s="2"/>
      <c r="G4" s="2"/>
      <c r="H4" s="2"/>
      <c r="I4" t="s">
        <v>2</v>
      </c>
      <c r="J4" t="s">
        <v>3</v>
      </c>
      <c r="K4" t="s">
        <v>4</v>
      </c>
    </row>
    <row r="5" spans="1:11">
      <c r="A5" s="1">
        <v>0</v>
      </c>
      <c r="B5" s="2">
        <v>8.1768599999999996</v>
      </c>
      <c r="C5" s="2">
        <v>8.9298849999999987</v>
      </c>
      <c r="D5" s="2">
        <v>17.617632000000015</v>
      </c>
      <c r="E5" s="2">
        <v>31.091644000000002</v>
      </c>
      <c r="F5" s="2">
        <v>6.5143760000000004</v>
      </c>
      <c r="G5" s="2">
        <v>6.6189</v>
      </c>
      <c r="H5" s="2"/>
      <c r="I5" s="2">
        <f>AVERAGE(B5:H5)</f>
        <v>13.158216166666667</v>
      </c>
      <c r="J5" s="2">
        <f>STDEV(B5:H5)</f>
        <v>9.706597604001038</v>
      </c>
      <c r="K5" s="2">
        <f>J5/SQRT(COUNT(B5:H5))</f>
        <v>3.9627018780540531</v>
      </c>
    </row>
    <row r="6" spans="1:11">
      <c r="A6" s="1">
        <v>5</v>
      </c>
      <c r="B6" s="2">
        <v>12.277949999999999</v>
      </c>
      <c r="C6" s="2">
        <v>25.299490000000002</v>
      </c>
      <c r="D6" s="2">
        <v>38.307422000000017</v>
      </c>
      <c r="E6" s="2">
        <v>27.090478000000019</v>
      </c>
      <c r="F6" s="2">
        <v>20.311543999999994</v>
      </c>
      <c r="G6" s="2">
        <v>16.287369999999999</v>
      </c>
      <c r="H6" s="2"/>
      <c r="I6" s="2">
        <f>AVERAGE(B6:H6)</f>
        <v>23.262375666666674</v>
      </c>
      <c r="J6" s="2">
        <f>STDEV(B6:H6)</f>
        <v>9.199710215601911</v>
      </c>
      <c r="K6" s="2">
        <f>J6/SQRT(COUNT(B6:H6))</f>
        <v>3.7557659682824172</v>
      </c>
    </row>
    <row r="7" spans="1:11">
      <c r="A7">
        <v>10</v>
      </c>
      <c r="B7" s="2">
        <v>10.088384999999999</v>
      </c>
      <c r="C7" s="2">
        <v>13.621809999999998</v>
      </c>
      <c r="D7" s="2">
        <v>70.043166000000014</v>
      </c>
      <c r="E7" s="2">
        <v>21.140026000000006</v>
      </c>
      <c r="F7" s="2">
        <v>20.468329999999995</v>
      </c>
      <c r="G7" s="2">
        <v>28.203106000000002</v>
      </c>
      <c r="I7" s="2">
        <f t="shared" ref="I7:I15" si="0">AVERAGE(B7:H7)</f>
        <v>27.26080383333333</v>
      </c>
      <c r="J7" s="2">
        <f t="shared" ref="J7:J15" si="1">STDEV(B7:H7)</f>
        <v>21.889422968035532</v>
      </c>
      <c r="K7" s="2">
        <f t="shared" ref="K7:K15" si="2">J7/SQRT(COUNT(B7:H7))</f>
        <v>8.9363195059409257</v>
      </c>
    </row>
    <row r="8" spans="1:11">
      <c r="A8" s="1">
        <v>15</v>
      </c>
      <c r="B8" s="2">
        <v>13.621809999999998</v>
      </c>
      <c r="C8" s="2">
        <v>25.994589999999999</v>
      </c>
      <c r="D8" s="2">
        <v>72.676411999999999</v>
      </c>
      <c r="E8" s="2">
        <v>61.220082000000019</v>
      </c>
      <c r="F8" s="2">
        <v>29.980013999999997</v>
      </c>
      <c r="G8" s="2">
        <v>30.450371999999998</v>
      </c>
      <c r="I8" s="2">
        <f t="shared" si="0"/>
        <v>38.990546666666667</v>
      </c>
      <c r="J8" s="2">
        <f t="shared" si="1"/>
        <v>22.783685989805001</v>
      </c>
      <c r="K8" s="2">
        <f t="shared" si="2"/>
        <v>9.3014008558033598</v>
      </c>
    </row>
    <row r="9" spans="1:11">
      <c r="A9" s="1">
        <v>30</v>
      </c>
      <c r="B9" s="2">
        <v>15.591259999999998</v>
      </c>
      <c r="C9" s="2">
        <v>24.92877</v>
      </c>
      <c r="D9" s="2">
        <v>81.773080000000022</v>
      </c>
      <c r="E9" s="2">
        <v>32.185980000000015</v>
      </c>
      <c r="F9" s="2">
        <v>17.384872000000001</v>
      </c>
      <c r="G9" s="2">
        <v>41.529916</v>
      </c>
      <c r="I9" s="2">
        <f t="shared" si="0"/>
        <v>35.565646333333341</v>
      </c>
      <c r="J9" s="2">
        <f t="shared" si="1"/>
        <v>24.595858944644572</v>
      </c>
      <c r="K9" s="2">
        <f t="shared" si="2"/>
        <v>10.041217366641462</v>
      </c>
    </row>
    <row r="10" spans="1:11">
      <c r="A10" s="1">
        <v>45</v>
      </c>
      <c r="B10" s="2">
        <v>16.494890000000002</v>
      </c>
      <c r="C10" s="2">
        <v>15.324805</v>
      </c>
      <c r="D10" s="2">
        <v>38.820392000000012</v>
      </c>
      <c r="E10" s="2">
        <v>9.8888840000000044</v>
      </c>
      <c r="F10" s="2">
        <v>19.370827999999996</v>
      </c>
      <c r="G10" s="2">
        <v>28.203106000000002</v>
      </c>
      <c r="I10" s="2">
        <f t="shared" si="0"/>
        <v>21.350484166666671</v>
      </c>
      <c r="J10" s="2">
        <f t="shared" si="1"/>
        <v>10.46259075703108</v>
      </c>
      <c r="K10" s="2">
        <f t="shared" si="2"/>
        <v>4.2713347903809531</v>
      </c>
    </row>
    <row r="11" spans="1:11">
      <c r="A11" s="1">
        <v>60</v>
      </c>
      <c r="B11" s="2">
        <v>13.36694</v>
      </c>
      <c r="C11" s="2">
        <v>11.779794999999998</v>
      </c>
      <c r="D11" s="2">
        <v>51.439454000000012</v>
      </c>
      <c r="E11" s="2">
        <v>49.250782000000001</v>
      </c>
      <c r="F11" s="2">
        <v>21.77488</v>
      </c>
      <c r="G11" s="2">
        <v>29.875490000000003</v>
      </c>
      <c r="I11" s="2">
        <f t="shared" si="0"/>
        <v>29.581223500000007</v>
      </c>
      <c r="J11" s="2">
        <f t="shared" si="1"/>
        <v>17.352194154331315</v>
      </c>
      <c r="K11" s="2">
        <f t="shared" si="2"/>
        <v>7.0840035993027968</v>
      </c>
    </row>
    <row r="12" spans="1:11">
      <c r="A12" s="1">
        <v>75</v>
      </c>
      <c r="B12" s="2">
        <v>13.87668</v>
      </c>
      <c r="C12" s="2">
        <v>9.115244999999998</v>
      </c>
      <c r="D12" s="2">
        <v>72.608015999999992</v>
      </c>
      <c r="E12" s="2">
        <v>90.288381999999984</v>
      </c>
      <c r="F12" s="2">
        <v>27.628223999999999</v>
      </c>
      <c r="G12" s="2">
        <v>12.733553999999998</v>
      </c>
      <c r="I12" s="2">
        <f t="shared" si="0"/>
        <v>37.708350166666655</v>
      </c>
      <c r="J12" s="2">
        <f t="shared" si="1"/>
        <v>34.909912563568518</v>
      </c>
      <c r="K12" s="2">
        <f t="shared" si="2"/>
        <v>14.251912124319782</v>
      </c>
    </row>
    <row r="13" spans="1:11">
      <c r="A13" s="1">
        <v>90</v>
      </c>
      <c r="B13" s="2">
        <v>14.050454999999999</v>
      </c>
      <c r="C13" s="2">
        <v>15.093105</v>
      </c>
      <c r="D13" s="2">
        <v>35.400592000000003</v>
      </c>
      <c r="E13" s="2">
        <v>67.615108000000021</v>
      </c>
      <c r="F13" s="2">
        <v>25.17191</v>
      </c>
      <c r="G13" s="2">
        <v>20.990950000000002</v>
      </c>
      <c r="I13" s="2">
        <f t="shared" si="0"/>
        <v>29.720353333333335</v>
      </c>
      <c r="J13" s="2">
        <f t="shared" si="1"/>
        <v>20.122974280417463</v>
      </c>
      <c r="K13" s="2">
        <f t="shared" si="2"/>
        <v>8.2151698490287135</v>
      </c>
    </row>
    <row r="14" spans="1:11">
      <c r="A14" s="1">
        <v>105</v>
      </c>
      <c r="B14" s="2">
        <v>13.054144999999998</v>
      </c>
      <c r="C14" s="2">
        <v>17.676559999999998</v>
      </c>
      <c r="D14" s="2">
        <v>77.737716000000006</v>
      </c>
      <c r="E14" s="2">
        <v>74.044331999999997</v>
      </c>
      <c r="F14" s="2">
        <v>21.513570000000001</v>
      </c>
      <c r="G14" s="2">
        <v>23.760835999999998</v>
      </c>
      <c r="I14" s="2">
        <f t="shared" si="0"/>
        <v>37.964526499999998</v>
      </c>
      <c r="J14" s="2">
        <f t="shared" si="1"/>
        <v>29.624876211339988</v>
      </c>
      <c r="K14" s="2">
        <f t="shared" si="2"/>
        <v>12.094305068483115</v>
      </c>
    </row>
    <row r="15" spans="1:11">
      <c r="A15" s="1">
        <v>120</v>
      </c>
      <c r="B15" s="2">
        <v>16.460135000000001</v>
      </c>
      <c r="C15" s="2">
        <v>16.84244</v>
      </c>
      <c r="D15" s="2">
        <v>115.83428800000004</v>
      </c>
      <c r="E15" s="2">
        <v>56.021986000000012</v>
      </c>
      <c r="F15" s="2">
        <v>40.327889999999996</v>
      </c>
      <c r="G15" s="2">
        <v>14.614986</v>
      </c>
      <c r="I15" s="2">
        <f t="shared" si="0"/>
        <v>43.350287500000015</v>
      </c>
      <c r="J15" s="2">
        <f t="shared" si="1"/>
        <v>39.179333814804266</v>
      </c>
      <c r="K15" s="2">
        <f t="shared" si="2"/>
        <v>15.994896051406863</v>
      </c>
    </row>
    <row r="17" spans="1:11">
      <c r="A17" s="1" t="s">
        <v>0</v>
      </c>
      <c r="B17" s="4" t="s">
        <v>14</v>
      </c>
      <c r="C17" s="2"/>
      <c r="D17" s="2"/>
      <c r="E17" s="2"/>
      <c r="F17" s="2"/>
      <c r="G17" s="2"/>
      <c r="H17" s="2"/>
      <c r="I17" t="s">
        <v>2</v>
      </c>
      <c r="J17" t="s">
        <v>3</v>
      </c>
      <c r="K17" t="s">
        <v>4</v>
      </c>
    </row>
    <row r="18" spans="1:11">
      <c r="A18" s="1">
        <v>0</v>
      </c>
      <c r="B18" s="2">
        <v>10.320084999999999</v>
      </c>
      <c r="C18" s="2">
        <v>10.621295</v>
      </c>
      <c r="D18" s="2">
        <v>21.208421999999999</v>
      </c>
      <c r="E18" s="2">
        <v>37.555065999999997</v>
      </c>
      <c r="F18" s="2">
        <v>51.922048000000018</v>
      </c>
      <c r="G18" s="2">
        <v>91.541151999999983</v>
      </c>
      <c r="H18" s="2"/>
      <c r="I18" s="2">
        <f>AVERAGE(B18:H18)</f>
        <v>37.194677999999996</v>
      </c>
      <c r="J18" s="2">
        <f>STDEV(B18:H18)</f>
        <v>31.159311150081589</v>
      </c>
      <c r="K18" s="2">
        <f>J18/SQRT(COUNT(B18:H18))</f>
        <v>12.720735509052394</v>
      </c>
    </row>
    <row r="19" spans="1:11">
      <c r="A19" s="1">
        <v>5</v>
      </c>
      <c r="B19" s="2">
        <v>48.921304999999997</v>
      </c>
      <c r="C19" s="2">
        <v>27.952454999999997</v>
      </c>
      <c r="D19" s="2">
        <v>79.037239999999997</v>
      </c>
      <c r="E19" s="2">
        <v>84.372128000000004</v>
      </c>
      <c r="F19" s="2">
        <v>59.728832000000011</v>
      </c>
      <c r="G19" s="2">
        <v>79.829312000000016</v>
      </c>
      <c r="H19" s="2"/>
      <c r="I19" s="2">
        <f>AVERAGE(B19:H19)</f>
        <v>63.306878666666677</v>
      </c>
      <c r="J19" s="2">
        <f>STDEV(B19:H19)</f>
        <v>22.062920118956441</v>
      </c>
      <c r="K19" s="2">
        <f>J19/SQRT(COUNT(B19:H19))</f>
        <v>9.0071494212047369</v>
      </c>
    </row>
    <row r="20" spans="1:11">
      <c r="A20">
        <v>10</v>
      </c>
      <c r="B20" s="2">
        <v>77.744785000000007</v>
      </c>
      <c r="C20" s="2">
        <v>67.862780000000001</v>
      </c>
      <c r="D20" s="2">
        <v>32.288574000000011</v>
      </c>
      <c r="E20" s="2">
        <v>130.67622</v>
      </c>
      <c r="F20" s="2">
        <v>37.724095999999975</v>
      </c>
      <c r="G20" s="2">
        <v>163.510784</v>
      </c>
      <c r="I20" s="2">
        <f t="shared" ref="I20:I28" si="3">AVERAGE(B20:H20)</f>
        <v>84.967873166666664</v>
      </c>
      <c r="J20" s="2">
        <f t="shared" ref="J20:J28" si="4">STDEV(B20:H20)</f>
        <v>52.172947145005821</v>
      </c>
      <c r="K20" s="2">
        <f t="shared" ref="K20:K28" si="5">J20/SQRT(COUNT(B20:H20))</f>
        <v>21.299516480410112</v>
      </c>
    </row>
    <row r="21" spans="1:11">
      <c r="A21" s="1">
        <v>15</v>
      </c>
      <c r="B21" s="2">
        <v>52.014499999999998</v>
      </c>
      <c r="C21" s="2">
        <v>70.330384999999993</v>
      </c>
      <c r="D21" s="2">
        <v>53.628125999999995</v>
      </c>
      <c r="E21" s="2">
        <v>155.19618599999998</v>
      </c>
      <c r="F21" s="2">
        <v>101.51667200000003</v>
      </c>
      <c r="G21" s="2">
        <v>166.89612800000003</v>
      </c>
      <c r="I21" s="2">
        <f t="shared" si="3"/>
        <v>99.930332833333338</v>
      </c>
      <c r="J21" s="2">
        <f t="shared" si="4"/>
        <v>50.709421266624616</v>
      </c>
      <c r="K21" s="2">
        <f t="shared" si="5"/>
        <v>20.70203454251136</v>
      </c>
    </row>
    <row r="22" spans="1:11">
      <c r="A22" s="1">
        <v>30</v>
      </c>
      <c r="B22" s="2">
        <v>32.366339999999994</v>
      </c>
      <c r="C22" s="2">
        <v>44.623269999999991</v>
      </c>
      <c r="D22" s="2">
        <v>104.51475000000002</v>
      </c>
      <c r="E22" s="2">
        <v>207.38233400000001</v>
      </c>
      <c r="F22" s="2">
        <v>256.18457600000005</v>
      </c>
      <c r="G22" s="2">
        <v>191.54566400000004</v>
      </c>
      <c r="I22" s="2">
        <f t="shared" si="3"/>
        <v>139.43615566666668</v>
      </c>
      <c r="J22" s="2">
        <f t="shared" si="4"/>
        <v>92.341984977848355</v>
      </c>
      <c r="K22" s="2">
        <f t="shared" si="5"/>
        <v>37.698457505246317</v>
      </c>
    </row>
    <row r="23" spans="1:11">
      <c r="A23" s="1">
        <v>45</v>
      </c>
      <c r="B23" s="2">
        <v>31.960864999999995</v>
      </c>
      <c r="C23" s="2">
        <v>39.491114999999994</v>
      </c>
      <c r="D23" s="2">
        <v>108.7895</v>
      </c>
      <c r="E23" s="2">
        <v>115.731694</v>
      </c>
      <c r="F23" s="2">
        <v>146.68985600000002</v>
      </c>
      <c r="G23" s="2">
        <v>175.88844800000004</v>
      </c>
      <c r="I23" s="2">
        <f t="shared" si="3"/>
        <v>103.09191300000002</v>
      </c>
      <c r="J23" s="2">
        <f t="shared" si="4"/>
        <v>57.440456472773811</v>
      </c>
      <c r="K23" s="2">
        <f t="shared" si="5"/>
        <v>23.449968158473844</v>
      </c>
    </row>
    <row r="24" spans="1:11">
      <c r="A24" s="1">
        <v>60</v>
      </c>
      <c r="B24" s="2">
        <v>42.213589999999996</v>
      </c>
      <c r="C24" s="2">
        <v>41.49532</v>
      </c>
      <c r="D24" s="2">
        <v>102.01829599999999</v>
      </c>
      <c r="E24" s="2">
        <v>131.39437800000005</v>
      </c>
      <c r="F24" s="2">
        <v>130.39788800000002</v>
      </c>
      <c r="G24" s="2">
        <v>244.86483200000004</v>
      </c>
      <c r="I24" s="2">
        <f t="shared" si="3"/>
        <v>115.39738400000003</v>
      </c>
      <c r="J24" s="2">
        <f t="shared" si="4"/>
        <v>75.152008346189959</v>
      </c>
      <c r="K24" s="2">
        <f t="shared" si="5"/>
        <v>30.680678932258019</v>
      </c>
    </row>
    <row r="25" spans="1:11">
      <c r="A25" s="1">
        <v>75</v>
      </c>
      <c r="B25" s="2">
        <v>44.623269999999991</v>
      </c>
      <c r="C25" s="2">
        <v>26.411650000000002</v>
      </c>
      <c r="D25" s="2">
        <v>135.53233600000004</v>
      </c>
      <c r="E25" s="2">
        <v>98.188119999999998</v>
      </c>
      <c r="F25" s="2">
        <v>274.6981760000001</v>
      </c>
      <c r="G25" s="2">
        <v>46.504832000000022</v>
      </c>
      <c r="I25" s="2">
        <f t="shared" si="3"/>
        <v>104.32639733333338</v>
      </c>
      <c r="J25" s="2">
        <f t="shared" si="4"/>
        <v>92.754015229235947</v>
      </c>
      <c r="K25" s="2">
        <f t="shared" si="5"/>
        <v>37.866668150994691</v>
      </c>
    </row>
    <row r="26" spans="1:11">
      <c r="A26" s="1">
        <v>90</v>
      </c>
      <c r="B26" s="2">
        <v>35.563799999999993</v>
      </c>
      <c r="C26" s="2">
        <v>42.144079999999995</v>
      </c>
      <c r="D26" s="2">
        <v>120.82719599999999</v>
      </c>
      <c r="E26" s="2">
        <v>139.67029400000004</v>
      </c>
      <c r="F26" s="2"/>
      <c r="G26" s="2">
        <v>223.07168000000001</v>
      </c>
      <c r="I26" s="2">
        <f t="shared" si="3"/>
        <v>112.25541000000001</v>
      </c>
      <c r="J26" s="2">
        <f t="shared" si="4"/>
        <v>77.302164774728567</v>
      </c>
      <c r="K26" s="2">
        <f t="shared" si="5"/>
        <v>34.570579048836557</v>
      </c>
    </row>
    <row r="27" spans="1:11">
      <c r="A27" s="1">
        <v>105</v>
      </c>
      <c r="B27" s="2">
        <v>45.04032999999999</v>
      </c>
      <c r="C27" s="2">
        <v>50.195654999999995</v>
      </c>
      <c r="D27" s="2">
        <v>170.89306800000003</v>
      </c>
      <c r="E27" s="2">
        <v>367.53156800000005</v>
      </c>
      <c r="F27" s="2">
        <v>173.98419200000006</v>
      </c>
      <c r="G27" s="2">
        <v>248.99072000000001</v>
      </c>
      <c r="I27" s="2">
        <f t="shared" si="3"/>
        <v>176.10592216666669</v>
      </c>
      <c r="J27" s="2">
        <f t="shared" si="4"/>
        <v>122.49018903843535</v>
      </c>
      <c r="K27" s="2">
        <f t="shared" si="5"/>
        <v>50.006410273536645</v>
      </c>
    </row>
    <row r="28" spans="1:11">
      <c r="A28" s="1">
        <v>120</v>
      </c>
      <c r="B28" s="2">
        <v>45.862864999999992</v>
      </c>
      <c r="C28" s="2">
        <v>61.630049999999997</v>
      </c>
      <c r="D28" s="2">
        <v>72.642213999999996</v>
      </c>
      <c r="E28" s="2">
        <v>292.63794799999999</v>
      </c>
      <c r="F28" s="2"/>
      <c r="G28" s="2">
        <v>54.439232000000004</v>
      </c>
      <c r="I28" s="2">
        <f t="shared" si="3"/>
        <v>105.4424618</v>
      </c>
      <c r="J28" s="2">
        <f t="shared" si="4"/>
        <v>105.10541320742091</v>
      </c>
      <c r="K28" s="2">
        <f t="shared" si="5"/>
        <v>47.004569746999472</v>
      </c>
    </row>
    <row r="30" spans="1:11">
      <c r="A30" s="1" t="s">
        <v>0</v>
      </c>
      <c r="B30" s="4" t="s">
        <v>15</v>
      </c>
      <c r="C30" s="2"/>
      <c r="D30" s="2"/>
      <c r="E30" s="2"/>
      <c r="F30" s="2"/>
      <c r="G30" s="2"/>
      <c r="H30" s="2"/>
      <c r="I30" t="s">
        <v>2</v>
      </c>
      <c r="J30" t="s">
        <v>3</v>
      </c>
      <c r="K30" t="s">
        <v>4</v>
      </c>
    </row>
    <row r="31" spans="1:11">
      <c r="A31" s="1">
        <v>0</v>
      </c>
      <c r="B31" s="2">
        <v>14.907745</v>
      </c>
      <c r="C31" s="2">
        <v>16.61074</v>
      </c>
      <c r="D31" s="2">
        <v>4.2285359999999876</v>
      </c>
      <c r="E31" s="2">
        <v>13.630800000000015</v>
      </c>
      <c r="F31" s="2">
        <v>8.0822359999999982</v>
      </c>
      <c r="G31" s="2">
        <v>9.3365240000000025</v>
      </c>
      <c r="H31" s="2"/>
      <c r="I31" s="2">
        <f>AVERAGE(B31:H31)</f>
        <v>11.132763500000001</v>
      </c>
      <c r="J31" s="2">
        <f>STDEV(B31:H31)</f>
        <v>4.7053044525641434</v>
      </c>
      <c r="K31" s="2">
        <f>J31/SQRT(COUNT(B31:H31))</f>
        <v>1.9209324988713146</v>
      </c>
    </row>
    <row r="32" spans="1:11">
      <c r="A32" s="1">
        <v>5</v>
      </c>
      <c r="B32" s="2">
        <v>16.86561</v>
      </c>
      <c r="C32" s="2">
        <v>21.789234999999998</v>
      </c>
      <c r="D32" s="2">
        <v>11.250480000000003</v>
      </c>
      <c r="E32" s="2">
        <v>17.994720000000008</v>
      </c>
      <c r="F32" s="2">
        <v>16.966775999999996</v>
      </c>
      <c r="G32" s="2">
        <v>22.088452</v>
      </c>
      <c r="H32" s="2"/>
      <c r="I32" s="2">
        <f>AVERAGE(B32:H32)</f>
        <v>17.825878833333334</v>
      </c>
      <c r="J32" s="2">
        <f>STDEV(B32:H32)</f>
        <v>3.9699439082313646</v>
      </c>
      <c r="K32" s="2">
        <f>J32/SQRT(COUNT(B32:H32))</f>
        <v>1.6207228137728817</v>
      </c>
    </row>
    <row r="33" spans="1:11">
      <c r="A33">
        <v>10</v>
      </c>
      <c r="B33" s="2">
        <v>26.08727</v>
      </c>
      <c r="C33" s="2">
        <v>25.693380000000001</v>
      </c>
      <c r="D33" s="2">
        <v>45.170040000000022</v>
      </c>
      <c r="E33" s="2">
        <v>48.383472000000012</v>
      </c>
      <c r="F33" s="2">
        <v>23.029168000000002</v>
      </c>
      <c r="G33" s="2">
        <v>37.505742000000005</v>
      </c>
      <c r="I33" s="2">
        <f t="shared" ref="I33:I41" si="6">AVERAGE(B33:H33)</f>
        <v>34.311512000000008</v>
      </c>
      <c r="J33" s="2">
        <f t="shared" ref="J33:J41" si="7">STDEV(B33:H33)</f>
        <v>10.911759121604634</v>
      </c>
      <c r="K33" s="2">
        <f t="shared" ref="K33:K41" si="8">J33/SQRT(COUNT(B33:H33))</f>
        <v>4.4547070073485555</v>
      </c>
    </row>
    <row r="34" spans="1:11">
      <c r="A34" s="1">
        <v>15</v>
      </c>
      <c r="B34" s="2">
        <v>28.566459999999999</v>
      </c>
      <c r="C34" s="2">
        <v>32.922419999999995</v>
      </c>
      <c r="D34" s="2">
        <v>21.922248000000032</v>
      </c>
      <c r="E34" s="2">
        <v>41.718576000000013</v>
      </c>
      <c r="F34" s="2">
        <v>28.046319999999998</v>
      </c>
      <c r="G34" s="2">
        <v>39.753008000000001</v>
      </c>
      <c r="I34" s="2">
        <f t="shared" si="6"/>
        <v>32.15483866666667</v>
      </c>
      <c r="J34" s="2">
        <f t="shared" si="7"/>
        <v>7.5398770406893529</v>
      </c>
      <c r="K34" s="2">
        <f t="shared" si="8"/>
        <v>3.0781419121691593</v>
      </c>
    </row>
    <row r="35" spans="1:11">
      <c r="A35" s="1">
        <v>30</v>
      </c>
      <c r="B35" s="2">
        <v>26.191534999999998</v>
      </c>
      <c r="C35" s="2">
        <v>24.384274999999999</v>
      </c>
      <c r="D35" s="2">
        <v>40.211040000000004</v>
      </c>
      <c r="E35" s="2">
        <v>78.89124000000001</v>
      </c>
      <c r="F35" s="2">
        <v>36.251453999999995</v>
      </c>
      <c r="G35" s="2">
        <v>43.202300000000001</v>
      </c>
      <c r="I35" s="2">
        <f t="shared" si="6"/>
        <v>41.521974</v>
      </c>
      <c r="J35" s="2">
        <f t="shared" si="7"/>
        <v>19.786387001244627</v>
      </c>
      <c r="K35" s="2">
        <f t="shared" si="8"/>
        <v>8.0777586677145212</v>
      </c>
    </row>
    <row r="36" spans="1:11">
      <c r="A36" s="1">
        <v>45</v>
      </c>
      <c r="B36" s="2">
        <v>12.729764999999999</v>
      </c>
      <c r="C36" s="2">
        <v>24.4422</v>
      </c>
      <c r="D36" s="2">
        <v>23.905848000000013</v>
      </c>
      <c r="E36" s="2">
        <v>17.082264000000002</v>
      </c>
      <c r="F36" s="2">
        <v>19.893448000000003</v>
      </c>
      <c r="G36" s="2">
        <v>16.809989999999999</v>
      </c>
      <c r="I36" s="2">
        <f t="shared" si="6"/>
        <v>19.14391916666667</v>
      </c>
      <c r="J36" s="2">
        <f t="shared" si="7"/>
        <v>4.5199239048821234</v>
      </c>
      <c r="K36" s="2">
        <f t="shared" si="8"/>
        <v>1.8452512071948752</v>
      </c>
    </row>
    <row r="37" spans="1:11">
      <c r="A37" s="1">
        <v>60</v>
      </c>
      <c r="B37" s="2">
        <v>20.190505000000002</v>
      </c>
      <c r="C37" s="2">
        <v>26.863464999999998</v>
      </c>
      <c r="D37" s="2">
        <v>18.391440000000017</v>
      </c>
      <c r="E37" s="2">
        <v>41.520215999999998</v>
      </c>
      <c r="F37" s="2">
        <v>19.841185999999997</v>
      </c>
      <c r="G37" s="2">
        <v>29.457394000000001</v>
      </c>
      <c r="I37" s="2">
        <f t="shared" si="6"/>
        <v>26.044034333333332</v>
      </c>
      <c r="J37" s="2">
        <f t="shared" si="7"/>
        <v>8.7536966242184313</v>
      </c>
      <c r="K37" s="2">
        <f t="shared" si="8"/>
        <v>3.5736816820764634</v>
      </c>
    </row>
    <row r="38" spans="1:11">
      <c r="A38" s="1">
        <v>75</v>
      </c>
      <c r="B38" s="2">
        <v>24.685485000000003</v>
      </c>
      <c r="C38" s="2">
        <v>23.862949999999998</v>
      </c>
      <c r="D38" s="2">
        <v>9.7826159999999973</v>
      </c>
      <c r="E38" s="2">
        <v>82.184016000000014</v>
      </c>
      <c r="F38" s="2">
        <v>16.600941999999996</v>
      </c>
      <c r="G38" s="2">
        <v>27.941795999999997</v>
      </c>
      <c r="I38" s="2">
        <f t="shared" si="6"/>
        <v>30.842967500000004</v>
      </c>
      <c r="J38" s="2">
        <f t="shared" si="7"/>
        <v>25.989724845931246</v>
      </c>
      <c r="K38" s="2">
        <f t="shared" si="8"/>
        <v>10.610260737977617</v>
      </c>
    </row>
    <row r="39" spans="1:11">
      <c r="A39" s="1">
        <v>90</v>
      </c>
      <c r="B39" s="2">
        <v>32.493774999999992</v>
      </c>
      <c r="C39" s="2">
        <v>36.42109</v>
      </c>
      <c r="D39" s="2">
        <v>49.057896</v>
      </c>
      <c r="E39" s="2">
        <v>117.57144000000002</v>
      </c>
      <c r="F39" s="2">
        <v>30.345848</v>
      </c>
      <c r="G39" s="2">
        <v>37.714790000000008</v>
      </c>
      <c r="I39" s="2">
        <f t="shared" si="6"/>
        <v>50.600806500000004</v>
      </c>
      <c r="J39" s="2">
        <f t="shared" si="7"/>
        <v>33.444545262388282</v>
      </c>
      <c r="K39" s="2">
        <f t="shared" si="8"/>
        <v>13.653678428711306</v>
      </c>
    </row>
    <row r="40" spans="1:11">
      <c r="A40" s="1">
        <v>105</v>
      </c>
      <c r="B40" s="2">
        <v>28.682309999999998</v>
      </c>
      <c r="C40" s="2">
        <v>33.652274999999996</v>
      </c>
      <c r="D40" s="2">
        <v>90.713496000000021</v>
      </c>
      <c r="E40" s="2">
        <v>0</v>
      </c>
      <c r="F40" s="2">
        <v>27.785009999999996</v>
      </c>
      <c r="G40" s="2">
        <v>37.923837999999996</v>
      </c>
      <c r="I40" s="2">
        <f t="shared" si="6"/>
        <v>36.459488166666667</v>
      </c>
      <c r="J40" s="2">
        <f t="shared" si="7"/>
        <v>29.727251743988194</v>
      </c>
      <c r="K40" s="2">
        <f t="shared" si="8"/>
        <v>12.136099704672072</v>
      </c>
    </row>
    <row r="41" spans="1:11">
      <c r="A41" s="1">
        <v>120</v>
      </c>
      <c r="B41" s="2">
        <v>24.766579999999998</v>
      </c>
      <c r="C41" s="2">
        <v>31.427954999999997</v>
      </c>
      <c r="D41" s="2">
        <v>7.16426400000001</v>
      </c>
      <c r="E41" s="2">
        <v>11.369495999999991</v>
      </c>
      <c r="F41" s="2">
        <v>24.387979999999999</v>
      </c>
      <c r="G41" s="2">
        <v>38.341933999999995</v>
      </c>
      <c r="I41" s="2">
        <f t="shared" si="6"/>
        <v>22.909701500000001</v>
      </c>
      <c r="J41" s="2">
        <f t="shared" si="7"/>
        <v>11.810528292674118</v>
      </c>
      <c r="K41" s="2">
        <f t="shared" si="8"/>
        <v>4.8216279849592958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6" sqref="B6:G6"/>
    </sheetView>
  </sheetViews>
  <sheetFormatPr baseColWidth="10" defaultRowHeight="15" x14ac:dyDescent="0"/>
  <sheetData>
    <row r="1" spans="1:11">
      <c r="A1" s="1" t="s">
        <v>11</v>
      </c>
    </row>
    <row r="2" spans="1:11">
      <c r="A2" s="1" t="s">
        <v>12</v>
      </c>
    </row>
    <row r="3" spans="1:11">
      <c r="A3" s="1"/>
      <c r="B3" s="1"/>
      <c r="I3" t="s">
        <v>2</v>
      </c>
      <c r="J3" t="s">
        <v>3</v>
      </c>
      <c r="K3" t="s">
        <v>4</v>
      </c>
    </row>
    <row r="4" spans="1:11">
      <c r="A4" s="1" t="s">
        <v>1</v>
      </c>
      <c r="B4" s="3">
        <v>8.7957270521632189</v>
      </c>
      <c r="C4" s="3">
        <v>31.262490332229806</v>
      </c>
      <c r="D4" s="3">
        <v>182.35238108453271</v>
      </c>
      <c r="E4" s="3">
        <v>579.58187872123688</v>
      </c>
      <c r="F4" s="3">
        <v>49.198294460417927</v>
      </c>
      <c r="G4" s="3">
        <v>20.776740089063171</v>
      </c>
      <c r="I4" s="3">
        <f>AVERAGE(B4:H4)</f>
        <v>145.32791862327397</v>
      </c>
      <c r="J4" s="3">
        <f>STDEV(B4:H4)</f>
        <v>221.9698964561145</v>
      </c>
      <c r="K4" s="3">
        <f>J4/SQRT(COUNT(B4:H4))</f>
        <v>90.618830762649438</v>
      </c>
    </row>
    <row r="5" spans="1:11">
      <c r="A5" s="1" t="s">
        <v>8</v>
      </c>
      <c r="B5" s="3">
        <v>1285.850130395384</v>
      </c>
      <c r="C5" s="3">
        <v>1633.955385689768</v>
      </c>
      <c r="D5" s="3">
        <v>1167.869315776363</v>
      </c>
      <c r="E5" s="3">
        <v>1028.7946369012086</v>
      </c>
      <c r="F5" s="3">
        <v>255.09674242817022</v>
      </c>
      <c r="G5" s="3">
        <v>1005.3023758449247</v>
      </c>
      <c r="I5" s="3">
        <f t="shared" ref="I5" si="0">AVERAGE(B5:H5)</f>
        <v>1062.8114311726363</v>
      </c>
      <c r="J5" s="3">
        <f t="shared" ref="J5" si="1">STDEV(B5:H5)</f>
        <v>456.91493505916719</v>
      </c>
      <c r="K5" s="3">
        <f t="shared" ref="K5" si="2">J5/SQRT(COUNT(B5:H5))</f>
        <v>186.53474112531202</v>
      </c>
    </row>
    <row r="6" spans="1:11">
      <c r="A6" s="1" t="s">
        <v>18</v>
      </c>
      <c r="B6" s="3">
        <v>61.747713063469867</v>
      </c>
      <c r="C6" s="3">
        <v>71.017682916021627</v>
      </c>
      <c r="D6" s="3">
        <v>145.0296920849093</v>
      </c>
      <c r="E6" s="3">
        <v>442.56436068751213</v>
      </c>
      <c r="F6" s="3">
        <v>28.638894973572711</v>
      </c>
      <c r="G6" s="3">
        <v>419.46296851686691</v>
      </c>
      <c r="I6" s="3">
        <f t="shared" ref="I6" si="3">AVERAGE(B6:H6)</f>
        <v>194.74355204039207</v>
      </c>
      <c r="J6" s="3">
        <f t="shared" ref="J6" si="4">STDEV(B6:H6)</f>
        <v>187.06799736286007</v>
      </c>
      <c r="K6" s="3">
        <f t="shared" ref="K6" si="5">J6/SQRT(COUNT(B6:H6))</f>
        <v>76.370190123886061</v>
      </c>
    </row>
    <row r="7" spans="1:11">
      <c r="A7" s="1"/>
      <c r="B7" s="3"/>
      <c r="C7" s="3"/>
      <c r="D7" s="3"/>
      <c r="E7" s="3"/>
      <c r="F7" s="3"/>
      <c r="G7" s="3"/>
      <c r="I7" s="3"/>
      <c r="J7" s="3"/>
      <c r="K7" s="3"/>
    </row>
    <row r="8" spans="1:11">
      <c r="A8" s="1"/>
      <c r="B8" s="5"/>
      <c r="C8" s="3"/>
      <c r="D8" s="3"/>
      <c r="E8" s="3"/>
      <c r="F8" s="3"/>
      <c r="G8" s="3"/>
      <c r="I8" s="3"/>
      <c r="J8" s="3"/>
      <c r="K8" s="3"/>
    </row>
    <row r="9" spans="1:11">
      <c r="A9" s="1"/>
      <c r="B9" s="3"/>
      <c r="C9" s="3"/>
      <c r="D9" s="3"/>
      <c r="E9" s="3"/>
      <c r="F9" s="3"/>
      <c r="G9" s="3"/>
      <c r="I9" s="3"/>
      <c r="J9" s="3"/>
      <c r="K9" s="3"/>
    </row>
    <row r="10" spans="1:11">
      <c r="A10" s="1"/>
      <c r="B10" s="3"/>
      <c r="C10" s="3"/>
      <c r="D10" s="3"/>
      <c r="E10" s="3"/>
      <c r="F10" s="3"/>
      <c r="G10" s="3"/>
      <c r="I10" s="3"/>
      <c r="J10" s="3"/>
      <c r="K10" s="3"/>
    </row>
    <row r="11" spans="1:11">
      <c r="A11" s="1"/>
      <c r="B11" s="3"/>
      <c r="C11" s="3"/>
      <c r="D11" s="3"/>
      <c r="E11" s="3"/>
      <c r="F11" s="3"/>
      <c r="G11" s="3"/>
      <c r="I11" s="3"/>
      <c r="J11" s="3"/>
      <c r="K11" s="3"/>
    </row>
    <row r="13" spans="1:11">
      <c r="B13" s="3"/>
      <c r="C13" s="3"/>
      <c r="D13" s="3"/>
      <c r="E13" s="3"/>
      <c r="F13" s="3"/>
      <c r="G13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B5" sqref="B5:G15"/>
    </sheetView>
  </sheetViews>
  <sheetFormatPr baseColWidth="10" defaultRowHeight="15" x14ac:dyDescent="0"/>
  <sheetData>
    <row r="1" spans="1:11">
      <c r="A1" s="1" t="s">
        <v>9</v>
      </c>
    </row>
    <row r="2" spans="1:11">
      <c r="A2" s="1" t="s">
        <v>10</v>
      </c>
    </row>
    <row r="4" spans="1:11">
      <c r="A4" s="1" t="s">
        <v>0</v>
      </c>
      <c r="B4" s="1" t="s">
        <v>1</v>
      </c>
      <c r="I4" t="s">
        <v>2</v>
      </c>
      <c r="J4" t="s">
        <v>3</v>
      </c>
      <c r="K4" t="s">
        <v>4</v>
      </c>
    </row>
    <row r="5" spans="1:11">
      <c r="A5" s="1">
        <v>0</v>
      </c>
      <c r="B5" s="2">
        <v>12.425540999999999</v>
      </c>
      <c r="C5" s="2">
        <v>4.0282374000000001</v>
      </c>
      <c r="D5" s="2">
        <v>6.2588800000000013</v>
      </c>
      <c r="E5" s="2">
        <v>7.34802</v>
      </c>
      <c r="F5" s="2">
        <v>26.960246234110002</v>
      </c>
      <c r="G5" s="2">
        <v>19.46427714499</v>
      </c>
      <c r="I5" s="2">
        <f>AVERAGE(B5:H5)</f>
        <v>12.747533629850002</v>
      </c>
      <c r="J5" s="2">
        <f>STDEV(B5:H5)</f>
        <v>8.8826012224361612</v>
      </c>
      <c r="K5" s="2">
        <f>J5/SQRT(COUNT(B5:H5))</f>
        <v>3.6263067639317832</v>
      </c>
    </row>
    <row r="6" spans="1:11">
      <c r="A6" s="1">
        <v>5</v>
      </c>
      <c r="B6" s="2">
        <v>45.827085600000011</v>
      </c>
      <c r="C6" s="2">
        <v>22.269006000000001</v>
      </c>
      <c r="D6" s="2">
        <v>7.0565600000000002</v>
      </c>
      <c r="E6" s="2">
        <v>12.73236</v>
      </c>
      <c r="F6" s="2">
        <v>39.908301274999999</v>
      </c>
      <c r="G6" s="2">
        <v>69.176874942189997</v>
      </c>
      <c r="I6" s="2">
        <f>AVERAGE(B6:H6)</f>
        <v>32.828364636198337</v>
      </c>
      <c r="J6" s="2">
        <f>STDEV(B6:H6)</f>
        <v>23.323129388318971</v>
      </c>
      <c r="K6" s="2">
        <f>J6/SQRT(COUNT(B6:H6))</f>
        <v>9.521627701048704</v>
      </c>
    </row>
    <row r="7" spans="1:11">
      <c r="A7">
        <v>10</v>
      </c>
      <c r="B7" s="2">
        <v>32.598204600000003</v>
      </c>
      <c r="C7" s="2">
        <v>28.0058142</v>
      </c>
      <c r="D7" s="2">
        <v>14.511800000000001</v>
      </c>
      <c r="E7" s="2">
        <v>9.2655200000000022</v>
      </c>
      <c r="F7" s="2">
        <v>61.324221940509993</v>
      </c>
      <c r="G7" s="2">
        <v>37.18389062656</v>
      </c>
      <c r="I7" s="2">
        <f t="shared" ref="I7:I15" si="0">AVERAGE(B7:H7)</f>
        <v>30.481575227845003</v>
      </c>
      <c r="J7" s="2">
        <f t="shared" ref="J7:J15" si="1">STDEV(B7:H7)</f>
        <v>18.503805666786722</v>
      </c>
      <c r="K7" s="2">
        <f t="shared" ref="K7:K15" si="2">J7/SQRT(COUNT(B7:H7))</f>
        <v>7.5541470305412206</v>
      </c>
    </row>
    <row r="8" spans="1:11">
      <c r="A8" s="1">
        <v>15</v>
      </c>
      <c r="B8" s="2">
        <v>31.019570399999999</v>
      </c>
      <c r="C8" s="2">
        <v>9.7724051999999997</v>
      </c>
      <c r="D8" s="2">
        <v>11.87332</v>
      </c>
      <c r="E8" s="2">
        <v>22.289179999999998</v>
      </c>
      <c r="F8" s="2">
        <v>35.740508312590002</v>
      </c>
      <c r="G8" s="2">
        <v>26.612363145709999</v>
      </c>
      <c r="I8" s="2">
        <f t="shared" si="0"/>
        <v>22.884557843050001</v>
      </c>
      <c r="J8" s="2">
        <f t="shared" si="1"/>
        <v>10.381529797658864</v>
      </c>
      <c r="K8" s="2">
        <f t="shared" si="2"/>
        <v>4.2382417922938851</v>
      </c>
    </row>
    <row r="9" spans="1:11">
      <c r="A9" s="1">
        <v>30</v>
      </c>
      <c r="B9" s="2">
        <v>15.810957</v>
      </c>
      <c r="C9" s="2">
        <v>7.6197222000000018</v>
      </c>
      <c r="D9" s="2">
        <v>16.536680000000004</v>
      </c>
      <c r="E9" s="2">
        <v>14.082280000000001</v>
      </c>
      <c r="F9" s="2">
        <v>25.42533899299</v>
      </c>
      <c r="G9" s="2">
        <v>39.663717524750005</v>
      </c>
      <c r="I9" s="2">
        <f t="shared" si="0"/>
        <v>19.856449286290001</v>
      </c>
      <c r="J9" s="2">
        <f t="shared" si="1"/>
        <v>11.258825909653288</v>
      </c>
      <c r="K9" s="2">
        <f t="shared" si="2"/>
        <v>4.5963964302462026</v>
      </c>
    </row>
    <row r="10" spans="1:11">
      <c r="A10" s="1">
        <v>45</v>
      </c>
      <c r="B10" s="2">
        <v>21.864228000000001</v>
      </c>
      <c r="C10" s="2">
        <v>9.6399323999999993</v>
      </c>
      <c r="D10" s="2">
        <v>8.6672600000000006</v>
      </c>
      <c r="E10" s="2">
        <v>19.926820000000003</v>
      </c>
      <c r="F10" s="2">
        <v>46.014287022109997</v>
      </c>
      <c r="G10" s="2">
        <v>62.94765195019</v>
      </c>
      <c r="I10" s="2">
        <f t="shared" si="0"/>
        <v>28.176696562050001</v>
      </c>
      <c r="J10" s="2">
        <f t="shared" si="1"/>
        <v>21.722506463246322</v>
      </c>
      <c r="K10" s="2">
        <f t="shared" si="2"/>
        <v>8.8681761282105267</v>
      </c>
    </row>
    <row r="11" spans="1:11">
      <c r="A11" s="1">
        <v>60</v>
      </c>
      <c r="B11" s="2">
        <v>18.806314199999999</v>
      </c>
      <c r="C11" s="2">
        <v>40.491375599999998</v>
      </c>
      <c r="D11" s="2">
        <v>10.30864</v>
      </c>
      <c r="E11" s="2">
        <v>13.775480000000002</v>
      </c>
      <c r="F11" s="2">
        <v>15.876915687309996</v>
      </c>
      <c r="G11" s="2">
        <v>47.941776031159996</v>
      </c>
      <c r="I11" s="2">
        <f t="shared" si="0"/>
        <v>24.533416919744997</v>
      </c>
      <c r="J11" s="2">
        <f t="shared" si="1"/>
        <v>15.674309719187457</v>
      </c>
      <c r="K11" s="2">
        <f t="shared" si="2"/>
        <v>6.3990101470593928</v>
      </c>
    </row>
    <row r="12" spans="1:11">
      <c r="A12" s="1">
        <v>75</v>
      </c>
      <c r="B12" s="2">
        <v>18.4935312</v>
      </c>
      <c r="C12" s="2">
        <v>44.837219400000002</v>
      </c>
      <c r="D12" s="2">
        <v>6.120820000000001</v>
      </c>
      <c r="E12" s="2">
        <v>12.747700000000002</v>
      </c>
      <c r="F12" s="2">
        <v>42.94682662444</v>
      </c>
      <c r="G12" s="2">
        <v>25.792616299959995</v>
      </c>
      <c r="I12" s="2">
        <f t="shared" si="0"/>
        <v>25.156452254066668</v>
      </c>
      <c r="J12" s="2">
        <f t="shared" si="1"/>
        <v>15.905732709758231</v>
      </c>
      <c r="K12" s="2">
        <f t="shared" si="2"/>
        <v>6.4934881873339458</v>
      </c>
    </row>
    <row r="13" spans="1:11">
      <c r="A13" s="1">
        <v>90</v>
      </c>
      <c r="B13" s="2">
        <v>6.3759498000000008</v>
      </c>
      <c r="C13" s="2">
        <v>11.615985</v>
      </c>
      <c r="D13" s="2">
        <v>5.4305199999999996</v>
      </c>
      <c r="E13" s="2">
        <v>14.327719999999999</v>
      </c>
      <c r="F13" s="2">
        <v>59.552060664759999</v>
      </c>
      <c r="G13" s="2">
        <v>42.882696389560003</v>
      </c>
      <c r="I13" s="2">
        <f t="shared" si="0"/>
        <v>23.364155309053334</v>
      </c>
      <c r="J13" s="2">
        <f t="shared" si="1"/>
        <v>22.451855203818646</v>
      </c>
      <c r="K13" s="2">
        <f t="shared" si="2"/>
        <v>9.1659315047011489</v>
      </c>
    </row>
    <row r="14" spans="1:11">
      <c r="A14" s="1">
        <v>105</v>
      </c>
      <c r="B14" s="2">
        <v>24.631437600000002</v>
      </c>
      <c r="C14" s="2">
        <v>21.301218599999999</v>
      </c>
      <c r="D14" s="2">
        <v>10.92224</v>
      </c>
      <c r="E14" s="2">
        <v>12.53294</v>
      </c>
      <c r="F14" s="2">
        <v>56.032722715960013</v>
      </c>
      <c r="G14" s="2">
        <v>24.266987961790004</v>
      </c>
      <c r="I14" s="2">
        <f t="shared" si="0"/>
        <v>24.947924479625001</v>
      </c>
      <c r="J14" s="2">
        <f t="shared" si="1"/>
        <v>16.315505805237958</v>
      </c>
      <c r="K14" s="2">
        <f t="shared" si="2"/>
        <v>6.6607773530416301</v>
      </c>
    </row>
    <row r="15" spans="1:11">
      <c r="A15" s="1">
        <v>120</v>
      </c>
      <c r="B15" s="2">
        <v>36.049857000000003</v>
      </c>
      <c r="C15" s="2">
        <v>5.8938960000000007</v>
      </c>
      <c r="D15" s="2">
        <v>30.388699999999996</v>
      </c>
      <c r="E15" s="2">
        <v>11.4438</v>
      </c>
      <c r="F15" s="2">
        <v>27.862100909390001</v>
      </c>
      <c r="G15" s="2">
        <v>33.816200629240001</v>
      </c>
      <c r="I15" s="2">
        <f t="shared" si="0"/>
        <v>24.242425756438333</v>
      </c>
      <c r="J15" s="2">
        <f t="shared" si="1"/>
        <v>12.509394059288081</v>
      </c>
      <c r="K15" s="2">
        <f t="shared" si="2"/>
        <v>5.1069387394431631</v>
      </c>
    </row>
    <row r="17" spans="1:11">
      <c r="A17" s="1" t="s">
        <v>0</v>
      </c>
      <c r="B17" s="4" t="s">
        <v>8</v>
      </c>
      <c r="C17" s="2"/>
      <c r="D17" s="2"/>
      <c r="E17" s="2"/>
      <c r="F17" s="2"/>
      <c r="G17" s="2"/>
      <c r="H17" s="2"/>
      <c r="I17" t="s">
        <v>2</v>
      </c>
      <c r="J17" t="s">
        <v>3</v>
      </c>
      <c r="K17" t="s">
        <v>4</v>
      </c>
    </row>
    <row r="18" spans="1:11">
      <c r="A18" s="1">
        <v>0</v>
      </c>
      <c r="B18" s="2">
        <v>7.4750663999999993</v>
      </c>
      <c r="C18" s="2">
        <v>4.6857780000000009</v>
      </c>
      <c r="D18" s="2">
        <v>8.7899799999999999</v>
      </c>
      <c r="E18" s="2">
        <v>5.7066400000000002</v>
      </c>
      <c r="F18" s="2">
        <v>10.89591343771</v>
      </c>
      <c r="G18" s="2">
        <v>29.345257040110006</v>
      </c>
      <c r="H18" s="2"/>
      <c r="I18" s="2">
        <f>AVERAGE(B18:H18)</f>
        <v>11.149772479636667</v>
      </c>
      <c r="J18" s="2">
        <f>STDEV(B18:H18)</f>
        <v>9.182843829075054</v>
      </c>
      <c r="K18" s="2">
        <f>J18/SQRT(COUNT(B18:H18))</f>
        <v>3.7488802948165252</v>
      </c>
    </row>
    <row r="19" spans="1:11">
      <c r="A19" s="1">
        <v>5</v>
      </c>
      <c r="B19" s="2">
        <v>223.62423120000003</v>
      </c>
      <c r="C19" s="2">
        <v>104.2220808</v>
      </c>
      <c r="D19" s="2">
        <v>48.21378</v>
      </c>
      <c r="E19" s="2">
        <v>57.509819999999998</v>
      </c>
      <c r="F19" s="2">
        <v>96.819704453710031</v>
      </c>
      <c r="G19" s="2">
        <v>34.906145640590005</v>
      </c>
      <c r="H19" s="2"/>
      <c r="I19" s="2">
        <f>AVERAGE(B19:H19)</f>
        <v>94.215960349050007</v>
      </c>
      <c r="J19" s="2">
        <f>STDEV(B19:H19)</f>
        <v>69.042882256488767</v>
      </c>
      <c r="K19" s="2">
        <f>J19/SQRT(COUNT(B19:H19))</f>
        <v>28.186638649909323</v>
      </c>
    </row>
    <row r="20" spans="1:11">
      <c r="A20">
        <v>10</v>
      </c>
      <c r="B20" s="2">
        <v>312.8373024</v>
      </c>
      <c r="C20" s="2">
        <v>189.88782480000003</v>
      </c>
      <c r="D20" s="2">
        <v>60.117620000000002</v>
      </c>
      <c r="E20" s="2">
        <v>78.740380000000016</v>
      </c>
      <c r="F20" s="2">
        <v>61.094904695390007</v>
      </c>
      <c r="G20" s="2">
        <v>109.15351138096</v>
      </c>
      <c r="I20" s="2">
        <f t="shared" ref="I20:I28" si="3">AVERAGE(B20:H20)</f>
        <v>135.30525721272502</v>
      </c>
      <c r="J20" s="2">
        <f t="shared" ref="J20:J28" si="4">STDEV(B20:H20)</f>
        <v>99.539680637739096</v>
      </c>
      <c r="K20" s="2">
        <f t="shared" ref="K20:K28" si="5">J20/SQRT(COUNT(B20:H20))</f>
        <v>40.636904453675875</v>
      </c>
    </row>
    <row r="21" spans="1:11">
      <c r="A21" s="1">
        <v>15</v>
      </c>
      <c r="B21" s="2">
        <v>221.59298160000003</v>
      </c>
      <c r="C21" s="2">
        <v>172.04815440000002</v>
      </c>
      <c r="D21" s="2">
        <v>362.57640000000004</v>
      </c>
      <c r="E21" s="2">
        <v>349.38400000000007</v>
      </c>
      <c r="F21" s="2">
        <v>115.68967543216</v>
      </c>
      <c r="G21" s="2">
        <v>52.614073059639992</v>
      </c>
      <c r="I21" s="2">
        <f t="shared" si="3"/>
        <v>212.31754741530003</v>
      </c>
      <c r="J21" s="2">
        <f t="shared" si="4"/>
        <v>124.83167727994281</v>
      </c>
      <c r="K21" s="2">
        <f t="shared" si="5"/>
        <v>50.962318845273309</v>
      </c>
    </row>
    <row r="22" spans="1:11">
      <c r="A22" s="1">
        <v>30</v>
      </c>
      <c r="B22" s="2">
        <v>93.285715200000013</v>
      </c>
      <c r="C22" s="2">
        <v>220.28297280000001</v>
      </c>
      <c r="D22" s="2">
        <v>73.018560000000008</v>
      </c>
      <c r="E22" s="2">
        <v>138.90385999999998</v>
      </c>
      <c r="F22" s="2">
        <v>94.087530159790006</v>
      </c>
      <c r="G22" s="2">
        <v>35.973497741710005</v>
      </c>
      <c r="I22" s="2">
        <f t="shared" si="3"/>
        <v>109.25868931691669</v>
      </c>
      <c r="J22" s="2">
        <f t="shared" si="4"/>
        <v>63.835090533645072</v>
      </c>
      <c r="K22" s="2">
        <f t="shared" si="5"/>
        <v>26.06056658196653</v>
      </c>
    </row>
    <row r="23" spans="1:11">
      <c r="A23" s="1">
        <v>45</v>
      </c>
      <c r="B23" s="2">
        <v>77.830555200000006</v>
      </c>
      <c r="C23" s="2">
        <v>298.57439760000005</v>
      </c>
      <c r="D23" s="2">
        <v>58.783040000000007</v>
      </c>
      <c r="E23" s="2">
        <v>97.378479999999996</v>
      </c>
      <c r="F23" s="2">
        <v>84.592207379000001</v>
      </c>
      <c r="G23" s="2">
        <v>74.266541156590009</v>
      </c>
      <c r="I23" s="2">
        <f t="shared" si="3"/>
        <v>115.23753688926502</v>
      </c>
      <c r="J23" s="2">
        <f t="shared" si="4"/>
        <v>90.703364456322234</v>
      </c>
      <c r="K23" s="2">
        <f t="shared" si="5"/>
        <v>37.02949347861427</v>
      </c>
    </row>
    <row r="24" spans="1:11">
      <c r="A24" s="1">
        <v>60</v>
      </c>
      <c r="B24" s="2">
        <v>152.85431760000003</v>
      </c>
      <c r="C24" s="2">
        <v>261.43785600000001</v>
      </c>
      <c r="D24" s="2">
        <v>90.552179999999993</v>
      </c>
      <c r="E24" s="2">
        <v>179.44747999999998</v>
      </c>
      <c r="F24" s="2">
        <v>96.860666396990013</v>
      </c>
      <c r="G24" s="2">
        <v>124.05023740699001</v>
      </c>
      <c r="I24" s="2">
        <f t="shared" si="3"/>
        <v>150.86712290066336</v>
      </c>
      <c r="J24" s="2">
        <f t="shared" si="4"/>
        <v>63.750149492526901</v>
      </c>
      <c r="K24" s="2">
        <f t="shared" si="5"/>
        <v>26.025889547139816</v>
      </c>
    </row>
    <row r="25" spans="1:11">
      <c r="A25" s="1">
        <v>75</v>
      </c>
      <c r="B25" s="2">
        <v>228.34909440000001</v>
      </c>
      <c r="C25" s="2">
        <v>145.744944</v>
      </c>
      <c r="D25" s="2">
        <v>78.00406000000001</v>
      </c>
      <c r="E25" s="2">
        <v>151.51333999999997</v>
      </c>
      <c r="F25" s="2">
        <v>99.227556718840006</v>
      </c>
      <c r="G25" s="2">
        <v>131.68836095743998</v>
      </c>
      <c r="I25" s="2">
        <f t="shared" si="3"/>
        <v>139.08789267937999</v>
      </c>
      <c r="J25" s="2">
        <f t="shared" si="4"/>
        <v>52.040569315497933</v>
      </c>
      <c r="K25" s="2">
        <f t="shared" si="5"/>
        <v>21.2454734578182</v>
      </c>
    </row>
    <row r="26" spans="1:11">
      <c r="A26" s="1">
        <v>90</v>
      </c>
      <c r="B26" s="2">
        <v>290.97929040000002</v>
      </c>
      <c r="C26" s="2">
        <v>277.37874960000005</v>
      </c>
      <c r="D26" s="2">
        <v>141.72641999999999</v>
      </c>
      <c r="E26" s="2">
        <v>108.85280000000002</v>
      </c>
      <c r="F26" s="2">
        <v>45.287952994750007</v>
      </c>
      <c r="G26" s="2">
        <v>126.01912866475</v>
      </c>
      <c r="I26" s="2">
        <f t="shared" si="3"/>
        <v>165.04072360991668</v>
      </c>
      <c r="J26" s="2">
        <f t="shared" si="4"/>
        <v>98.024900043786374</v>
      </c>
      <c r="K26" s="2">
        <f t="shared" si="5"/>
        <v>40.01849786576684</v>
      </c>
    </row>
    <row r="27" spans="1:11">
      <c r="A27" s="1">
        <v>105</v>
      </c>
      <c r="B27" s="2">
        <v>243.51215759999999</v>
      </c>
      <c r="C27" s="2">
        <v>260.68210440000001</v>
      </c>
      <c r="D27" s="2">
        <v>159.49014</v>
      </c>
      <c r="E27" s="2">
        <v>96.88760000000002</v>
      </c>
      <c r="F27" s="2">
        <v>125.15196483299</v>
      </c>
      <c r="G27" s="2">
        <v>100.37691104275002</v>
      </c>
      <c r="I27" s="2">
        <f t="shared" si="3"/>
        <v>164.35014631262334</v>
      </c>
      <c r="J27" s="2">
        <f t="shared" si="4"/>
        <v>71.76399829797289</v>
      </c>
      <c r="K27" s="2">
        <f t="shared" si="5"/>
        <v>29.297529621999011</v>
      </c>
    </row>
    <row r="28" spans="1:11">
      <c r="A28" s="1">
        <v>120</v>
      </c>
      <c r="B28" s="2">
        <v>153.85015080000002</v>
      </c>
      <c r="C28" s="2">
        <v>245.89666800000003</v>
      </c>
      <c r="D28" s="2">
        <v>52.171500000000009</v>
      </c>
      <c r="E28" s="2">
        <v>87.407480000000007</v>
      </c>
      <c r="F28" s="2">
        <v>106.86742397659002</v>
      </c>
      <c r="G28" s="2">
        <v>91.379224464760014</v>
      </c>
      <c r="I28" s="2">
        <f t="shared" si="3"/>
        <v>122.92874120689167</v>
      </c>
      <c r="J28" s="2">
        <f t="shared" si="4"/>
        <v>68.700698234869463</v>
      </c>
      <c r="K28" s="2">
        <f t="shared" si="5"/>
        <v>28.046942608059194</v>
      </c>
    </row>
    <row r="30" spans="1:11">
      <c r="A30" s="1" t="s">
        <v>0</v>
      </c>
      <c r="B30" s="4" t="s">
        <v>18</v>
      </c>
      <c r="C30" s="2"/>
      <c r="D30" s="2"/>
      <c r="E30" s="2"/>
      <c r="F30" s="2"/>
      <c r="G30" s="2"/>
      <c r="H30" s="2"/>
      <c r="I30" t="s">
        <v>2</v>
      </c>
      <c r="J30" t="s">
        <v>3</v>
      </c>
      <c r="K30" t="s">
        <v>4</v>
      </c>
    </row>
    <row r="31" spans="1:11">
      <c r="A31" s="1">
        <v>0</v>
      </c>
      <c r="B31" s="2">
        <v>1.3898208000000001</v>
      </c>
      <c r="C31" s="2">
        <v>2.1993768000000005</v>
      </c>
      <c r="D31" s="2">
        <v>20.034200000000002</v>
      </c>
      <c r="E31" s="2">
        <v>5.8907200000000008</v>
      </c>
      <c r="F31" s="2">
        <v>40.932086248190011</v>
      </c>
      <c r="G31" s="2">
        <v>42.401000028160006</v>
      </c>
      <c r="H31" s="2"/>
      <c r="I31" s="2">
        <f>AVERAGE(B31:H31)</f>
        <v>18.807867312725005</v>
      </c>
      <c r="J31" s="2">
        <f>STDEV(B31:H31)</f>
        <v>18.940453335766616</v>
      </c>
      <c r="K31" s="2">
        <f>J31/SQRT(COUNT(B31:H31))</f>
        <v>7.7324076949372937</v>
      </c>
    </row>
    <row r="32" spans="1:11">
      <c r="A32" s="1">
        <v>5</v>
      </c>
      <c r="B32" s="2">
        <v>9.8864789999999996</v>
      </c>
      <c r="C32" s="2">
        <v>15.682164</v>
      </c>
      <c r="D32" s="2">
        <v>21.629560000000001</v>
      </c>
      <c r="E32" s="2">
        <v>18.92972</v>
      </c>
      <c r="F32" s="2">
        <v>25.127563521759999</v>
      </c>
      <c r="G32" s="2">
        <v>60.635186572510001</v>
      </c>
      <c r="H32" s="2"/>
      <c r="I32" s="2">
        <f>AVERAGE(B32:H32)</f>
        <v>25.315112182378332</v>
      </c>
      <c r="J32" s="2">
        <f>STDEV(B32:H32)</f>
        <v>18.070615762597129</v>
      </c>
      <c r="K32" s="2">
        <f>J32/SQRT(COUNT(B32:H32))</f>
        <v>7.3772979927096145</v>
      </c>
    </row>
    <row r="33" spans="1:11">
      <c r="A33">
        <v>10</v>
      </c>
      <c r="B33" s="2">
        <v>8.1312143999999993</v>
      </c>
      <c r="C33" s="2">
        <v>20.546859600000001</v>
      </c>
      <c r="D33" s="2">
        <v>13.79082</v>
      </c>
      <c r="E33" s="2">
        <v>18.300780000000003</v>
      </c>
      <c r="F33" s="2">
        <v>2.9240047582400015</v>
      </c>
      <c r="G33" s="2">
        <v>48.548473796989995</v>
      </c>
      <c r="I33" s="2">
        <f t="shared" ref="I33:I41" si="6">AVERAGE(B33:H33)</f>
        <v>18.707025425871667</v>
      </c>
      <c r="J33" s="2">
        <f t="shared" ref="J33:J41" si="7">STDEV(B33:H33)</f>
        <v>15.994890822132296</v>
      </c>
      <c r="K33" s="2">
        <f t="shared" ref="K33:K41" si="8">J33/SQRT(COUNT(B33:H33))</f>
        <v>6.5298868342916432</v>
      </c>
    </row>
    <row r="34" spans="1:11">
      <c r="A34" s="1">
        <v>15</v>
      </c>
      <c r="B34" s="2">
        <v>9.8092032000000007</v>
      </c>
      <c r="C34" s="2">
        <v>14.103529800000002</v>
      </c>
      <c r="D34" s="2">
        <v>17.794560000000001</v>
      </c>
      <c r="E34" s="2">
        <v>22.258500000000005</v>
      </c>
      <c r="F34" s="2">
        <v>106.23373136875001</v>
      </c>
      <c r="G34" s="2">
        <v>29.052902554040003</v>
      </c>
      <c r="I34" s="2">
        <f t="shared" si="6"/>
        <v>33.208737820465004</v>
      </c>
      <c r="J34" s="2">
        <f t="shared" si="7"/>
        <v>36.38673502707811</v>
      </c>
      <c r="K34" s="2">
        <f t="shared" si="8"/>
        <v>14.854822370366204</v>
      </c>
    </row>
    <row r="35" spans="1:11">
      <c r="A35" s="1">
        <v>30</v>
      </c>
      <c r="B35" s="2">
        <v>13.1357424</v>
      </c>
      <c r="C35" s="2">
        <v>13.6545942</v>
      </c>
      <c r="D35" s="2">
        <v>10.722820000000002</v>
      </c>
      <c r="E35" s="2">
        <v>7.9922999999999993</v>
      </c>
      <c r="F35" s="2">
        <v>25.267743950559996</v>
      </c>
      <c r="G35" s="2">
        <v>57.934468774749995</v>
      </c>
      <c r="I35" s="2">
        <f t="shared" si="6"/>
        <v>21.451278220885001</v>
      </c>
      <c r="J35" s="2">
        <f t="shared" si="7"/>
        <v>18.824287141418573</v>
      </c>
      <c r="K35" s="2">
        <f t="shared" si="8"/>
        <v>7.684983044685012</v>
      </c>
    </row>
    <row r="36" spans="1:11">
      <c r="A36" s="1">
        <v>45</v>
      </c>
      <c r="B36" s="2">
        <v>41.032306200000008</v>
      </c>
      <c r="C36" s="2">
        <v>23.538536999999998</v>
      </c>
      <c r="D36" s="2">
        <v>5.3691599999999999</v>
      </c>
      <c r="E36" s="2">
        <v>16.2759</v>
      </c>
      <c r="F36" s="2">
        <v>79.582742190560012</v>
      </c>
      <c r="G36" s="2">
        <v>76.338586531640019</v>
      </c>
      <c r="I36" s="2">
        <f t="shared" si="6"/>
        <v>40.356205320366676</v>
      </c>
      <c r="J36" s="2">
        <f t="shared" si="7"/>
        <v>31.37100086757453</v>
      </c>
      <c r="K36" s="2">
        <f t="shared" si="8"/>
        <v>12.807157474327667</v>
      </c>
    </row>
    <row r="37" spans="1:11">
      <c r="A37" s="1">
        <v>60</v>
      </c>
      <c r="B37" s="2">
        <v>67.83228960000001</v>
      </c>
      <c r="C37" s="2">
        <v>43.564008600000001</v>
      </c>
      <c r="D37" s="2">
        <v>16.935520000000004</v>
      </c>
      <c r="E37" s="2">
        <v>11.73526</v>
      </c>
      <c r="F37" s="2">
        <v>24.372546577390001</v>
      </c>
      <c r="G37" s="2">
        <v>30.151409093560005</v>
      </c>
      <c r="I37" s="2">
        <f t="shared" si="6"/>
        <v>32.431838978491676</v>
      </c>
      <c r="J37" s="2">
        <f t="shared" si="7"/>
        <v>20.570629268209231</v>
      </c>
      <c r="K37" s="2">
        <f t="shared" si="8"/>
        <v>8.3979242325123256</v>
      </c>
    </row>
    <row r="38" spans="1:11">
      <c r="A38" s="1">
        <v>75</v>
      </c>
      <c r="B38" s="2">
        <v>49.628319000000005</v>
      </c>
      <c r="C38" s="2">
        <v>24.197221200000001</v>
      </c>
      <c r="D38" s="2">
        <v>11.704580000000002</v>
      </c>
      <c r="E38" s="2">
        <v>10.27796</v>
      </c>
      <c r="F38" s="2">
        <v>36.422053520439995</v>
      </c>
      <c r="G38" s="2">
        <v>25.39032774931</v>
      </c>
      <c r="I38" s="2">
        <f t="shared" si="6"/>
        <v>26.270076911624997</v>
      </c>
      <c r="J38" s="2">
        <f t="shared" si="7"/>
        <v>14.977598575956767</v>
      </c>
      <c r="K38" s="2">
        <f t="shared" si="8"/>
        <v>6.1145790138883402</v>
      </c>
    </row>
    <row r="39" spans="1:11">
      <c r="A39" s="1">
        <v>90</v>
      </c>
      <c r="B39" s="2">
        <v>19.170614400000002</v>
      </c>
      <c r="C39" s="2">
        <v>26.364623400000003</v>
      </c>
      <c r="D39" s="2">
        <v>19.78876</v>
      </c>
      <c r="E39" s="2">
        <v>14.389080000000003</v>
      </c>
      <c r="F39" s="2">
        <v>21.575893318750001</v>
      </c>
      <c r="G39" s="2">
        <v>45.12965921875</v>
      </c>
      <c r="I39" s="2">
        <f t="shared" si="6"/>
        <v>24.403105056250002</v>
      </c>
      <c r="J39" s="2">
        <f t="shared" si="7"/>
        <v>10.86630171185814</v>
      </c>
      <c r="K39" s="2">
        <f t="shared" si="8"/>
        <v>4.4361490975306346</v>
      </c>
    </row>
    <row r="40" spans="1:11">
      <c r="A40" s="1">
        <v>105</v>
      </c>
      <c r="B40" s="2">
        <v>19.214772</v>
      </c>
      <c r="C40" s="2">
        <v>24.1898616</v>
      </c>
      <c r="D40" s="2">
        <v>14.15898</v>
      </c>
      <c r="E40" s="2">
        <v>14.634520000000002</v>
      </c>
      <c r="F40" s="2">
        <v>16.969836374110002</v>
      </c>
      <c r="G40" s="2">
        <v>26.786375238909997</v>
      </c>
      <c r="I40" s="2">
        <f t="shared" si="6"/>
        <v>19.325724202170001</v>
      </c>
      <c r="J40" s="2">
        <f t="shared" si="7"/>
        <v>5.1688742852512908</v>
      </c>
      <c r="K40" s="2">
        <f t="shared" si="8"/>
        <v>2.1101840905764613</v>
      </c>
    </row>
    <row r="41" spans="1:11">
      <c r="A41" s="1">
        <v>120</v>
      </c>
      <c r="B41" s="2">
        <v>16.1678976</v>
      </c>
      <c r="C41" s="2">
        <v>29.481413999999997</v>
      </c>
      <c r="D41" s="2">
        <v>11.382440000000001</v>
      </c>
      <c r="E41" s="2">
        <v>11.765940000000001</v>
      </c>
      <c r="F41" s="2">
        <v>22.162914588640003</v>
      </c>
      <c r="G41" s="2">
        <v>33.816200629240001</v>
      </c>
      <c r="I41" s="2">
        <f t="shared" si="6"/>
        <v>20.79613446964667</v>
      </c>
      <c r="J41" s="2">
        <f t="shared" si="7"/>
        <v>9.3638338672072514</v>
      </c>
      <c r="K41" s="2">
        <f t="shared" si="8"/>
        <v>3.8227691684749838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I17" sqref="I17"/>
    </sheetView>
  </sheetViews>
  <sheetFormatPr baseColWidth="10" defaultRowHeight="15" x14ac:dyDescent="0"/>
  <sheetData>
    <row r="1" spans="1:11">
      <c r="A1" s="1" t="s">
        <v>11</v>
      </c>
    </row>
    <row r="2" spans="1:11">
      <c r="A2" s="1" t="s">
        <v>12</v>
      </c>
    </row>
    <row r="3" spans="1:11">
      <c r="A3" s="1"/>
      <c r="B3" s="1"/>
      <c r="I3" t="s">
        <v>2</v>
      </c>
      <c r="J3" t="s">
        <v>3</v>
      </c>
      <c r="K3" t="s">
        <v>4</v>
      </c>
    </row>
    <row r="4" spans="1:11">
      <c r="A4" s="1" t="s">
        <v>1</v>
      </c>
      <c r="B4" s="3">
        <v>78.011198029857596</v>
      </c>
      <c r="C4" s="3">
        <v>525.99181017256319</v>
      </c>
      <c r="D4" s="3">
        <v>39.533052812937242</v>
      </c>
      <c r="E4" s="3">
        <v>89.416013566595524</v>
      </c>
      <c r="F4" s="3">
        <v>217.15121971246677</v>
      </c>
      <c r="G4" s="3">
        <v>5.0689193610701819</v>
      </c>
      <c r="I4" s="3">
        <f>AVERAGE(B4:H4)</f>
        <v>159.19536894258175</v>
      </c>
      <c r="J4" s="3">
        <f>STDEV(B4:H4)</f>
        <v>193.61434365409409</v>
      </c>
      <c r="K4" s="3">
        <f>J4/SQRT(COUNT(B4:H4))</f>
        <v>79.042724806066801</v>
      </c>
    </row>
    <row r="5" spans="1:11">
      <c r="A5" s="1" t="s">
        <v>17</v>
      </c>
      <c r="B5" s="3">
        <v>1454.4633510100361</v>
      </c>
      <c r="C5" s="3">
        <v>1324.044369144088</v>
      </c>
      <c r="D5" s="3">
        <v>1454.4633510100361</v>
      </c>
      <c r="E5" s="3">
        <v>4083.6691861165273</v>
      </c>
      <c r="F5" s="3">
        <v>1498.8668646339502</v>
      </c>
      <c r="G5" s="3">
        <v>262.18336745992798</v>
      </c>
      <c r="I5" s="3">
        <f t="shared" ref="I5" si="0">AVERAGE(B5:H5)</f>
        <v>1679.6150815624276</v>
      </c>
      <c r="J5" s="3">
        <f t="shared" ref="J5" si="1">STDEV(B5:H5)</f>
        <v>1268.7849191065402</v>
      </c>
      <c r="K5" s="3">
        <f t="shared" ref="K5" si="2">J5/SQRT(COUNT(B5:H5))</f>
        <v>517.97927419157577</v>
      </c>
    </row>
    <row r="6" spans="1:11">
      <c r="A6" s="1"/>
      <c r="B6" s="3"/>
      <c r="C6" s="3"/>
      <c r="D6" s="3"/>
      <c r="E6" s="3"/>
      <c r="F6" s="3"/>
      <c r="G6" s="3"/>
      <c r="I6" s="3"/>
      <c r="J6" s="3"/>
      <c r="K6" s="3"/>
    </row>
    <row r="7" spans="1:11">
      <c r="A7" s="1"/>
      <c r="B7" s="3"/>
      <c r="C7" s="3"/>
      <c r="D7" s="3"/>
      <c r="E7" s="3"/>
      <c r="F7" s="3"/>
      <c r="G7" s="3"/>
      <c r="I7" s="3"/>
      <c r="J7" s="3"/>
      <c r="K7" s="3"/>
    </row>
    <row r="8" spans="1:11">
      <c r="A8" s="1"/>
      <c r="B8" s="5"/>
      <c r="C8" s="3"/>
      <c r="D8" s="3"/>
      <c r="E8" s="3"/>
      <c r="F8" s="3"/>
      <c r="G8" s="3"/>
      <c r="I8" s="3"/>
      <c r="J8" s="3"/>
      <c r="K8" s="3"/>
    </row>
    <row r="9" spans="1:11">
      <c r="A9" s="1"/>
      <c r="B9" s="3"/>
      <c r="C9" s="3"/>
      <c r="D9" s="3"/>
      <c r="E9" s="3"/>
      <c r="F9" s="3"/>
      <c r="G9" s="3"/>
      <c r="I9" s="3"/>
      <c r="J9" s="3"/>
      <c r="K9" s="3"/>
    </row>
    <row r="10" spans="1:11">
      <c r="A10" s="1"/>
      <c r="B10" s="3"/>
      <c r="C10" s="3"/>
      <c r="D10" s="3"/>
      <c r="E10" s="3"/>
      <c r="F10" s="3"/>
      <c r="G10" s="3"/>
      <c r="I10" s="3"/>
      <c r="J10" s="3"/>
      <c r="K10" s="3"/>
    </row>
    <row r="11" spans="1:11">
      <c r="A11" s="1"/>
      <c r="B11" s="3"/>
      <c r="C11" s="3"/>
      <c r="D11" s="3"/>
      <c r="E11" s="3"/>
      <c r="F11" s="3"/>
      <c r="G11" s="3"/>
      <c r="I11" s="3"/>
      <c r="J11" s="3"/>
      <c r="K11" s="3"/>
    </row>
    <row r="13" spans="1:11">
      <c r="B13" s="3"/>
      <c r="C13" s="3"/>
      <c r="D13" s="3"/>
      <c r="E13" s="3"/>
      <c r="F13" s="3"/>
      <c r="G13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Perry</dc:creator>
  <cp:lastModifiedBy>Rachel Perry</cp:lastModifiedBy>
  <dcterms:created xsi:type="dcterms:W3CDTF">2015-07-19T08:51:39Z</dcterms:created>
  <dcterms:modified xsi:type="dcterms:W3CDTF">2016-04-13T17:33:13Z</dcterms:modified>
</cp:coreProperties>
</file>