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40" yWindow="240" windowWidth="25360" windowHeight="14540" tabRatio="500" activeTab="1"/>
  </bookViews>
  <sheets>
    <sheet name="2a" sheetId="1" r:id="rId1"/>
    <sheet name="2b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" i="2" l="1"/>
  <c r="L16" i="2"/>
  <c r="L17" i="2"/>
  <c r="L24" i="2"/>
  <c r="K16" i="2"/>
  <c r="K24" i="2"/>
  <c r="J16" i="2"/>
  <c r="J17" i="2"/>
  <c r="J18" i="2"/>
  <c r="J19" i="2"/>
  <c r="J24" i="2"/>
  <c r="G13" i="2"/>
  <c r="I16" i="2"/>
  <c r="I17" i="2"/>
  <c r="I18" i="2"/>
  <c r="I19" i="2"/>
  <c r="I20" i="2"/>
  <c r="I24" i="2"/>
  <c r="H16" i="2"/>
  <c r="H17" i="2"/>
  <c r="H18" i="2"/>
  <c r="H19" i="2"/>
  <c r="H20" i="2"/>
  <c r="H24" i="2"/>
  <c r="G16" i="2"/>
  <c r="G17" i="2"/>
  <c r="G18" i="2"/>
  <c r="G19" i="2"/>
  <c r="G20" i="2"/>
  <c r="G21" i="2"/>
  <c r="G24" i="2"/>
  <c r="D13" i="2"/>
  <c r="E16" i="2"/>
  <c r="E17" i="2"/>
  <c r="E24" i="2"/>
  <c r="D16" i="2"/>
  <c r="D17" i="2"/>
  <c r="D18" i="2"/>
  <c r="D24" i="2"/>
  <c r="A13" i="2"/>
  <c r="C16" i="2"/>
  <c r="C17" i="2"/>
  <c r="C18" i="2"/>
  <c r="C19" i="2"/>
  <c r="C20" i="2"/>
  <c r="C21" i="2"/>
  <c r="C24" i="2"/>
  <c r="B16" i="2"/>
  <c r="B17" i="2"/>
  <c r="B18" i="2"/>
  <c r="B19" i="2"/>
  <c r="B20" i="2"/>
  <c r="B21" i="2"/>
  <c r="B22" i="2"/>
  <c r="B24" i="2"/>
  <c r="A16" i="2"/>
  <c r="A17" i="2"/>
  <c r="A18" i="2"/>
  <c r="A19" i="2"/>
  <c r="A20" i="2"/>
  <c r="A21" i="2"/>
  <c r="A22" i="2"/>
  <c r="A23" i="2"/>
  <c r="A24" i="2"/>
  <c r="D19" i="2"/>
  <c r="L13" i="2"/>
  <c r="K13" i="2"/>
  <c r="I13" i="2"/>
  <c r="H13" i="2"/>
  <c r="E13" i="2"/>
  <c r="C13" i="2"/>
  <c r="B13" i="2"/>
  <c r="N13" i="1"/>
  <c r="M18" i="1"/>
  <c r="M19" i="1"/>
  <c r="M20" i="1"/>
  <c r="M21" i="1"/>
  <c r="M28" i="1"/>
  <c r="L13" i="1"/>
  <c r="L18" i="1"/>
  <c r="L19" i="1"/>
  <c r="L20" i="1"/>
  <c r="L21" i="1"/>
  <c r="L22" i="1"/>
  <c r="L28" i="1"/>
  <c r="K18" i="1"/>
  <c r="K19" i="1"/>
  <c r="K20" i="1"/>
  <c r="K21" i="1"/>
  <c r="K22" i="1"/>
  <c r="K28" i="1"/>
  <c r="I13" i="1"/>
  <c r="H18" i="1"/>
  <c r="H19" i="1"/>
  <c r="H20" i="1"/>
  <c r="H21" i="1"/>
  <c r="H22" i="1"/>
  <c r="H28" i="1"/>
  <c r="G13" i="1"/>
  <c r="G18" i="1"/>
  <c r="G19" i="1"/>
  <c r="G20" i="1"/>
  <c r="G21" i="1"/>
  <c r="G22" i="1"/>
  <c r="G23" i="1"/>
  <c r="G24" i="1"/>
  <c r="G28" i="1"/>
  <c r="F18" i="1"/>
  <c r="F19" i="1"/>
  <c r="F20" i="1"/>
  <c r="F21" i="1"/>
  <c r="F22" i="1"/>
  <c r="F23" i="1"/>
  <c r="F24" i="1"/>
  <c r="F25" i="1"/>
  <c r="F28" i="1"/>
  <c r="D13" i="1"/>
  <c r="C18" i="1"/>
  <c r="C19" i="1"/>
  <c r="C20" i="1"/>
  <c r="C21" i="1"/>
  <c r="C28" i="1"/>
  <c r="B13" i="1"/>
  <c r="B18" i="1"/>
  <c r="B19" i="1"/>
  <c r="B20" i="1"/>
  <c r="B21" i="1"/>
  <c r="B22" i="1"/>
  <c r="B28" i="1"/>
  <c r="A18" i="1"/>
  <c r="A19" i="1"/>
  <c r="A20" i="1"/>
  <c r="A21" i="1"/>
  <c r="A28" i="1"/>
  <c r="N18" i="1"/>
  <c r="I18" i="1"/>
  <c r="D18" i="1"/>
  <c r="M13" i="1"/>
  <c r="K13" i="1"/>
  <c r="H13" i="1"/>
  <c r="F13" i="1"/>
  <c r="C13" i="1"/>
  <c r="A13" i="1"/>
</calcChain>
</file>

<file path=xl/comments1.xml><?xml version="1.0" encoding="utf-8"?>
<comments xmlns="http://schemas.openxmlformats.org/spreadsheetml/2006/main">
  <authors>
    <author>Gloria Pascual Angulo</author>
  </authors>
  <commentList>
    <comment ref="A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B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F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G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K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L3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</commentList>
</comments>
</file>

<file path=xl/comments2.xml><?xml version="1.0" encoding="utf-8"?>
<comments xmlns="http://schemas.openxmlformats.org/spreadsheetml/2006/main">
  <authors>
    <author>Gloria Pascual Angulo</author>
  </authors>
  <commentList>
    <comment ref="A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B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C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G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H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  <comment ref="I4" authorId="0">
      <text>
        <r>
          <rPr>
            <b/>
            <sz val="9"/>
            <color indexed="81"/>
            <rFont val="Calibri"/>
            <family val="2"/>
          </rPr>
          <t>Gloria Pascual Angulo:</t>
        </r>
        <r>
          <rPr>
            <sz val="9"/>
            <color indexed="81"/>
            <rFont val="Calibri"/>
            <family val="2"/>
          </rPr>
          <t xml:space="preserve">
Normalized data to T0</t>
        </r>
      </text>
    </comment>
  </commentList>
</comments>
</file>

<file path=xl/sharedStrings.xml><?xml version="1.0" encoding="utf-8"?>
<sst xmlns="http://schemas.openxmlformats.org/spreadsheetml/2006/main" count="80" uniqueCount="23">
  <si>
    <t>VDH00-CD36OE-BLI at T4</t>
  </si>
  <si>
    <t>E01</t>
  </si>
  <si>
    <t>E02</t>
  </si>
  <si>
    <t>PT CD36OE</t>
  </si>
  <si>
    <t>PT PMSCV EV</t>
  </si>
  <si>
    <t>MET CD36OE</t>
  </si>
  <si>
    <t>MET PMSCV EV</t>
  </si>
  <si>
    <t>RATIOS</t>
  </si>
  <si>
    <t>E03</t>
  </si>
  <si>
    <t>SCC25 KDCD36-BLI at T4</t>
  </si>
  <si>
    <t>PT EV</t>
  </si>
  <si>
    <t>PT KD CD36#98</t>
  </si>
  <si>
    <t>PT KD CD36#99</t>
  </si>
  <si>
    <t>MET EV</t>
  </si>
  <si>
    <t>MET KD CD36#99</t>
  </si>
  <si>
    <t>MET KD CD36#98</t>
  </si>
  <si>
    <t>PMSCV-EV</t>
  </si>
  <si>
    <t>CD36-OE</t>
  </si>
  <si>
    <t>Met+</t>
  </si>
  <si>
    <t>Met-</t>
  </si>
  <si>
    <t>PT+</t>
  </si>
  <si>
    <t>PT-</t>
  </si>
  <si>
    <t>E04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</si>
</sst>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7" fillId="0" borderId="0" xfId="0" applyFont="1" applyFill="1"/>
    <xf numFmtId="0" fontId="2" fillId="0" borderId="0" xfId="0" applyFont="1" applyFill="1"/>
    <xf numFmtId="0" fontId="8" fillId="0" borderId="0" xfId="0" applyFont="1" applyFill="1"/>
    <xf numFmtId="0" fontId="9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7" fillId="0" borderId="1" xfId="0" applyFont="1" applyFill="1" applyBorder="1"/>
    <xf numFmtId="0" fontId="10" fillId="0" borderId="1" xfId="0" applyFont="1" applyFill="1" applyBorder="1"/>
    <xf numFmtId="0" fontId="8" fillId="0" borderId="2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8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7" xfId="0" applyFont="1" applyFill="1" applyBorder="1"/>
    <xf numFmtId="0" fontId="9" fillId="0" borderId="9" xfId="0" applyFont="1" applyFill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9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workbookViewId="0">
      <selection activeCell="C42" sqref="C42"/>
    </sheetView>
  </sheetViews>
  <sheetFormatPr baseColWidth="10" defaultRowHeight="15" x14ac:dyDescent="0"/>
  <cols>
    <col min="1" max="1" width="21.6640625" customWidth="1"/>
    <col min="2" max="5" width="18.83203125" customWidth="1"/>
    <col min="6" max="6" width="22.5" customWidth="1"/>
    <col min="7" max="10" width="18.83203125" customWidth="1"/>
    <col min="11" max="11" width="22.1640625" customWidth="1"/>
    <col min="12" max="15" width="18.83203125" customWidth="1"/>
  </cols>
  <sheetData>
    <row r="1" spans="1:14">
      <c r="A1" s="2" t="s">
        <v>0</v>
      </c>
      <c r="B1" s="3"/>
      <c r="C1" s="3"/>
      <c r="D1" s="3"/>
      <c r="E1" s="3"/>
      <c r="F1" s="2" t="s">
        <v>0</v>
      </c>
      <c r="G1" s="3"/>
      <c r="H1" s="3"/>
      <c r="I1" s="3"/>
      <c r="J1" s="4"/>
      <c r="K1" s="2" t="s">
        <v>0</v>
      </c>
      <c r="L1" s="3"/>
      <c r="M1" s="3"/>
      <c r="N1" s="3"/>
    </row>
    <row r="2" spans="1:14">
      <c r="A2" s="4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4"/>
      <c r="K2" s="4" t="s">
        <v>8</v>
      </c>
      <c r="L2" s="4"/>
      <c r="M2" s="4"/>
      <c r="N2" s="4"/>
    </row>
    <row r="3" spans="1:14">
      <c r="A3" s="5" t="s">
        <v>3</v>
      </c>
      <c r="B3" s="5" t="s">
        <v>4</v>
      </c>
      <c r="C3" s="5" t="s">
        <v>5</v>
      </c>
      <c r="D3" s="5" t="s">
        <v>6</v>
      </c>
      <c r="E3" s="4"/>
      <c r="F3" s="5" t="s">
        <v>3</v>
      </c>
      <c r="G3" s="5" t="s">
        <v>4</v>
      </c>
      <c r="H3" s="5" t="s">
        <v>5</v>
      </c>
      <c r="I3" s="5" t="s">
        <v>6</v>
      </c>
      <c r="J3" s="4"/>
      <c r="K3" s="5" t="s">
        <v>3</v>
      </c>
      <c r="L3" s="5" t="s">
        <v>4</v>
      </c>
      <c r="M3" s="5" t="s">
        <v>5</v>
      </c>
      <c r="N3" s="5" t="s">
        <v>6</v>
      </c>
    </row>
    <row r="4" spans="1:14">
      <c r="A4" s="6">
        <v>129</v>
      </c>
      <c r="B4" s="6">
        <v>145</v>
      </c>
      <c r="C4" s="6">
        <v>50.6</v>
      </c>
      <c r="D4" s="6">
        <v>12.5</v>
      </c>
      <c r="E4" s="4"/>
      <c r="F4" s="6">
        <v>80.2</v>
      </c>
      <c r="G4" s="6">
        <v>120</v>
      </c>
      <c r="H4" s="6">
        <v>90</v>
      </c>
      <c r="I4" s="6">
        <v>5.8</v>
      </c>
      <c r="J4" s="4"/>
      <c r="K4" s="6">
        <v>77.599999999999994</v>
      </c>
      <c r="L4" s="6">
        <v>90.5</v>
      </c>
      <c r="M4" s="6">
        <v>80</v>
      </c>
      <c r="N4" s="6">
        <v>4.3</v>
      </c>
    </row>
    <row r="5" spans="1:14">
      <c r="A5" s="6">
        <v>178.5</v>
      </c>
      <c r="B5" s="6">
        <v>179</v>
      </c>
      <c r="C5" s="6">
        <v>80</v>
      </c>
      <c r="D5" s="6"/>
      <c r="E5" s="4"/>
      <c r="F5" s="6">
        <v>120</v>
      </c>
      <c r="G5" s="6">
        <v>141</v>
      </c>
      <c r="H5" s="6">
        <v>70</v>
      </c>
      <c r="I5" s="6"/>
      <c r="J5" s="4"/>
      <c r="K5" s="6">
        <v>100.2</v>
      </c>
      <c r="L5" s="6">
        <v>120</v>
      </c>
      <c r="M5" s="6">
        <v>49.9</v>
      </c>
      <c r="N5" s="6">
        <v>2.7</v>
      </c>
    </row>
    <row r="6" spans="1:14">
      <c r="A6" s="6">
        <v>230</v>
      </c>
      <c r="B6" s="6">
        <v>195.1</v>
      </c>
      <c r="C6" s="6">
        <v>256</v>
      </c>
      <c r="D6" s="6"/>
      <c r="E6" s="4"/>
      <c r="F6" s="6">
        <v>100</v>
      </c>
      <c r="G6" s="6">
        <v>81.099999999999994</v>
      </c>
      <c r="H6" s="6">
        <v>56.4</v>
      </c>
      <c r="I6" s="6"/>
      <c r="J6" s="4"/>
      <c r="K6" s="6">
        <v>85</v>
      </c>
      <c r="L6" s="6">
        <v>75.2</v>
      </c>
      <c r="M6" s="6">
        <v>55.9</v>
      </c>
      <c r="N6" s="6"/>
    </row>
    <row r="7" spans="1:14">
      <c r="A7" s="7">
        <v>100.2</v>
      </c>
      <c r="B7" s="6">
        <v>80.5</v>
      </c>
      <c r="C7" s="6">
        <v>200</v>
      </c>
      <c r="D7" s="6"/>
      <c r="E7" s="4"/>
      <c r="F7" s="7">
        <v>110</v>
      </c>
      <c r="G7" s="6">
        <v>76.5</v>
      </c>
      <c r="H7" s="6">
        <v>50.1</v>
      </c>
      <c r="I7" s="6"/>
      <c r="J7" s="4"/>
      <c r="K7" s="7">
        <v>99.3</v>
      </c>
      <c r="L7" s="6">
        <v>88.3</v>
      </c>
      <c r="M7" s="6">
        <v>68.3</v>
      </c>
      <c r="N7" s="6"/>
    </row>
    <row r="8" spans="1:14">
      <c r="A8" s="6"/>
      <c r="B8" s="6">
        <v>65</v>
      </c>
      <c r="C8" s="6"/>
      <c r="D8" s="6"/>
      <c r="E8" s="4"/>
      <c r="F8" s="6">
        <v>76.599999999999994</v>
      </c>
      <c r="G8" s="6">
        <v>32.700000000000003</v>
      </c>
      <c r="H8" s="6">
        <v>123</v>
      </c>
      <c r="I8" s="6"/>
      <c r="J8" s="4"/>
      <c r="K8" s="6">
        <v>88</v>
      </c>
      <c r="L8" s="6">
        <v>90.4</v>
      </c>
      <c r="M8" s="6"/>
      <c r="N8" s="6"/>
    </row>
    <row r="9" spans="1:14">
      <c r="A9" s="6"/>
      <c r="B9" s="6"/>
      <c r="C9" s="6"/>
      <c r="D9" s="6"/>
      <c r="E9" s="4"/>
      <c r="F9" s="6">
        <v>90.4</v>
      </c>
      <c r="G9" s="6">
        <v>62.8</v>
      </c>
      <c r="H9" s="6"/>
      <c r="I9" s="6"/>
      <c r="J9" s="4"/>
      <c r="K9" s="6"/>
      <c r="L9" s="6"/>
      <c r="M9" s="6"/>
      <c r="N9" s="6"/>
    </row>
    <row r="10" spans="1:14">
      <c r="A10" s="6"/>
      <c r="B10" s="6"/>
      <c r="C10" s="6"/>
      <c r="D10" s="6"/>
      <c r="E10" s="4"/>
      <c r="F10" s="6">
        <v>160</v>
      </c>
      <c r="G10" s="6">
        <v>121.5</v>
      </c>
      <c r="H10" s="6"/>
      <c r="I10" s="6"/>
      <c r="J10" s="4"/>
      <c r="K10" s="6"/>
      <c r="L10" s="6"/>
      <c r="M10" s="6"/>
      <c r="N10" s="6"/>
    </row>
    <row r="11" spans="1:14">
      <c r="A11" s="6"/>
      <c r="B11" s="6"/>
      <c r="C11" s="6"/>
      <c r="D11" s="6"/>
      <c r="E11" s="4"/>
      <c r="F11" s="6">
        <v>107</v>
      </c>
      <c r="G11" s="6"/>
      <c r="H11" s="6"/>
      <c r="I11" s="6"/>
      <c r="J11" s="4"/>
      <c r="K11" s="6"/>
      <c r="L11" s="6"/>
      <c r="M11" s="6"/>
      <c r="N11" s="6"/>
    </row>
    <row r="12" spans="1:14" ht="16" thickBot="1">
      <c r="A12" s="11"/>
      <c r="B12" s="11"/>
      <c r="C12" s="12"/>
      <c r="D12" s="12"/>
      <c r="E12" s="4"/>
      <c r="F12" s="11"/>
      <c r="G12" s="11"/>
      <c r="H12" s="12"/>
      <c r="I12" s="12"/>
      <c r="J12" s="4"/>
      <c r="K12" s="11"/>
      <c r="L12" s="11"/>
      <c r="M12" s="12"/>
      <c r="N12" s="12"/>
    </row>
    <row r="13" spans="1:14" ht="16" thickBot="1">
      <c r="A13" s="15">
        <f>AVERAGE(A4:A7)</f>
        <v>159.42500000000001</v>
      </c>
      <c r="B13" s="16">
        <f>AVERAGE(B4:B8)</f>
        <v>132.92000000000002</v>
      </c>
      <c r="C13" s="17">
        <f>AVERAGE(C4:C7)</f>
        <v>146.65</v>
      </c>
      <c r="D13" s="18">
        <f>D4</f>
        <v>12.5</v>
      </c>
      <c r="E13" s="4"/>
      <c r="F13" s="15">
        <f>AVERAGE(F4:F11)</f>
        <v>105.52499999999999</v>
      </c>
      <c r="G13" s="16">
        <f>AVERAGE(G4:G10)</f>
        <v>90.8</v>
      </c>
      <c r="H13" s="17">
        <f>AVERAGE(H4:H8)</f>
        <v>77.900000000000006</v>
      </c>
      <c r="I13" s="18">
        <f>I4</f>
        <v>5.8</v>
      </c>
      <c r="J13" s="4"/>
      <c r="K13" s="15">
        <f>AVERAGE(AVERAGE(K4:K8))</f>
        <v>90.02000000000001</v>
      </c>
      <c r="L13" s="16">
        <f>AVERAGE(L4:L10)</f>
        <v>92.88</v>
      </c>
      <c r="M13" s="17">
        <f>AVERAGE(M4:M8)</f>
        <v>63.525000000000006</v>
      </c>
      <c r="N13" s="18">
        <f>N4</f>
        <v>4.3</v>
      </c>
    </row>
    <row r="14" spans="1:14">
      <c r="A14" s="13"/>
      <c r="B14" s="13"/>
      <c r="C14" s="14"/>
      <c r="D14" s="14"/>
      <c r="E14" s="4"/>
      <c r="F14" s="13"/>
      <c r="G14" s="13"/>
      <c r="H14" s="14"/>
      <c r="I14" s="14"/>
      <c r="J14" s="4"/>
      <c r="K14" s="13"/>
      <c r="L14" s="13"/>
      <c r="M14" s="14"/>
      <c r="N14" s="14"/>
    </row>
    <row r="15" spans="1:14">
      <c r="A15" s="7"/>
      <c r="B15" s="7"/>
      <c r="C15" s="7"/>
      <c r="D15" s="7"/>
      <c r="E15" s="4"/>
      <c r="F15" s="7"/>
      <c r="G15" s="7"/>
      <c r="H15" s="7"/>
      <c r="I15" s="7"/>
      <c r="J15" s="4"/>
      <c r="K15" s="7"/>
      <c r="L15" s="7"/>
      <c r="M15" s="7"/>
      <c r="N15" s="7"/>
    </row>
    <row r="16" spans="1:14">
      <c r="A16" s="8" t="s">
        <v>7</v>
      </c>
      <c r="B16" s="6"/>
      <c r="C16" s="7"/>
      <c r="D16" s="7"/>
      <c r="E16" s="4"/>
      <c r="F16" s="8" t="s">
        <v>7</v>
      </c>
      <c r="G16" s="6"/>
      <c r="H16" s="7"/>
      <c r="I16" s="7"/>
      <c r="J16" s="4"/>
      <c r="K16" s="8" t="s">
        <v>7</v>
      </c>
      <c r="L16" s="6"/>
      <c r="M16" s="7"/>
      <c r="N16" s="7"/>
    </row>
    <row r="17" spans="1:14">
      <c r="A17" s="5" t="s">
        <v>3</v>
      </c>
      <c r="B17" s="5" t="s">
        <v>4</v>
      </c>
      <c r="C17" s="5" t="s">
        <v>5</v>
      </c>
      <c r="D17" s="5" t="s">
        <v>6</v>
      </c>
      <c r="E17" s="4"/>
      <c r="F17" s="5" t="s">
        <v>3</v>
      </c>
      <c r="G17" s="5" t="s">
        <v>4</v>
      </c>
      <c r="H17" s="5" t="s">
        <v>5</v>
      </c>
      <c r="I17" s="5" t="s">
        <v>6</v>
      </c>
      <c r="J17" s="4"/>
      <c r="K17" s="5" t="s">
        <v>3</v>
      </c>
      <c r="L17" s="5" t="s">
        <v>4</v>
      </c>
      <c r="M17" s="5" t="s">
        <v>5</v>
      </c>
      <c r="N17" s="5" t="s">
        <v>6</v>
      </c>
    </row>
    <row r="18" spans="1:14">
      <c r="A18" s="10">
        <f>A4/B13</f>
        <v>0.97050857658742085</v>
      </c>
      <c r="B18" s="10">
        <f>B4/B13</f>
        <v>1.0908817333734575</v>
      </c>
      <c r="C18" s="10">
        <f>C4/D13</f>
        <v>4.048</v>
      </c>
      <c r="D18" s="10">
        <f>D4/D13</f>
        <v>1</v>
      </c>
      <c r="E18" s="4"/>
      <c r="F18" s="10">
        <f>F4/G13</f>
        <v>0.88325991189427322</v>
      </c>
      <c r="G18" s="10">
        <f>G4/G13</f>
        <v>1.3215859030837005</v>
      </c>
      <c r="H18" s="10">
        <f>H4/I13</f>
        <v>15.517241379310345</v>
      </c>
      <c r="I18" s="10">
        <f>I4/I13</f>
        <v>1</v>
      </c>
      <c r="J18" s="4"/>
      <c r="K18" s="10">
        <f>K4/L13</f>
        <v>0.83548664944013784</v>
      </c>
      <c r="L18" s="10">
        <f>L4/L13</f>
        <v>0.97437553832902679</v>
      </c>
      <c r="M18" s="10">
        <f>M4/N13</f>
        <v>18.604651162790699</v>
      </c>
      <c r="N18" s="10">
        <f>N4/N13</f>
        <v>1</v>
      </c>
    </row>
    <row r="19" spans="1:14">
      <c r="A19" s="10">
        <f>A5/B13</f>
        <v>1.3429130303942218</v>
      </c>
      <c r="B19" s="10">
        <f>B5/B13</f>
        <v>1.3466746915437855</v>
      </c>
      <c r="C19" s="10">
        <f>C5/D13</f>
        <v>6.4</v>
      </c>
      <c r="D19" s="10"/>
      <c r="E19" s="4"/>
      <c r="F19" s="10">
        <f>F5/G13</f>
        <v>1.3215859030837005</v>
      </c>
      <c r="G19" s="10">
        <f>G5/G13</f>
        <v>1.552863436123348</v>
      </c>
      <c r="H19" s="10">
        <f>H5/I13</f>
        <v>12.068965517241379</v>
      </c>
      <c r="I19" s="10"/>
      <c r="J19" s="4"/>
      <c r="K19" s="10">
        <f>K5/L13</f>
        <v>1.078811369509044</v>
      </c>
      <c r="L19" s="10">
        <f>L5/L13</f>
        <v>1.2919896640826873</v>
      </c>
      <c r="M19" s="10">
        <f>M5/N13</f>
        <v>11.604651162790697</v>
      </c>
      <c r="N19" s="10"/>
    </row>
    <row r="20" spans="1:14">
      <c r="A20" s="10">
        <f>A6/B13</f>
        <v>1.7303641287992775</v>
      </c>
      <c r="B20" s="10">
        <f>B6/B13</f>
        <v>1.4678001805597349</v>
      </c>
      <c r="C20" s="10">
        <f>C6/D13</f>
        <v>20.48</v>
      </c>
      <c r="D20" s="10"/>
      <c r="E20" s="4"/>
      <c r="F20" s="10">
        <f>F6/G13</f>
        <v>1.1013215859030838</v>
      </c>
      <c r="G20" s="10">
        <f>G6/G13</f>
        <v>0.89317180616740088</v>
      </c>
      <c r="H20" s="10">
        <f>H6/I13</f>
        <v>9.7241379310344822</v>
      </c>
      <c r="I20" s="10"/>
      <c r="J20" s="4"/>
      <c r="K20" s="10">
        <f>K6/L13</f>
        <v>0.91515934539190358</v>
      </c>
      <c r="L20" s="10">
        <f>L6/L13</f>
        <v>0.80964685615848409</v>
      </c>
      <c r="M20" s="10">
        <f>M6/N13</f>
        <v>13</v>
      </c>
      <c r="N20" s="10"/>
    </row>
    <row r="21" spans="1:14">
      <c r="A21" s="10">
        <f>A7/B13</f>
        <v>0.75383689437255486</v>
      </c>
      <c r="B21" s="10">
        <f>B7/B13</f>
        <v>0.6056274450797472</v>
      </c>
      <c r="C21" s="10">
        <f>C7/D13</f>
        <v>16</v>
      </c>
      <c r="D21" s="10"/>
      <c r="E21" s="4"/>
      <c r="F21" s="10">
        <f>F7/G13</f>
        <v>1.2114537444933922</v>
      </c>
      <c r="G21" s="10">
        <f>G7/G13</f>
        <v>0.84251101321585908</v>
      </c>
      <c r="H21" s="10">
        <f>H7/I13</f>
        <v>8.6379310344827598</v>
      </c>
      <c r="I21" s="10"/>
      <c r="J21" s="4"/>
      <c r="K21" s="10">
        <f>K7/L13</f>
        <v>1.0691214470284238</v>
      </c>
      <c r="L21" s="10">
        <f>L7/L13</f>
        <v>0.95068906115417739</v>
      </c>
      <c r="M21" s="10">
        <f>M7/N13</f>
        <v>15.883720930232558</v>
      </c>
      <c r="N21" s="10"/>
    </row>
    <row r="22" spans="1:14">
      <c r="A22" s="10"/>
      <c r="B22" s="10">
        <f>B8/B13</f>
        <v>0.48901594944327409</v>
      </c>
      <c r="C22" s="10"/>
      <c r="D22" s="10"/>
      <c r="E22" s="4"/>
      <c r="F22" s="10">
        <f>F8/G13</f>
        <v>0.84361233480176212</v>
      </c>
      <c r="G22" s="10">
        <f>G8/G13</f>
        <v>0.36013215859030839</v>
      </c>
      <c r="H22" s="10">
        <f>H8/I13</f>
        <v>21.206896551724139</v>
      </c>
      <c r="I22" s="10"/>
      <c r="J22" s="4"/>
      <c r="K22" s="10">
        <f>K8/L13</f>
        <v>0.94745908699397074</v>
      </c>
      <c r="L22" s="10">
        <f>L8/L13</f>
        <v>0.97329888027562461</v>
      </c>
      <c r="M22" s="10"/>
      <c r="N22" s="10"/>
    </row>
    <row r="23" spans="1:14">
      <c r="A23" s="7"/>
      <c r="B23" s="7"/>
      <c r="C23" s="7"/>
      <c r="D23" s="7"/>
      <c r="E23" s="4"/>
      <c r="F23" s="10">
        <f>F9/G13</f>
        <v>0.99559471365638774</v>
      </c>
      <c r="G23" s="10">
        <f>G9/G13</f>
        <v>0.6916299559471365</v>
      </c>
      <c r="H23" s="10"/>
      <c r="I23" s="10"/>
      <c r="J23" s="4"/>
      <c r="K23" s="10"/>
      <c r="L23" s="10"/>
      <c r="M23" s="10"/>
      <c r="N23" s="10"/>
    </row>
    <row r="24" spans="1:14">
      <c r="A24" s="7"/>
      <c r="B24" s="7"/>
      <c r="C24" s="7"/>
      <c r="D24" s="7"/>
      <c r="E24" s="4"/>
      <c r="F24" s="10">
        <f>F10/G13</f>
        <v>1.7621145374449341</v>
      </c>
      <c r="G24" s="10">
        <f>G10/G13</f>
        <v>1.3381057268722467</v>
      </c>
      <c r="H24" s="10"/>
      <c r="I24" s="10"/>
      <c r="J24" s="4"/>
      <c r="K24" s="7"/>
      <c r="L24" s="7"/>
      <c r="M24" s="7"/>
      <c r="N24" s="7"/>
    </row>
    <row r="25" spans="1:14">
      <c r="A25" s="7"/>
      <c r="B25" s="7"/>
      <c r="C25" s="7"/>
      <c r="D25" s="7"/>
      <c r="E25" s="4"/>
      <c r="F25" s="10">
        <f>F11/G13</f>
        <v>1.1784140969162995</v>
      </c>
      <c r="G25" s="10"/>
      <c r="H25" s="10"/>
      <c r="I25" s="10"/>
      <c r="J25" s="4"/>
      <c r="K25" s="7"/>
      <c r="L25" s="7"/>
      <c r="M25" s="7"/>
      <c r="N25" s="7"/>
    </row>
    <row r="26" spans="1:14">
      <c r="A26" s="7"/>
      <c r="B26" s="7"/>
      <c r="C26" s="7"/>
      <c r="D26" s="7"/>
      <c r="E26" s="4"/>
      <c r="F26" s="7"/>
      <c r="G26" s="7"/>
      <c r="H26" s="7"/>
      <c r="I26" s="7"/>
      <c r="J26" s="4"/>
      <c r="K26" s="7"/>
      <c r="L26" s="7"/>
      <c r="M26" s="7"/>
      <c r="N26" s="7"/>
    </row>
    <row r="27" spans="1:14" ht="16" thickBot="1">
      <c r="A27" s="11"/>
      <c r="B27" s="11"/>
      <c r="C27" s="11"/>
      <c r="D27" s="11"/>
      <c r="E27" s="4"/>
      <c r="F27" s="11"/>
      <c r="G27" s="11"/>
      <c r="H27" s="11"/>
      <c r="I27" s="11"/>
      <c r="J27" s="4"/>
      <c r="K27" s="11"/>
      <c r="L27" s="11"/>
      <c r="M27" s="11"/>
      <c r="N27" s="11"/>
    </row>
    <row r="28" spans="1:14" ht="16" thickBot="1">
      <c r="A28" s="19">
        <f>AVERAGE(A18:A21)</f>
        <v>1.1994056575383687</v>
      </c>
      <c r="B28" s="16">
        <f>AVERAGE(B18:B22)</f>
        <v>1</v>
      </c>
      <c r="C28" s="16">
        <f>AVERAGE(C18:C21)</f>
        <v>11.731999999999999</v>
      </c>
      <c r="D28" s="20">
        <v>1</v>
      </c>
      <c r="E28" s="3"/>
      <c r="F28" s="19">
        <f>AVERAGE(F18:F25)</f>
        <v>1.162169603524229</v>
      </c>
      <c r="G28" s="16">
        <f>AVERAGE(G18:G24)</f>
        <v>1</v>
      </c>
      <c r="H28" s="16">
        <f>AVERAGE(H18:H22)</f>
        <v>13.431034482758623</v>
      </c>
      <c r="I28" s="20">
        <v>1</v>
      </c>
      <c r="J28" s="4"/>
      <c r="K28" s="19">
        <f>AVERAGE(K18:K22)</f>
        <v>0.96920757967269588</v>
      </c>
      <c r="L28" s="16">
        <f>AVERAGE(L18:L24)</f>
        <v>1</v>
      </c>
      <c r="M28" s="16">
        <f>AVERAGE(M18:M22)</f>
        <v>14.773255813953488</v>
      </c>
      <c r="N28" s="20">
        <v>1</v>
      </c>
    </row>
    <row r="32" spans="1:14">
      <c r="B32" s="22" t="s">
        <v>18</v>
      </c>
      <c r="C32" s="22" t="s">
        <v>19</v>
      </c>
    </row>
    <row r="33" spans="1:4">
      <c r="A33" s="1" t="s">
        <v>16</v>
      </c>
      <c r="B33" s="1">
        <v>3</v>
      </c>
      <c r="C33" s="1">
        <v>14</v>
      </c>
      <c r="D33">
        <v>17</v>
      </c>
    </row>
    <row r="34" spans="1:4">
      <c r="A34" s="1" t="s">
        <v>17</v>
      </c>
      <c r="B34" s="1">
        <v>11</v>
      </c>
      <c r="C34" s="1">
        <v>6</v>
      </c>
      <c r="D34">
        <v>17</v>
      </c>
    </row>
    <row r="36" spans="1:4">
      <c r="B36" s="23" t="s">
        <v>20</v>
      </c>
      <c r="C36" s="23" t="s">
        <v>21</v>
      </c>
    </row>
    <row r="37" spans="1:4">
      <c r="A37" s="1" t="s">
        <v>16</v>
      </c>
      <c r="B37" s="1">
        <v>17</v>
      </c>
      <c r="C37" s="1">
        <v>0</v>
      </c>
      <c r="D37">
        <v>17</v>
      </c>
    </row>
    <row r="38" spans="1:4">
      <c r="A38" s="1" t="s">
        <v>17</v>
      </c>
      <c r="B38" s="1">
        <v>17</v>
      </c>
      <c r="C38" s="1">
        <v>0</v>
      </c>
      <c r="D38">
        <v>17</v>
      </c>
    </row>
  </sheetData>
  <pageMargins left="0.75" right="0.75" top="1" bottom="1" header="0.5" footer="0.5"/>
  <pageSetup paperSize="9" orientation="portrait" horizontalDpi="4294967292" verticalDpi="4294967292"/>
  <ignoredErrors>
    <ignoredError sqref="M28 L13:M13" emptyCellReference="1"/>
    <ignoredError sqref="G18:G22 B18:B21 L18:L21 B28 B13" formula="1"/>
    <ignoredError sqref="L28" formula="1" emptyCellReference="1"/>
  </ignoredError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36"/>
  <sheetViews>
    <sheetView tabSelected="1" workbookViewId="0">
      <selection activeCell="C27" sqref="C27"/>
    </sheetView>
  </sheetViews>
  <sheetFormatPr baseColWidth="10" defaultRowHeight="15" x14ac:dyDescent="0"/>
  <cols>
    <col min="1" max="1" width="22" customWidth="1"/>
    <col min="2" max="6" width="18.83203125" customWidth="1"/>
    <col min="7" max="7" width="21" customWidth="1"/>
    <col min="8" max="13" width="18.83203125" customWidth="1"/>
  </cols>
  <sheetData>
    <row r="2" spans="1:12">
      <c r="A2" s="2" t="s">
        <v>9</v>
      </c>
      <c r="B2" s="3"/>
      <c r="C2" s="3"/>
      <c r="D2" s="3"/>
      <c r="E2" s="4"/>
      <c r="F2" s="4"/>
      <c r="G2" s="2" t="s">
        <v>9</v>
      </c>
      <c r="H2" s="3"/>
      <c r="I2" s="3"/>
      <c r="J2" s="3"/>
      <c r="K2" s="4"/>
      <c r="L2" s="4"/>
    </row>
    <row r="3" spans="1:12">
      <c r="A3" s="4" t="s">
        <v>1</v>
      </c>
      <c r="B3" s="4"/>
      <c r="C3" s="4"/>
      <c r="D3" s="4"/>
      <c r="E3" s="4"/>
      <c r="F3" s="4"/>
      <c r="G3" s="4" t="s">
        <v>2</v>
      </c>
      <c r="H3" s="4"/>
      <c r="I3" s="4"/>
      <c r="J3" s="4"/>
      <c r="K3" s="4"/>
      <c r="L3" s="4"/>
    </row>
    <row r="4" spans="1:12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4"/>
      <c r="G4" s="5" t="s">
        <v>10</v>
      </c>
      <c r="H4" s="5" t="s">
        <v>11</v>
      </c>
      <c r="I4" s="5" t="s">
        <v>12</v>
      </c>
      <c r="J4" s="5" t="s">
        <v>13</v>
      </c>
      <c r="K4" s="5" t="s">
        <v>15</v>
      </c>
      <c r="L4" s="5" t="s">
        <v>14</v>
      </c>
    </row>
    <row r="5" spans="1:12">
      <c r="A5" s="6">
        <v>66</v>
      </c>
      <c r="B5" s="6">
        <v>25.8</v>
      </c>
      <c r="C5" s="6">
        <v>76</v>
      </c>
      <c r="D5" s="6">
        <v>3280000</v>
      </c>
      <c r="E5" s="6">
        <v>291000</v>
      </c>
      <c r="F5" s="4"/>
      <c r="G5" s="6">
        <v>50</v>
      </c>
      <c r="H5" s="6">
        <v>33.5</v>
      </c>
      <c r="I5" s="6">
        <v>65</v>
      </c>
      <c r="J5" s="6">
        <v>410000</v>
      </c>
      <c r="K5" s="6">
        <v>1100</v>
      </c>
      <c r="L5" s="6">
        <v>143000</v>
      </c>
    </row>
    <row r="6" spans="1:12">
      <c r="A6" s="6">
        <v>74</v>
      </c>
      <c r="B6" s="6">
        <v>123</v>
      </c>
      <c r="C6" s="6">
        <v>167</v>
      </c>
      <c r="D6" s="6">
        <v>1840000</v>
      </c>
      <c r="E6" s="6">
        <v>155000</v>
      </c>
      <c r="F6" s="4"/>
      <c r="G6" s="6">
        <v>66.5</v>
      </c>
      <c r="H6" s="6">
        <v>78.400000000000006</v>
      </c>
      <c r="I6" s="6">
        <v>88.3</v>
      </c>
      <c r="J6" s="6">
        <v>130000</v>
      </c>
      <c r="K6" s="6"/>
      <c r="L6" s="6">
        <v>254000</v>
      </c>
    </row>
    <row r="7" spans="1:12">
      <c r="A7" s="6">
        <v>89.7</v>
      </c>
      <c r="B7" s="6">
        <v>16.399999999999999</v>
      </c>
      <c r="C7" s="6">
        <v>99.5</v>
      </c>
      <c r="D7" s="6">
        <v>1660000</v>
      </c>
      <c r="E7" s="6"/>
      <c r="F7" s="4"/>
      <c r="G7" s="6">
        <v>96.4</v>
      </c>
      <c r="H7" s="6">
        <v>21.4</v>
      </c>
      <c r="I7" s="6">
        <v>100</v>
      </c>
      <c r="J7" s="6">
        <v>120000</v>
      </c>
      <c r="K7" s="4"/>
      <c r="L7" s="4"/>
    </row>
    <row r="8" spans="1:12">
      <c r="A8" s="6">
        <v>121</v>
      </c>
      <c r="B8" s="6">
        <v>99.3</v>
      </c>
      <c r="C8" s="6">
        <v>7.07</v>
      </c>
      <c r="D8" s="3">
        <v>1650000</v>
      </c>
      <c r="E8" s="6"/>
      <c r="F8" s="4"/>
      <c r="G8" s="6">
        <v>69.3</v>
      </c>
      <c r="H8" s="6">
        <v>56.4</v>
      </c>
      <c r="I8" s="6">
        <v>45.6</v>
      </c>
      <c r="J8" s="6">
        <v>1980000</v>
      </c>
      <c r="K8" s="6"/>
      <c r="L8" s="6"/>
    </row>
    <row r="9" spans="1:12">
      <c r="A9" s="6">
        <v>139</v>
      </c>
      <c r="B9" s="6">
        <v>31.4</v>
      </c>
      <c r="C9" s="6">
        <v>110</v>
      </c>
      <c r="D9" s="6"/>
      <c r="E9" s="6"/>
      <c r="F9" s="4"/>
      <c r="G9" s="6">
        <v>90.5</v>
      </c>
      <c r="H9" s="6">
        <v>40.299999999999997</v>
      </c>
      <c r="I9" s="6">
        <v>70.5</v>
      </c>
      <c r="J9" s="6"/>
      <c r="K9" s="6"/>
      <c r="L9" s="6"/>
    </row>
    <row r="10" spans="1:12">
      <c r="A10" s="6">
        <v>107</v>
      </c>
      <c r="B10" s="6">
        <v>33.4</v>
      </c>
      <c r="C10" s="6">
        <v>46.6</v>
      </c>
      <c r="D10" s="6"/>
      <c r="E10" s="6"/>
      <c r="F10" s="4"/>
      <c r="G10" s="6">
        <v>98.7</v>
      </c>
      <c r="H10" s="6"/>
      <c r="I10" s="6"/>
      <c r="J10" s="6"/>
      <c r="K10" s="6"/>
      <c r="L10" s="6"/>
    </row>
    <row r="11" spans="1:12">
      <c r="A11" s="6">
        <v>40.4</v>
      </c>
      <c r="B11" s="6">
        <v>3.14</v>
      </c>
      <c r="C11" s="9"/>
      <c r="D11" s="9"/>
      <c r="E11" s="9"/>
      <c r="F11" s="4"/>
      <c r="G11" s="6"/>
      <c r="H11" s="6"/>
      <c r="I11" s="9"/>
      <c r="J11" s="9"/>
      <c r="K11" s="9"/>
      <c r="L11" s="9"/>
    </row>
    <row r="12" spans="1:12" ht="16" thickBot="1">
      <c r="A12" s="12">
        <v>101</v>
      </c>
      <c r="B12" s="12"/>
      <c r="C12" s="11"/>
      <c r="D12" s="11"/>
      <c r="E12" s="11"/>
      <c r="F12" s="4"/>
      <c r="G12" s="12"/>
      <c r="H12" s="12"/>
      <c r="I12" s="11"/>
      <c r="J12" s="11"/>
      <c r="K12" s="11"/>
      <c r="L12" s="11"/>
    </row>
    <row r="13" spans="1:12" ht="16" thickBot="1">
      <c r="A13" s="19">
        <f>AVERAGE(A5:A12)</f>
        <v>92.262500000000003</v>
      </c>
      <c r="B13" s="17">
        <f>AVERAGE(B5:B11)</f>
        <v>47.491428571428564</v>
      </c>
      <c r="C13" s="17">
        <f>AVERAGE(C5:C10)</f>
        <v>84.361666666666665</v>
      </c>
      <c r="D13" s="17">
        <f>AVERAGE(D5:D7)</f>
        <v>2260000</v>
      </c>
      <c r="E13" s="18">
        <f>AVERAGE(E5:E6)</f>
        <v>223000</v>
      </c>
      <c r="F13" s="4"/>
      <c r="G13" s="19">
        <f>AVERAGE(AVERAGE(G5:G10))</f>
        <v>78.566666666666663</v>
      </c>
      <c r="H13" s="17">
        <f>AVERAGE(AVERAGE(H5:H9))</f>
        <v>46</v>
      </c>
      <c r="I13" s="17">
        <f>AVERAGE(I5:I9)</f>
        <v>73.88000000000001</v>
      </c>
      <c r="J13" s="17">
        <f>AVERAGE(J5:J8)</f>
        <v>660000</v>
      </c>
      <c r="K13" s="17">
        <f>AVERAGE(K5)</f>
        <v>1100</v>
      </c>
      <c r="L13" s="18">
        <f>AVERAGE(L5:L6)</f>
        <v>198500</v>
      </c>
    </row>
    <row r="14" spans="1:12">
      <c r="A14" s="13" t="s">
        <v>7</v>
      </c>
      <c r="B14" s="13"/>
      <c r="C14" s="14"/>
      <c r="D14" s="14"/>
      <c r="E14" s="14"/>
      <c r="F14" s="4"/>
      <c r="G14" s="13" t="s">
        <v>7</v>
      </c>
      <c r="H14" s="13"/>
      <c r="I14" s="14"/>
      <c r="J14" s="14"/>
      <c r="K14" s="14"/>
      <c r="L14" s="14"/>
    </row>
    <row r="15" spans="1:12">
      <c r="A15" s="5" t="s">
        <v>10</v>
      </c>
      <c r="B15" s="5" t="s">
        <v>11</v>
      </c>
      <c r="C15" s="5" t="s">
        <v>12</v>
      </c>
      <c r="D15" s="5" t="s">
        <v>13</v>
      </c>
      <c r="E15" s="5" t="s">
        <v>14</v>
      </c>
      <c r="F15" s="4"/>
      <c r="G15" s="5" t="s">
        <v>10</v>
      </c>
      <c r="H15" s="5" t="s">
        <v>11</v>
      </c>
      <c r="I15" s="5" t="s">
        <v>12</v>
      </c>
      <c r="J15" s="5" t="s">
        <v>13</v>
      </c>
      <c r="K15" s="5" t="s">
        <v>14</v>
      </c>
      <c r="L15" s="5" t="s">
        <v>14</v>
      </c>
    </row>
    <row r="16" spans="1:12">
      <c r="A16" s="7">
        <f>A5/A13</f>
        <v>0.71535022354694489</v>
      </c>
      <c r="B16" s="7">
        <f>B5/A13</f>
        <v>0.27963690556835119</v>
      </c>
      <c r="C16" s="7">
        <f>C5/A13</f>
        <v>0.82373662105405765</v>
      </c>
      <c r="D16" s="7">
        <f>D5/D13</f>
        <v>1.4513274336283186</v>
      </c>
      <c r="E16" s="7">
        <f>E5/D13</f>
        <v>0.12876106194690265</v>
      </c>
      <c r="F16" s="4"/>
      <c r="G16" s="7">
        <f>G5/G13</f>
        <v>0.63640220619431487</v>
      </c>
      <c r="H16" s="7">
        <f>H5/G13</f>
        <v>0.42638947815019096</v>
      </c>
      <c r="I16" s="7">
        <f>I5/G13</f>
        <v>0.82732286805260924</v>
      </c>
      <c r="J16" s="7">
        <f>J5/J13</f>
        <v>0.62121212121212122</v>
      </c>
      <c r="K16" s="7">
        <f>K5/J13</f>
        <v>1.6666666666666668E-3</v>
      </c>
      <c r="L16" s="7">
        <f>L5/J13</f>
        <v>0.21666666666666667</v>
      </c>
    </row>
    <row r="17" spans="1:12">
      <c r="A17" s="7">
        <f>A6/A13</f>
        <v>0.80205934155263514</v>
      </c>
      <c r="B17" s="7">
        <f>B6/A13</f>
        <v>1.3331526893374881</v>
      </c>
      <c r="C17" s="7">
        <f>C6/A13</f>
        <v>1.8100528383687846</v>
      </c>
      <c r="D17" s="7">
        <f>D6/D13</f>
        <v>0.81415929203539827</v>
      </c>
      <c r="E17" s="7">
        <f>E6/D13</f>
        <v>6.8584070796460173E-2</v>
      </c>
      <c r="F17" s="4"/>
      <c r="G17" s="7">
        <f>G6/G13</f>
        <v>0.84641493423843872</v>
      </c>
      <c r="H17" s="7">
        <f>H6/G13</f>
        <v>0.99787865931268571</v>
      </c>
      <c r="I17" s="7">
        <f>I6/G13</f>
        <v>1.12388629613916</v>
      </c>
      <c r="J17" s="7">
        <f>J6/J13</f>
        <v>0.19696969696969696</v>
      </c>
      <c r="K17" s="7"/>
      <c r="L17" s="7">
        <f>L6/J13</f>
        <v>0.38484848484848483</v>
      </c>
    </row>
    <row r="18" spans="1:12">
      <c r="A18" s="7">
        <f>A7/A13</f>
        <v>0.97222598563880236</v>
      </c>
      <c r="B18" s="7">
        <f>B7/A13</f>
        <v>0.17775369191166507</v>
      </c>
      <c r="C18" s="7">
        <f>C7/A13</f>
        <v>1.0784446551957729</v>
      </c>
      <c r="D18" s="7">
        <f>D7/D13</f>
        <v>0.73451327433628322</v>
      </c>
      <c r="E18" s="7"/>
      <c r="F18" s="4"/>
      <c r="G18" s="7">
        <f>G7/G13</f>
        <v>1.2269834535426392</v>
      </c>
      <c r="H18" s="7">
        <f>H7/G13</f>
        <v>0.27238014425116674</v>
      </c>
      <c r="I18" s="7">
        <f>I7/G13</f>
        <v>1.2728044123886297</v>
      </c>
      <c r="J18" s="7">
        <f>J7/J13</f>
        <v>0.18181818181818182</v>
      </c>
      <c r="K18" s="7"/>
      <c r="L18" s="7"/>
    </row>
    <row r="19" spans="1:12">
      <c r="A19" s="7">
        <f>A8/A13</f>
        <v>1.3114754098360655</v>
      </c>
      <c r="B19" s="7">
        <f>B8/A13</f>
        <v>1.0762769272456305</v>
      </c>
      <c r="C19" s="7">
        <f>C8/A13</f>
        <v>7.6629183037528789E-2</v>
      </c>
      <c r="D19" s="7">
        <f>D8/D13</f>
        <v>0.73008849557522126</v>
      </c>
      <c r="E19" s="7"/>
      <c r="F19" s="4"/>
      <c r="G19" s="7">
        <f>G8/G13</f>
        <v>0.88205345778532029</v>
      </c>
      <c r="H19" s="7">
        <f>H8/G13</f>
        <v>0.71786168858718713</v>
      </c>
      <c r="I19" s="7">
        <f>I8/G13</f>
        <v>0.58039881204921517</v>
      </c>
      <c r="J19" s="7">
        <f>J8/J13</f>
        <v>3</v>
      </c>
      <c r="K19" s="7"/>
      <c r="L19" s="7"/>
    </row>
    <row r="20" spans="1:12">
      <c r="A20" s="7">
        <f>A9/A13</f>
        <v>1.5065709253488686</v>
      </c>
      <c r="B20" s="7">
        <f>B9/A13</f>
        <v>0.34033328817233433</v>
      </c>
      <c r="C20" s="7">
        <f>C9/A13</f>
        <v>1.1922503725782414</v>
      </c>
      <c r="D20" s="7"/>
      <c r="E20" s="7"/>
      <c r="F20" s="4"/>
      <c r="G20" s="7">
        <f>G9/G13</f>
        <v>1.1518879932117099</v>
      </c>
      <c r="H20" s="7">
        <f>H9/G13</f>
        <v>0.51294017819261772</v>
      </c>
      <c r="I20" s="7">
        <f>I9/G13</f>
        <v>0.89732711073398397</v>
      </c>
      <c r="J20" s="7"/>
      <c r="K20" s="7"/>
      <c r="L20" s="7"/>
    </row>
    <row r="21" spans="1:12">
      <c r="A21" s="7">
        <f>A10/A13</f>
        <v>1.1597344533261076</v>
      </c>
      <c r="B21" s="7">
        <f>B10/A13</f>
        <v>0.36201056767375694</v>
      </c>
      <c r="C21" s="7">
        <f>C10/A13</f>
        <v>0.50508061238314594</v>
      </c>
      <c r="D21" s="7"/>
      <c r="E21" s="7"/>
      <c r="F21" s="4"/>
      <c r="G21" s="7">
        <f>G10/G13</f>
        <v>1.2562579550275774</v>
      </c>
      <c r="H21" s="7"/>
      <c r="I21" s="7"/>
      <c r="J21" s="7"/>
      <c r="K21" s="7"/>
      <c r="L21" s="7"/>
    </row>
    <row r="22" spans="1:12">
      <c r="A22" s="7">
        <f>A11/A13</f>
        <v>0.43788104592873589</v>
      </c>
      <c r="B22" s="7">
        <f>B11/A13</f>
        <v>3.4033328817233435E-2</v>
      </c>
      <c r="C22" s="7"/>
      <c r="D22" s="7"/>
      <c r="E22" s="7"/>
      <c r="F22" s="4"/>
      <c r="G22" s="7"/>
      <c r="H22" s="7"/>
      <c r="I22" s="7"/>
      <c r="J22" s="7"/>
      <c r="K22" s="7"/>
      <c r="L22" s="7"/>
    </row>
    <row r="23" spans="1:12" ht="16" thickBot="1">
      <c r="A23" s="11">
        <f>A12/A13</f>
        <v>1.0947026148218397</v>
      </c>
      <c r="B23" s="24"/>
      <c r="C23" s="24"/>
      <c r="D23" s="24"/>
      <c r="E23" s="24"/>
      <c r="F23" s="4"/>
      <c r="G23" s="11"/>
      <c r="H23" s="24"/>
      <c r="I23" s="24"/>
      <c r="J23" s="24"/>
      <c r="K23" s="24"/>
      <c r="L23" s="24"/>
    </row>
    <row r="24" spans="1:12" ht="16" thickBot="1">
      <c r="A24" s="25">
        <f>AVERAGE(A16:A23)</f>
        <v>1</v>
      </c>
      <c r="B24" s="26">
        <f>AVERAGE(B16:B22)</f>
        <v>0.51474248553235136</v>
      </c>
      <c r="C24" s="26">
        <f>AVERAGE(C16:C21)</f>
        <v>0.91436571376958842</v>
      </c>
      <c r="D24" s="26">
        <f>AVERAGE(D16:D18)</f>
        <v>1</v>
      </c>
      <c r="E24" s="27">
        <f>AVERAGE(E16:E17)</f>
        <v>9.8672566371681411E-2</v>
      </c>
      <c r="F24" s="4"/>
      <c r="G24" s="25">
        <f>AVERAGE(G16:G21)</f>
        <v>1.0000000000000002</v>
      </c>
      <c r="H24" s="26">
        <f>AVERAGE(H16:H20)</f>
        <v>0.58549002969876951</v>
      </c>
      <c r="I24" s="26">
        <f>AVERAGE(I16:I20)</f>
        <v>0.94034789987271949</v>
      </c>
      <c r="J24" s="26">
        <f>AVERAGE(J16:J19)</f>
        <v>1</v>
      </c>
      <c r="K24" s="27">
        <f>AVERAGE(K16)</f>
        <v>1.6666666666666668E-3</v>
      </c>
      <c r="L24" s="27">
        <f>AVERAGE(L16:L17)</f>
        <v>0.30075757575757578</v>
      </c>
    </row>
    <row r="27" spans="1:12">
      <c r="A27" t="s">
        <v>22</v>
      </c>
    </row>
    <row r="29" spans="1:12">
      <c r="B29" s="22" t="s">
        <v>18</v>
      </c>
      <c r="C29" s="22" t="s">
        <v>19</v>
      </c>
      <c r="H29" s="22"/>
      <c r="I29" s="22"/>
    </row>
    <row r="30" spans="1:12">
      <c r="A30" s="28" t="s">
        <v>16</v>
      </c>
      <c r="B30" s="1">
        <v>7</v>
      </c>
      <c r="C30" s="1">
        <v>7</v>
      </c>
      <c r="D30">
        <v>14</v>
      </c>
      <c r="G30" s="21"/>
      <c r="H30" s="21"/>
      <c r="I30" s="21"/>
    </row>
    <row r="31" spans="1:12">
      <c r="A31" s="29" t="s">
        <v>11</v>
      </c>
      <c r="B31" s="1">
        <v>1</v>
      </c>
      <c r="C31" s="1">
        <v>13</v>
      </c>
      <c r="D31">
        <v>14</v>
      </c>
      <c r="G31" s="21"/>
      <c r="H31" s="21"/>
      <c r="I31" s="21"/>
    </row>
    <row r="32" spans="1:12">
      <c r="A32" s="29" t="s">
        <v>12</v>
      </c>
      <c r="B32" s="1">
        <v>1</v>
      </c>
      <c r="C32" s="1">
        <v>9</v>
      </c>
      <c r="D32">
        <v>10</v>
      </c>
      <c r="G32" s="21"/>
      <c r="H32" s="21"/>
      <c r="I32" s="21"/>
    </row>
    <row r="33" spans="1:9">
      <c r="A33" s="30"/>
      <c r="B33" s="23" t="s">
        <v>20</v>
      </c>
      <c r="C33" s="23" t="s">
        <v>21</v>
      </c>
      <c r="G33" s="21"/>
      <c r="H33" s="22"/>
      <c r="I33" s="22"/>
    </row>
    <row r="34" spans="1:9">
      <c r="A34" s="31" t="s">
        <v>16</v>
      </c>
      <c r="B34" s="1">
        <v>14</v>
      </c>
      <c r="C34" s="1">
        <v>0</v>
      </c>
      <c r="D34">
        <v>14</v>
      </c>
      <c r="G34" s="21"/>
      <c r="H34" s="21"/>
      <c r="I34" s="21"/>
    </row>
    <row r="35" spans="1:9">
      <c r="A35" s="29" t="s">
        <v>11</v>
      </c>
      <c r="B35" s="1">
        <v>13</v>
      </c>
      <c r="C35" s="1">
        <v>1</v>
      </c>
      <c r="D35">
        <v>14</v>
      </c>
      <c r="G35" s="21"/>
      <c r="H35" s="21"/>
      <c r="I35" s="21"/>
    </row>
    <row r="36" spans="1:9">
      <c r="A36" s="29" t="s">
        <v>12</v>
      </c>
      <c r="B36" s="1">
        <v>10</v>
      </c>
      <c r="C36" s="1">
        <v>0</v>
      </c>
      <c r="D36">
        <v>10</v>
      </c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2a</vt:lpstr>
      <vt:lpstr>2b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2016-09-27T10:44:35Z</dcterms:created>
  <dcterms:modified xsi:type="dcterms:W3CDTF">2016-10-03T06:55:49Z</dcterms:modified>
</cp:coreProperties>
</file>