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120" yWindow="220" windowWidth="25360" windowHeight="14520" tabRatio="500" activeTab="2"/>
  </bookViews>
  <sheets>
    <sheet name="SI 3a" sheetId="1" r:id="rId1"/>
    <sheet name="SI 3b" sheetId="2" r:id="rId2"/>
    <sheet name="SI 3c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3" i="1" l="1"/>
  <c r="C27" i="1"/>
  <c r="C22" i="1"/>
  <c r="C21" i="1"/>
  <c r="C20" i="1"/>
  <c r="C19" i="1"/>
  <c r="C18" i="1"/>
  <c r="C17" i="1"/>
  <c r="C14" i="1"/>
  <c r="F14" i="1"/>
  <c r="F17" i="1"/>
  <c r="F18" i="1"/>
  <c r="F19" i="1"/>
  <c r="F20" i="1"/>
  <c r="F27" i="1"/>
  <c r="C14" i="3"/>
  <c r="D17" i="3"/>
  <c r="D18" i="3"/>
  <c r="D27" i="3"/>
  <c r="C17" i="3"/>
  <c r="C18" i="3"/>
  <c r="C19" i="3"/>
  <c r="C20" i="3"/>
  <c r="C21" i="3"/>
  <c r="C22" i="3"/>
  <c r="C27" i="3"/>
  <c r="A14" i="3"/>
  <c r="B17" i="3"/>
  <c r="B18" i="3"/>
  <c r="B19" i="3"/>
  <c r="B20" i="3"/>
  <c r="B21" i="3"/>
  <c r="B22" i="3"/>
  <c r="B23" i="3"/>
  <c r="B24" i="3"/>
  <c r="B27" i="3"/>
  <c r="A17" i="3"/>
  <c r="A18" i="3"/>
  <c r="A19" i="3"/>
  <c r="A20" i="3"/>
  <c r="A21" i="3"/>
  <c r="A22" i="3"/>
  <c r="A23" i="3"/>
  <c r="A24" i="3"/>
  <c r="A25" i="3"/>
  <c r="A26" i="3"/>
  <c r="A27" i="3"/>
  <c r="B26" i="3"/>
  <c r="B25" i="3"/>
  <c r="D19" i="3"/>
  <c r="D14" i="3"/>
  <c r="B14" i="3"/>
  <c r="E26" i="2"/>
  <c r="E14" i="2"/>
  <c r="C25" i="2"/>
  <c r="C21" i="2"/>
  <c r="C23" i="2"/>
  <c r="C19" i="2"/>
  <c r="C24" i="2"/>
  <c r="C20" i="2"/>
  <c r="C18" i="2"/>
  <c r="C27" i="2"/>
  <c r="C14" i="2"/>
  <c r="D14" i="2"/>
  <c r="E17" i="2"/>
  <c r="E18" i="2"/>
  <c r="E19" i="2"/>
  <c r="E20" i="2"/>
  <c r="E21" i="2"/>
  <c r="E22" i="2"/>
  <c r="E23" i="2"/>
  <c r="E24" i="2"/>
  <c r="E25" i="2"/>
  <c r="E27" i="2"/>
  <c r="D17" i="2"/>
  <c r="D18" i="2"/>
  <c r="D19" i="2"/>
  <c r="D20" i="2"/>
  <c r="D21" i="2"/>
  <c r="D27" i="2"/>
  <c r="A14" i="2"/>
  <c r="C17" i="2"/>
  <c r="C22" i="2"/>
  <c r="B17" i="2"/>
  <c r="B18" i="2"/>
  <c r="B19" i="2"/>
  <c r="B20" i="2"/>
  <c r="B21" i="2"/>
  <c r="B22" i="2"/>
  <c r="B23" i="2"/>
  <c r="B24" i="2"/>
  <c r="B25" i="2"/>
  <c r="B26" i="2"/>
  <c r="B27" i="2"/>
  <c r="A17" i="2"/>
  <c r="A18" i="2"/>
  <c r="A19" i="2"/>
  <c r="A20" i="2"/>
  <c r="A21" i="2"/>
  <c r="A22" i="2"/>
  <c r="A23" i="2"/>
  <c r="A24" i="2"/>
  <c r="A27" i="2"/>
  <c r="B14" i="2"/>
  <c r="D14" i="1"/>
  <c r="H17" i="1"/>
  <c r="H18" i="1"/>
  <c r="H19" i="1"/>
  <c r="H20" i="1"/>
  <c r="H21" i="1"/>
  <c r="H22" i="1"/>
  <c r="H27" i="1"/>
  <c r="G17" i="1"/>
  <c r="G18" i="1"/>
  <c r="G19" i="1"/>
  <c r="G27" i="1"/>
  <c r="A14" i="1"/>
  <c r="D17" i="1"/>
  <c r="D18" i="1"/>
  <c r="D19" i="1"/>
  <c r="D20" i="1"/>
  <c r="D21" i="1"/>
  <c r="D27" i="1"/>
  <c r="B17" i="1"/>
  <c r="B18" i="1"/>
  <c r="B19" i="1"/>
  <c r="B20" i="1"/>
  <c r="B21" i="1"/>
  <c r="B27" i="1"/>
  <c r="A17" i="1"/>
  <c r="A18" i="1"/>
  <c r="A19" i="1"/>
  <c r="A20" i="1"/>
  <c r="A21" i="1"/>
  <c r="A27" i="1"/>
  <c r="H14" i="1"/>
  <c r="G14" i="1"/>
  <c r="B14" i="1"/>
</calcChain>
</file>

<file path=xl/comments1.xml><?xml version="1.0" encoding="utf-8"?>
<comments xmlns="http://schemas.openxmlformats.org/spreadsheetml/2006/main">
  <authors>
    <author>Gloria Pascual Angulo</author>
  </authors>
  <commentList>
    <comment ref="A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B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C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D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</commentList>
</comments>
</file>

<file path=xl/comments2.xml><?xml version="1.0" encoding="utf-8"?>
<comments xmlns="http://schemas.openxmlformats.org/spreadsheetml/2006/main">
  <authors>
    <author>Gloria Pascual Angulo</author>
  </authors>
  <commentList>
    <comment ref="A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B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C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</commentList>
</comments>
</file>

<file path=xl/sharedStrings.xml><?xml version="1.0" encoding="utf-8"?>
<sst xmlns="http://schemas.openxmlformats.org/spreadsheetml/2006/main" count="79" uniqueCount="39">
  <si>
    <t>PT PLKO CONTROL DIET</t>
  </si>
  <si>
    <t>PT shRNA CD36 CONTROL DIET</t>
  </si>
  <si>
    <t>PT PLKO HIGH FAT DIET</t>
  </si>
  <si>
    <t>PT shRNA CD36 HIGH FAT DIET</t>
  </si>
  <si>
    <t>MET PLKO CONTROL DIET</t>
  </si>
  <si>
    <t>MET shRNA CD36 CONTROL DIET</t>
  </si>
  <si>
    <t>MET PLKO HIGH FAT DIET</t>
  </si>
  <si>
    <t>MET shRNA CD36 HIGH FAT DIET</t>
  </si>
  <si>
    <t>RATIOS</t>
  </si>
  <si>
    <t>Detroit-4weeks</t>
  </si>
  <si>
    <t>Detroit-562 final</t>
  </si>
  <si>
    <t>PT SCC25 KSFM/BSA CONTROL</t>
  </si>
  <si>
    <t>PT SCC25 KSFM/PA 0.4mM</t>
  </si>
  <si>
    <t>PT SCC25 CD36KD KSFM/PA 0.4mM</t>
  </si>
  <si>
    <t>MET SCC25 KSFM/BSA CONTROL</t>
  </si>
  <si>
    <t>MET SCC25 KSFM/PA 0.4mM</t>
  </si>
  <si>
    <t>MET SCC25 CD36KD KSFM/PA 0.4mM</t>
  </si>
  <si>
    <t>VDH02 CD36wt PT</t>
  </si>
  <si>
    <t>VDH02 Lys164mut PT</t>
  </si>
  <si>
    <t>VDH02 CD36wt Met</t>
  </si>
  <si>
    <t>VDH02 Lys164mut Met</t>
  </si>
  <si>
    <t>Metastasis</t>
  </si>
  <si>
    <t>No Metastasis</t>
  </si>
  <si>
    <t>Normal Diet</t>
  </si>
  <si>
    <t>High Fat Diet</t>
  </si>
  <si>
    <t>SHRNA CD36</t>
  </si>
  <si>
    <t>PLKO</t>
  </si>
  <si>
    <t>Primary tumour</t>
  </si>
  <si>
    <t>SCC25 KSFM/BSA CONTROL</t>
  </si>
  <si>
    <t>SCC25 KSFM/PA 0.4mM</t>
  </si>
  <si>
    <t>KD CD36 SCC25 KSFM/PA 0.4mM</t>
  </si>
  <si>
    <t>Metastatic</t>
  </si>
  <si>
    <t>Non Metastatic</t>
  </si>
  <si>
    <t>VDH02-CD36OE15 (WT)</t>
  </si>
  <si>
    <t>VDH02-Lys164Mut</t>
  </si>
  <si>
    <t>E01</t>
  </si>
  <si>
    <t>E02</t>
  </si>
  <si>
    <t>Primary tumour+</t>
  </si>
  <si>
    <t>Primary tumour-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</si>
</sst>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* #,##0.00_-;\-&quot;€&quot;* #,##0.00_-;_-&quot;€&quot;* &quot;-&quot;??_-;_-@_-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Arial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0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8" fillId="0" borderId="0" xfId="0" applyFont="1" applyFill="1"/>
    <xf numFmtId="0" fontId="9" fillId="0" borderId="0" xfId="0" applyFont="1" applyFill="1"/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2" xfId="0" applyFont="1" applyFill="1" applyBorder="1"/>
    <xf numFmtId="0" fontId="11" fillId="0" borderId="3" xfId="0" applyFont="1" applyFill="1" applyBorder="1"/>
    <xf numFmtId="0" fontId="8" fillId="0" borderId="1" xfId="0" applyFont="1" applyFill="1" applyBorder="1"/>
    <xf numFmtId="0" fontId="9" fillId="0" borderId="1" xfId="0" applyFont="1" applyFill="1" applyBorder="1"/>
    <xf numFmtId="0" fontId="9" fillId="0" borderId="6" xfId="0" applyFont="1" applyFill="1" applyBorder="1"/>
    <xf numFmtId="0" fontId="11" fillId="0" borderId="6" xfId="0" applyFont="1" applyFill="1" applyBorder="1"/>
    <xf numFmtId="0" fontId="8" fillId="0" borderId="12" xfId="0" applyFont="1" applyFill="1" applyBorder="1"/>
    <xf numFmtId="0" fontId="8" fillId="0" borderId="8" xfId="0" applyFont="1" applyFill="1" applyBorder="1"/>
    <xf numFmtId="0" fontId="8" fillId="0" borderId="11" xfId="0" applyFont="1" applyFill="1" applyBorder="1"/>
    <xf numFmtId="0" fontId="8" fillId="0" borderId="9" xfId="0" applyFont="1" applyFill="1" applyBorder="1"/>
    <xf numFmtId="0" fontId="11" fillId="0" borderId="4" xfId="0" applyFont="1" applyFill="1" applyBorder="1"/>
    <xf numFmtId="0" fontId="9" fillId="0" borderId="5" xfId="0" applyFont="1" applyFill="1" applyBorder="1"/>
    <xf numFmtId="0" fontId="9" fillId="0" borderId="4" xfId="0" applyFont="1" applyFill="1" applyBorder="1"/>
    <xf numFmtId="0" fontId="9" fillId="0" borderId="2" xfId="0" applyFont="1" applyFill="1" applyBorder="1"/>
    <xf numFmtId="0" fontId="10" fillId="0" borderId="1" xfId="0" applyFont="1" applyFill="1" applyBorder="1"/>
    <xf numFmtId="0" fontId="8" fillId="0" borderId="7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2" fillId="0" borderId="0" xfId="0" applyFont="1"/>
    <xf numFmtId="0" fontId="11" fillId="0" borderId="0" xfId="0" applyFont="1" applyFill="1"/>
    <xf numFmtId="0" fontId="10" fillId="0" borderId="2" xfId="0" applyFont="1" applyFill="1" applyBorder="1"/>
    <xf numFmtId="0" fontId="9" fillId="0" borderId="10" xfId="0" applyFont="1" applyFill="1" applyBorder="1"/>
    <xf numFmtId="0" fontId="8" fillId="0" borderId="13" xfId="0" applyFont="1" applyFill="1" applyBorder="1"/>
    <xf numFmtId="44" fontId="9" fillId="0" borderId="13" xfId="1" applyFont="1" applyFill="1" applyBorder="1"/>
    <xf numFmtId="0" fontId="9" fillId="0" borderId="9" xfId="0" applyFont="1" applyFill="1" applyBorder="1"/>
  </cellXfs>
  <cellStyles count="204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9"/>
  <sheetViews>
    <sheetView workbookViewId="0">
      <selection activeCell="C27" sqref="C27"/>
    </sheetView>
  </sheetViews>
  <sheetFormatPr baseColWidth="10" defaultRowHeight="15" x14ac:dyDescent="0"/>
  <cols>
    <col min="1" max="10" width="28.33203125" customWidth="1"/>
  </cols>
  <sheetData>
    <row r="2" spans="1:9">
      <c r="A2" s="2" t="s">
        <v>10</v>
      </c>
      <c r="B2" s="3"/>
      <c r="C2" s="3"/>
      <c r="D2" s="3"/>
      <c r="E2" s="3"/>
      <c r="F2" s="2" t="s">
        <v>10</v>
      </c>
      <c r="G2" s="3"/>
      <c r="H2" s="3"/>
      <c r="I2" s="3"/>
    </row>
    <row r="3" spans="1:9">
      <c r="A3" s="4" t="s">
        <v>0</v>
      </c>
      <c r="B3" s="4" t="s">
        <v>1</v>
      </c>
      <c r="C3" s="4" t="s">
        <v>2</v>
      </c>
      <c r="D3" s="4" t="s">
        <v>3</v>
      </c>
      <c r="E3" s="3"/>
      <c r="F3" s="4" t="s">
        <v>4</v>
      </c>
      <c r="G3" s="4" t="s">
        <v>5</v>
      </c>
      <c r="H3" s="4" t="s">
        <v>6</v>
      </c>
      <c r="I3" s="4" t="s">
        <v>7</v>
      </c>
    </row>
    <row r="4" spans="1:9">
      <c r="A4" s="5">
        <v>11.1</v>
      </c>
      <c r="B4" s="5">
        <v>9.3000000000000007</v>
      </c>
      <c r="C4" s="6">
        <v>65.400000000000006</v>
      </c>
      <c r="D4" s="5">
        <v>4.97</v>
      </c>
      <c r="E4" s="3"/>
      <c r="F4" s="5">
        <v>12000</v>
      </c>
      <c r="G4" s="5">
        <v>1920</v>
      </c>
      <c r="H4" s="5">
        <v>53900</v>
      </c>
      <c r="I4" s="5"/>
    </row>
    <row r="5" spans="1:9">
      <c r="A5" s="5">
        <v>25.9</v>
      </c>
      <c r="B5" s="5">
        <v>7.65</v>
      </c>
      <c r="C5" s="6">
        <v>51.5</v>
      </c>
      <c r="D5" s="5">
        <v>7.48</v>
      </c>
      <c r="E5" s="3"/>
      <c r="F5" s="5">
        <v>17500</v>
      </c>
      <c r="G5" s="5">
        <v>2020</v>
      </c>
      <c r="H5" s="5">
        <v>37800</v>
      </c>
      <c r="I5" s="5"/>
    </row>
    <row r="6" spans="1:9">
      <c r="A6" s="5">
        <v>12.6</v>
      </c>
      <c r="B6" s="5">
        <v>9.1999999999999993</v>
      </c>
      <c r="C6" s="6">
        <v>82.2</v>
      </c>
      <c r="D6" s="5">
        <v>4.8499999999999996</v>
      </c>
      <c r="E6" s="3"/>
      <c r="F6" s="5">
        <v>26280</v>
      </c>
      <c r="G6" s="5">
        <v>2955</v>
      </c>
      <c r="H6" s="5">
        <v>136000</v>
      </c>
      <c r="I6" s="5"/>
    </row>
    <row r="7" spans="1:9">
      <c r="A7" s="6">
        <v>14.1</v>
      </c>
      <c r="B7" s="5">
        <v>11.1</v>
      </c>
      <c r="C7" s="6">
        <v>46.8</v>
      </c>
      <c r="D7" s="5">
        <v>11.7</v>
      </c>
      <c r="E7" s="3"/>
      <c r="F7" s="6">
        <v>34700</v>
      </c>
      <c r="G7" s="5"/>
      <c r="H7" s="5">
        <v>97800</v>
      </c>
      <c r="I7" s="5"/>
    </row>
    <row r="8" spans="1:9">
      <c r="A8" s="6">
        <v>29.8</v>
      </c>
      <c r="B8" s="5">
        <v>9.1999999999999993</v>
      </c>
      <c r="C8" s="7">
        <v>45.5</v>
      </c>
      <c r="D8" s="5">
        <v>8.23</v>
      </c>
      <c r="E8" s="3"/>
      <c r="F8" s="6"/>
      <c r="G8" s="5"/>
      <c r="H8" s="5">
        <v>184000</v>
      </c>
      <c r="I8" s="5"/>
    </row>
    <row r="9" spans="1:9">
      <c r="A9" s="6"/>
      <c r="B9" s="5"/>
      <c r="C9" s="5">
        <v>60.89</v>
      </c>
      <c r="D9" s="5"/>
      <c r="E9" s="3"/>
      <c r="F9" s="6"/>
      <c r="G9" s="5"/>
      <c r="H9" s="5">
        <v>194200</v>
      </c>
      <c r="I9" s="5"/>
    </row>
    <row r="10" spans="1:9">
      <c r="A10" s="6"/>
      <c r="B10" s="5"/>
      <c r="C10" s="5">
        <v>69.599999999999994</v>
      </c>
      <c r="D10" s="8"/>
      <c r="E10" s="3"/>
      <c r="F10" s="6"/>
      <c r="G10" s="5"/>
      <c r="H10" s="5"/>
      <c r="I10" s="8"/>
    </row>
    <row r="11" spans="1:9">
      <c r="A11" s="6"/>
      <c r="B11" s="5"/>
      <c r="C11" s="5"/>
      <c r="D11" s="9"/>
      <c r="E11" s="3"/>
      <c r="F11" s="6"/>
      <c r="G11" s="5"/>
      <c r="H11" s="5"/>
      <c r="I11" s="9"/>
    </row>
    <row r="12" spans="1:9">
      <c r="A12" s="9"/>
      <c r="B12" s="5"/>
      <c r="C12" s="5"/>
      <c r="D12" s="9"/>
      <c r="E12" s="3"/>
      <c r="F12" s="9"/>
      <c r="G12" s="5"/>
      <c r="H12" s="5"/>
      <c r="I12" s="9"/>
    </row>
    <row r="13" spans="1:9" ht="16" thickBot="1">
      <c r="A13" s="10"/>
      <c r="B13" s="10"/>
      <c r="C13" s="11"/>
      <c r="D13" s="10"/>
      <c r="E13" s="3"/>
      <c r="F13" s="10"/>
      <c r="G13" s="10"/>
      <c r="H13" s="11"/>
      <c r="I13" s="10"/>
    </row>
    <row r="14" spans="1:9" ht="16" thickBot="1">
      <c r="A14" s="12">
        <f>AVERAGE(A4:A8)</f>
        <v>18.7</v>
      </c>
      <c r="B14" s="13">
        <f>AVERAGE(B4:B8)</f>
        <v>9.2900000000000009</v>
      </c>
      <c r="C14" s="14">
        <f>AVERAGE(C4:C10)</f>
        <v>60.269999999999996</v>
      </c>
      <c r="D14" s="15">
        <f>AVERAGE(D4:D8)</f>
        <v>7.4459999999999997</v>
      </c>
      <c r="E14" s="3"/>
      <c r="F14" s="12">
        <f>AVERAGE(F4:F7)</f>
        <v>22620</v>
      </c>
      <c r="G14" s="13">
        <f>AVERAGE(G4:G5)</f>
        <v>1970</v>
      </c>
      <c r="H14" s="14">
        <f>AVERAGE(H4:H9)</f>
        <v>117283.33333333333</v>
      </c>
      <c r="I14" s="15">
        <v>0</v>
      </c>
    </row>
    <row r="15" spans="1:9">
      <c r="A15" s="16" t="s">
        <v>8</v>
      </c>
      <c r="B15" s="16"/>
      <c r="C15" s="17"/>
      <c r="D15" s="18"/>
      <c r="E15" s="3"/>
      <c r="F15" s="16" t="s">
        <v>8</v>
      </c>
      <c r="G15" s="16"/>
      <c r="H15" s="17"/>
      <c r="I15" s="18"/>
    </row>
    <row r="16" spans="1:9">
      <c r="A16" s="4" t="s">
        <v>0</v>
      </c>
      <c r="B16" s="4" t="s">
        <v>1</v>
      </c>
      <c r="C16" s="4" t="s">
        <v>2</v>
      </c>
      <c r="D16" s="4" t="s">
        <v>3</v>
      </c>
      <c r="E16" s="3"/>
      <c r="F16" s="4" t="s">
        <v>4</v>
      </c>
      <c r="G16" s="4" t="s">
        <v>5</v>
      </c>
      <c r="H16" s="4" t="s">
        <v>6</v>
      </c>
      <c r="I16" s="4" t="s">
        <v>7</v>
      </c>
    </row>
    <row r="17" spans="1:9">
      <c r="A17" s="9">
        <f>A4/A14</f>
        <v>0.5935828877005348</v>
      </c>
      <c r="B17" s="19">
        <f>B4/A14</f>
        <v>0.49732620320855619</v>
      </c>
      <c r="C17" s="9">
        <f>C4/A14</f>
        <v>3.4973262032085568</v>
      </c>
      <c r="D17" s="9">
        <f>D4/A14</f>
        <v>0.26577540106951869</v>
      </c>
      <c r="E17" s="3"/>
      <c r="F17" s="9">
        <f>F4/F14</f>
        <v>0.5305039787798409</v>
      </c>
      <c r="G17" s="19">
        <f>G4/F14</f>
        <v>8.4880636604774531E-2</v>
      </c>
      <c r="H17" s="9">
        <f>H4/F14</f>
        <v>2.382847038019452</v>
      </c>
      <c r="I17" s="9"/>
    </row>
    <row r="18" spans="1:9">
      <c r="A18" s="9">
        <f>A5/A14</f>
        <v>1.3850267379679144</v>
      </c>
      <c r="B18" s="19">
        <f>B5/A14</f>
        <v>0.40909090909090912</v>
      </c>
      <c r="C18" s="9">
        <f>C5/A14</f>
        <v>2.7540106951871657</v>
      </c>
      <c r="D18" s="9">
        <f>D5/A14</f>
        <v>0.4</v>
      </c>
      <c r="E18" s="3"/>
      <c r="F18" s="9">
        <f>F5/F14</f>
        <v>0.77365163572060125</v>
      </c>
      <c r="G18" s="19">
        <f>G5/F14</f>
        <v>8.9301503094606549E-2</v>
      </c>
      <c r="H18" s="9">
        <f>H5/F14</f>
        <v>1.6710875331564987</v>
      </c>
      <c r="I18" s="9"/>
    </row>
    <row r="19" spans="1:9">
      <c r="A19" s="9">
        <f>A6/A14</f>
        <v>0.6737967914438503</v>
      </c>
      <c r="B19" s="19">
        <f>B6/A14</f>
        <v>0.49197860962566842</v>
      </c>
      <c r="C19" s="9">
        <f>C6/A14</f>
        <v>4.3957219251336905</v>
      </c>
      <c r="D19" s="9">
        <f>D6/A14</f>
        <v>0.25935828877005346</v>
      </c>
      <c r="E19" s="3"/>
      <c r="F19" s="9">
        <f>F6/F14</f>
        <v>1.1618037135278514</v>
      </c>
      <c r="G19" s="19">
        <f>G6/F14</f>
        <v>0.13063660477453581</v>
      </c>
      <c r="H19" s="9">
        <f>H6/F14</f>
        <v>6.0123784261715292</v>
      </c>
      <c r="I19" s="9"/>
    </row>
    <row r="20" spans="1:9">
      <c r="A20" s="9">
        <f>A7/A14</f>
        <v>0.75401069518716579</v>
      </c>
      <c r="B20" s="19">
        <f>B7/A14</f>
        <v>0.5935828877005348</v>
      </c>
      <c r="C20" s="9">
        <f>C7/A14</f>
        <v>2.5026737967914436</v>
      </c>
      <c r="D20" s="9">
        <f>D7/A14</f>
        <v>0.62566844919786091</v>
      </c>
      <c r="E20" s="3"/>
      <c r="F20" s="9">
        <f>F7/F14</f>
        <v>1.5340406719717063</v>
      </c>
      <c r="G20" s="19"/>
      <c r="H20" s="9">
        <f>H7/F14</f>
        <v>4.3236074270557028</v>
      </c>
      <c r="I20" s="9"/>
    </row>
    <row r="21" spans="1:9">
      <c r="A21" s="9">
        <f>A8/A14</f>
        <v>1.5935828877005349</v>
      </c>
      <c r="B21" s="19">
        <f>B8/A14</f>
        <v>0.49197860962566842</v>
      </c>
      <c r="C21" s="9">
        <f>C8/A14</f>
        <v>2.4331550802139037</v>
      </c>
      <c r="D21" s="9">
        <f>D8/A14</f>
        <v>0.44010695187165777</v>
      </c>
      <c r="E21" s="3"/>
      <c r="F21" s="9"/>
      <c r="G21" s="19"/>
      <c r="H21" s="9">
        <f>H8/F14</f>
        <v>8.1343943412908928</v>
      </c>
      <c r="I21" s="9"/>
    </row>
    <row r="22" spans="1:9">
      <c r="A22" s="9"/>
      <c r="B22" s="19"/>
      <c r="C22" s="9">
        <f>C9/A14</f>
        <v>3.256149732620321</v>
      </c>
      <c r="D22" s="9"/>
      <c r="E22" s="3"/>
      <c r="F22" s="9"/>
      <c r="G22" s="19"/>
      <c r="H22" s="9">
        <f>H9/F14</f>
        <v>8.585322723253757</v>
      </c>
      <c r="I22" s="9"/>
    </row>
    <row r="23" spans="1:9">
      <c r="A23" s="9"/>
      <c r="B23" s="19"/>
      <c r="C23" s="9">
        <f>C10/A14</f>
        <v>3.7219251336898393</v>
      </c>
      <c r="D23" s="9"/>
      <c r="E23" s="3"/>
      <c r="F23" s="9"/>
      <c r="G23" s="19"/>
      <c r="H23" s="9"/>
      <c r="I23" s="9"/>
    </row>
    <row r="24" spans="1:9">
      <c r="A24" s="9"/>
      <c r="B24" s="6"/>
      <c r="C24" s="5"/>
      <c r="D24" s="20"/>
      <c r="E24" s="3"/>
      <c r="F24" s="9"/>
      <c r="G24" s="6"/>
      <c r="H24" s="5"/>
      <c r="I24" s="20"/>
    </row>
    <row r="25" spans="1:9">
      <c r="A25" s="9"/>
      <c r="B25" s="19"/>
      <c r="C25" s="9"/>
      <c r="D25" s="9"/>
      <c r="E25" s="3"/>
      <c r="F25" s="9"/>
      <c r="G25" s="19"/>
      <c r="H25" s="9"/>
      <c r="I25" s="9"/>
    </row>
    <row r="26" spans="1:9" ht="16" thickBot="1">
      <c r="A26" s="3"/>
      <c r="B26" s="3"/>
      <c r="C26" s="10"/>
      <c r="D26" s="10"/>
      <c r="E26" s="3"/>
      <c r="F26" s="3"/>
      <c r="G26" s="3"/>
      <c r="H26" s="10"/>
      <c r="I26" s="10"/>
    </row>
    <row r="27" spans="1:9" ht="16" thickBot="1">
      <c r="A27" s="21">
        <f>AVERAGE(A17:A21)</f>
        <v>1</v>
      </c>
      <c r="B27" s="13">
        <f>AVERAGE(B17:B21)</f>
        <v>0.49679144385026747</v>
      </c>
      <c r="C27" s="13">
        <f>AVERAGE(C17:C23)</f>
        <v>3.2229946524064172</v>
      </c>
      <c r="D27" s="15">
        <f>AVERAGE(D17:D21)</f>
        <v>0.39818181818181819</v>
      </c>
      <c r="E27" s="3"/>
      <c r="F27" s="21">
        <f>AVERAGE(F17:F20)</f>
        <v>1</v>
      </c>
      <c r="G27" s="13">
        <f>AVERAGE(G17:G20)</f>
        <v>0.1016062481579723</v>
      </c>
      <c r="H27" s="13">
        <f>AVERAGE(H17:H22)</f>
        <v>5.1849395814913057</v>
      </c>
      <c r="I27" s="15">
        <v>0</v>
      </c>
    </row>
    <row r="30" spans="1:9">
      <c r="A30" s="25" t="s">
        <v>26</v>
      </c>
    </row>
    <row r="31" spans="1:9">
      <c r="A31" s="22"/>
      <c r="B31" s="22" t="s">
        <v>21</v>
      </c>
      <c r="C31" s="22" t="s">
        <v>22</v>
      </c>
    </row>
    <row r="32" spans="1:9">
      <c r="A32" s="23" t="s">
        <v>23</v>
      </c>
      <c r="B32" s="24">
        <v>2</v>
      </c>
      <c r="C32" s="24">
        <v>3</v>
      </c>
    </row>
    <row r="33" spans="1:3">
      <c r="A33" s="23" t="s">
        <v>24</v>
      </c>
      <c r="B33" s="24">
        <v>6</v>
      </c>
      <c r="C33" s="24">
        <v>1</v>
      </c>
    </row>
    <row r="35" spans="1:3">
      <c r="A35" s="25" t="s">
        <v>25</v>
      </c>
    </row>
    <row r="36" spans="1:3">
      <c r="A36" s="22"/>
      <c r="B36" s="22" t="s">
        <v>21</v>
      </c>
      <c r="C36" s="22" t="s">
        <v>22</v>
      </c>
    </row>
    <row r="37" spans="1:3">
      <c r="A37" s="23" t="s">
        <v>23</v>
      </c>
      <c r="B37" s="24">
        <v>1</v>
      </c>
      <c r="C37" s="24">
        <v>4</v>
      </c>
    </row>
    <row r="38" spans="1:3">
      <c r="A38" s="23" t="s">
        <v>24</v>
      </c>
      <c r="B38" s="24">
        <v>0</v>
      </c>
      <c r="C38" s="24">
        <v>5</v>
      </c>
    </row>
    <row r="41" spans="1:3">
      <c r="A41" s="25" t="s">
        <v>26</v>
      </c>
    </row>
    <row r="42" spans="1:3">
      <c r="A42" s="22"/>
      <c r="B42" s="22" t="s">
        <v>27</v>
      </c>
      <c r="C42" s="22" t="s">
        <v>27</v>
      </c>
    </row>
    <row r="43" spans="1:3">
      <c r="A43" s="23" t="s">
        <v>23</v>
      </c>
      <c r="B43" s="24">
        <v>5</v>
      </c>
      <c r="C43" s="24">
        <v>0</v>
      </c>
    </row>
    <row r="44" spans="1:3">
      <c r="A44" s="23" t="s">
        <v>24</v>
      </c>
      <c r="B44" s="24">
        <v>7</v>
      </c>
      <c r="C44" s="24">
        <v>0</v>
      </c>
    </row>
    <row r="46" spans="1:3">
      <c r="A46" s="25" t="s">
        <v>25</v>
      </c>
    </row>
    <row r="47" spans="1:3">
      <c r="A47" s="22"/>
      <c r="B47" s="22" t="s">
        <v>27</v>
      </c>
      <c r="C47" s="22" t="s">
        <v>27</v>
      </c>
    </row>
    <row r="48" spans="1:3">
      <c r="A48" s="23" t="s">
        <v>23</v>
      </c>
      <c r="B48" s="24">
        <v>5</v>
      </c>
      <c r="C48" s="24">
        <v>0</v>
      </c>
    </row>
    <row r="49" spans="1:3">
      <c r="A49" s="23" t="s">
        <v>24</v>
      </c>
      <c r="B49" s="24">
        <v>5</v>
      </c>
      <c r="C49" s="24">
        <v>0</v>
      </c>
    </row>
  </sheetData>
  <pageMargins left="0.75" right="0.75" top="1" bottom="1" header="0.5" footer="0.5"/>
  <pageSetup paperSize="9" orientation="portrait" horizontalDpi="4294967292" verticalDpi="4294967292"/>
  <ignoredErrors>
    <ignoredError sqref="G27" emptyCellReference="1"/>
    <ignoredError sqref="G14" formulaRange="1"/>
    <ignoredError sqref="C19 C14 C27" formula="1"/>
  </ignoredError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3"/>
  <sheetViews>
    <sheetView topLeftCell="A18" workbookViewId="0">
      <selection activeCell="B42" sqref="B42"/>
    </sheetView>
  </sheetViews>
  <sheetFormatPr baseColWidth="10" defaultRowHeight="15" x14ac:dyDescent="0"/>
  <cols>
    <col min="1" max="6" width="42.5" customWidth="1"/>
    <col min="7" max="7" width="33" customWidth="1"/>
  </cols>
  <sheetData>
    <row r="1" spans="1:8">
      <c r="A1" s="2" t="s">
        <v>9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3"/>
      <c r="H3" s="3"/>
    </row>
    <row r="4" spans="1:8">
      <c r="A4" s="5">
        <v>92.8</v>
      </c>
      <c r="B4" s="5">
        <v>106</v>
      </c>
      <c r="C4" s="5">
        <v>48.7</v>
      </c>
      <c r="D4" s="5">
        <v>769000</v>
      </c>
      <c r="E4" s="5">
        <v>7650000</v>
      </c>
      <c r="F4" s="9"/>
      <c r="G4" s="3"/>
      <c r="H4" s="3"/>
    </row>
    <row r="5" spans="1:8">
      <c r="A5" s="5">
        <v>52.7</v>
      </c>
      <c r="B5" s="5">
        <v>32.9</v>
      </c>
      <c r="C5" s="5">
        <v>10.6</v>
      </c>
      <c r="D5" s="5">
        <v>1290000</v>
      </c>
      <c r="E5" s="5">
        <v>714000</v>
      </c>
      <c r="F5" s="9"/>
      <c r="G5" s="3"/>
      <c r="H5" s="3"/>
    </row>
    <row r="6" spans="1:8">
      <c r="A6" s="5">
        <v>114</v>
      </c>
      <c r="B6" s="5">
        <v>106</v>
      </c>
      <c r="C6" s="5">
        <v>30.4</v>
      </c>
      <c r="D6" s="5">
        <v>1690000</v>
      </c>
      <c r="E6" s="5">
        <v>813000</v>
      </c>
      <c r="F6" s="9"/>
      <c r="G6" s="3"/>
      <c r="H6" s="3"/>
    </row>
    <row r="7" spans="1:8">
      <c r="A7" s="5">
        <v>101</v>
      </c>
      <c r="B7" s="5">
        <v>93.7</v>
      </c>
      <c r="C7" s="5">
        <v>32.4</v>
      </c>
      <c r="D7" s="5">
        <v>1240000</v>
      </c>
      <c r="E7" s="5">
        <v>4810000</v>
      </c>
      <c r="F7" s="9"/>
      <c r="G7" s="3"/>
      <c r="H7" s="3"/>
    </row>
    <row r="8" spans="1:8">
      <c r="A8" s="5">
        <v>67.7</v>
      </c>
      <c r="B8" s="5">
        <v>85.4</v>
      </c>
      <c r="C8" s="5">
        <v>96.2</v>
      </c>
      <c r="D8" s="5">
        <v>4930000</v>
      </c>
      <c r="E8" s="5">
        <v>5310000</v>
      </c>
      <c r="F8" s="9"/>
      <c r="G8" s="3"/>
      <c r="H8" s="3"/>
    </row>
    <row r="9" spans="1:8">
      <c r="A9" s="5">
        <v>47</v>
      </c>
      <c r="B9" s="5">
        <v>143</v>
      </c>
      <c r="C9" s="5">
        <v>43.9</v>
      </c>
      <c r="D9" s="5"/>
      <c r="E9" s="5">
        <v>6110000</v>
      </c>
      <c r="F9" s="9"/>
      <c r="G9" s="3"/>
      <c r="H9" s="3"/>
    </row>
    <row r="10" spans="1:8">
      <c r="A10" s="5">
        <v>65.900000000000006</v>
      </c>
      <c r="B10" s="5">
        <v>88.1</v>
      </c>
      <c r="C10" s="5">
        <v>20.7</v>
      </c>
      <c r="D10" s="8"/>
      <c r="E10" s="5">
        <v>6980000</v>
      </c>
      <c r="F10" s="9"/>
      <c r="G10" s="3"/>
      <c r="H10" s="3"/>
    </row>
    <row r="11" spans="1:8">
      <c r="A11" s="5">
        <v>127</v>
      </c>
      <c r="B11" s="5">
        <v>89.8</v>
      </c>
      <c r="C11" s="5">
        <v>78.900000000000006</v>
      </c>
      <c r="D11" s="9"/>
      <c r="E11" s="5">
        <v>927000</v>
      </c>
      <c r="F11" s="9"/>
      <c r="G11" s="3"/>
      <c r="H11" s="3"/>
    </row>
    <row r="12" spans="1:8">
      <c r="A12" s="9"/>
      <c r="B12" s="5">
        <v>79.5</v>
      </c>
      <c r="C12" s="5">
        <v>86.4</v>
      </c>
      <c r="D12" s="9"/>
      <c r="E12" s="5">
        <v>884000</v>
      </c>
      <c r="F12" s="9"/>
      <c r="G12" s="3"/>
      <c r="H12" s="3"/>
    </row>
    <row r="13" spans="1:8" ht="16" thickBot="1">
      <c r="A13" s="10"/>
      <c r="B13" s="11">
        <v>99.5</v>
      </c>
      <c r="C13" s="11"/>
      <c r="D13" s="10"/>
      <c r="E13" s="11">
        <v>10227000</v>
      </c>
      <c r="F13" s="10"/>
      <c r="G13" s="3"/>
      <c r="H13" s="3"/>
    </row>
    <row r="14" spans="1:8" ht="16" thickBot="1">
      <c r="A14" s="12">
        <f>AVERAGE(A4:A11)</f>
        <v>83.512500000000003</v>
      </c>
      <c r="B14" s="13">
        <f>AVERAGE(B4:B13)</f>
        <v>92.39</v>
      </c>
      <c r="C14" s="14">
        <f>AVERAGE(C4:C12)</f>
        <v>49.79999999999999</v>
      </c>
      <c r="D14" s="29">
        <f>AVERAGE(D4:D8)</f>
        <v>1983800</v>
      </c>
      <c r="E14" s="30">
        <f>AVERAGE(E4:E13)</f>
        <v>4442500</v>
      </c>
      <c r="F14" s="31"/>
      <c r="G14" s="3"/>
      <c r="H14" s="3"/>
    </row>
    <row r="15" spans="1:8">
      <c r="A15" s="16" t="s">
        <v>8</v>
      </c>
      <c r="B15" s="16"/>
      <c r="C15" s="17"/>
      <c r="D15" s="18"/>
      <c r="E15" s="3"/>
      <c r="F15" s="3"/>
      <c r="G15" s="3"/>
      <c r="H15" s="3"/>
    </row>
    <row r="16" spans="1:8">
      <c r="A16" s="4" t="s">
        <v>11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16</v>
      </c>
      <c r="G16" s="3"/>
      <c r="H16" s="3"/>
    </row>
    <row r="17" spans="1:8">
      <c r="A17" s="9">
        <f>A4/A14</f>
        <v>1.1112108965723693</v>
      </c>
      <c r="B17" s="19">
        <f>B4/A14</f>
        <v>1.2692710672055081</v>
      </c>
      <c r="C17" s="9">
        <f>C4/A14</f>
        <v>0.583146235593474</v>
      </c>
      <c r="D17" s="19">
        <f>D4/D14</f>
        <v>0.38763988305272706</v>
      </c>
      <c r="E17" s="9">
        <f>E4/D14</f>
        <v>3.8562355076116543</v>
      </c>
      <c r="F17" s="9"/>
      <c r="G17" s="3"/>
      <c r="H17" s="3"/>
    </row>
    <row r="18" spans="1:8">
      <c r="A18" s="9">
        <f>A5/A14</f>
        <v>0.63104325699745545</v>
      </c>
      <c r="B18" s="19">
        <f>B5/A14</f>
        <v>0.39395300104774733</v>
      </c>
      <c r="C18" s="9">
        <f>C5/A14</f>
        <v>0.1269271067205508</v>
      </c>
      <c r="D18" s="19">
        <f>D5/D14</f>
        <v>0.65026716402863194</v>
      </c>
      <c r="E18" s="9">
        <f>E5/D14</f>
        <v>0.35991531404375443</v>
      </c>
      <c r="F18" s="9"/>
      <c r="G18" s="3"/>
      <c r="H18" s="3"/>
    </row>
    <row r="19" spans="1:8">
      <c r="A19" s="9">
        <f>A6/A14</f>
        <v>1.365065110013471</v>
      </c>
      <c r="B19" s="19">
        <f>B6/A14</f>
        <v>1.2692710672055081</v>
      </c>
      <c r="C19" s="9">
        <f>C6/A14</f>
        <v>0.36401736267025891</v>
      </c>
      <c r="D19" s="19">
        <f>D6/D14</f>
        <v>0.85190039318479682</v>
      </c>
      <c r="E19" s="9">
        <f>E6/D14</f>
        <v>0.40981953825990525</v>
      </c>
      <c r="F19" s="9"/>
      <c r="G19" s="26"/>
      <c r="H19" s="3"/>
    </row>
    <row r="20" spans="1:8">
      <c r="A20" s="9">
        <f>A7/A14</f>
        <v>1.2093997904505314</v>
      </c>
      <c r="B20" s="19">
        <f>B7/A14</f>
        <v>1.1219877263882652</v>
      </c>
      <c r="C20" s="9">
        <f>C7/A14</f>
        <v>0.38796587337224964</v>
      </c>
      <c r="D20" s="19">
        <f>D7/D14</f>
        <v>0.62506301038411127</v>
      </c>
      <c r="E20" s="9">
        <f>E7/D14</f>
        <v>2.4246395806028835</v>
      </c>
      <c r="F20" s="9"/>
      <c r="G20" s="26"/>
      <c r="H20" s="3"/>
    </row>
    <row r="21" spans="1:8">
      <c r="A21" s="9">
        <f>A8/A14</f>
        <v>0.81065708726238583</v>
      </c>
      <c r="B21" s="19">
        <f>B8/A14</f>
        <v>1.0226014069750038</v>
      </c>
      <c r="C21" s="9">
        <f>C8/A14</f>
        <v>1.1519233647657536</v>
      </c>
      <c r="D21" s="19">
        <f>D8/D14</f>
        <v>2.485129549349733</v>
      </c>
      <c r="E21" s="9">
        <f>E8/D14</f>
        <v>2.6766811170480893</v>
      </c>
      <c r="F21" s="9"/>
      <c r="G21" s="26"/>
      <c r="H21" s="3"/>
    </row>
    <row r="22" spans="1:8">
      <c r="A22" s="9">
        <f>A9/A14</f>
        <v>0.56279000149678193</v>
      </c>
      <c r="B22" s="19">
        <f>B9/A14</f>
        <v>1.7123185151923364</v>
      </c>
      <c r="C22" s="9">
        <f>C9/A14</f>
        <v>0.52566980990869627</v>
      </c>
      <c r="D22" s="19"/>
      <c r="E22" s="9">
        <f>E9/D14</f>
        <v>3.0799475753604195</v>
      </c>
      <c r="F22" s="9"/>
      <c r="G22" s="26"/>
      <c r="H22" s="3"/>
    </row>
    <row r="23" spans="1:8">
      <c r="A23" s="9">
        <f>A10/A14</f>
        <v>0.78910342763059427</v>
      </c>
      <c r="B23" s="19">
        <f>B10/A14</f>
        <v>1.054931896422691</v>
      </c>
      <c r="C23" s="9">
        <f>C10/A14</f>
        <v>0.24786708576560393</v>
      </c>
      <c r="D23" s="19"/>
      <c r="E23" s="9">
        <f>E10/D14</f>
        <v>3.518499848775078</v>
      </c>
      <c r="F23" s="9"/>
      <c r="G23" s="26"/>
      <c r="H23" s="3"/>
    </row>
    <row r="24" spans="1:8">
      <c r="A24" s="9">
        <f>A11/A14</f>
        <v>1.5207304295764106</v>
      </c>
      <c r="B24" s="6">
        <f>B11/A14</f>
        <v>1.0752881305193833</v>
      </c>
      <c r="C24" s="5">
        <f>C11/A14</f>
        <v>0.94476874719353399</v>
      </c>
      <c r="D24" s="27"/>
      <c r="E24" s="9">
        <f>E11/D14</f>
        <v>0.46728500856941224</v>
      </c>
      <c r="F24" s="9"/>
      <c r="G24" s="26"/>
      <c r="H24" s="3"/>
    </row>
    <row r="25" spans="1:8">
      <c r="A25" s="9"/>
      <c r="B25" s="19">
        <f>B12/A14</f>
        <v>0.95195330040413106</v>
      </c>
      <c r="C25" s="9">
        <f>C12/A14</f>
        <v>1.0345756623259992</v>
      </c>
      <c r="D25" s="19"/>
      <c r="E25" s="9">
        <f>E12/D14</f>
        <v>0.44560943643512452</v>
      </c>
      <c r="F25" s="9"/>
      <c r="G25" s="26"/>
      <c r="H25" s="3"/>
    </row>
    <row r="26" spans="1:8" ht="16" thickBot="1">
      <c r="A26" s="3"/>
      <c r="B26" s="3">
        <f>B13/A14</f>
        <v>1.1914384074240383</v>
      </c>
      <c r="C26" s="10"/>
      <c r="D26" s="28"/>
      <c r="E26" s="10">
        <f>E13/D14</f>
        <v>5.1552575864502472</v>
      </c>
      <c r="F26" s="10"/>
      <c r="G26" s="26"/>
      <c r="H26" s="3"/>
    </row>
    <row r="27" spans="1:8" ht="16" thickBot="1">
      <c r="A27" s="21">
        <f>AVERAGE(A17:A24)</f>
        <v>0.99999999999999989</v>
      </c>
      <c r="B27" s="13">
        <f>AVERAGE(B17:B26)</f>
        <v>1.1063014518784613</v>
      </c>
      <c r="C27" s="13">
        <f>AVERAGE(AVERAGE(C17:C25))</f>
        <v>0.59631791647956889</v>
      </c>
      <c r="D27" s="14">
        <f>AVERAGE(D17:D21)</f>
        <v>1</v>
      </c>
      <c r="E27" s="29">
        <f>AVERAGE(E17:E26)</f>
        <v>2.2393890513156567</v>
      </c>
      <c r="F27" s="15">
        <v>0</v>
      </c>
      <c r="G27" s="26"/>
      <c r="H27" s="3"/>
    </row>
    <row r="28" spans="1:8">
      <c r="G28" s="1"/>
    </row>
    <row r="31" spans="1:8">
      <c r="A31" s="22"/>
      <c r="B31" s="22" t="s">
        <v>28</v>
      </c>
      <c r="C31" s="22" t="s">
        <v>29</v>
      </c>
      <c r="D31" s="22" t="s">
        <v>30</v>
      </c>
    </row>
    <row r="32" spans="1:8">
      <c r="A32" s="23" t="s">
        <v>31</v>
      </c>
      <c r="B32" s="24">
        <v>4</v>
      </c>
      <c r="C32" s="24">
        <v>9</v>
      </c>
      <c r="D32" s="24">
        <v>0</v>
      </c>
    </row>
    <row r="33" spans="1:5">
      <c r="A33" s="23" t="s">
        <v>32</v>
      </c>
      <c r="B33" s="24">
        <v>5</v>
      </c>
      <c r="C33" s="24">
        <v>1</v>
      </c>
      <c r="D33" s="24">
        <v>10</v>
      </c>
      <c r="E33" s="1"/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8"/>
  <sheetViews>
    <sheetView tabSelected="1" workbookViewId="0">
      <selection activeCell="E28" sqref="E28"/>
    </sheetView>
  </sheetViews>
  <sheetFormatPr baseColWidth="10" defaultRowHeight="15" x14ac:dyDescent="0"/>
  <cols>
    <col min="1" max="5" width="28.33203125" customWidth="1"/>
  </cols>
  <sheetData>
    <row r="2" spans="1:4">
      <c r="A2" t="s">
        <v>35</v>
      </c>
    </row>
    <row r="3" spans="1:4">
      <c r="A3" s="4" t="s">
        <v>17</v>
      </c>
      <c r="B3" s="4" t="s">
        <v>18</v>
      </c>
      <c r="C3" s="4" t="s">
        <v>19</v>
      </c>
      <c r="D3" s="4" t="s">
        <v>20</v>
      </c>
    </row>
    <row r="4" spans="1:4">
      <c r="A4" s="5">
        <v>10400000</v>
      </c>
      <c r="B4" s="5">
        <v>8720000</v>
      </c>
      <c r="C4" s="5">
        <v>16300000</v>
      </c>
      <c r="D4" s="5">
        <v>671000</v>
      </c>
    </row>
    <row r="5" spans="1:4">
      <c r="A5" s="5">
        <v>8770000</v>
      </c>
      <c r="B5" s="5">
        <v>3230000</v>
      </c>
      <c r="C5" s="5">
        <v>17600000</v>
      </c>
      <c r="D5" s="5">
        <v>405000</v>
      </c>
    </row>
    <row r="6" spans="1:4">
      <c r="A6" s="5">
        <v>6640000</v>
      </c>
      <c r="B6" s="5">
        <v>9180000</v>
      </c>
      <c r="C6" s="5">
        <v>14800000</v>
      </c>
      <c r="D6" s="5">
        <v>1300</v>
      </c>
    </row>
    <row r="7" spans="1:4">
      <c r="A7" s="5">
        <v>9260000</v>
      </c>
      <c r="B7" s="5">
        <v>6050000</v>
      </c>
      <c r="C7" s="5">
        <v>17200000</v>
      </c>
      <c r="D7" s="5"/>
    </row>
    <row r="8" spans="1:4">
      <c r="A8" s="5">
        <v>10600000</v>
      </c>
      <c r="B8" s="5">
        <v>1840000</v>
      </c>
      <c r="C8" s="5">
        <v>17200000</v>
      </c>
      <c r="D8" s="5"/>
    </row>
    <row r="9" spans="1:4">
      <c r="A9" s="5">
        <v>7430000</v>
      </c>
      <c r="B9" s="5">
        <v>5510000</v>
      </c>
      <c r="C9" s="5">
        <v>16300000</v>
      </c>
      <c r="D9" s="5"/>
    </row>
    <row r="10" spans="1:4">
      <c r="A10" s="5">
        <v>6650000</v>
      </c>
      <c r="B10" s="5">
        <v>3230000</v>
      </c>
      <c r="C10" s="5"/>
      <c r="D10" s="8"/>
    </row>
    <row r="11" spans="1:4">
      <c r="A11" s="5">
        <v>7270000</v>
      </c>
      <c r="B11" s="5">
        <v>9250000</v>
      </c>
      <c r="C11" s="5"/>
      <c r="D11" s="9"/>
    </row>
    <row r="12" spans="1:4">
      <c r="A12" s="5">
        <v>5830000</v>
      </c>
      <c r="B12" s="5">
        <v>4670000</v>
      </c>
      <c r="C12" s="5"/>
      <c r="D12" s="9"/>
    </row>
    <row r="13" spans="1:4" ht="16" thickBot="1">
      <c r="A13" s="11">
        <v>8830000</v>
      </c>
      <c r="B13" s="11">
        <v>9490000</v>
      </c>
      <c r="C13" s="11"/>
      <c r="D13" s="10"/>
    </row>
    <row r="14" spans="1:4" ht="16" thickBot="1">
      <c r="A14" s="12">
        <f>AVERAGE(AVERAGE(A4:A13))</f>
        <v>8168000</v>
      </c>
      <c r="B14" s="13">
        <f>AVERAGE(B4:B13)</f>
        <v>6117000</v>
      </c>
      <c r="C14" s="14">
        <f>AVERAGE(C4:C9)</f>
        <v>16566666.666666666</v>
      </c>
      <c r="D14" s="15">
        <f>AVERAGE(D4:D6)</f>
        <v>359100</v>
      </c>
    </row>
    <row r="15" spans="1:4">
      <c r="A15" s="16" t="s">
        <v>8</v>
      </c>
      <c r="B15" s="16"/>
      <c r="C15" s="17"/>
      <c r="D15" s="18"/>
    </row>
    <row r="16" spans="1:4">
      <c r="A16" s="4" t="s">
        <v>17</v>
      </c>
      <c r="B16" s="4" t="s">
        <v>18</v>
      </c>
      <c r="C16" s="4" t="s">
        <v>19</v>
      </c>
      <c r="D16" s="4" t="s">
        <v>20</v>
      </c>
    </row>
    <row r="17" spans="1:4">
      <c r="A17" s="9">
        <f>A4/A14</f>
        <v>1.2732615083251715</v>
      </c>
      <c r="B17" s="19">
        <f>B4/A14</f>
        <v>1.0675808031341822</v>
      </c>
      <c r="C17" s="9">
        <f>C4/C14</f>
        <v>0.98390342052313884</v>
      </c>
      <c r="D17" s="9">
        <f>D4/C14</f>
        <v>4.0503018108651916E-2</v>
      </c>
    </row>
    <row r="18" spans="1:4">
      <c r="A18" s="9">
        <f>A5/A14</f>
        <v>1.0737022526934379</v>
      </c>
      <c r="B18" s="19">
        <f>B5/A14</f>
        <v>0.39544564152791378</v>
      </c>
      <c r="C18" s="9">
        <f>C5/C14</f>
        <v>1.0623742454728371</v>
      </c>
      <c r="D18" s="9">
        <f>D5/C14</f>
        <v>2.44466800804829E-2</v>
      </c>
    </row>
    <row r="19" spans="1:4">
      <c r="A19" s="9">
        <f>A6/A14</f>
        <v>0.81292850146914786</v>
      </c>
      <c r="B19" s="19">
        <f>B6/A14</f>
        <v>1.1238981390793339</v>
      </c>
      <c r="C19" s="9">
        <f>C6/C14</f>
        <v>0.89336016096579485</v>
      </c>
      <c r="D19" s="9">
        <f>D6/C14</f>
        <v>7.8470824949698192E-5</v>
      </c>
    </row>
    <row r="20" spans="1:4">
      <c r="A20" s="9">
        <f>A7/A14</f>
        <v>1.133692458374143</v>
      </c>
      <c r="B20" s="19">
        <f>B7/A14</f>
        <v>0.74069539666993145</v>
      </c>
      <c r="C20" s="9">
        <f>C7/C14</f>
        <v>1.0382293762575454</v>
      </c>
      <c r="D20" s="9"/>
    </row>
    <row r="21" spans="1:4">
      <c r="A21" s="9">
        <f>A8/A14</f>
        <v>1.2977473065621938</v>
      </c>
      <c r="B21" s="19">
        <f>B8/A14</f>
        <v>0.22526934378060726</v>
      </c>
      <c r="C21" s="9">
        <f>C8/C14</f>
        <v>1.0382293762575454</v>
      </c>
      <c r="D21" s="9"/>
    </row>
    <row r="22" spans="1:4">
      <c r="A22" s="9">
        <f>A9/A14</f>
        <v>0.90964740450538684</v>
      </c>
      <c r="B22" s="19">
        <f>B9/A14</f>
        <v>0.67458374142997057</v>
      </c>
      <c r="C22" s="9">
        <f>C9/C14</f>
        <v>0.98390342052313884</v>
      </c>
      <c r="D22" s="9"/>
    </row>
    <row r="23" spans="1:4">
      <c r="A23" s="9">
        <f>A10/A14</f>
        <v>0.81415279138099905</v>
      </c>
      <c r="B23" s="19">
        <f>B10/A14</f>
        <v>0.39544564152791378</v>
      </c>
      <c r="C23" s="9"/>
      <c r="D23" s="9"/>
    </row>
    <row r="24" spans="1:4">
      <c r="A24" s="9">
        <f>A11/A14</f>
        <v>0.89005876591576882</v>
      </c>
      <c r="B24" s="6">
        <f>B11/A14</f>
        <v>1.1324681684622919</v>
      </c>
      <c r="C24" s="5"/>
      <c r="D24" s="20"/>
    </row>
    <row r="25" spans="1:4">
      <c r="A25" s="9">
        <f>A12/A14</f>
        <v>0.71376101860920671</v>
      </c>
      <c r="B25" s="19">
        <f>B12/A14</f>
        <v>0.57174338883447595</v>
      </c>
      <c r="C25" s="9"/>
      <c r="D25" s="9"/>
    </row>
    <row r="26" spans="1:4" ht="16" thickBot="1">
      <c r="A26" s="10">
        <f>A13/A14</f>
        <v>1.0810479921645446</v>
      </c>
      <c r="B26" s="3">
        <f>B13/A14</f>
        <v>1.1618511263467188</v>
      </c>
      <c r="C26" s="10"/>
      <c r="D26" s="10"/>
    </row>
    <row r="27" spans="1:4" ht="16" thickBot="1">
      <c r="A27" s="21">
        <f>AVERAGE(A17:A26)</f>
        <v>1</v>
      </c>
      <c r="B27" s="13">
        <f>AVERAGE(B17:B24)</f>
        <v>0.71942335945151825</v>
      </c>
      <c r="C27" s="13">
        <f>AVERAGE(C17:C22)</f>
        <v>1.0000000000000002</v>
      </c>
      <c r="D27" s="15">
        <f>AVERAGE(D17:D18)</f>
        <v>3.247484909456741E-2</v>
      </c>
    </row>
    <row r="30" spans="1:4">
      <c r="A30" t="s">
        <v>36</v>
      </c>
    </row>
    <row r="31" spans="1:4">
      <c r="A31" s="22"/>
      <c r="B31" s="22" t="s">
        <v>33</v>
      </c>
      <c r="C31" s="22" t="s">
        <v>34</v>
      </c>
    </row>
    <row r="32" spans="1:4">
      <c r="A32" s="23" t="s">
        <v>21</v>
      </c>
      <c r="B32" s="24">
        <v>8</v>
      </c>
      <c r="C32" s="24">
        <v>3</v>
      </c>
      <c r="D32">
        <v>11</v>
      </c>
    </row>
    <row r="33" spans="1:4">
      <c r="A33" s="23" t="s">
        <v>32</v>
      </c>
      <c r="B33" s="24">
        <v>2</v>
      </c>
      <c r="C33" s="24">
        <v>8</v>
      </c>
      <c r="D33">
        <v>10</v>
      </c>
    </row>
    <row r="35" spans="1:4">
      <c r="A35" t="s">
        <v>36</v>
      </c>
    </row>
    <row r="36" spans="1:4">
      <c r="A36" s="22"/>
      <c r="B36" s="22" t="s">
        <v>33</v>
      </c>
      <c r="C36" s="22" t="s">
        <v>34</v>
      </c>
    </row>
    <row r="37" spans="1:4">
      <c r="A37" s="23" t="s">
        <v>37</v>
      </c>
      <c r="B37" s="24">
        <v>11</v>
      </c>
      <c r="C37" s="24">
        <v>0</v>
      </c>
      <c r="D37">
        <v>11</v>
      </c>
    </row>
    <row r="38" spans="1:4">
      <c r="A38" s="23" t="s">
        <v>38</v>
      </c>
      <c r="B38" s="24">
        <v>10</v>
      </c>
      <c r="C38" s="24">
        <v>0</v>
      </c>
      <c r="D38">
        <v>10</v>
      </c>
    </row>
  </sheetData>
  <pageMargins left="0.75" right="0.75" top="1" bottom="1" header="0.5" footer="0.5"/>
  <pageSetup paperSize="9" orientation="portrait" horizontalDpi="4294967292" verticalDpi="4294967292"/>
  <ignoredErrors>
    <ignoredError sqref="B17:B23 C17:C19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 3a</vt:lpstr>
      <vt:lpstr>SI 3b</vt:lpstr>
      <vt:lpstr>SI 3c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2016-09-27T11:38:43Z</dcterms:created>
  <dcterms:modified xsi:type="dcterms:W3CDTF">2016-09-29T19:35:50Z</dcterms:modified>
</cp:coreProperties>
</file>