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430"/>
  <workbookPr showInkAnnotation="0" autoCompressPictures="0"/>
  <bookViews>
    <workbookView xWindow="0" yWindow="0" windowWidth="25600" windowHeight="14840" tabRatio="500" activeTab="1"/>
  </bookViews>
  <sheets>
    <sheet name="SI ED 5f" sheetId="1" r:id="rId1"/>
    <sheet name="SI ED 5h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4" i="2" l="1"/>
  <c r="F17" i="2"/>
  <c r="F18" i="2"/>
  <c r="F19" i="2"/>
  <c r="F20" i="2"/>
  <c r="F21" i="2"/>
  <c r="F22" i="2"/>
  <c r="F27" i="2"/>
  <c r="E17" i="2"/>
  <c r="E18" i="2"/>
  <c r="E19" i="2"/>
  <c r="E20" i="2"/>
  <c r="E21" i="2"/>
  <c r="E22" i="2"/>
  <c r="E23" i="2"/>
  <c r="E27" i="2"/>
  <c r="D17" i="2"/>
  <c r="D18" i="2"/>
  <c r="D19" i="2"/>
  <c r="D20" i="2"/>
  <c r="D21" i="2"/>
  <c r="D22" i="2"/>
  <c r="D27" i="2"/>
  <c r="A14" i="2"/>
  <c r="C17" i="2"/>
  <c r="C18" i="2"/>
  <c r="C19" i="2"/>
  <c r="C20" i="2"/>
  <c r="C21" i="2"/>
  <c r="C22" i="2"/>
  <c r="C23" i="2"/>
  <c r="C24" i="2"/>
  <c r="C25" i="2"/>
  <c r="C26" i="2"/>
  <c r="C27" i="2"/>
  <c r="B17" i="2"/>
  <c r="B18" i="2"/>
  <c r="B19" i="2"/>
  <c r="B20" i="2"/>
  <c r="B21" i="2"/>
  <c r="B22" i="2"/>
  <c r="B23" i="2"/>
  <c r="B24" i="2"/>
  <c r="B25" i="2"/>
  <c r="B26" i="2"/>
  <c r="B27" i="2"/>
  <c r="A17" i="2"/>
  <c r="A18" i="2"/>
  <c r="A19" i="2"/>
  <c r="A20" i="2"/>
  <c r="A21" i="2"/>
  <c r="A22" i="2"/>
  <c r="A23" i="2"/>
  <c r="A24" i="2"/>
  <c r="A25" i="2"/>
  <c r="A26" i="2"/>
  <c r="A27" i="2"/>
  <c r="F14" i="2"/>
  <c r="E14" i="2"/>
  <c r="C14" i="2"/>
  <c r="B14" i="2"/>
  <c r="C13" i="1"/>
  <c r="D16" i="1"/>
  <c r="D17" i="1"/>
  <c r="D18" i="1"/>
  <c r="D19" i="1"/>
  <c r="D24" i="1"/>
  <c r="C16" i="1"/>
  <c r="C17" i="1"/>
  <c r="C18" i="1"/>
  <c r="C19" i="1"/>
  <c r="C20" i="1"/>
  <c r="C24" i="1"/>
  <c r="A13" i="1"/>
  <c r="B16" i="1"/>
  <c r="B17" i="1"/>
  <c r="B18" i="1"/>
  <c r="B19" i="1"/>
  <c r="B20" i="1"/>
  <c r="B24" i="1"/>
  <c r="A16" i="1"/>
  <c r="A17" i="1"/>
  <c r="A18" i="1"/>
  <c r="A19" i="1"/>
  <c r="A20" i="1"/>
  <c r="A24" i="1"/>
  <c r="D13" i="1"/>
  <c r="B13" i="1"/>
</calcChain>
</file>

<file path=xl/sharedStrings.xml><?xml version="1.0" encoding="utf-8"?>
<sst xmlns="http://schemas.openxmlformats.org/spreadsheetml/2006/main" count="24" uniqueCount="13">
  <si>
    <t>Detroit shACSL1-BLI at T4</t>
  </si>
  <si>
    <t>PT EV</t>
  </si>
  <si>
    <t>PT KD CD36#98#99</t>
  </si>
  <si>
    <t>MET EV</t>
  </si>
  <si>
    <t>MET KD CD36#98#99</t>
  </si>
  <si>
    <t>RATIOS</t>
  </si>
  <si>
    <t>jhu029 shACSL1/CD36OE-BLI at T4</t>
  </si>
  <si>
    <t>CD36OE CT PT</t>
  </si>
  <si>
    <t>CD36OE /SCR PT</t>
  </si>
  <si>
    <t>CD36OE /shACSL1 PT</t>
  </si>
  <si>
    <t>CD36OE CT Met</t>
  </si>
  <si>
    <t>CD36OE /SCR Met</t>
  </si>
  <si>
    <t>CD36OE /shACSL1 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</si>
</sst>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</font>
    <font>
      <sz val="10"/>
      <color theme="1"/>
      <name val="Calibri"/>
      <family val="2"/>
      <scheme val="minor"/>
    </font>
    <font>
      <b/>
      <sz val="10"/>
      <name val="Arial"/>
    </font>
    <font>
      <b/>
      <sz val="11"/>
      <name val="Arial"/>
    </font>
    <font>
      <sz val="11"/>
      <name val="Arial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2" xfId="0" applyFont="1" applyFill="1" applyBorder="1"/>
    <xf numFmtId="0" fontId="2" fillId="0" borderId="1" xfId="0" applyFont="1" applyFill="1" applyBorder="1"/>
    <xf numFmtId="0" fontId="3" fillId="0" borderId="3" xfId="0" applyFont="1" applyFill="1" applyBorder="1"/>
    <xf numFmtId="0" fontId="4" fillId="0" borderId="4" xfId="0" applyFont="1" applyFill="1" applyBorder="1"/>
    <xf numFmtId="0" fontId="4" fillId="0" borderId="3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3" fillId="0" borderId="9" xfId="0" applyFont="1" applyFill="1" applyBorder="1"/>
    <xf numFmtId="0" fontId="4" fillId="0" borderId="10" xfId="0" applyFont="1" applyFill="1" applyBorder="1"/>
    <xf numFmtId="0" fontId="4" fillId="0" borderId="9" xfId="0" applyFont="1" applyFill="1" applyBorder="1"/>
    <xf numFmtId="0" fontId="4" fillId="0" borderId="1" xfId="0" applyFont="1" applyFill="1" applyBorder="1"/>
    <xf numFmtId="0" fontId="4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0" fontId="1" fillId="0" borderId="0" xfId="0" applyFont="1" applyFill="1"/>
    <xf numFmtId="0" fontId="6" fillId="0" borderId="1" xfId="0" applyFont="1" applyFill="1" applyBorder="1" applyAlignment="1">
      <alignment horizontal="center"/>
    </xf>
    <xf numFmtId="0" fontId="7" fillId="0" borderId="2" xfId="0" applyFont="1" applyFill="1" applyBorder="1"/>
    <xf numFmtId="0" fontId="7" fillId="0" borderId="1" xfId="0" applyFont="1" applyFill="1" applyBorder="1"/>
    <xf numFmtId="0" fontId="8" fillId="0" borderId="1" xfId="0" applyFont="1" applyFill="1" applyBorder="1"/>
    <xf numFmtId="0" fontId="9" fillId="0" borderId="1" xfId="0" applyFont="1" applyFill="1" applyBorder="1"/>
    <xf numFmtId="0" fontId="9" fillId="0" borderId="3" xfId="0" applyFont="1" applyFill="1" applyBorder="1"/>
    <xf numFmtId="0" fontId="7" fillId="0" borderId="3" xfId="0" applyFont="1" applyFill="1" applyBorder="1"/>
    <xf numFmtId="0" fontId="8" fillId="0" borderId="5" xfId="0" applyFont="1" applyFill="1" applyBorder="1"/>
    <xf numFmtId="0" fontId="8" fillId="0" borderId="12" xfId="0" applyFont="1" applyFill="1" applyBorder="1"/>
    <xf numFmtId="0" fontId="8" fillId="0" borderId="7" xfId="0" applyFont="1" applyFill="1" applyBorder="1"/>
    <xf numFmtId="0" fontId="8" fillId="0" borderId="6" xfId="0" applyFont="1" applyFill="1" applyBorder="1"/>
    <xf numFmtId="0" fontId="8" fillId="0" borderId="8" xfId="0" applyFont="1" applyFill="1" applyBorder="1"/>
    <xf numFmtId="0" fontId="7" fillId="0" borderId="9" xfId="0" applyFont="1" applyFill="1" applyBorder="1"/>
    <xf numFmtId="0" fontId="9" fillId="0" borderId="10" xfId="0" applyFont="1" applyFill="1" applyBorder="1"/>
    <xf numFmtId="0" fontId="9" fillId="0" borderId="9" xfId="0" applyFont="1" applyFill="1" applyBorder="1"/>
    <xf numFmtId="0" fontId="9" fillId="0" borderId="0" xfId="0" applyFont="1" applyFill="1"/>
    <xf numFmtId="0" fontId="9" fillId="0" borderId="2" xfId="0" applyFont="1" applyFill="1" applyBorder="1"/>
    <xf numFmtId="0" fontId="9" fillId="0" borderId="13" xfId="0" applyFont="1" applyFill="1" applyBorder="1"/>
    <xf numFmtId="0" fontId="6" fillId="0" borderId="13" xfId="0" applyFont="1" applyFill="1" applyBorder="1"/>
    <xf numFmtId="0" fontId="8" fillId="0" borderId="11" xfId="0" applyFont="1" applyFill="1" applyBorder="1"/>
    <xf numFmtId="0" fontId="8" fillId="0" borderId="14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"/>
  <sheetViews>
    <sheetView workbookViewId="0">
      <selection activeCell="B24" sqref="B24"/>
    </sheetView>
  </sheetViews>
  <sheetFormatPr baseColWidth="10" defaultRowHeight="15" x14ac:dyDescent="0"/>
  <cols>
    <col min="1" max="5" width="23.6640625" customWidth="1"/>
  </cols>
  <sheetData>
    <row r="2" spans="1:4">
      <c r="A2" s="1" t="s">
        <v>0</v>
      </c>
      <c r="B2" s="2"/>
      <c r="C2" s="2"/>
      <c r="D2" s="2"/>
    </row>
    <row r="3" spans="1:4">
      <c r="A3" s="3"/>
      <c r="B3" s="3"/>
      <c r="C3" s="3"/>
      <c r="D3" s="3"/>
    </row>
    <row r="4" spans="1:4">
      <c r="A4" s="4" t="s">
        <v>1</v>
      </c>
      <c r="B4" s="4" t="s">
        <v>2</v>
      </c>
      <c r="C4" s="5" t="s">
        <v>3</v>
      </c>
      <c r="D4" s="4" t="s">
        <v>4</v>
      </c>
    </row>
    <row r="5" spans="1:4">
      <c r="A5" s="6">
        <v>133</v>
      </c>
      <c r="B5" s="6">
        <v>85.1</v>
      </c>
      <c r="C5" s="6">
        <v>2150000000</v>
      </c>
      <c r="D5" s="6">
        <v>762000000</v>
      </c>
    </row>
    <row r="6" spans="1:4">
      <c r="A6" s="6">
        <v>144</v>
      </c>
      <c r="B6" s="6">
        <v>90.4</v>
      </c>
      <c r="C6" s="6">
        <v>1580000000</v>
      </c>
      <c r="D6" s="6">
        <v>922000000</v>
      </c>
    </row>
    <row r="7" spans="1:4">
      <c r="A7" s="6">
        <v>105</v>
      </c>
      <c r="B7" s="6">
        <v>74.599999999999994</v>
      </c>
      <c r="C7" s="6">
        <v>3220000000</v>
      </c>
      <c r="D7" s="6">
        <v>601000000</v>
      </c>
    </row>
    <row r="8" spans="1:4">
      <c r="A8" s="6">
        <v>138</v>
      </c>
      <c r="B8" s="6">
        <v>87.9</v>
      </c>
      <c r="C8" s="6">
        <v>1650000000</v>
      </c>
      <c r="D8" s="6">
        <v>1670000</v>
      </c>
    </row>
    <row r="9" spans="1:4">
      <c r="A9" s="6">
        <v>121</v>
      </c>
      <c r="B9" s="6">
        <v>50.9</v>
      </c>
      <c r="C9" s="7">
        <v>5590000000</v>
      </c>
      <c r="D9" s="6"/>
    </row>
    <row r="10" spans="1:4">
      <c r="A10" s="6"/>
      <c r="B10" s="6"/>
      <c r="C10" s="7"/>
      <c r="D10" s="6"/>
    </row>
    <row r="11" spans="1:4">
      <c r="A11" s="6"/>
      <c r="B11" s="6"/>
      <c r="C11" s="7"/>
      <c r="D11" s="8"/>
    </row>
    <row r="12" spans="1:4" ht="16" thickBot="1">
      <c r="A12" s="9"/>
      <c r="B12" s="9"/>
      <c r="C12" s="10"/>
      <c r="D12" s="11"/>
    </row>
    <row r="13" spans="1:4" ht="16" thickBot="1">
      <c r="A13" s="12">
        <f>AVERAGE(A5:A9)</f>
        <v>128.19999999999999</v>
      </c>
      <c r="B13" s="13">
        <f>AVERAGE(B5:B9)</f>
        <v>77.78</v>
      </c>
      <c r="C13" s="14">
        <f>AVERAGE(C5:C9)</f>
        <v>2838000000</v>
      </c>
      <c r="D13" s="15">
        <f>AVERAGE(D5:D8)</f>
        <v>571667500</v>
      </c>
    </row>
    <row r="14" spans="1:4">
      <c r="A14" s="16" t="s">
        <v>5</v>
      </c>
      <c r="B14" s="16"/>
      <c r="C14" s="17"/>
      <c r="D14" s="18"/>
    </row>
    <row r="15" spans="1:4">
      <c r="A15" s="4" t="s">
        <v>1</v>
      </c>
      <c r="B15" s="4" t="s">
        <v>2</v>
      </c>
      <c r="C15" s="5" t="s">
        <v>3</v>
      </c>
      <c r="D15" s="4" t="s">
        <v>4</v>
      </c>
    </row>
    <row r="16" spans="1:4">
      <c r="A16" s="19">
        <f>A5/A13</f>
        <v>1.0374414976599065</v>
      </c>
      <c r="B16" s="19">
        <f>B5/A13</f>
        <v>0.66380655226209051</v>
      </c>
      <c r="C16" s="20">
        <f>C5/C13</f>
        <v>0.75757575757575757</v>
      </c>
      <c r="D16" s="19">
        <f>D5/C13</f>
        <v>0.26849894291754756</v>
      </c>
    </row>
    <row r="17" spans="1:4">
      <c r="A17" s="19">
        <f>A6/A13</f>
        <v>1.123244929797192</v>
      </c>
      <c r="B17" s="19">
        <f>B6/A13</f>
        <v>0.70514820592823724</v>
      </c>
      <c r="C17" s="20">
        <f>C6/C13</f>
        <v>0.55673009161381259</v>
      </c>
      <c r="D17" s="19">
        <f>D6/C13</f>
        <v>0.32487667371388301</v>
      </c>
    </row>
    <row r="18" spans="1:4">
      <c r="A18" s="19">
        <f>A7/A13</f>
        <v>0.81903276131045244</v>
      </c>
      <c r="B18" s="19">
        <f>B7/A13</f>
        <v>0.5819032761310452</v>
      </c>
      <c r="C18" s="20">
        <f>C7/C13</f>
        <v>1.1346018322762508</v>
      </c>
      <c r="D18" s="19">
        <f>D7/C13</f>
        <v>0.21176885130373502</v>
      </c>
    </row>
    <row r="19" spans="1:4">
      <c r="A19" s="19">
        <f>A8/A13</f>
        <v>1.076443057722309</v>
      </c>
      <c r="B19" s="19">
        <f>B8/A13</f>
        <v>0.68564742589703598</v>
      </c>
      <c r="C19" s="20">
        <f>C8/C13</f>
        <v>0.58139534883720934</v>
      </c>
      <c r="D19" s="19">
        <f>D8/C13</f>
        <v>5.8844256518675124E-4</v>
      </c>
    </row>
    <row r="20" spans="1:4">
      <c r="A20" s="19">
        <f>A9/A13</f>
        <v>0.94383775351014054</v>
      </c>
      <c r="B20" s="19">
        <f>B9/A13</f>
        <v>0.39703588143525742</v>
      </c>
      <c r="C20" s="20">
        <f>C9/C13</f>
        <v>1.9696969696969697</v>
      </c>
      <c r="D20" s="19"/>
    </row>
    <row r="21" spans="1:4">
      <c r="A21" s="19"/>
      <c r="B21" s="19"/>
      <c r="C21" s="20"/>
      <c r="D21" s="19"/>
    </row>
    <row r="22" spans="1:4">
      <c r="A22" s="19"/>
      <c r="B22" s="19"/>
      <c r="C22" s="20"/>
      <c r="D22" s="19"/>
    </row>
    <row r="23" spans="1:4" ht="16" thickBot="1">
      <c r="A23" s="11"/>
      <c r="B23" s="21"/>
      <c r="C23" s="22"/>
      <c r="D23" s="21"/>
    </row>
    <row r="24" spans="1:4" ht="16" thickBot="1">
      <c r="A24" s="23">
        <f>AVERAGE(A16:A20)</f>
        <v>1.0000000000000002</v>
      </c>
      <c r="B24" s="24">
        <f>AVERAGE(AVERAGE(B16:B20))</f>
        <v>0.60670826833073321</v>
      </c>
      <c r="C24" s="24">
        <f>AVERAGE(C16:C20)</f>
        <v>1</v>
      </c>
      <c r="D24" s="15">
        <f>AVERAGE(D16:D19)</f>
        <v>0.20143322762508808</v>
      </c>
    </row>
  </sheetData>
  <pageMargins left="0.75" right="0.75" top="1" bottom="1" header="0.5" footer="0.5"/>
  <ignoredErrors>
    <ignoredError sqref="B16:B20 B24" 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B32" sqref="B32"/>
    </sheetView>
  </sheetViews>
  <sheetFormatPr baseColWidth="10" defaultRowHeight="15" x14ac:dyDescent="0"/>
  <cols>
    <col min="1" max="7" width="23.6640625" customWidth="1"/>
  </cols>
  <sheetData>
    <row r="1" spans="1:6">
      <c r="A1" s="25" t="s">
        <v>6</v>
      </c>
    </row>
    <row r="3" spans="1:6">
      <c r="A3" s="26" t="s">
        <v>7</v>
      </c>
      <c r="B3" s="26" t="s">
        <v>8</v>
      </c>
      <c r="C3" s="26" t="s">
        <v>9</v>
      </c>
      <c r="D3" s="26" t="s">
        <v>10</v>
      </c>
      <c r="E3" s="26" t="s">
        <v>11</v>
      </c>
      <c r="F3" s="26" t="s">
        <v>12</v>
      </c>
    </row>
    <row r="4" spans="1:6">
      <c r="A4" s="27">
        <v>13100</v>
      </c>
      <c r="B4" s="28">
        <v>9200</v>
      </c>
      <c r="C4" s="28">
        <v>10600</v>
      </c>
      <c r="D4" s="28">
        <v>1070</v>
      </c>
      <c r="E4" s="28">
        <v>211000</v>
      </c>
      <c r="F4" s="28">
        <v>165000</v>
      </c>
    </row>
    <row r="5" spans="1:6">
      <c r="A5" s="27">
        <v>5740</v>
      </c>
      <c r="B5" s="28">
        <v>9140</v>
      </c>
      <c r="C5" s="28">
        <v>2330</v>
      </c>
      <c r="D5" s="28">
        <v>5000</v>
      </c>
      <c r="E5" s="28">
        <v>1400000</v>
      </c>
      <c r="F5" s="28">
        <v>108000</v>
      </c>
    </row>
    <row r="6" spans="1:6">
      <c r="A6" s="27">
        <v>5170</v>
      </c>
      <c r="B6" s="28">
        <v>13600</v>
      </c>
      <c r="C6" s="28">
        <v>3200</v>
      </c>
      <c r="D6" s="28">
        <v>51700</v>
      </c>
      <c r="E6" s="28">
        <v>832000</v>
      </c>
      <c r="F6" s="28">
        <v>710000</v>
      </c>
    </row>
    <row r="7" spans="1:6">
      <c r="A7" s="27">
        <v>7870</v>
      </c>
      <c r="B7" s="28">
        <v>17600</v>
      </c>
      <c r="C7" s="28">
        <v>6530</v>
      </c>
      <c r="D7" s="28">
        <v>67000</v>
      </c>
      <c r="E7" s="28">
        <v>734000</v>
      </c>
      <c r="F7" s="28">
        <v>199000</v>
      </c>
    </row>
    <row r="8" spans="1:6">
      <c r="A8" s="27">
        <v>11500</v>
      </c>
      <c r="B8" s="28">
        <v>12900</v>
      </c>
      <c r="C8" s="28">
        <v>4330</v>
      </c>
      <c r="D8" s="28">
        <v>2460</v>
      </c>
      <c r="E8" s="28">
        <v>656000</v>
      </c>
      <c r="F8" s="28">
        <v>0.98699999999999999</v>
      </c>
    </row>
    <row r="9" spans="1:6">
      <c r="A9" s="27">
        <v>5680</v>
      </c>
      <c r="B9" s="28">
        <v>6070</v>
      </c>
      <c r="C9" s="28">
        <v>3370</v>
      </c>
      <c r="D9" s="28">
        <v>787000</v>
      </c>
      <c r="E9" s="28">
        <v>346000</v>
      </c>
      <c r="F9" s="28">
        <v>0.58099999999999996</v>
      </c>
    </row>
    <row r="10" spans="1:6">
      <c r="A10" s="27">
        <v>3160</v>
      </c>
      <c r="B10" s="28">
        <v>3450</v>
      </c>
      <c r="C10" s="28">
        <v>2540</v>
      </c>
      <c r="D10" s="29"/>
      <c r="E10" s="28">
        <v>322000</v>
      </c>
      <c r="F10" s="30"/>
    </row>
    <row r="11" spans="1:6">
      <c r="A11" s="27">
        <v>9810</v>
      </c>
      <c r="B11" s="28">
        <v>1360</v>
      </c>
      <c r="C11" s="28">
        <v>6000</v>
      </c>
      <c r="D11" s="30"/>
      <c r="E11" s="30"/>
      <c r="F11" s="30"/>
    </row>
    <row r="12" spans="1:6">
      <c r="A12" s="27">
        <v>7923</v>
      </c>
      <c r="B12" s="28">
        <v>12056</v>
      </c>
      <c r="C12" s="28">
        <v>2030</v>
      </c>
      <c r="D12" s="30"/>
      <c r="E12" s="30"/>
      <c r="F12" s="30"/>
    </row>
    <row r="13" spans="1:6" ht="16" thickBot="1">
      <c r="A13" s="31">
        <v>8944</v>
      </c>
      <c r="B13" s="32">
        <v>20600</v>
      </c>
      <c r="C13" s="32">
        <v>15400</v>
      </c>
      <c r="D13" s="31"/>
      <c r="E13" s="31"/>
      <c r="F13" s="31"/>
    </row>
    <row r="14" spans="1:6" ht="16" thickBot="1">
      <c r="A14" s="33">
        <f>AVERAGE(A4:A11)</f>
        <v>7753.75</v>
      </c>
      <c r="B14" s="34">
        <f>AVERAGE(B4:B13)</f>
        <v>10597.6</v>
      </c>
      <c r="C14" s="35">
        <f>AVERAGE(C4:C13)</f>
        <v>5633</v>
      </c>
      <c r="D14" s="36">
        <f>AVERAGE(D4:D9)</f>
        <v>152371.66666666666</v>
      </c>
      <c r="E14" s="36">
        <f>AVERAGE(E4:E10)</f>
        <v>643000</v>
      </c>
      <c r="F14" s="37">
        <f>AVERAGE(F4:F9)</f>
        <v>197000.26133333333</v>
      </c>
    </row>
    <row r="15" spans="1:6">
      <c r="A15" s="38" t="s">
        <v>5</v>
      </c>
      <c r="B15" s="38"/>
      <c r="C15" s="39"/>
      <c r="D15" s="40"/>
      <c r="E15" s="41"/>
      <c r="F15" s="41"/>
    </row>
    <row r="16" spans="1:6">
      <c r="A16" s="26" t="s">
        <v>7</v>
      </c>
      <c r="B16" s="26" t="s">
        <v>8</v>
      </c>
      <c r="C16" s="26" t="s">
        <v>9</v>
      </c>
      <c r="D16" s="26" t="s">
        <v>10</v>
      </c>
      <c r="E16" s="26" t="s">
        <v>11</v>
      </c>
      <c r="F16" s="26" t="s">
        <v>12</v>
      </c>
    </row>
    <row r="17" spans="1:6">
      <c r="A17" s="30">
        <f>A4/A14</f>
        <v>1.6895050781879735</v>
      </c>
      <c r="B17" s="42">
        <f>B4/A14</f>
        <v>1.1865226503304853</v>
      </c>
      <c r="C17" s="30">
        <f>C4/A14</f>
        <v>1.3670804449459939</v>
      </c>
      <c r="D17" s="43">
        <f>D4/D14</f>
        <v>7.0223029215842848E-3</v>
      </c>
      <c r="E17" s="30">
        <f>E4/D14</f>
        <v>1.3847718845367141</v>
      </c>
      <c r="F17" s="30">
        <f>F4/D14</f>
        <v>1.082878487907857</v>
      </c>
    </row>
    <row r="18" spans="1:6">
      <c r="A18" s="30">
        <f>A5/A14</f>
        <v>0.74028695792358534</v>
      </c>
      <c r="B18" s="42">
        <f>B5/A14</f>
        <v>1.1787844591326777</v>
      </c>
      <c r="C18" s="30">
        <f>C5/A14</f>
        <v>0.30049975818152508</v>
      </c>
      <c r="D18" s="43">
        <f>D5/D14</f>
        <v>3.2814499633571421E-2</v>
      </c>
      <c r="E18" s="30">
        <f>E5/D14</f>
        <v>9.1880598973999987</v>
      </c>
      <c r="F18" s="30">
        <f>F5/D14</f>
        <v>0.70879319208514269</v>
      </c>
    </row>
    <row r="19" spans="1:6">
      <c r="A19" s="30">
        <f>A6/A14</f>
        <v>0.66677414154441395</v>
      </c>
      <c r="B19" s="42">
        <f>B6/A14</f>
        <v>1.7539900048363695</v>
      </c>
      <c r="C19" s="30">
        <f>C6/A14</f>
        <v>0.41270353054973402</v>
      </c>
      <c r="D19" s="43">
        <f>D6/D14</f>
        <v>0.33930192621112854</v>
      </c>
      <c r="E19" s="30">
        <f>E6/D14</f>
        <v>5.4603327390262848</v>
      </c>
      <c r="F19" s="30">
        <f>F6/D14</f>
        <v>4.6596589479671424</v>
      </c>
    </row>
    <row r="20" spans="1:6">
      <c r="A20" s="30">
        <f>A7/A14</f>
        <v>1.0149927454457521</v>
      </c>
      <c r="B20" s="42">
        <f>B7/A14</f>
        <v>2.269869418023537</v>
      </c>
      <c r="C20" s="30">
        <f>C7/A14</f>
        <v>0.84217314202805094</v>
      </c>
      <c r="D20" s="43">
        <f>D7/D14</f>
        <v>0.43971429508985704</v>
      </c>
      <c r="E20" s="30">
        <f>E7/D14</f>
        <v>4.8171685462082845</v>
      </c>
      <c r="F20" s="30">
        <f>F7/D14</f>
        <v>1.3060170854161426</v>
      </c>
    </row>
    <row r="21" spans="1:6">
      <c r="A21" s="30">
        <f>A8/A14</f>
        <v>1.4831533129131065</v>
      </c>
      <c r="B21" s="42">
        <f>B8/A14</f>
        <v>1.6637111075286153</v>
      </c>
      <c r="C21" s="30">
        <f>C8/A14</f>
        <v>0.55843946477510886</v>
      </c>
      <c r="D21" s="43">
        <f>D8/D14</f>
        <v>1.6144733819717139E-2</v>
      </c>
      <c r="E21" s="30">
        <f>E8/D14</f>
        <v>4.3052623519245703</v>
      </c>
      <c r="F21" s="30">
        <f>F8/D14</f>
        <v>6.4775822276669991E-6</v>
      </c>
    </row>
    <row r="22" spans="1:6">
      <c r="A22" s="30">
        <f>A9/A14</f>
        <v>0.73254876672577784</v>
      </c>
      <c r="B22" s="42">
        <f>B9/A14</f>
        <v>0.78284700951152664</v>
      </c>
      <c r="C22" s="30">
        <f>C9/A14</f>
        <v>0.43462840561018862</v>
      </c>
      <c r="D22" s="43">
        <f>D9/D14</f>
        <v>5.1650022423241415</v>
      </c>
      <c r="E22" s="30">
        <f>E9/D14</f>
        <v>2.2707633746431424</v>
      </c>
      <c r="F22" s="30">
        <f>F9/D14</f>
        <v>3.8130448574209992E-6</v>
      </c>
    </row>
    <row r="23" spans="1:6">
      <c r="A23" s="30">
        <f>A10/A14</f>
        <v>0.40754473641786232</v>
      </c>
      <c r="B23" s="42">
        <f>B10/A14</f>
        <v>0.44494599387393197</v>
      </c>
      <c r="C23" s="30">
        <f>C10/A14</f>
        <v>0.32758342737385138</v>
      </c>
      <c r="D23" s="43"/>
      <c r="E23" s="30">
        <f>E10/D14</f>
        <v>2.1132537764019999</v>
      </c>
      <c r="F23" s="30"/>
    </row>
    <row r="24" spans="1:6">
      <c r="A24" s="30">
        <f>A11/A14</f>
        <v>1.2651942608415283</v>
      </c>
      <c r="B24" s="27">
        <f>B11/A14</f>
        <v>0.17539900048363696</v>
      </c>
      <c r="C24" s="28">
        <f>C11/A14</f>
        <v>0.77381911978075124</v>
      </c>
      <c r="D24" s="44"/>
      <c r="E24" s="30"/>
      <c r="F24" s="30"/>
    </row>
    <row r="25" spans="1:6">
      <c r="A25" s="30">
        <f>A12/A14</f>
        <v>1.021828147670482</v>
      </c>
      <c r="B25" s="42">
        <f>B12/A14</f>
        <v>1.5548605513461229</v>
      </c>
      <c r="C25" s="30">
        <f>C12/A14</f>
        <v>0.26180880219248753</v>
      </c>
      <c r="D25" s="43"/>
      <c r="E25" s="30"/>
      <c r="F25" s="30"/>
    </row>
    <row r="26" spans="1:6" ht="16" thickBot="1">
      <c r="A26" s="41">
        <f>A13/A14</f>
        <v>1.1535063678865065</v>
      </c>
      <c r="B26" s="41">
        <f>B13/A14</f>
        <v>2.6567789779139126</v>
      </c>
      <c r="C26" s="31">
        <f>C13/A14</f>
        <v>1.9861357407705948</v>
      </c>
      <c r="D26" s="41"/>
      <c r="E26" s="41"/>
      <c r="F26" s="41"/>
    </row>
    <row r="27" spans="1:6" ht="16" thickBot="1">
      <c r="A27" s="45">
        <f>AVERAGE(A17:A26)</f>
        <v>1.0175334515556989</v>
      </c>
      <c r="B27" s="34">
        <f>AVERAGE(B17:B26)</f>
        <v>1.3667709172980813</v>
      </c>
      <c r="C27" s="34">
        <f>AVERAGE(C17:C26)</f>
        <v>0.72648718362082865</v>
      </c>
      <c r="D27" s="35">
        <f>AVERAGE(D17:D22)</f>
        <v>1</v>
      </c>
      <c r="E27" s="34">
        <f>AVERAGE(E17:E23)</f>
        <v>4.2199446528772855</v>
      </c>
      <c r="F27" s="46">
        <f>AVERAGE(F17:F22)</f>
        <v>1.2928930006672283</v>
      </c>
    </row>
  </sheetData>
  <pageMargins left="0.75" right="0.75" top="1" bottom="1" header="0.5" footer="0.5"/>
  <ignoredErrors>
    <ignoredError sqref="E27 E14" formula="1"/>
    <ignoredError sqref="A14" formulaRange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 ED 5f</vt:lpstr>
      <vt:lpstr>SI ED 5h</vt:lpstr>
    </vt:vector>
  </TitlesOfParts>
  <Company>IRB Barcelona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Pascual Angulo</dc:creator>
  <cp:lastModifiedBy>Gloria Pascual Angulo</cp:lastModifiedBy>
  <dcterms:created xsi:type="dcterms:W3CDTF">2016-10-04T16:38:41Z</dcterms:created>
  <dcterms:modified xsi:type="dcterms:W3CDTF">2016-10-04T16:41:00Z</dcterms:modified>
</cp:coreProperties>
</file>