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4" Type="http://schemas.openxmlformats.org/officeDocument/2006/relationships/extended-properties" Target="docProps/app.xml"/><Relationship Id="rId1" Type="http://schemas.openxmlformats.org/officeDocument/2006/relationships/officeDocument" Target="xl/workbook.xml"/><Relationship Id="rId2" Type="http://schemas.openxmlformats.org/package/2006/relationships/metadata/thumbnail" Target="docProps/thumbnail.jpeg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28615"/>
  <workbookPr/>
  <mc:AlternateContent xmlns:mc="http://schemas.openxmlformats.org/markup-compatibility/2006">
    <mc:Choice Requires="x15">
      <x15ac:absPath xmlns:x15ac="http://schemas.microsoft.com/office/spreadsheetml/2010/11/ac" url="/Users/Janice/Dropbox/Doudna Lab/Hyperaccurate Cas9 manuscript/Source Data (Graphs)/ED Figs/"/>
    </mc:Choice>
  </mc:AlternateContent>
  <bookViews>
    <workbookView xWindow="640" yWindow="460" windowWidth="24960" windowHeight="14740" tabRatio="500"/>
  </bookViews>
  <sheets>
    <sheet name="ED Figure 7a" sheetId="1" r:id="rId1"/>
    <sheet name="ED Figure 7b" sheetId="2" r:id="rId2"/>
  </sheets>
  <calcPr calcId="150000" concurrentCalc="0"/>
  <extLst>
    <ext xmlns:x14="http://schemas.microsoft.com/office/spreadsheetml/2009/9/main" uri="{79F54976-1DA5-4618-B147-4CDE4B953A38}">
      <x14:workbookPr defaultImageDpi="32767"/>
    </ex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I97" i="2" l="1"/>
  <c r="H97" i="2"/>
  <c r="J97" i="2"/>
  <c r="I96" i="2"/>
  <c r="H96" i="2"/>
  <c r="J96" i="2"/>
  <c r="I95" i="2"/>
  <c r="H95" i="2"/>
  <c r="J95" i="2"/>
  <c r="I94" i="2"/>
  <c r="H94" i="2"/>
  <c r="J94" i="2"/>
  <c r="I93" i="2"/>
  <c r="H93" i="2"/>
  <c r="J93" i="2"/>
  <c r="I92" i="2"/>
  <c r="H92" i="2"/>
  <c r="J92" i="2"/>
  <c r="I91" i="2"/>
  <c r="H91" i="2"/>
  <c r="J91" i="2"/>
  <c r="I90" i="2"/>
  <c r="H90" i="2"/>
  <c r="J90" i="2"/>
  <c r="I89" i="2"/>
  <c r="H89" i="2"/>
  <c r="J89" i="2"/>
  <c r="I88" i="2"/>
  <c r="H88" i="2"/>
  <c r="J88" i="2"/>
  <c r="I87" i="2"/>
  <c r="H87" i="2"/>
  <c r="J87" i="2"/>
  <c r="I86" i="2"/>
  <c r="H86" i="2"/>
  <c r="J86" i="2"/>
  <c r="I83" i="2"/>
  <c r="H83" i="2"/>
  <c r="J83" i="2"/>
  <c r="I82" i="2"/>
  <c r="H82" i="2"/>
  <c r="J82" i="2"/>
  <c r="I81" i="2"/>
  <c r="H81" i="2"/>
  <c r="J81" i="2"/>
  <c r="I80" i="2"/>
  <c r="H80" i="2"/>
  <c r="J80" i="2"/>
  <c r="I79" i="2"/>
  <c r="H79" i="2"/>
  <c r="J79" i="2"/>
  <c r="I78" i="2"/>
  <c r="H78" i="2"/>
  <c r="J78" i="2"/>
  <c r="I77" i="2"/>
  <c r="H77" i="2"/>
  <c r="J77" i="2"/>
  <c r="I76" i="2"/>
  <c r="H76" i="2"/>
  <c r="J76" i="2"/>
  <c r="I75" i="2"/>
  <c r="H75" i="2"/>
  <c r="J75" i="2"/>
  <c r="I74" i="2"/>
  <c r="H74" i="2"/>
  <c r="J74" i="2"/>
  <c r="I73" i="2"/>
  <c r="H73" i="2"/>
  <c r="J73" i="2"/>
  <c r="I72" i="2"/>
  <c r="H72" i="2"/>
  <c r="J72" i="2"/>
  <c r="I69" i="2"/>
  <c r="H69" i="2"/>
  <c r="J69" i="2"/>
  <c r="I68" i="2"/>
  <c r="H68" i="2"/>
  <c r="J68" i="2"/>
  <c r="I67" i="2"/>
  <c r="H67" i="2"/>
  <c r="J67" i="2"/>
  <c r="I66" i="2"/>
  <c r="H66" i="2"/>
  <c r="J66" i="2"/>
  <c r="I65" i="2"/>
  <c r="H65" i="2"/>
  <c r="J65" i="2"/>
  <c r="I64" i="2"/>
  <c r="H64" i="2"/>
  <c r="J64" i="2"/>
  <c r="I63" i="2"/>
  <c r="H63" i="2"/>
  <c r="J63" i="2"/>
  <c r="I62" i="2"/>
  <c r="H62" i="2"/>
  <c r="J62" i="2"/>
  <c r="I61" i="2"/>
  <c r="H61" i="2"/>
  <c r="J61" i="2"/>
  <c r="I60" i="2"/>
  <c r="H60" i="2"/>
  <c r="J60" i="2"/>
  <c r="I59" i="2"/>
  <c r="H59" i="2"/>
  <c r="J59" i="2"/>
  <c r="I58" i="2"/>
  <c r="H58" i="2"/>
  <c r="J58" i="2"/>
  <c r="I55" i="2"/>
  <c r="H55" i="2"/>
  <c r="J55" i="2"/>
  <c r="I54" i="2"/>
  <c r="H54" i="2"/>
  <c r="J54" i="2"/>
  <c r="I53" i="2"/>
  <c r="H53" i="2"/>
  <c r="J53" i="2"/>
  <c r="I52" i="2"/>
  <c r="H52" i="2"/>
  <c r="J52" i="2"/>
  <c r="I51" i="2"/>
  <c r="H51" i="2"/>
  <c r="J51" i="2"/>
  <c r="I50" i="2"/>
  <c r="H50" i="2"/>
  <c r="J50" i="2"/>
  <c r="I49" i="2"/>
  <c r="H49" i="2"/>
  <c r="J49" i="2"/>
  <c r="I48" i="2"/>
  <c r="H48" i="2"/>
  <c r="J48" i="2"/>
  <c r="I47" i="2"/>
  <c r="H47" i="2"/>
  <c r="J47" i="2"/>
  <c r="I46" i="2"/>
  <c r="H46" i="2"/>
  <c r="J46" i="2"/>
  <c r="I45" i="2"/>
  <c r="H45" i="2"/>
  <c r="J45" i="2"/>
  <c r="I44" i="2"/>
  <c r="H44" i="2"/>
  <c r="J44" i="2"/>
  <c r="I41" i="2"/>
  <c r="H41" i="2"/>
  <c r="J41" i="2"/>
  <c r="I40" i="2"/>
  <c r="H40" i="2"/>
  <c r="J40" i="2"/>
  <c r="I39" i="2"/>
  <c r="H39" i="2"/>
  <c r="J39" i="2"/>
  <c r="I38" i="2"/>
  <c r="H38" i="2"/>
  <c r="J38" i="2"/>
  <c r="I37" i="2"/>
  <c r="H37" i="2"/>
  <c r="J37" i="2"/>
  <c r="I36" i="2"/>
  <c r="H36" i="2"/>
  <c r="J36" i="2"/>
  <c r="I35" i="2"/>
  <c r="H35" i="2"/>
  <c r="J35" i="2"/>
  <c r="I34" i="2"/>
  <c r="H34" i="2"/>
  <c r="J34" i="2"/>
  <c r="I33" i="2"/>
  <c r="H33" i="2"/>
  <c r="J33" i="2"/>
  <c r="I32" i="2"/>
  <c r="H32" i="2"/>
  <c r="J32" i="2"/>
  <c r="I31" i="2"/>
  <c r="H31" i="2"/>
  <c r="J31" i="2"/>
  <c r="I30" i="2"/>
  <c r="H30" i="2"/>
  <c r="J30" i="2"/>
  <c r="I27" i="2"/>
  <c r="H27" i="2"/>
  <c r="J27" i="2"/>
  <c r="I26" i="2"/>
  <c r="H26" i="2"/>
  <c r="J26" i="2"/>
  <c r="I25" i="2"/>
  <c r="H25" i="2"/>
  <c r="J25" i="2"/>
  <c r="I24" i="2"/>
  <c r="H24" i="2"/>
  <c r="J24" i="2"/>
  <c r="I23" i="2"/>
  <c r="H23" i="2"/>
  <c r="J23" i="2"/>
  <c r="I22" i="2"/>
  <c r="H22" i="2"/>
  <c r="J22" i="2"/>
  <c r="I21" i="2"/>
  <c r="H21" i="2"/>
  <c r="J21" i="2"/>
  <c r="I20" i="2"/>
  <c r="H20" i="2"/>
  <c r="J20" i="2"/>
  <c r="I19" i="2"/>
  <c r="H19" i="2"/>
  <c r="J19" i="2"/>
  <c r="I18" i="2"/>
  <c r="H18" i="2"/>
  <c r="J18" i="2"/>
  <c r="I17" i="2"/>
  <c r="H17" i="2"/>
  <c r="J17" i="2"/>
  <c r="I16" i="2"/>
  <c r="H16" i="2"/>
  <c r="J16" i="2"/>
  <c r="I3" i="2"/>
  <c r="H3" i="2"/>
  <c r="J3" i="2"/>
  <c r="I4" i="2"/>
  <c r="H4" i="2"/>
  <c r="J4" i="2"/>
  <c r="I5" i="2"/>
  <c r="H5" i="2"/>
  <c r="J5" i="2"/>
  <c r="I6" i="2"/>
  <c r="H6" i="2"/>
  <c r="J6" i="2"/>
  <c r="I7" i="2"/>
  <c r="H7" i="2"/>
  <c r="J7" i="2"/>
  <c r="I8" i="2"/>
  <c r="H8" i="2"/>
  <c r="J8" i="2"/>
  <c r="I9" i="2"/>
  <c r="H9" i="2"/>
  <c r="J9" i="2"/>
  <c r="I10" i="2"/>
  <c r="H10" i="2"/>
  <c r="J10" i="2"/>
  <c r="I11" i="2"/>
  <c r="H11" i="2"/>
  <c r="J11" i="2"/>
  <c r="I12" i="2"/>
  <c r="H12" i="2"/>
  <c r="J12" i="2"/>
  <c r="I13" i="2"/>
  <c r="H13" i="2"/>
  <c r="J13" i="2"/>
  <c r="H2" i="2"/>
  <c r="I2" i="2"/>
  <c r="J2" i="2"/>
  <c r="I195" i="1"/>
  <c r="H195" i="1"/>
  <c r="J195" i="1"/>
  <c r="I194" i="1"/>
  <c r="H194" i="1"/>
  <c r="J194" i="1"/>
  <c r="I193" i="1"/>
  <c r="H193" i="1"/>
  <c r="J193" i="1"/>
  <c r="I192" i="1"/>
  <c r="H192" i="1"/>
  <c r="J192" i="1"/>
  <c r="I191" i="1"/>
  <c r="H191" i="1"/>
  <c r="J191" i="1"/>
  <c r="I190" i="1"/>
  <c r="H190" i="1"/>
  <c r="J190" i="1"/>
  <c r="I189" i="1"/>
  <c r="H189" i="1"/>
  <c r="J189" i="1"/>
  <c r="I188" i="1"/>
  <c r="H188" i="1"/>
  <c r="J188" i="1"/>
  <c r="I187" i="1"/>
  <c r="H187" i="1"/>
  <c r="J187" i="1"/>
  <c r="I186" i="1"/>
  <c r="H186" i="1"/>
  <c r="J186" i="1"/>
  <c r="I185" i="1"/>
  <c r="H185" i="1"/>
  <c r="J185" i="1"/>
  <c r="I184" i="1"/>
  <c r="H184" i="1"/>
  <c r="J184" i="1"/>
  <c r="I181" i="1"/>
  <c r="H181" i="1"/>
  <c r="J181" i="1"/>
  <c r="I180" i="1"/>
  <c r="H180" i="1"/>
  <c r="J180" i="1"/>
  <c r="I179" i="1"/>
  <c r="H179" i="1"/>
  <c r="J179" i="1"/>
  <c r="I178" i="1"/>
  <c r="H178" i="1"/>
  <c r="J178" i="1"/>
  <c r="I177" i="1"/>
  <c r="H177" i="1"/>
  <c r="J177" i="1"/>
  <c r="I176" i="1"/>
  <c r="H176" i="1"/>
  <c r="J176" i="1"/>
  <c r="I175" i="1"/>
  <c r="H175" i="1"/>
  <c r="J175" i="1"/>
  <c r="I174" i="1"/>
  <c r="H174" i="1"/>
  <c r="J174" i="1"/>
  <c r="I173" i="1"/>
  <c r="H173" i="1"/>
  <c r="J173" i="1"/>
  <c r="I172" i="1"/>
  <c r="H172" i="1"/>
  <c r="J172" i="1"/>
  <c r="I171" i="1"/>
  <c r="H171" i="1"/>
  <c r="J171" i="1"/>
  <c r="I170" i="1"/>
  <c r="H170" i="1"/>
  <c r="J170" i="1"/>
  <c r="I167" i="1"/>
  <c r="H167" i="1"/>
  <c r="J167" i="1"/>
  <c r="I166" i="1"/>
  <c r="H166" i="1"/>
  <c r="J166" i="1"/>
  <c r="I165" i="1"/>
  <c r="H165" i="1"/>
  <c r="J165" i="1"/>
  <c r="I164" i="1"/>
  <c r="H164" i="1"/>
  <c r="J164" i="1"/>
  <c r="I163" i="1"/>
  <c r="H163" i="1"/>
  <c r="J163" i="1"/>
  <c r="I162" i="1"/>
  <c r="H162" i="1"/>
  <c r="J162" i="1"/>
  <c r="I161" i="1"/>
  <c r="H161" i="1"/>
  <c r="J161" i="1"/>
  <c r="I160" i="1"/>
  <c r="H160" i="1"/>
  <c r="J160" i="1"/>
  <c r="I159" i="1"/>
  <c r="H159" i="1"/>
  <c r="J159" i="1"/>
  <c r="I158" i="1"/>
  <c r="H158" i="1"/>
  <c r="J158" i="1"/>
  <c r="I157" i="1"/>
  <c r="H157" i="1"/>
  <c r="J157" i="1"/>
  <c r="I156" i="1"/>
  <c r="H156" i="1"/>
  <c r="J156" i="1"/>
  <c r="I153" i="1"/>
  <c r="H153" i="1"/>
  <c r="J153" i="1"/>
  <c r="I152" i="1"/>
  <c r="H152" i="1"/>
  <c r="J152" i="1"/>
  <c r="I151" i="1"/>
  <c r="H151" i="1"/>
  <c r="J151" i="1"/>
  <c r="I150" i="1"/>
  <c r="H150" i="1"/>
  <c r="J150" i="1"/>
  <c r="I149" i="1"/>
  <c r="H149" i="1"/>
  <c r="J149" i="1"/>
  <c r="I148" i="1"/>
  <c r="H148" i="1"/>
  <c r="J148" i="1"/>
  <c r="I147" i="1"/>
  <c r="H147" i="1"/>
  <c r="J147" i="1"/>
  <c r="I146" i="1"/>
  <c r="H146" i="1"/>
  <c r="J146" i="1"/>
  <c r="I145" i="1"/>
  <c r="H145" i="1"/>
  <c r="J145" i="1"/>
  <c r="I144" i="1"/>
  <c r="H144" i="1"/>
  <c r="J144" i="1"/>
  <c r="I143" i="1"/>
  <c r="H143" i="1"/>
  <c r="J143" i="1"/>
  <c r="I142" i="1"/>
  <c r="H142" i="1"/>
  <c r="J142" i="1"/>
  <c r="I139" i="1"/>
  <c r="H139" i="1"/>
  <c r="J139" i="1"/>
  <c r="I138" i="1"/>
  <c r="H138" i="1"/>
  <c r="J138" i="1"/>
  <c r="I137" i="1"/>
  <c r="H137" i="1"/>
  <c r="J137" i="1"/>
  <c r="I136" i="1"/>
  <c r="H136" i="1"/>
  <c r="J136" i="1"/>
  <c r="I135" i="1"/>
  <c r="H135" i="1"/>
  <c r="J135" i="1"/>
  <c r="I134" i="1"/>
  <c r="H134" i="1"/>
  <c r="J134" i="1"/>
  <c r="I133" i="1"/>
  <c r="H133" i="1"/>
  <c r="J133" i="1"/>
  <c r="I132" i="1"/>
  <c r="H132" i="1"/>
  <c r="J132" i="1"/>
  <c r="I131" i="1"/>
  <c r="H131" i="1"/>
  <c r="J131" i="1"/>
  <c r="I130" i="1"/>
  <c r="H130" i="1"/>
  <c r="J130" i="1"/>
  <c r="I129" i="1"/>
  <c r="H129" i="1"/>
  <c r="J129" i="1"/>
  <c r="I128" i="1"/>
  <c r="H128" i="1"/>
  <c r="J128" i="1"/>
  <c r="I125" i="1"/>
  <c r="H125" i="1"/>
  <c r="J125" i="1"/>
  <c r="I124" i="1"/>
  <c r="H124" i="1"/>
  <c r="J124" i="1"/>
  <c r="I123" i="1"/>
  <c r="H123" i="1"/>
  <c r="J123" i="1"/>
  <c r="I122" i="1"/>
  <c r="H122" i="1"/>
  <c r="J122" i="1"/>
  <c r="I121" i="1"/>
  <c r="H121" i="1"/>
  <c r="J121" i="1"/>
  <c r="I120" i="1"/>
  <c r="H120" i="1"/>
  <c r="J120" i="1"/>
  <c r="I119" i="1"/>
  <c r="H119" i="1"/>
  <c r="J119" i="1"/>
  <c r="I118" i="1"/>
  <c r="H118" i="1"/>
  <c r="J118" i="1"/>
  <c r="I117" i="1"/>
  <c r="H117" i="1"/>
  <c r="J117" i="1"/>
  <c r="I116" i="1"/>
  <c r="H116" i="1"/>
  <c r="J116" i="1"/>
  <c r="I115" i="1"/>
  <c r="H115" i="1"/>
  <c r="J115" i="1"/>
  <c r="I114" i="1"/>
  <c r="H114" i="1"/>
  <c r="J114" i="1"/>
  <c r="I111" i="1"/>
  <c r="H111" i="1"/>
  <c r="J111" i="1"/>
  <c r="I110" i="1"/>
  <c r="H110" i="1"/>
  <c r="J110" i="1"/>
  <c r="I109" i="1"/>
  <c r="H109" i="1"/>
  <c r="J109" i="1"/>
  <c r="I108" i="1"/>
  <c r="H108" i="1"/>
  <c r="J108" i="1"/>
  <c r="I107" i="1"/>
  <c r="H107" i="1"/>
  <c r="J107" i="1"/>
  <c r="I106" i="1"/>
  <c r="H106" i="1"/>
  <c r="J106" i="1"/>
  <c r="I105" i="1"/>
  <c r="H105" i="1"/>
  <c r="J105" i="1"/>
  <c r="I104" i="1"/>
  <c r="H104" i="1"/>
  <c r="J104" i="1"/>
  <c r="I103" i="1"/>
  <c r="H103" i="1"/>
  <c r="J103" i="1"/>
  <c r="I102" i="1"/>
  <c r="H102" i="1"/>
  <c r="J102" i="1"/>
  <c r="I101" i="1"/>
  <c r="H101" i="1"/>
  <c r="J101" i="1"/>
  <c r="I100" i="1"/>
  <c r="H100" i="1"/>
  <c r="J100" i="1"/>
  <c r="I97" i="1"/>
  <c r="H97" i="1"/>
  <c r="J97" i="1"/>
  <c r="I96" i="1"/>
  <c r="H96" i="1"/>
  <c r="J96" i="1"/>
  <c r="I95" i="1"/>
  <c r="H95" i="1"/>
  <c r="J95" i="1"/>
  <c r="I94" i="1"/>
  <c r="H94" i="1"/>
  <c r="J94" i="1"/>
  <c r="I93" i="1"/>
  <c r="H93" i="1"/>
  <c r="J93" i="1"/>
  <c r="I92" i="1"/>
  <c r="H92" i="1"/>
  <c r="J92" i="1"/>
  <c r="I91" i="1"/>
  <c r="H91" i="1"/>
  <c r="J91" i="1"/>
  <c r="I90" i="1"/>
  <c r="H90" i="1"/>
  <c r="J90" i="1"/>
  <c r="I89" i="1"/>
  <c r="H89" i="1"/>
  <c r="J89" i="1"/>
  <c r="I88" i="1"/>
  <c r="H88" i="1"/>
  <c r="J88" i="1"/>
  <c r="I87" i="1"/>
  <c r="H87" i="1"/>
  <c r="J87" i="1"/>
  <c r="I86" i="1"/>
  <c r="H86" i="1"/>
  <c r="J86" i="1"/>
  <c r="I83" i="1"/>
  <c r="H83" i="1"/>
  <c r="J83" i="1"/>
  <c r="I82" i="1"/>
  <c r="H82" i="1"/>
  <c r="J82" i="1"/>
  <c r="I81" i="1"/>
  <c r="H81" i="1"/>
  <c r="J81" i="1"/>
  <c r="I80" i="1"/>
  <c r="H80" i="1"/>
  <c r="J80" i="1"/>
  <c r="I79" i="1"/>
  <c r="H79" i="1"/>
  <c r="J79" i="1"/>
  <c r="I78" i="1"/>
  <c r="H78" i="1"/>
  <c r="J78" i="1"/>
  <c r="I77" i="1"/>
  <c r="H77" i="1"/>
  <c r="J77" i="1"/>
  <c r="I76" i="1"/>
  <c r="H76" i="1"/>
  <c r="J76" i="1"/>
  <c r="I75" i="1"/>
  <c r="H75" i="1"/>
  <c r="J75" i="1"/>
  <c r="I74" i="1"/>
  <c r="H74" i="1"/>
  <c r="J74" i="1"/>
  <c r="I73" i="1"/>
  <c r="H73" i="1"/>
  <c r="J73" i="1"/>
  <c r="I72" i="1"/>
  <c r="H72" i="1"/>
  <c r="J72" i="1"/>
  <c r="I69" i="1"/>
  <c r="H69" i="1"/>
  <c r="J69" i="1"/>
  <c r="I68" i="1"/>
  <c r="H68" i="1"/>
  <c r="J68" i="1"/>
  <c r="I67" i="1"/>
  <c r="H67" i="1"/>
  <c r="J67" i="1"/>
  <c r="I66" i="1"/>
  <c r="H66" i="1"/>
  <c r="J66" i="1"/>
  <c r="I65" i="1"/>
  <c r="H65" i="1"/>
  <c r="J65" i="1"/>
  <c r="I64" i="1"/>
  <c r="H64" i="1"/>
  <c r="J64" i="1"/>
  <c r="I63" i="1"/>
  <c r="H63" i="1"/>
  <c r="J63" i="1"/>
  <c r="I62" i="1"/>
  <c r="H62" i="1"/>
  <c r="J62" i="1"/>
  <c r="I61" i="1"/>
  <c r="H61" i="1"/>
  <c r="J61" i="1"/>
  <c r="I60" i="1"/>
  <c r="H60" i="1"/>
  <c r="J60" i="1"/>
  <c r="I59" i="1"/>
  <c r="H59" i="1"/>
  <c r="J59" i="1"/>
  <c r="I58" i="1"/>
  <c r="H58" i="1"/>
  <c r="J58" i="1"/>
  <c r="I55" i="1"/>
  <c r="H55" i="1"/>
  <c r="J55" i="1"/>
  <c r="I54" i="1"/>
  <c r="H54" i="1"/>
  <c r="J54" i="1"/>
  <c r="I53" i="1"/>
  <c r="H53" i="1"/>
  <c r="J53" i="1"/>
  <c r="I52" i="1"/>
  <c r="H52" i="1"/>
  <c r="J52" i="1"/>
  <c r="I51" i="1"/>
  <c r="H51" i="1"/>
  <c r="J51" i="1"/>
  <c r="I50" i="1"/>
  <c r="H50" i="1"/>
  <c r="J50" i="1"/>
  <c r="I49" i="1"/>
  <c r="H49" i="1"/>
  <c r="J49" i="1"/>
  <c r="I48" i="1"/>
  <c r="H48" i="1"/>
  <c r="J48" i="1"/>
  <c r="I47" i="1"/>
  <c r="H47" i="1"/>
  <c r="J47" i="1"/>
  <c r="I46" i="1"/>
  <c r="H46" i="1"/>
  <c r="J46" i="1"/>
  <c r="I45" i="1"/>
  <c r="H45" i="1"/>
  <c r="J45" i="1"/>
  <c r="I44" i="1"/>
  <c r="H44" i="1"/>
  <c r="J44" i="1"/>
  <c r="I41" i="1"/>
  <c r="H41" i="1"/>
  <c r="J41" i="1"/>
  <c r="I40" i="1"/>
  <c r="H40" i="1"/>
  <c r="J40" i="1"/>
  <c r="I39" i="1"/>
  <c r="H39" i="1"/>
  <c r="J39" i="1"/>
  <c r="I38" i="1"/>
  <c r="H38" i="1"/>
  <c r="J38" i="1"/>
  <c r="I37" i="1"/>
  <c r="H37" i="1"/>
  <c r="J37" i="1"/>
  <c r="I36" i="1"/>
  <c r="H36" i="1"/>
  <c r="J36" i="1"/>
  <c r="I35" i="1"/>
  <c r="H35" i="1"/>
  <c r="J35" i="1"/>
  <c r="I34" i="1"/>
  <c r="H34" i="1"/>
  <c r="J34" i="1"/>
  <c r="I33" i="1"/>
  <c r="H33" i="1"/>
  <c r="J33" i="1"/>
  <c r="I32" i="1"/>
  <c r="H32" i="1"/>
  <c r="J32" i="1"/>
  <c r="I31" i="1"/>
  <c r="H31" i="1"/>
  <c r="J31" i="1"/>
  <c r="I30" i="1"/>
  <c r="H30" i="1"/>
  <c r="J30" i="1"/>
  <c r="I27" i="1"/>
  <c r="H27" i="1"/>
  <c r="J27" i="1"/>
  <c r="I26" i="1"/>
  <c r="H26" i="1"/>
  <c r="J26" i="1"/>
  <c r="I25" i="1"/>
  <c r="H25" i="1"/>
  <c r="J25" i="1"/>
  <c r="I24" i="1"/>
  <c r="H24" i="1"/>
  <c r="J24" i="1"/>
  <c r="I23" i="1"/>
  <c r="H23" i="1"/>
  <c r="J23" i="1"/>
  <c r="I22" i="1"/>
  <c r="H22" i="1"/>
  <c r="J22" i="1"/>
  <c r="I21" i="1"/>
  <c r="H21" i="1"/>
  <c r="J21" i="1"/>
  <c r="I20" i="1"/>
  <c r="H20" i="1"/>
  <c r="J20" i="1"/>
  <c r="I19" i="1"/>
  <c r="H19" i="1"/>
  <c r="J19" i="1"/>
  <c r="I18" i="1"/>
  <c r="H18" i="1"/>
  <c r="J18" i="1"/>
  <c r="I17" i="1"/>
  <c r="H17" i="1"/>
  <c r="J17" i="1"/>
  <c r="I16" i="1"/>
  <c r="H16" i="1"/>
  <c r="J16" i="1"/>
  <c r="I3" i="1"/>
  <c r="H3" i="1"/>
  <c r="J3" i="1"/>
  <c r="I4" i="1"/>
  <c r="H4" i="1"/>
  <c r="J4" i="1"/>
  <c r="I5" i="1"/>
  <c r="H5" i="1"/>
  <c r="J5" i="1"/>
  <c r="I6" i="1"/>
  <c r="H6" i="1"/>
  <c r="J6" i="1"/>
  <c r="I7" i="1"/>
  <c r="H7" i="1"/>
  <c r="J7" i="1"/>
  <c r="I8" i="1"/>
  <c r="H8" i="1"/>
  <c r="J8" i="1"/>
  <c r="I9" i="1"/>
  <c r="H9" i="1"/>
  <c r="J9" i="1"/>
  <c r="I10" i="1"/>
  <c r="H10" i="1"/>
  <c r="J10" i="1"/>
  <c r="I11" i="1"/>
  <c r="H11" i="1"/>
  <c r="J11" i="1"/>
  <c r="I12" i="1"/>
  <c r="H12" i="1"/>
  <c r="J12" i="1"/>
  <c r="I13" i="1"/>
  <c r="H13" i="1"/>
  <c r="J13" i="1"/>
  <c r="H2" i="1"/>
  <c r="I2" i="1"/>
  <c r="J2" i="1"/>
  <c r="G195" i="1"/>
  <c r="G194" i="1"/>
  <c r="G193" i="1"/>
  <c r="G192" i="1"/>
  <c r="G191" i="1"/>
  <c r="G190" i="1"/>
  <c r="G189" i="1"/>
  <c r="G188" i="1"/>
  <c r="G187" i="1"/>
  <c r="G186" i="1"/>
  <c r="G185" i="1"/>
  <c r="G184" i="1"/>
  <c r="G181" i="1"/>
  <c r="G180" i="1"/>
  <c r="G179" i="1"/>
  <c r="G178" i="1"/>
  <c r="G177" i="1"/>
  <c r="G176" i="1"/>
  <c r="G175" i="1"/>
  <c r="G174" i="1"/>
  <c r="G173" i="1"/>
  <c r="G172" i="1"/>
  <c r="G171" i="1"/>
  <c r="G170" i="1"/>
  <c r="G167" i="1"/>
  <c r="G166" i="1"/>
  <c r="G165" i="1"/>
  <c r="G164" i="1"/>
  <c r="G163" i="1"/>
  <c r="G162" i="1"/>
  <c r="G161" i="1"/>
  <c r="G160" i="1"/>
  <c r="G159" i="1"/>
  <c r="G158" i="1"/>
  <c r="G157" i="1"/>
  <c r="G156" i="1"/>
  <c r="G153" i="1"/>
  <c r="G152" i="1"/>
  <c r="G151" i="1"/>
  <c r="G150" i="1"/>
  <c r="G149" i="1"/>
  <c r="G148" i="1"/>
  <c r="G147" i="1"/>
  <c r="G146" i="1"/>
  <c r="G145" i="1"/>
  <c r="G144" i="1"/>
  <c r="G143" i="1"/>
  <c r="G142" i="1"/>
  <c r="G139" i="1"/>
  <c r="G138" i="1"/>
  <c r="G137" i="1"/>
  <c r="G136" i="1"/>
  <c r="G135" i="1"/>
  <c r="G134" i="1"/>
  <c r="G133" i="1"/>
  <c r="G132" i="1"/>
  <c r="G131" i="1"/>
  <c r="G130" i="1"/>
  <c r="G129" i="1"/>
  <c r="G128" i="1"/>
  <c r="G125" i="1"/>
  <c r="G124" i="1"/>
  <c r="G123" i="1"/>
  <c r="G122" i="1"/>
  <c r="G121" i="1"/>
  <c r="G120" i="1"/>
  <c r="G119" i="1"/>
  <c r="G118" i="1"/>
  <c r="G117" i="1"/>
  <c r="G116" i="1"/>
  <c r="G115" i="1"/>
  <c r="G114" i="1"/>
  <c r="G111" i="1"/>
  <c r="G110" i="1"/>
  <c r="G109" i="1"/>
  <c r="G108" i="1"/>
  <c r="G107" i="1"/>
  <c r="G106" i="1"/>
  <c r="G105" i="1"/>
  <c r="G104" i="1"/>
  <c r="G103" i="1"/>
  <c r="G102" i="1"/>
  <c r="G101" i="1"/>
  <c r="G100" i="1"/>
  <c r="G97" i="1"/>
  <c r="G96" i="1"/>
  <c r="G95" i="1"/>
  <c r="G94" i="1"/>
  <c r="G93" i="1"/>
  <c r="G92" i="1"/>
  <c r="G91" i="1"/>
  <c r="G90" i="1"/>
  <c r="G89" i="1"/>
  <c r="G88" i="1"/>
  <c r="G87" i="1"/>
  <c r="G86" i="1"/>
  <c r="G83" i="1"/>
  <c r="G82" i="1"/>
  <c r="G81" i="1"/>
  <c r="G80" i="1"/>
  <c r="G79" i="1"/>
  <c r="G78" i="1"/>
  <c r="G77" i="1"/>
  <c r="G76" i="1"/>
  <c r="G75" i="1"/>
  <c r="G74" i="1"/>
  <c r="G73" i="1"/>
  <c r="G72" i="1"/>
  <c r="G69" i="1"/>
  <c r="G68" i="1"/>
  <c r="G67" i="1"/>
  <c r="G66" i="1"/>
  <c r="G65" i="1"/>
  <c r="G64" i="1"/>
  <c r="G63" i="1"/>
  <c r="G62" i="1"/>
  <c r="G61" i="1"/>
  <c r="G60" i="1"/>
  <c r="G59" i="1"/>
  <c r="G58" i="1"/>
  <c r="G55" i="1"/>
  <c r="G54" i="1"/>
  <c r="G53" i="1"/>
  <c r="G52" i="1"/>
  <c r="G51" i="1"/>
  <c r="G50" i="1"/>
  <c r="G49" i="1"/>
  <c r="G48" i="1"/>
  <c r="G47" i="1"/>
  <c r="G46" i="1"/>
  <c r="G45" i="1"/>
  <c r="G44" i="1"/>
  <c r="G41" i="1"/>
  <c r="G40" i="1"/>
  <c r="G39" i="1"/>
  <c r="G38" i="1"/>
  <c r="G37" i="1"/>
  <c r="G36" i="1"/>
  <c r="G35" i="1"/>
  <c r="G34" i="1"/>
  <c r="G33" i="1"/>
  <c r="G32" i="1"/>
  <c r="G31" i="1"/>
  <c r="G30" i="1"/>
  <c r="G27" i="1"/>
  <c r="G26" i="1"/>
  <c r="G25" i="1"/>
  <c r="G24" i="1"/>
  <c r="G23" i="1"/>
  <c r="G22" i="1"/>
  <c r="G21" i="1"/>
  <c r="G20" i="1"/>
  <c r="G19" i="1"/>
  <c r="G18" i="1"/>
  <c r="G17" i="1"/>
  <c r="G16" i="1"/>
  <c r="G3" i="1"/>
  <c r="G4" i="1"/>
  <c r="G5" i="1"/>
  <c r="G6" i="1"/>
  <c r="G7" i="1"/>
  <c r="G8" i="1"/>
  <c r="G9" i="1"/>
  <c r="G10" i="1"/>
  <c r="G11" i="1"/>
  <c r="G12" i="1"/>
  <c r="G13" i="1"/>
  <c r="G2" i="1"/>
  <c r="G45" i="2"/>
  <c r="G46" i="2"/>
  <c r="G47" i="2"/>
  <c r="G48" i="2"/>
  <c r="G49" i="2"/>
  <c r="G50" i="2"/>
  <c r="G51" i="2"/>
  <c r="G52" i="2"/>
  <c r="G53" i="2"/>
  <c r="G54" i="2"/>
  <c r="G55" i="2"/>
  <c r="G97" i="2"/>
  <c r="G96" i="2"/>
  <c r="G95" i="2"/>
  <c r="G94" i="2"/>
  <c r="G93" i="2"/>
  <c r="G92" i="2"/>
  <c r="G91" i="2"/>
  <c r="G90" i="2"/>
  <c r="G89" i="2"/>
  <c r="G88" i="2"/>
  <c r="G87" i="2"/>
  <c r="G86" i="2"/>
  <c r="G83" i="2"/>
  <c r="G82" i="2"/>
  <c r="G81" i="2"/>
  <c r="G80" i="2"/>
  <c r="G79" i="2"/>
  <c r="G78" i="2"/>
  <c r="G77" i="2"/>
  <c r="G76" i="2"/>
  <c r="G75" i="2"/>
  <c r="G74" i="2"/>
  <c r="G73" i="2"/>
  <c r="G72" i="2"/>
  <c r="G69" i="2"/>
  <c r="G68" i="2"/>
  <c r="G67" i="2"/>
  <c r="G66" i="2"/>
  <c r="G65" i="2"/>
  <c r="G64" i="2"/>
  <c r="G63" i="2"/>
  <c r="G62" i="2"/>
  <c r="G61" i="2"/>
  <c r="G60" i="2"/>
  <c r="G59" i="2"/>
  <c r="G58" i="2"/>
  <c r="G44" i="2"/>
  <c r="G41" i="2"/>
  <c r="G40" i="2"/>
  <c r="G39" i="2"/>
  <c r="G38" i="2"/>
  <c r="G37" i="2"/>
  <c r="G36" i="2"/>
  <c r="G35" i="2"/>
  <c r="G34" i="2"/>
  <c r="G33" i="2"/>
  <c r="G32" i="2"/>
  <c r="G31" i="2"/>
  <c r="G30" i="2"/>
  <c r="G27" i="2"/>
  <c r="G26" i="2"/>
  <c r="G25" i="2"/>
  <c r="G24" i="2"/>
  <c r="G23" i="2"/>
  <c r="G22" i="2"/>
  <c r="G21" i="2"/>
  <c r="G20" i="2"/>
  <c r="G19" i="2"/>
  <c r="G18" i="2"/>
  <c r="G17" i="2"/>
  <c r="G16" i="2"/>
  <c r="G3" i="2"/>
  <c r="G4" i="2"/>
  <c r="G5" i="2"/>
  <c r="G6" i="2"/>
  <c r="G7" i="2"/>
  <c r="G8" i="2"/>
  <c r="G9" i="2"/>
  <c r="G10" i="2"/>
  <c r="G11" i="2"/>
  <c r="G12" i="2"/>
  <c r="G13" i="2"/>
  <c r="G2" i="2"/>
</calcChain>
</file>

<file path=xl/sharedStrings.xml><?xml version="1.0" encoding="utf-8"?>
<sst xmlns="http://schemas.openxmlformats.org/spreadsheetml/2006/main" count="363" uniqueCount="36">
  <si>
    <t>wild-type</t>
  </si>
  <si>
    <t>SpyCas9-HF1</t>
  </si>
  <si>
    <t>eSpy1.1</t>
  </si>
  <si>
    <t>eSpy1.1-HF1</t>
  </si>
  <si>
    <t>Cluster 2</t>
  </si>
  <si>
    <t>Cluster 3</t>
  </si>
  <si>
    <t>Cluster 4</t>
  </si>
  <si>
    <t>Cluster 5</t>
  </si>
  <si>
    <t>site 1</t>
  </si>
  <si>
    <t>site 2</t>
  </si>
  <si>
    <t>site 3</t>
  </si>
  <si>
    <t>site 4</t>
  </si>
  <si>
    <t>site 5</t>
  </si>
  <si>
    <t>site 6</t>
  </si>
  <si>
    <t>site 7</t>
  </si>
  <si>
    <t>site 8</t>
  </si>
  <si>
    <t>site 9</t>
  </si>
  <si>
    <t>site 10</t>
  </si>
  <si>
    <t>site 11</t>
  </si>
  <si>
    <t>site 12</t>
  </si>
  <si>
    <t>Cluster 1 + Q926A</t>
  </si>
  <si>
    <t>Cluster 2 + Q926A</t>
  </si>
  <si>
    <t>Cluster 1 (HypaCas9)</t>
  </si>
  <si>
    <t>Cluster 3 + Q926A</t>
  </si>
  <si>
    <t>Cluster 4 + Q926A</t>
  </si>
  <si>
    <t>Cluster 5 + Q926A</t>
  </si>
  <si>
    <t>wild-type SpCas9</t>
  </si>
  <si>
    <t>Cluster 1 H698 + Q926A</t>
  </si>
  <si>
    <t>Cluster 1 Q695 + Q926A</t>
  </si>
  <si>
    <t>Cluster 1 M694 + Q926A</t>
  </si>
  <si>
    <t>Cluster 1 N692 + Q926A</t>
  </si>
  <si>
    <t>Cluster 1: HypaCas9</t>
  </si>
  <si>
    <t>SD</t>
  </si>
  <si>
    <t>SEM</t>
  </si>
  <si>
    <t>N</t>
  </si>
  <si>
    <t>MEAN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</si>
</sst>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3" x14ac:knownFonts="1">
    <font>
      <sz val="12"/>
      <color theme="1"/>
      <name val="Calibri"/>
      <family val="2"/>
      <scheme val="minor"/>
    </font>
    <font>
      <sz val="12"/>
      <name val="Arial"/>
      <family val="2"/>
    </font>
    <font>
      <sz val="12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1" fillId="0" borderId="0" xfId="0" applyFont="1" applyAlignment="1"/>
    <xf numFmtId="0" fontId="2" fillId="0" borderId="0" xfId="0" applyFont="1"/>
    <xf numFmtId="0" fontId="2" fillId="0" borderId="0" xfId="0" applyFont="1" applyFill="1"/>
    <xf numFmtId="164" fontId="2" fillId="0" borderId="0" xfId="0" applyNumberFormat="1" applyFont="1"/>
    <xf numFmtId="164" fontId="2" fillId="0" borderId="0" xfId="0" applyNumberFormat="1" applyFont="1" applyFill="1"/>
    <xf numFmtId="0" fontId="1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Medium7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Relationship Id="rId6" Type="http://schemas.openxmlformats.org/officeDocument/2006/relationships/calcChain" Target="calcChain.xml"/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95"/>
  <sheetViews>
    <sheetView tabSelected="1" zoomScale="99" workbookViewId="0">
      <selection activeCell="D198" sqref="D198"/>
    </sheetView>
  </sheetViews>
  <sheetFormatPr baseColWidth="10" defaultRowHeight="16" x14ac:dyDescent="0.2"/>
  <sheetData>
    <row r="1" spans="1:10" x14ac:dyDescent="0.2">
      <c r="A1" s="2"/>
      <c r="B1" s="9" t="s">
        <v>0</v>
      </c>
      <c r="C1" s="9"/>
      <c r="D1" s="9"/>
      <c r="E1" s="9"/>
      <c r="F1" s="9"/>
      <c r="G1" s="5" t="s">
        <v>35</v>
      </c>
      <c r="H1" s="5" t="s">
        <v>32</v>
      </c>
      <c r="I1" s="5" t="s">
        <v>34</v>
      </c>
      <c r="J1" s="5" t="s">
        <v>33</v>
      </c>
    </row>
    <row r="2" spans="1:10" x14ac:dyDescent="0.2">
      <c r="A2" s="3" t="s">
        <v>8</v>
      </c>
      <c r="B2" s="1">
        <v>92.6</v>
      </c>
      <c r="C2" s="1">
        <v>95.5</v>
      </c>
      <c r="D2" s="1">
        <v>91.7</v>
      </c>
      <c r="E2" s="1">
        <v>95.5</v>
      </c>
      <c r="F2" s="1">
        <v>92.2</v>
      </c>
      <c r="G2" s="7">
        <f>AVERAGE(B2:F2)</f>
        <v>93.5</v>
      </c>
      <c r="H2" s="7">
        <f>STDEV(B2:F2)</f>
        <v>1.8533752992850634</v>
      </c>
      <c r="I2" s="7">
        <f>COUNT(B2:F2)</f>
        <v>5</v>
      </c>
      <c r="J2" s="7">
        <f>H2/SQRT(I2)</f>
        <v>0.82885463140408377</v>
      </c>
    </row>
    <row r="3" spans="1:10" x14ac:dyDescent="0.2">
      <c r="A3" s="3" t="s">
        <v>9</v>
      </c>
      <c r="B3" s="1">
        <v>86.7</v>
      </c>
      <c r="C3" s="1">
        <v>91.3</v>
      </c>
      <c r="D3" s="1">
        <v>86.5</v>
      </c>
      <c r="E3" s="1">
        <v>88.6</v>
      </c>
      <c r="F3" s="1"/>
      <c r="G3" s="7">
        <f t="shared" ref="G3:G13" si="0">AVERAGE(B3:F3)</f>
        <v>88.275000000000006</v>
      </c>
      <c r="H3" s="7">
        <f t="shared" ref="H3:H13" si="1">STDEV(B3:F3)</f>
        <v>2.2276669409945442</v>
      </c>
      <c r="I3" s="7">
        <f t="shared" ref="I3:I13" si="2">COUNT(B3:F3)</f>
        <v>4</v>
      </c>
      <c r="J3" s="7">
        <f t="shared" ref="J3:J13" si="3">H3/SQRT(I3)</f>
        <v>1.1138334704972721</v>
      </c>
    </row>
    <row r="4" spans="1:10" x14ac:dyDescent="0.2">
      <c r="A4" s="3" t="s">
        <v>10</v>
      </c>
      <c r="B4" s="1">
        <v>88.2</v>
      </c>
      <c r="C4" s="1">
        <v>90.8</v>
      </c>
      <c r="D4" s="1">
        <v>86.5</v>
      </c>
      <c r="E4" s="1">
        <v>90.6</v>
      </c>
      <c r="F4" s="1">
        <v>89.5</v>
      </c>
      <c r="G4" s="7">
        <f t="shared" si="0"/>
        <v>89.12</v>
      </c>
      <c r="H4" s="7">
        <f t="shared" si="1"/>
        <v>1.7935997323817798</v>
      </c>
      <c r="I4" s="7">
        <f t="shared" si="2"/>
        <v>5</v>
      </c>
      <c r="J4" s="7">
        <f t="shared" si="3"/>
        <v>0.80212218520621803</v>
      </c>
    </row>
    <row r="5" spans="1:10" x14ac:dyDescent="0.2">
      <c r="A5" s="3" t="s">
        <v>11</v>
      </c>
      <c r="B5" s="1">
        <v>88.5</v>
      </c>
      <c r="C5" s="1">
        <v>86.2</v>
      </c>
      <c r="D5" s="1">
        <v>76.8</v>
      </c>
      <c r="E5" s="1">
        <v>90.9</v>
      </c>
      <c r="F5" s="1">
        <v>92</v>
      </c>
      <c r="G5" s="7">
        <f t="shared" si="0"/>
        <v>86.88</v>
      </c>
      <c r="H5" s="7">
        <f t="shared" si="1"/>
        <v>6.0635798007447734</v>
      </c>
      <c r="I5" s="7">
        <f t="shared" si="2"/>
        <v>5</v>
      </c>
      <c r="J5" s="7">
        <f t="shared" si="3"/>
        <v>2.7117153242919887</v>
      </c>
    </row>
    <row r="6" spans="1:10" x14ac:dyDescent="0.2">
      <c r="A6" s="3" t="s">
        <v>12</v>
      </c>
      <c r="B6" s="1">
        <v>81.599999999999994</v>
      </c>
      <c r="C6" s="1">
        <v>78.7</v>
      </c>
      <c r="D6" s="1">
        <v>77.3</v>
      </c>
      <c r="E6" s="1">
        <v>77.8</v>
      </c>
      <c r="F6" s="1">
        <v>78.099999999999994</v>
      </c>
      <c r="G6" s="7">
        <f t="shared" si="0"/>
        <v>78.7</v>
      </c>
      <c r="H6" s="7">
        <f t="shared" si="1"/>
        <v>1.6985287751463019</v>
      </c>
      <c r="I6" s="7">
        <f t="shared" si="2"/>
        <v>5</v>
      </c>
      <c r="J6" s="7">
        <f t="shared" si="3"/>
        <v>0.75960516059331717</v>
      </c>
    </row>
    <row r="7" spans="1:10" x14ac:dyDescent="0.2">
      <c r="A7" s="3" t="s">
        <v>13</v>
      </c>
      <c r="B7" s="1">
        <v>66.900000000000006</v>
      </c>
      <c r="C7" s="1">
        <v>67.3</v>
      </c>
      <c r="D7" s="1">
        <v>59.9</v>
      </c>
      <c r="E7" s="1">
        <v>69.2</v>
      </c>
      <c r="F7" s="1"/>
      <c r="G7" s="7">
        <f t="shared" si="0"/>
        <v>65.825000000000003</v>
      </c>
      <c r="H7" s="7">
        <f t="shared" si="1"/>
        <v>4.0754345371587899</v>
      </c>
      <c r="I7" s="7">
        <f t="shared" si="2"/>
        <v>4</v>
      </c>
      <c r="J7" s="7">
        <f t="shared" si="3"/>
        <v>2.0377172685793949</v>
      </c>
    </row>
    <row r="8" spans="1:10" x14ac:dyDescent="0.2">
      <c r="A8" s="3" t="s">
        <v>14</v>
      </c>
      <c r="B8" s="1">
        <v>80.400000000000006</v>
      </c>
      <c r="C8" s="1">
        <v>89.2</v>
      </c>
      <c r="D8" s="1">
        <v>70.8</v>
      </c>
      <c r="E8" s="1">
        <v>74.2</v>
      </c>
      <c r="F8" s="1">
        <v>74.099999999999994</v>
      </c>
      <c r="G8" s="7">
        <f t="shared" si="0"/>
        <v>77.740000000000009</v>
      </c>
      <c r="H8" s="7">
        <f t="shared" si="1"/>
        <v>7.2861512474007872</v>
      </c>
      <c r="I8" s="7">
        <f t="shared" si="2"/>
        <v>5</v>
      </c>
      <c r="J8" s="7">
        <f t="shared" si="3"/>
        <v>3.2584658967066096</v>
      </c>
    </row>
    <row r="9" spans="1:10" x14ac:dyDescent="0.2">
      <c r="A9" s="3" t="s">
        <v>15</v>
      </c>
      <c r="B9" s="1">
        <v>70.5</v>
      </c>
      <c r="C9" s="1">
        <v>84.4</v>
      </c>
      <c r="D9" s="1">
        <v>67</v>
      </c>
      <c r="E9" s="1">
        <v>65.8</v>
      </c>
      <c r="F9" s="1"/>
      <c r="G9" s="7">
        <f t="shared" si="0"/>
        <v>71.924999999999997</v>
      </c>
      <c r="H9" s="7">
        <f t="shared" si="1"/>
        <v>8.5523388613876001</v>
      </c>
      <c r="I9" s="7">
        <f t="shared" si="2"/>
        <v>4</v>
      </c>
      <c r="J9" s="7">
        <f t="shared" si="3"/>
        <v>4.2761694306938001</v>
      </c>
    </row>
    <row r="10" spans="1:10" x14ac:dyDescent="0.2">
      <c r="A10" s="3" t="s">
        <v>16</v>
      </c>
      <c r="B10" s="1">
        <v>69.099999999999994</v>
      </c>
      <c r="C10" s="1">
        <v>81.599999999999994</v>
      </c>
      <c r="D10" s="1">
        <v>73.3</v>
      </c>
      <c r="E10" s="1">
        <v>61</v>
      </c>
      <c r="F10" s="1"/>
      <c r="G10" s="7">
        <f t="shared" si="0"/>
        <v>71.25</v>
      </c>
      <c r="H10" s="7">
        <f t="shared" si="1"/>
        <v>8.5831229747685356</v>
      </c>
      <c r="I10" s="7">
        <f t="shared" si="2"/>
        <v>4</v>
      </c>
      <c r="J10" s="7">
        <f t="shared" si="3"/>
        <v>4.2915614873842678</v>
      </c>
    </row>
    <row r="11" spans="1:10" x14ac:dyDescent="0.2">
      <c r="A11" s="3" t="s">
        <v>17</v>
      </c>
      <c r="B11" s="1">
        <v>28.2</v>
      </c>
      <c r="C11" s="1">
        <v>44.6</v>
      </c>
      <c r="D11" s="1">
        <v>19.100000000000001</v>
      </c>
      <c r="E11" s="1">
        <v>21.9</v>
      </c>
      <c r="F11" s="1">
        <v>29.6</v>
      </c>
      <c r="G11" s="7">
        <f t="shared" si="0"/>
        <v>28.68</v>
      </c>
      <c r="H11" s="7">
        <f t="shared" si="1"/>
        <v>9.902878369443906</v>
      </c>
      <c r="I11" s="7">
        <f t="shared" si="2"/>
        <v>5</v>
      </c>
      <c r="J11" s="7">
        <f t="shared" si="3"/>
        <v>4.4287018413977695</v>
      </c>
    </row>
    <row r="12" spans="1:10" x14ac:dyDescent="0.2">
      <c r="A12" s="3" t="s">
        <v>18</v>
      </c>
      <c r="B12" s="1">
        <v>91.8</v>
      </c>
      <c r="C12" s="1">
        <v>94.1</v>
      </c>
      <c r="D12" s="1">
        <v>86.9</v>
      </c>
      <c r="E12" s="1">
        <v>93.4</v>
      </c>
      <c r="F12" s="1"/>
      <c r="G12" s="7">
        <f t="shared" si="0"/>
        <v>91.549999999999983</v>
      </c>
      <c r="H12" s="7">
        <f t="shared" si="1"/>
        <v>3.2460232079679661</v>
      </c>
      <c r="I12" s="7">
        <f t="shared" si="2"/>
        <v>4</v>
      </c>
      <c r="J12" s="7">
        <f t="shared" si="3"/>
        <v>1.623011603983983</v>
      </c>
    </row>
    <row r="13" spans="1:10" x14ac:dyDescent="0.2">
      <c r="A13" s="3" t="s">
        <v>19</v>
      </c>
      <c r="B13" s="1">
        <v>79</v>
      </c>
      <c r="C13" s="1">
        <v>93.3</v>
      </c>
      <c r="D13" s="1">
        <v>73.5</v>
      </c>
      <c r="E13" s="1">
        <v>80.599999999999994</v>
      </c>
      <c r="F13" s="1">
        <v>81.3</v>
      </c>
      <c r="G13" s="7">
        <f t="shared" si="0"/>
        <v>81.539999999999992</v>
      </c>
      <c r="H13" s="7">
        <f t="shared" si="1"/>
        <v>7.2514136552812918</v>
      </c>
      <c r="I13" s="7">
        <f t="shared" si="2"/>
        <v>5</v>
      </c>
      <c r="J13" s="7">
        <f t="shared" si="3"/>
        <v>3.2429307732358388</v>
      </c>
    </row>
    <row r="14" spans="1:10" x14ac:dyDescent="0.2">
      <c r="G14" s="5"/>
      <c r="H14" s="5"/>
      <c r="I14" s="5"/>
      <c r="J14" s="5"/>
    </row>
    <row r="15" spans="1:10" x14ac:dyDescent="0.2">
      <c r="B15" s="9" t="s">
        <v>1</v>
      </c>
      <c r="C15" s="9"/>
      <c r="D15" s="9"/>
      <c r="E15" s="9"/>
      <c r="F15" s="9"/>
      <c r="G15" s="5" t="s">
        <v>35</v>
      </c>
      <c r="H15" s="5" t="s">
        <v>32</v>
      </c>
      <c r="I15" s="5" t="s">
        <v>34</v>
      </c>
      <c r="J15" s="5" t="s">
        <v>33</v>
      </c>
    </row>
    <row r="16" spans="1:10" x14ac:dyDescent="0.2">
      <c r="A16" s="3" t="s">
        <v>8</v>
      </c>
      <c r="B16" s="1">
        <v>93.3</v>
      </c>
      <c r="C16" s="1">
        <v>88.1</v>
      </c>
      <c r="D16" s="1">
        <v>90.1</v>
      </c>
      <c r="E16" s="1"/>
      <c r="F16" s="1"/>
      <c r="G16" s="7">
        <f>AVERAGE(B16:F16)</f>
        <v>90.5</v>
      </c>
      <c r="H16" s="7">
        <f>STDEV(B16:F16)</f>
        <v>2.6229754097208016</v>
      </c>
      <c r="I16" s="7">
        <f>COUNT(B16:F16)</f>
        <v>3</v>
      </c>
      <c r="J16" s="7">
        <f>H16/SQRT(I16)</f>
        <v>1.5143755588800738</v>
      </c>
    </row>
    <row r="17" spans="1:10" x14ac:dyDescent="0.2">
      <c r="A17" s="3" t="s">
        <v>9</v>
      </c>
      <c r="B17" s="1">
        <v>88.7</v>
      </c>
      <c r="C17" s="1">
        <v>88.4</v>
      </c>
      <c r="D17" s="1">
        <v>81.2</v>
      </c>
      <c r="E17" s="1"/>
      <c r="F17" s="1"/>
      <c r="G17" s="7">
        <f t="shared" ref="G17:G27" si="4">AVERAGE(B17:F17)</f>
        <v>86.100000000000009</v>
      </c>
      <c r="H17" s="7">
        <f t="shared" ref="H17:H27" si="5">STDEV(B17:F17)</f>
        <v>4.2461747491124298</v>
      </c>
      <c r="I17" s="7">
        <f t="shared" ref="I17:I27" si="6">COUNT(B17:F17)</f>
        <v>3</v>
      </c>
      <c r="J17" s="7">
        <f t="shared" ref="J17:J27" si="7">H17/SQRT(I17)</f>
        <v>2.4515301344262532</v>
      </c>
    </row>
    <row r="18" spans="1:10" x14ac:dyDescent="0.2">
      <c r="A18" s="3" t="s">
        <v>10</v>
      </c>
      <c r="B18" s="1">
        <v>68.7</v>
      </c>
      <c r="C18" s="1">
        <v>79.2</v>
      </c>
      <c r="D18" s="1">
        <v>62.1</v>
      </c>
      <c r="E18" s="1"/>
      <c r="F18" s="1"/>
      <c r="G18" s="7">
        <f t="shared" si="4"/>
        <v>70</v>
      </c>
      <c r="H18" s="7">
        <f t="shared" si="5"/>
        <v>8.6238042649402011</v>
      </c>
      <c r="I18" s="7">
        <f t="shared" si="6"/>
        <v>3</v>
      </c>
      <c r="J18" s="7">
        <f t="shared" si="7"/>
        <v>4.9789557138018683</v>
      </c>
    </row>
    <row r="19" spans="1:10" x14ac:dyDescent="0.2">
      <c r="A19" s="3" t="s">
        <v>11</v>
      </c>
      <c r="B19" s="1">
        <v>80.2</v>
      </c>
      <c r="C19" s="1">
        <v>87.4</v>
      </c>
      <c r="D19" s="1">
        <v>80.900000000000006</v>
      </c>
      <c r="E19" s="1"/>
      <c r="F19" s="1"/>
      <c r="G19" s="7">
        <f t="shared" si="4"/>
        <v>82.833333333333343</v>
      </c>
      <c r="H19" s="7">
        <f t="shared" si="5"/>
        <v>3.9703064533274182</v>
      </c>
      <c r="I19" s="7">
        <f t="shared" si="6"/>
        <v>3</v>
      </c>
      <c r="J19" s="7">
        <f t="shared" si="7"/>
        <v>2.2922574995938931</v>
      </c>
    </row>
    <row r="20" spans="1:10" x14ac:dyDescent="0.2">
      <c r="A20" s="3" t="s">
        <v>12</v>
      </c>
      <c r="B20" s="1">
        <v>20.100000000000001</v>
      </c>
      <c r="C20" s="1">
        <v>21.1</v>
      </c>
      <c r="D20" s="1">
        <v>22.3</v>
      </c>
      <c r="E20" s="1"/>
      <c r="F20" s="1"/>
      <c r="G20" s="7">
        <f t="shared" si="4"/>
        <v>21.166666666666668</v>
      </c>
      <c r="H20" s="7">
        <f t="shared" si="5"/>
        <v>1.1015141094572201</v>
      </c>
      <c r="I20" s="7">
        <f t="shared" si="6"/>
        <v>3</v>
      </c>
      <c r="J20" s="7">
        <f t="shared" si="7"/>
        <v>0.63595946761129696</v>
      </c>
    </row>
    <row r="21" spans="1:10" x14ac:dyDescent="0.2">
      <c r="A21" s="3" t="s">
        <v>13</v>
      </c>
      <c r="B21" s="1">
        <v>70.599999999999994</v>
      </c>
      <c r="C21" s="1">
        <v>67.8</v>
      </c>
      <c r="D21" s="1">
        <v>67</v>
      </c>
      <c r="E21" s="1"/>
      <c r="F21" s="1"/>
      <c r="G21" s="7">
        <f t="shared" si="4"/>
        <v>68.466666666666654</v>
      </c>
      <c r="H21" s="7">
        <f t="shared" si="5"/>
        <v>1.8903262505010408</v>
      </c>
      <c r="I21" s="7">
        <f t="shared" si="6"/>
        <v>3</v>
      </c>
      <c r="J21" s="7">
        <f t="shared" si="7"/>
        <v>1.0913803695829918</v>
      </c>
    </row>
    <row r="22" spans="1:10" x14ac:dyDescent="0.2">
      <c r="A22" s="3" t="s">
        <v>14</v>
      </c>
      <c r="B22" s="1">
        <v>71.7</v>
      </c>
      <c r="C22" s="1">
        <v>88.7</v>
      </c>
      <c r="D22" s="1">
        <v>74.599999999999994</v>
      </c>
      <c r="E22" s="1">
        <v>66</v>
      </c>
      <c r="F22" s="1">
        <v>76.3</v>
      </c>
      <c r="G22" s="7">
        <f t="shared" si="4"/>
        <v>75.460000000000008</v>
      </c>
      <c r="H22" s="7">
        <f t="shared" si="5"/>
        <v>8.3721562336115074</v>
      </c>
      <c r="I22" s="7">
        <f t="shared" si="6"/>
        <v>5</v>
      </c>
      <c r="J22" s="7">
        <f t="shared" si="7"/>
        <v>3.7441420913207879</v>
      </c>
    </row>
    <row r="23" spans="1:10" x14ac:dyDescent="0.2">
      <c r="A23" s="3" t="s">
        <v>15</v>
      </c>
      <c r="B23" s="1">
        <v>57.3</v>
      </c>
      <c r="C23" s="1">
        <v>81.400000000000006</v>
      </c>
      <c r="D23" s="1">
        <v>61.2</v>
      </c>
      <c r="E23" s="1">
        <v>57.8</v>
      </c>
      <c r="F23" s="1">
        <v>81.3</v>
      </c>
      <c r="G23" s="7">
        <f t="shared" si="4"/>
        <v>67.8</v>
      </c>
      <c r="H23" s="7">
        <f t="shared" si="5"/>
        <v>12.460136435850099</v>
      </c>
      <c r="I23" s="7">
        <f t="shared" si="6"/>
        <v>5</v>
      </c>
      <c r="J23" s="7">
        <f t="shared" si="7"/>
        <v>5.5723424158965535</v>
      </c>
    </row>
    <row r="24" spans="1:10" x14ac:dyDescent="0.2">
      <c r="A24" s="3" t="s">
        <v>16</v>
      </c>
      <c r="B24" s="1">
        <v>5.3</v>
      </c>
      <c r="C24" s="1">
        <v>14</v>
      </c>
      <c r="D24" s="1">
        <v>8</v>
      </c>
      <c r="E24" s="1">
        <v>9.6</v>
      </c>
      <c r="F24" s="1"/>
      <c r="G24" s="7">
        <f t="shared" si="4"/>
        <v>9.2249999999999996</v>
      </c>
      <c r="H24" s="7">
        <f t="shared" si="5"/>
        <v>3.6445164288283856</v>
      </c>
      <c r="I24" s="7">
        <f t="shared" si="6"/>
        <v>4</v>
      </c>
      <c r="J24" s="7">
        <f t="shared" si="7"/>
        <v>1.8222582144141928</v>
      </c>
    </row>
    <row r="25" spans="1:10" x14ac:dyDescent="0.2">
      <c r="A25" s="3" t="s">
        <v>17</v>
      </c>
      <c r="B25" s="1">
        <v>19.100000000000001</v>
      </c>
      <c r="C25" s="1">
        <v>42.7</v>
      </c>
      <c r="D25" s="1">
        <v>30.9</v>
      </c>
      <c r="E25" s="1">
        <v>19.3</v>
      </c>
      <c r="F25" s="1">
        <v>34.6</v>
      </c>
      <c r="G25" s="7">
        <f t="shared" si="4"/>
        <v>29.32</v>
      </c>
      <c r="H25" s="7">
        <f t="shared" si="5"/>
        <v>10.17654165225103</v>
      </c>
      <c r="I25" s="7">
        <f t="shared" si="6"/>
        <v>5</v>
      </c>
      <c r="J25" s="7">
        <f t="shared" si="7"/>
        <v>4.551087782058266</v>
      </c>
    </row>
    <row r="26" spans="1:10" x14ac:dyDescent="0.2">
      <c r="A26" s="3" t="s">
        <v>18</v>
      </c>
      <c r="B26" s="1">
        <v>83.1</v>
      </c>
      <c r="C26" s="1">
        <v>73.599999999999994</v>
      </c>
      <c r="D26" s="1">
        <v>80.3</v>
      </c>
      <c r="E26" s="1">
        <v>81</v>
      </c>
      <c r="F26" s="1"/>
      <c r="G26" s="7">
        <f t="shared" si="4"/>
        <v>79.5</v>
      </c>
      <c r="H26" s="7">
        <f t="shared" si="5"/>
        <v>4.1093389573831303</v>
      </c>
      <c r="I26" s="7">
        <f t="shared" si="6"/>
        <v>4</v>
      </c>
      <c r="J26" s="7">
        <f t="shared" si="7"/>
        <v>2.0546694786915651</v>
      </c>
    </row>
    <row r="27" spans="1:10" x14ac:dyDescent="0.2">
      <c r="A27" s="3" t="s">
        <v>19</v>
      </c>
      <c r="B27" s="1">
        <v>58</v>
      </c>
      <c r="C27" s="1">
        <v>72.900000000000006</v>
      </c>
      <c r="D27" s="1">
        <v>82</v>
      </c>
      <c r="E27" s="1">
        <v>64.7</v>
      </c>
      <c r="F27" s="1">
        <v>74.5</v>
      </c>
      <c r="G27" s="7">
        <f t="shared" si="4"/>
        <v>70.42</v>
      </c>
      <c r="H27" s="7">
        <f t="shared" si="5"/>
        <v>9.2718390840220444</v>
      </c>
      <c r="I27" s="7">
        <f t="shared" si="6"/>
        <v>5</v>
      </c>
      <c r="J27" s="7">
        <f t="shared" si="7"/>
        <v>4.1464924936625351</v>
      </c>
    </row>
    <row r="28" spans="1:10" x14ac:dyDescent="0.2">
      <c r="G28" s="5"/>
      <c r="H28" s="5"/>
      <c r="I28" s="5"/>
      <c r="J28" s="5"/>
    </row>
    <row r="29" spans="1:10" x14ac:dyDescent="0.2">
      <c r="B29" s="9" t="s">
        <v>2</v>
      </c>
      <c r="C29" s="9"/>
      <c r="D29" s="9"/>
      <c r="E29" s="9"/>
      <c r="F29" s="9"/>
      <c r="G29" s="5" t="s">
        <v>35</v>
      </c>
      <c r="H29" s="5" t="s">
        <v>32</v>
      </c>
      <c r="I29" s="5" t="s">
        <v>34</v>
      </c>
      <c r="J29" s="5" t="s">
        <v>33</v>
      </c>
    </row>
    <row r="30" spans="1:10" x14ac:dyDescent="0.2">
      <c r="A30" s="3" t="s">
        <v>8</v>
      </c>
      <c r="B30" s="1">
        <v>89.3</v>
      </c>
      <c r="C30" s="1">
        <v>67.7</v>
      </c>
      <c r="D30" s="1">
        <v>90.9</v>
      </c>
      <c r="E30" s="1">
        <v>87</v>
      </c>
      <c r="F30" s="1"/>
      <c r="G30" s="7">
        <f>AVERAGE(B30:F30)</f>
        <v>83.724999999999994</v>
      </c>
      <c r="H30" s="7">
        <f>STDEV(B30:F30)</f>
        <v>10.802584567284583</v>
      </c>
      <c r="I30" s="7">
        <f>COUNT(B30:F30)</f>
        <v>4</v>
      </c>
      <c r="J30" s="7">
        <f>H30/SQRT(I30)</f>
        <v>5.4012922836422916</v>
      </c>
    </row>
    <row r="31" spans="1:10" x14ac:dyDescent="0.2">
      <c r="A31" s="3" t="s">
        <v>9</v>
      </c>
      <c r="B31" s="1">
        <v>81.5</v>
      </c>
      <c r="C31" s="1">
        <v>90.2</v>
      </c>
      <c r="D31" s="1">
        <v>84.2</v>
      </c>
      <c r="E31" s="1"/>
      <c r="F31" s="1"/>
      <c r="G31" s="7">
        <f t="shared" ref="G31:G41" si="8">AVERAGE(B31:F31)</f>
        <v>85.3</v>
      </c>
      <c r="H31" s="7">
        <f t="shared" ref="H31:H41" si="9">STDEV(B31:F31)</f>
        <v>4.4530888156424648</v>
      </c>
      <c r="I31" s="7">
        <f t="shared" ref="I31:I41" si="10">COUNT(B31:F31)</f>
        <v>3</v>
      </c>
      <c r="J31" s="7">
        <f t="shared" ref="J31:J41" si="11">H31/SQRT(I31)</f>
        <v>2.5709920264364889</v>
      </c>
    </row>
    <row r="32" spans="1:10" x14ac:dyDescent="0.2">
      <c r="A32" s="3" t="s">
        <v>10</v>
      </c>
      <c r="B32" s="1">
        <v>85.8</v>
      </c>
      <c r="C32" s="1">
        <v>58.5</v>
      </c>
      <c r="D32" s="1">
        <v>63.5</v>
      </c>
      <c r="E32" s="1">
        <v>74.400000000000006</v>
      </c>
      <c r="F32" s="1"/>
      <c r="G32" s="7">
        <f t="shared" si="8"/>
        <v>70.550000000000011</v>
      </c>
      <c r="H32" s="7">
        <f t="shared" si="9"/>
        <v>12.142075605101374</v>
      </c>
      <c r="I32" s="7">
        <f t="shared" si="10"/>
        <v>4</v>
      </c>
      <c r="J32" s="7">
        <f t="shared" si="11"/>
        <v>6.0710378025506868</v>
      </c>
    </row>
    <row r="33" spans="1:10" x14ac:dyDescent="0.2">
      <c r="A33" s="3" t="s">
        <v>11</v>
      </c>
      <c r="B33" s="1">
        <v>84.2</v>
      </c>
      <c r="C33" s="1">
        <v>89.8</v>
      </c>
      <c r="D33" s="1">
        <v>81.2</v>
      </c>
      <c r="E33" s="1"/>
      <c r="F33" s="1"/>
      <c r="G33" s="7">
        <f t="shared" si="8"/>
        <v>85.066666666666663</v>
      </c>
      <c r="H33" s="7">
        <f t="shared" si="9"/>
        <v>4.3650124092988909</v>
      </c>
      <c r="I33" s="7">
        <f t="shared" si="10"/>
        <v>3</v>
      </c>
      <c r="J33" s="7">
        <f t="shared" si="11"/>
        <v>2.5201410895247718</v>
      </c>
    </row>
    <row r="34" spans="1:10" x14ac:dyDescent="0.2">
      <c r="A34" s="3" t="s">
        <v>12</v>
      </c>
      <c r="B34" s="1">
        <v>56</v>
      </c>
      <c r="C34" s="1">
        <v>56.1</v>
      </c>
      <c r="D34" s="1">
        <v>57.8</v>
      </c>
      <c r="E34" s="1">
        <v>57.5</v>
      </c>
      <c r="F34" s="1"/>
      <c r="G34" s="7">
        <f t="shared" si="8"/>
        <v>56.849999999999994</v>
      </c>
      <c r="H34" s="7">
        <f t="shared" si="9"/>
        <v>0.93273790530888012</v>
      </c>
      <c r="I34" s="7">
        <f t="shared" si="10"/>
        <v>4</v>
      </c>
      <c r="J34" s="7">
        <f t="shared" si="11"/>
        <v>0.46636895265444006</v>
      </c>
    </row>
    <row r="35" spans="1:10" x14ac:dyDescent="0.2">
      <c r="A35" s="3" t="s">
        <v>13</v>
      </c>
      <c r="B35" s="1">
        <v>66.900000000000006</v>
      </c>
      <c r="C35" s="1">
        <v>79.8</v>
      </c>
      <c r="D35" s="1">
        <v>69.400000000000006</v>
      </c>
      <c r="E35" s="1"/>
      <c r="F35" s="1">
        <v>80.900000000000006</v>
      </c>
      <c r="G35" s="7">
        <f t="shared" si="8"/>
        <v>74.25</v>
      </c>
      <c r="H35" s="7">
        <f t="shared" si="9"/>
        <v>7.1313860270403699</v>
      </c>
      <c r="I35" s="7">
        <f t="shared" si="10"/>
        <v>4</v>
      </c>
      <c r="J35" s="7">
        <f t="shared" si="11"/>
        <v>3.565693013520185</v>
      </c>
    </row>
    <row r="36" spans="1:10" x14ac:dyDescent="0.2">
      <c r="A36" s="3" t="s">
        <v>14</v>
      </c>
      <c r="B36" s="1">
        <v>70.2</v>
      </c>
      <c r="C36" s="1">
        <v>52.6</v>
      </c>
      <c r="D36" s="1">
        <v>69.599999999999994</v>
      </c>
      <c r="E36" s="1">
        <v>62.9</v>
      </c>
      <c r="F36" s="1">
        <v>82.1</v>
      </c>
      <c r="G36" s="7">
        <f t="shared" si="8"/>
        <v>67.47999999999999</v>
      </c>
      <c r="H36" s="7">
        <f t="shared" si="9"/>
        <v>10.816977396666802</v>
      </c>
      <c r="I36" s="7">
        <f t="shared" si="10"/>
        <v>5</v>
      </c>
      <c r="J36" s="7">
        <f t="shared" si="11"/>
        <v>4.8374993540051348</v>
      </c>
    </row>
    <row r="37" spans="1:10" x14ac:dyDescent="0.2">
      <c r="A37" s="3" t="s">
        <v>15</v>
      </c>
      <c r="B37" s="1">
        <v>74.099999999999994</v>
      </c>
      <c r="C37" s="1">
        <v>64.2</v>
      </c>
      <c r="D37" s="1">
        <v>58.5</v>
      </c>
      <c r="E37" s="1"/>
      <c r="F37" s="1">
        <v>74.8</v>
      </c>
      <c r="G37" s="7">
        <f t="shared" si="8"/>
        <v>67.900000000000006</v>
      </c>
      <c r="H37" s="7">
        <f t="shared" si="9"/>
        <v>7.918333157931631</v>
      </c>
      <c r="I37" s="7">
        <f t="shared" si="10"/>
        <v>4</v>
      </c>
      <c r="J37" s="7">
        <f t="shared" si="11"/>
        <v>3.9591665789658155</v>
      </c>
    </row>
    <row r="38" spans="1:10" x14ac:dyDescent="0.2">
      <c r="A38" s="3" t="s">
        <v>16</v>
      </c>
      <c r="B38" s="1">
        <v>30.9</v>
      </c>
      <c r="C38" s="1">
        <v>47.6</v>
      </c>
      <c r="D38" s="1">
        <v>38.4</v>
      </c>
      <c r="E38" s="1"/>
      <c r="F38" s="1">
        <v>40.299999999999997</v>
      </c>
      <c r="G38" s="7">
        <f t="shared" si="8"/>
        <v>39.299999999999997</v>
      </c>
      <c r="H38" s="7">
        <f t="shared" si="9"/>
        <v>6.8619725055312442</v>
      </c>
      <c r="I38" s="7">
        <f t="shared" si="10"/>
        <v>4</v>
      </c>
      <c r="J38" s="7">
        <f t="shared" si="11"/>
        <v>3.4309862527656221</v>
      </c>
    </row>
    <row r="39" spans="1:10" x14ac:dyDescent="0.2">
      <c r="A39" s="3" t="s">
        <v>17</v>
      </c>
      <c r="B39" s="1">
        <v>17.8</v>
      </c>
      <c r="C39" s="1">
        <v>42.2</v>
      </c>
      <c r="D39" s="1">
        <v>18.5</v>
      </c>
      <c r="E39" s="1">
        <v>22.2</v>
      </c>
      <c r="F39" s="1">
        <v>30.2</v>
      </c>
      <c r="G39" s="7">
        <f t="shared" si="8"/>
        <v>26.18</v>
      </c>
      <c r="H39" s="7">
        <f t="shared" si="9"/>
        <v>10.220665340377797</v>
      </c>
      <c r="I39" s="7">
        <f t="shared" si="10"/>
        <v>5</v>
      </c>
      <c r="J39" s="7">
        <f t="shared" si="11"/>
        <v>4.5708204952721561</v>
      </c>
    </row>
    <row r="40" spans="1:10" x14ac:dyDescent="0.2">
      <c r="A40" s="3" t="s">
        <v>18</v>
      </c>
      <c r="B40" s="1">
        <v>88</v>
      </c>
      <c r="C40" s="1">
        <v>91.5</v>
      </c>
      <c r="D40" s="1">
        <v>80.3</v>
      </c>
      <c r="E40" s="1"/>
      <c r="F40" s="1">
        <v>78.5</v>
      </c>
      <c r="G40" s="7">
        <f t="shared" si="8"/>
        <v>84.575000000000003</v>
      </c>
      <c r="H40" s="7">
        <f t="shared" si="9"/>
        <v>6.1878240655877317</v>
      </c>
      <c r="I40" s="7">
        <f t="shared" si="10"/>
        <v>4</v>
      </c>
      <c r="J40" s="7">
        <f t="shared" si="11"/>
        <v>3.0939120327938658</v>
      </c>
    </row>
    <row r="41" spans="1:10" x14ac:dyDescent="0.2">
      <c r="A41" s="3" t="s">
        <v>19</v>
      </c>
      <c r="B41" s="1">
        <v>78</v>
      </c>
      <c r="C41" s="1">
        <v>91.6</v>
      </c>
      <c r="D41" s="1">
        <v>81.400000000000006</v>
      </c>
      <c r="E41" s="1"/>
      <c r="F41" s="1">
        <v>79.5</v>
      </c>
      <c r="G41" s="7">
        <f t="shared" si="8"/>
        <v>82.625</v>
      </c>
      <c r="H41" s="7">
        <f t="shared" si="9"/>
        <v>6.1429498885578822</v>
      </c>
      <c r="I41" s="7">
        <f t="shared" si="10"/>
        <v>4</v>
      </c>
      <c r="J41" s="7">
        <f t="shared" si="11"/>
        <v>3.0714749442789411</v>
      </c>
    </row>
    <row r="42" spans="1:10" x14ac:dyDescent="0.2">
      <c r="G42" s="5"/>
      <c r="H42" s="5"/>
      <c r="I42" s="5"/>
      <c r="J42" s="5"/>
    </row>
    <row r="43" spans="1:10" x14ac:dyDescent="0.2">
      <c r="B43" s="9" t="s">
        <v>3</v>
      </c>
      <c r="C43" s="9"/>
      <c r="D43" s="9"/>
      <c r="E43" s="9"/>
      <c r="F43" s="9"/>
      <c r="G43" s="5" t="s">
        <v>35</v>
      </c>
      <c r="H43" s="5" t="s">
        <v>32</v>
      </c>
      <c r="I43" s="5" t="s">
        <v>34</v>
      </c>
      <c r="J43" s="5" t="s">
        <v>33</v>
      </c>
    </row>
    <row r="44" spans="1:10" x14ac:dyDescent="0.2">
      <c r="A44" s="3" t="s">
        <v>8</v>
      </c>
      <c r="B44" s="1">
        <v>47.7</v>
      </c>
      <c r="C44" s="1">
        <v>65.900000000000006</v>
      </c>
      <c r="D44" s="1">
        <v>58.9</v>
      </c>
      <c r="E44" s="1">
        <v>57.2</v>
      </c>
      <c r="F44" s="1"/>
      <c r="G44" s="7">
        <f>AVERAGE(B44:F44)</f>
        <v>57.424999999999997</v>
      </c>
      <c r="H44" s="7">
        <f>STDEV(B44:F44)</f>
        <v>7.497277283565511</v>
      </c>
      <c r="I44" s="7">
        <f>COUNT(B44:F44)</f>
        <v>4</v>
      </c>
      <c r="J44" s="7">
        <f>H44/SQRT(I44)</f>
        <v>3.7486386417827555</v>
      </c>
    </row>
    <row r="45" spans="1:10" x14ac:dyDescent="0.2">
      <c r="A45" s="3" t="s">
        <v>9</v>
      </c>
      <c r="B45" s="1">
        <v>4.5</v>
      </c>
      <c r="C45" s="1">
        <v>8.1</v>
      </c>
      <c r="D45" s="1">
        <v>7.6</v>
      </c>
      <c r="E45" s="1"/>
      <c r="F45" s="1"/>
      <c r="G45" s="7">
        <f t="shared" ref="G45:G55" si="12">AVERAGE(B45:F45)</f>
        <v>6.7333333333333334</v>
      </c>
      <c r="H45" s="7">
        <f t="shared" ref="H45:H55" si="13">STDEV(B45:F45)</f>
        <v>1.9502136635080121</v>
      </c>
      <c r="I45" s="7">
        <f t="shared" ref="I45:I55" si="14">COUNT(B45:F45)</f>
        <v>3</v>
      </c>
      <c r="J45" s="7">
        <f t="shared" ref="J45:J55" si="15">H45/SQRT(I45)</f>
        <v>1.125956383603637</v>
      </c>
    </row>
    <row r="46" spans="1:10" x14ac:dyDescent="0.2">
      <c r="A46" s="3" t="s">
        <v>10</v>
      </c>
      <c r="B46" s="1">
        <v>2.1</v>
      </c>
      <c r="C46" s="1">
        <v>6.4</v>
      </c>
      <c r="D46" s="1">
        <v>5.6</v>
      </c>
      <c r="E46" s="1"/>
      <c r="F46" s="1"/>
      <c r="G46" s="7">
        <f t="shared" si="12"/>
        <v>4.7</v>
      </c>
      <c r="H46" s="7">
        <f t="shared" si="13"/>
        <v>2.2869193252058553</v>
      </c>
      <c r="I46" s="7">
        <f t="shared" si="14"/>
        <v>3</v>
      </c>
      <c r="J46" s="7">
        <f t="shared" si="15"/>
        <v>1.320353488022558</v>
      </c>
    </row>
    <row r="47" spans="1:10" x14ac:dyDescent="0.2">
      <c r="A47" s="3" t="s">
        <v>11</v>
      </c>
      <c r="B47" s="1">
        <v>1.4</v>
      </c>
      <c r="C47" s="1">
        <v>2.1</v>
      </c>
      <c r="D47" s="1">
        <v>2.4</v>
      </c>
      <c r="E47" s="1"/>
      <c r="F47" s="1"/>
      <c r="G47" s="7">
        <f t="shared" si="12"/>
        <v>1.9666666666666668</v>
      </c>
      <c r="H47" s="7">
        <f t="shared" si="13"/>
        <v>0.5131601439446879</v>
      </c>
      <c r="I47" s="7">
        <f t="shared" si="14"/>
        <v>3</v>
      </c>
      <c r="J47" s="7">
        <f t="shared" si="15"/>
        <v>0.29627314724385267</v>
      </c>
    </row>
    <row r="48" spans="1:10" x14ac:dyDescent="0.2">
      <c r="A48" s="3" t="s">
        <v>12</v>
      </c>
      <c r="B48" s="1">
        <v>1.2</v>
      </c>
      <c r="C48" s="1">
        <v>1.8</v>
      </c>
      <c r="D48" s="1">
        <v>2.5</v>
      </c>
      <c r="E48" s="1"/>
      <c r="F48" s="1"/>
      <c r="G48" s="7">
        <f t="shared" si="12"/>
        <v>1.8333333333333333</v>
      </c>
      <c r="H48" s="7">
        <f t="shared" si="13"/>
        <v>0.65064070986477085</v>
      </c>
      <c r="I48" s="7">
        <f t="shared" si="14"/>
        <v>3</v>
      </c>
      <c r="J48" s="7">
        <f t="shared" si="15"/>
        <v>0.37564758898615469</v>
      </c>
    </row>
    <row r="49" spans="1:10" x14ac:dyDescent="0.2">
      <c r="A49" s="3" t="s">
        <v>13</v>
      </c>
      <c r="B49" s="1">
        <v>1.8</v>
      </c>
      <c r="C49" s="1">
        <v>3.1</v>
      </c>
      <c r="D49" s="1">
        <v>3.5</v>
      </c>
      <c r="E49" s="1"/>
      <c r="F49" s="1"/>
      <c r="G49" s="7">
        <f t="shared" si="12"/>
        <v>2.8000000000000003</v>
      </c>
      <c r="H49" s="7">
        <f t="shared" si="13"/>
        <v>0.88881944173155936</v>
      </c>
      <c r="I49" s="7">
        <f t="shared" si="14"/>
        <v>3</v>
      </c>
      <c r="J49" s="7">
        <f t="shared" si="15"/>
        <v>0.51316014394468867</v>
      </c>
    </row>
    <row r="50" spans="1:10" x14ac:dyDescent="0.2">
      <c r="A50" s="3" t="s">
        <v>14</v>
      </c>
      <c r="B50" s="1">
        <v>6.5</v>
      </c>
      <c r="C50" s="1">
        <v>17.5</v>
      </c>
      <c r="D50" s="1">
        <v>13</v>
      </c>
      <c r="E50" s="1">
        <v>13.5</v>
      </c>
      <c r="F50" s="1"/>
      <c r="G50" s="7">
        <f t="shared" si="12"/>
        <v>12.625</v>
      </c>
      <c r="H50" s="7">
        <f t="shared" si="13"/>
        <v>4.5529294598825789</v>
      </c>
      <c r="I50" s="7">
        <f t="shared" si="14"/>
        <v>4</v>
      </c>
      <c r="J50" s="7">
        <f t="shared" si="15"/>
        <v>2.2764647299412895</v>
      </c>
    </row>
    <row r="51" spans="1:10" x14ac:dyDescent="0.2">
      <c r="A51" s="3" t="s">
        <v>15</v>
      </c>
      <c r="B51" s="1">
        <v>1.6</v>
      </c>
      <c r="C51" s="1">
        <v>5.6</v>
      </c>
      <c r="D51" s="1">
        <v>3.6</v>
      </c>
      <c r="E51" s="1"/>
      <c r="F51" s="1"/>
      <c r="G51" s="7">
        <f t="shared" si="12"/>
        <v>3.5999999999999996</v>
      </c>
      <c r="H51" s="7">
        <f t="shared" si="13"/>
        <v>2.0000000000000009</v>
      </c>
      <c r="I51" s="7">
        <f t="shared" si="14"/>
        <v>3</v>
      </c>
      <c r="J51" s="7">
        <f t="shared" si="15"/>
        <v>1.1547005383792521</v>
      </c>
    </row>
    <row r="52" spans="1:10" x14ac:dyDescent="0.2">
      <c r="A52" s="3" t="s">
        <v>16</v>
      </c>
      <c r="B52" s="1">
        <v>1.2</v>
      </c>
      <c r="C52" s="1">
        <v>3.7</v>
      </c>
      <c r="D52" s="1">
        <v>2.9</v>
      </c>
      <c r="E52" s="1"/>
      <c r="F52" s="1"/>
      <c r="G52" s="7">
        <f t="shared" si="12"/>
        <v>2.6</v>
      </c>
      <c r="H52" s="7">
        <f t="shared" si="13"/>
        <v>1.2767145334803693</v>
      </c>
      <c r="I52" s="7">
        <f t="shared" si="14"/>
        <v>3</v>
      </c>
      <c r="J52" s="7">
        <f t="shared" si="15"/>
        <v>0.73711147958319878</v>
      </c>
    </row>
    <row r="53" spans="1:10" x14ac:dyDescent="0.2">
      <c r="A53" s="3" t="s">
        <v>17</v>
      </c>
      <c r="B53" s="1">
        <v>1.3</v>
      </c>
      <c r="C53" s="1">
        <v>4.5999999999999996</v>
      </c>
      <c r="D53" s="1">
        <v>3.2</v>
      </c>
      <c r="E53" s="1"/>
      <c r="F53" s="1"/>
      <c r="G53" s="7">
        <f t="shared" si="12"/>
        <v>3.0333333333333332</v>
      </c>
      <c r="H53" s="7">
        <f t="shared" si="13"/>
        <v>1.6563010998406471</v>
      </c>
      <c r="I53" s="7">
        <f t="shared" si="14"/>
        <v>3</v>
      </c>
      <c r="J53" s="7">
        <f t="shared" si="15"/>
        <v>0.95626588585207084</v>
      </c>
    </row>
    <row r="54" spans="1:10" x14ac:dyDescent="0.2">
      <c r="A54" s="3" t="s">
        <v>18</v>
      </c>
      <c r="B54" s="1">
        <v>1.9</v>
      </c>
      <c r="C54" s="1">
        <v>7.4</v>
      </c>
      <c r="D54" s="1">
        <v>4.8</v>
      </c>
      <c r="E54" s="1">
        <v>6.7</v>
      </c>
      <c r="F54" s="1"/>
      <c r="G54" s="7">
        <f t="shared" si="12"/>
        <v>5.2</v>
      </c>
      <c r="H54" s="7">
        <f t="shared" si="13"/>
        <v>2.4589970855343979</v>
      </c>
      <c r="I54" s="7">
        <f t="shared" si="14"/>
        <v>4</v>
      </c>
      <c r="J54" s="7">
        <f t="shared" si="15"/>
        <v>1.2294985427671989</v>
      </c>
    </row>
    <row r="55" spans="1:10" x14ac:dyDescent="0.2">
      <c r="A55" s="3" t="s">
        <v>19</v>
      </c>
      <c r="B55" s="1">
        <v>1.7</v>
      </c>
      <c r="C55" s="1">
        <v>7.6</v>
      </c>
      <c r="D55" s="1">
        <v>4.3</v>
      </c>
      <c r="E55" s="1">
        <v>5.6</v>
      </c>
      <c r="F55" s="1"/>
      <c r="G55" s="7">
        <f t="shared" si="12"/>
        <v>4.7999999999999989</v>
      </c>
      <c r="H55" s="7">
        <f t="shared" si="13"/>
        <v>2.4725155880870293</v>
      </c>
      <c r="I55" s="7">
        <f t="shared" si="14"/>
        <v>4</v>
      </c>
      <c r="J55" s="7">
        <f t="shared" si="15"/>
        <v>1.2362577940435147</v>
      </c>
    </row>
    <row r="56" spans="1:10" x14ac:dyDescent="0.2">
      <c r="G56" s="5"/>
      <c r="H56" s="5"/>
      <c r="I56" s="5"/>
      <c r="J56" s="5"/>
    </row>
    <row r="57" spans="1:10" x14ac:dyDescent="0.2">
      <c r="B57" s="9" t="s">
        <v>22</v>
      </c>
      <c r="C57" s="9"/>
      <c r="D57" s="9"/>
      <c r="E57" s="9"/>
      <c r="F57" s="9"/>
      <c r="G57" s="5" t="s">
        <v>35</v>
      </c>
      <c r="H57" s="5" t="s">
        <v>32</v>
      </c>
      <c r="I57" s="5" t="s">
        <v>34</v>
      </c>
      <c r="J57" s="5" t="s">
        <v>33</v>
      </c>
    </row>
    <row r="58" spans="1:10" x14ac:dyDescent="0.2">
      <c r="A58" s="3" t="s">
        <v>8</v>
      </c>
      <c r="B58" s="1">
        <v>90.9</v>
      </c>
      <c r="C58" s="1">
        <v>93.8</v>
      </c>
      <c r="D58" s="1">
        <v>92.1</v>
      </c>
      <c r="E58" s="1"/>
      <c r="F58" s="1"/>
      <c r="G58" s="7">
        <f>AVERAGE(B58:F58)</f>
        <v>92.266666666666652</v>
      </c>
      <c r="H58" s="7">
        <f>STDEV(B58:F58)</f>
        <v>1.4571661996262892</v>
      </c>
      <c r="I58" s="7">
        <f>COUNT(B58:F58)</f>
        <v>3</v>
      </c>
      <c r="J58" s="7">
        <f>H58/SQRT(I58)</f>
        <v>0.84129529760826205</v>
      </c>
    </row>
    <row r="59" spans="1:10" x14ac:dyDescent="0.2">
      <c r="A59" s="3" t="s">
        <v>9</v>
      </c>
      <c r="B59" s="1">
        <v>85.9</v>
      </c>
      <c r="C59" s="1">
        <v>89.5</v>
      </c>
      <c r="D59" s="1">
        <v>81.5</v>
      </c>
      <c r="E59" s="1"/>
      <c r="F59" s="1"/>
      <c r="G59" s="7">
        <f t="shared" ref="G59:G69" si="16">AVERAGE(B59:F59)</f>
        <v>85.633333333333326</v>
      </c>
      <c r="H59" s="7">
        <f t="shared" ref="H59:H69" si="17">STDEV(B59:F59)</f>
        <v>4.0066611203511249</v>
      </c>
      <c r="I59" s="7">
        <f t="shared" ref="I59:I69" si="18">COUNT(B59:F59)</f>
        <v>3</v>
      </c>
      <c r="J59" s="7">
        <f t="shared" ref="J59:J69" si="19">H59/SQRT(I59)</f>
        <v>2.3132468763863296</v>
      </c>
    </row>
    <row r="60" spans="1:10" x14ac:dyDescent="0.2">
      <c r="A60" s="3" t="s">
        <v>10</v>
      </c>
      <c r="B60" s="1">
        <v>78.599999999999994</v>
      </c>
      <c r="C60" s="1">
        <v>73.5</v>
      </c>
      <c r="D60" s="1">
        <v>52.8</v>
      </c>
      <c r="E60" s="1"/>
      <c r="F60" s="1">
        <v>83.8</v>
      </c>
      <c r="G60" s="7">
        <f t="shared" si="16"/>
        <v>72.174999999999997</v>
      </c>
      <c r="H60" s="7">
        <f t="shared" si="17"/>
        <v>13.583905918402127</v>
      </c>
      <c r="I60" s="7">
        <f t="shared" si="18"/>
        <v>4</v>
      </c>
      <c r="J60" s="7">
        <f t="shared" si="19"/>
        <v>6.7919529592010637</v>
      </c>
    </row>
    <row r="61" spans="1:10" x14ac:dyDescent="0.2">
      <c r="A61" s="3" t="s">
        <v>11</v>
      </c>
      <c r="B61" s="1">
        <v>89.1</v>
      </c>
      <c r="C61" s="1">
        <v>86.2</v>
      </c>
      <c r="D61" s="1">
        <v>78.099999999999994</v>
      </c>
      <c r="E61" s="1"/>
      <c r="F61" s="1"/>
      <c r="G61" s="7">
        <f t="shared" si="16"/>
        <v>84.466666666666669</v>
      </c>
      <c r="H61" s="7">
        <f t="shared" si="17"/>
        <v>5.701169470672955</v>
      </c>
      <c r="I61" s="7">
        <f t="shared" si="18"/>
        <v>3</v>
      </c>
      <c r="J61" s="7">
        <f t="shared" si="19"/>
        <v>3.2915717285887069</v>
      </c>
    </row>
    <row r="62" spans="1:10" x14ac:dyDescent="0.2">
      <c r="A62" s="3" t="s">
        <v>12</v>
      </c>
      <c r="B62" s="1">
        <v>30.3</v>
      </c>
      <c r="C62" s="1">
        <v>34.6</v>
      </c>
      <c r="D62" s="1">
        <v>30.3</v>
      </c>
      <c r="E62" s="1"/>
      <c r="F62" s="1"/>
      <c r="G62" s="7">
        <f t="shared" si="16"/>
        <v>31.733333333333334</v>
      </c>
      <c r="H62" s="7">
        <f t="shared" si="17"/>
        <v>2.4826061575153915</v>
      </c>
      <c r="I62" s="7">
        <f t="shared" si="18"/>
        <v>3</v>
      </c>
      <c r="J62" s="7">
        <f t="shared" si="19"/>
        <v>1.4333333333333338</v>
      </c>
    </row>
    <row r="63" spans="1:10" x14ac:dyDescent="0.2">
      <c r="A63" s="3" t="s">
        <v>13</v>
      </c>
      <c r="B63" s="1">
        <v>77.2</v>
      </c>
      <c r="C63" s="1">
        <v>79.400000000000006</v>
      </c>
      <c r="D63" s="1">
        <v>70</v>
      </c>
      <c r="E63" s="1"/>
      <c r="F63" s="1"/>
      <c r="G63" s="7">
        <f t="shared" si="16"/>
        <v>75.533333333333346</v>
      </c>
      <c r="H63" s="7">
        <f t="shared" si="17"/>
        <v>4.9166384179979472</v>
      </c>
      <c r="I63" s="7">
        <f t="shared" si="18"/>
        <v>3</v>
      </c>
      <c r="J63" s="7">
        <f t="shared" si="19"/>
        <v>2.8386225141391708</v>
      </c>
    </row>
    <row r="64" spans="1:10" x14ac:dyDescent="0.2">
      <c r="A64" s="3" t="s">
        <v>14</v>
      </c>
      <c r="B64" s="1">
        <v>77.099999999999994</v>
      </c>
      <c r="C64" s="1">
        <v>67.400000000000006</v>
      </c>
      <c r="D64" s="1">
        <v>73.099999999999994</v>
      </c>
      <c r="E64" s="1">
        <v>65.400000000000006</v>
      </c>
      <c r="F64" s="1"/>
      <c r="G64" s="7">
        <f t="shared" si="16"/>
        <v>70.75</v>
      </c>
      <c r="H64" s="7">
        <f t="shared" si="17"/>
        <v>5.3444675444176166</v>
      </c>
      <c r="I64" s="7">
        <f t="shared" si="18"/>
        <v>4</v>
      </c>
      <c r="J64" s="7">
        <f t="shared" si="19"/>
        <v>2.6722337722088083</v>
      </c>
    </row>
    <row r="65" spans="1:10" x14ac:dyDescent="0.2">
      <c r="A65" s="3" t="s">
        <v>15</v>
      </c>
      <c r="B65" s="1">
        <v>64.400000000000006</v>
      </c>
      <c r="C65" s="1">
        <v>76.400000000000006</v>
      </c>
      <c r="D65" s="1">
        <v>59.6</v>
      </c>
      <c r="E65" s="1"/>
      <c r="F65" s="1">
        <v>76</v>
      </c>
      <c r="G65" s="7">
        <f t="shared" si="16"/>
        <v>69.099999999999994</v>
      </c>
      <c r="H65" s="7">
        <f t="shared" si="17"/>
        <v>8.4308955633433005</v>
      </c>
      <c r="I65" s="7">
        <f t="shared" si="18"/>
        <v>4</v>
      </c>
      <c r="J65" s="7">
        <f t="shared" si="19"/>
        <v>4.2154477816716502</v>
      </c>
    </row>
    <row r="66" spans="1:10" x14ac:dyDescent="0.2">
      <c r="A66" s="3" t="s">
        <v>16</v>
      </c>
      <c r="B66" s="1">
        <v>24.2</v>
      </c>
      <c r="C66" s="1">
        <v>38.1</v>
      </c>
      <c r="D66" s="1">
        <v>23.4</v>
      </c>
      <c r="E66" s="1"/>
      <c r="F66" s="1">
        <v>37.799999999999997</v>
      </c>
      <c r="G66" s="7">
        <f t="shared" si="16"/>
        <v>30.874999999999996</v>
      </c>
      <c r="H66" s="7">
        <f t="shared" si="17"/>
        <v>8.1769493088804328</v>
      </c>
      <c r="I66" s="7">
        <f t="shared" si="18"/>
        <v>4</v>
      </c>
      <c r="J66" s="7">
        <f t="shared" si="19"/>
        <v>4.0884746544402164</v>
      </c>
    </row>
    <row r="67" spans="1:10" x14ac:dyDescent="0.2">
      <c r="A67" s="3" t="s">
        <v>17</v>
      </c>
      <c r="B67" s="1">
        <v>26.1</v>
      </c>
      <c r="C67" s="1">
        <v>38.6</v>
      </c>
      <c r="D67" s="1">
        <v>26.4</v>
      </c>
      <c r="E67" s="1"/>
      <c r="F67" s="1">
        <v>39.4</v>
      </c>
      <c r="G67" s="7">
        <f t="shared" si="16"/>
        <v>32.625</v>
      </c>
      <c r="H67" s="7">
        <f t="shared" si="17"/>
        <v>7.3694753318446349</v>
      </c>
      <c r="I67" s="7">
        <f t="shared" si="18"/>
        <v>4</v>
      </c>
      <c r="J67" s="7">
        <f t="shared" si="19"/>
        <v>3.6847376659223174</v>
      </c>
    </row>
    <row r="68" spans="1:10" x14ac:dyDescent="0.2">
      <c r="A68" s="3" t="s">
        <v>18</v>
      </c>
      <c r="B68" s="1">
        <v>74.8</v>
      </c>
      <c r="C68" s="1">
        <v>88.7</v>
      </c>
      <c r="D68" s="1">
        <v>75.599999999999994</v>
      </c>
      <c r="E68" s="1"/>
      <c r="F68" s="1">
        <v>77.599999999999994</v>
      </c>
      <c r="G68" s="7">
        <f t="shared" si="16"/>
        <v>79.174999999999997</v>
      </c>
      <c r="H68" s="7">
        <f t="shared" si="17"/>
        <v>6.4582634404820238</v>
      </c>
      <c r="I68" s="7">
        <f t="shared" si="18"/>
        <v>4</v>
      </c>
      <c r="J68" s="7">
        <f t="shared" si="19"/>
        <v>3.2291317202410119</v>
      </c>
    </row>
    <row r="69" spans="1:10" x14ac:dyDescent="0.2">
      <c r="A69" s="3" t="s">
        <v>19</v>
      </c>
      <c r="B69" s="1">
        <v>69.8</v>
      </c>
      <c r="C69" s="1">
        <v>88.1</v>
      </c>
      <c r="D69" s="1">
        <v>65.400000000000006</v>
      </c>
      <c r="E69" s="1"/>
      <c r="F69" s="1">
        <v>83.2</v>
      </c>
      <c r="G69" s="7">
        <f t="shared" si="16"/>
        <v>76.625</v>
      </c>
      <c r="H69" s="7">
        <f t="shared" si="17"/>
        <v>10.762395953813742</v>
      </c>
      <c r="I69" s="7">
        <f t="shared" si="18"/>
        <v>4</v>
      </c>
      <c r="J69" s="7">
        <f t="shared" si="19"/>
        <v>5.3811979769068712</v>
      </c>
    </row>
    <row r="70" spans="1:10" x14ac:dyDescent="0.2">
      <c r="G70" s="5"/>
      <c r="H70" s="5"/>
      <c r="I70" s="5"/>
      <c r="J70" s="5"/>
    </row>
    <row r="71" spans="1:10" x14ac:dyDescent="0.2">
      <c r="B71" s="9" t="s">
        <v>20</v>
      </c>
      <c r="C71" s="9"/>
      <c r="D71" s="9"/>
      <c r="E71" s="9"/>
      <c r="F71" s="9"/>
      <c r="G71" s="5" t="s">
        <v>35</v>
      </c>
      <c r="H71" s="5" t="s">
        <v>32</v>
      </c>
      <c r="I71" s="5" t="s">
        <v>34</v>
      </c>
      <c r="J71" s="5" t="s">
        <v>33</v>
      </c>
    </row>
    <row r="72" spans="1:10" x14ac:dyDescent="0.2">
      <c r="A72" s="3" t="s">
        <v>8</v>
      </c>
      <c r="B72" s="1">
        <v>82</v>
      </c>
      <c r="C72" s="1">
        <v>91.2</v>
      </c>
      <c r="D72" s="1">
        <v>84.2</v>
      </c>
      <c r="E72" s="1"/>
      <c r="F72" s="1"/>
      <c r="G72" s="7">
        <f>AVERAGE(B72:F72)</f>
        <v>85.8</v>
      </c>
      <c r="H72" s="7">
        <f>STDEV(B72:F72)</f>
        <v>4.8041648597857263</v>
      </c>
      <c r="I72" s="7">
        <f>COUNT(B72:F72)</f>
        <v>3</v>
      </c>
      <c r="J72" s="7">
        <f>H72/SQRT(I72)</f>
        <v>2.77368587502863</v>
      </c>
    </row>
    <row r="73" spans="1:10" x14ac:dyDescent="0.2">
      <c r="A73" s="3" t="s">
        <v>9</v>
      </c>
      <c r="B73" s="1">
        <v>61.7</v>
      </c>
      <c r="C73" s="1">
        <v>51.9</v>
      </c>
      <c r="D73" s="1">
        <v>51.9</v>
      </c>
      <c r="E73" s="1"/>
      <c r="F73" s="1"/>
      <c r="G73" s="7">
        <f t="shared" ref="G73:G83" si="20">AVERAGE(B73:F73)</f>
        <v>55.166666666666664</v>
      </c>
      <c r="H73" s="7">
        <f t="shared" ref="H73:H83" si="21">STDEV(B73:F73)</f>
        <v>5.6580326380583355</v>
      </c>
      <c r="I73" s="7">
        <f t="shared" ref="I73:I83" si="22">COUNT(B73:F73)</f>
        <v>3</v>
      </c>
      <c r="J73" s="7">
        <f t="shared" ref="J73:J83" si="23">H73/SQRT(I73)</f>
        <v>3.2666666666666684</v>
      </c>
    </row>
    <row r="74" spans="1:10" x14ac:dyDescent="0.2">
      <c r="A74" s="3" t="s">
        <v>10</v>
      </c>
      <c r="B74" s="1">
        <v>9.8000000000000007</v>
      </c>
      <c r="C74" s="1">
        <v>3.4</v>
      </c>
      <c r="D74" s="1">
        <v>5.0999999999999996</v>
      </c>
      <c r="E74" s="1"/>
      <c r="F74" s="1"/>
      <c r="G74" s="7">
        <f t="shared" si="20"/>
        <v>6.1000000000000005</v>
      </c>
      <c r="H74" s="7">
        <f t="shared" si="21"/>
        <v>3.3151168908501556</v>
      </c>
      <c r="I74" s="7">
        <f t="shared" si="22"/>
        <v>3</v>
      </c>
      <c r="J74" s="7">
        <f t="shared" si="23"/>
        <v>1.9139836293274126</v>
      </c>
    </row>
    <row r="75" spans="1:10" x14ac:dyDescent="0.2">
      <c r="A75" s="3" t="s">
        <v>11</v>
      </c>
      <c r="B75" s="1">
        <v>51.6</v>
      </c>
      <c r="C75" s="1">
        <v>54.3</v>
      </c>
      <c r="D75" s="1">
        <v>44.5</v>
      </c>
      <c r="E75" s="1"/>
      <c r="F75" s="1"/>
      <c r="G75" s="7">
        <f t="shared" si="20"/>
        <v>50.133333333333333</v>
      </c>
      <c r="H75" s="7">
        <f t="shared" si="21"/>
        <v>5.0619495585528433</v>
      </c>
      <c r="I75" s="7">
        <f t="shared" si="22"/>
        <v>3</v>
      </c>
      <c r="J75" s="7">
        <f t="shared" si="23"/>
        <v>2.9225179402547914</v>
      </c>
    </row>
    <row r="76" spans="1:10" x14ac:dyDescent="0.2">
      <c r="A76" s="3" t="s">
        <v>12</v>
      </c>
      <c r="B76" s="1">
        <v>4.4000000000000004</v>
      </c>
      <c r="C76" s="1">
        <v>2</v>
      </c>
      <c r="D76" s="1">
        <v>2.8</v>
      </c>
      <c r="E76" s="1"/>
      <c r="F76" s="1"/>
      <c r="G76" s="7">
        <f t="shared" si="20"/>
        <v>3.0666666666666664</v>
      </c>
      <c r="H76" s="7">
        <f t="shared" si="21"/>
        <v>1.2220201853215591</v>
      </c>
      <c r="I76" s="7">
        <f t="shared" si="22"/>
        <v>3</v>
      </c>
      <c r="J76" s="7">
        <f t="shared" si="23"/>
        <v>0.70553368295055852</v>
      </c>
    </row>
    <row r="77" spans="1:10" x14ac:dyDescent="0.2">
      <c r="A77" s="3" t="s">
        <v>13</v>
      </c>
      <c r="B77" s="1">
        <v>40.799999999999997</v>
      </c>
      <c r="C77" s="1">
        <v>43.1</v>
      </c>
      <c r="D77" s="1">
        <v>39.1</v>
      </c>
      <c r="E77" s="1"/>
      <c r="F77" s="1"/>
      <c r="G77" s="7">
        <f t="shared" si="20"/>
        <v>41</v>
      </c>
      <c r="H77" s="7">
        <f t="shared" si="21"/>
        <v>2.0074859899884734</v>
      </c>
      <c r="I77" s="7">
        <f t="shared" si="22"/>
        <v>3</v>
      </c>
      <c r="J77" s="7">
        <f t="shared" si="23"/>
        <v>1.1590225767142475</v>
      </c>
    </row>
    <row r="78" spans="1:10" x14ac:dyDescent="0.2">
      <c r="A78" s="3" t="s">
        <v>14</v>
      </c>
      <c r="B78" s="1">
        <v>64.8</v>
      </c>
      <c r="C78" s="1">
        <v>85.9</v>
      </c>
      <c r="D78" s="1">
        <v>64.900000000000006</v>
      </c>
      <c r="E78" s="1">
        <v>56.5</v>
      </c>
      <c r="F78" s="1">
        <v>78.400000000000006</v>
      </c>
      <c r="G78" s="7">
        <f t="shared" si="20"/>
        <v>70.099999999999994</v>
      </c>
      <c r="H78" s="7">
        <f t="shared" si="21"/>
        <v>11.817571662571019</v>
      </c>
      <c r="I78" s="7">
        <f t="shared" si="22"/>
        <v>5</v>
      </c>
      <c r="J78" s="7">
        <f t="shared" si="23"/>
        <v>5.2849787132968009</v>
      </c>
    </row>
    <row r="79" spans="1:10" x14ac:dyDescent="0.2">
      <c r="A79" s="3" t="s">
        <v>15</v>
      </c>
      <c r="B79" s="1">
        <v>38.4</v>
      </c>
      <c r="C79" s="1">
        <v>49.4</v>
      </c>
      <c r="D79" s="1">
        <v>27.2</v>
      </c>
      <c r="E79" s="1"/>
      <c r="F79" s="1">
        <v>41.6</v>
      </c>
      <c r="G79" s="7">
        <f t="shared" si="20"/>
        <v>39.15</v>
      </c>
      <c r="H79" s="7">
        <f t="shared" si="21"/>
        <v>9.2092344958742416</v>
      </c>
      <c r="I79" s="7">
        <f t="shared" si="22"/>
        <v>4</v>
      </c>
      <c r="J79" s="7">
        <f t="shared" si="23"/>
        <v>4.6046172479371208</v>
      </c>
    </row>
    <row r="80" spans="1:10" x14ac:dyDescent="0.2">
      <c r="A80" s="3" t="s">
        <v>16</v>
      </c>
      <c r="B80" s="1">
        <v>2.7</v>
      </c>
      <c r="C80" s="1">
        <v>3.1</v>
      </c>
      <c r="D80" s="1">
        <v>3</v>
      </c>
      <c r="E80" s="1"/>
      <c r="F80" s="1"/>
      <c r="G80" s="7">
        <f t="shared" si="20"/>
        <v>2.9333333333333336</v>
      </c>
      <c r="H80" s="7">
        <f t="shared" si="21"/>
        <v>0.20816659994661321</v>
      </c>
      <c r="I80" s="7">
        <f t="shared" si="22"/>
        <v>3</v>
      </c>
      <c r="J80" s="7">
        <f t="shared" si="23"/>
        <v>0.12018504251546629</v>
      </c>
    </row>
    <row r="81" spans="1:10" x14ac:dyDescent="0.2">
      <c r="A81" s="3" t="s">
        <v>17</v>
      </c>
      <c r="B81" s="1">
        <v>17.100000000000001</v>
      </c>
      <c r="C81" s="1">
        <v>18.100000000000001</v>
      </c>
      <c r="D81" s="1">
        <v>11.4</v>
      </c>
      <c r="E81" s="1"/>
      <c r="F81" s="1"/>
      <c r="G81" s="7">
        <f t="shared" si="20"/>
        <v>15.533333333333333</v>
      </c>
      <c r="H81" s="7">
        <f t="shared" si="21"/>
        <v>3.614323357605596</v>
      </c>
      <c r="I81" s="7">
        <f t="shared" si="22"/>
        <v>3</v>
      </c>
      <c r="J81" s="7">
        <f t="shared" si="23"/>
        <v>2.0867305634519431</v>
      </c>
    </row>
    <row r="82" spans="1:10" x14ac:dyDescent="0.2">
      <c r="A82" s="3" t="s">
        <v>18</v>
      </c>
      <c r="B82" s="1">
        <v>35.6</v>
      </c>
      <c r="C82" s="1">
        <v>45.2</v>
      </c>
      <c r="D82" s="1">
        <v>39.1</v>
      </c>
      <c r="E82" s="1"/>
      <c r="F82" s="1"/>
      <c r="G82" s="7">
        <f t="shared" si="20"/>
        <v>39.966666666666669</v>
      </c>
      <c r="H82" s="7">
        <f t="shared" si="21"/>
        <v>4.858326186386968</v>
      </c>
      <c r="I82" s="7">
        <f t="shared" si="22"/>
        <v>3</v>
      </c>
      <c r="J82" s="7">
        <f t="shared" si="23"/>
        <v>2.804955931521524</v>
      </c>
    </row>
    <row r="83" spans="1:10" x14ac:dyDescent="0.2">
      <c r="A83" s="3" t="s">
        <v>19</v>
      </c>
      <c r="B83" s="1">
        <v>6.3</v>
      </c>
      <c r="C83" s="1">
        <v>9.8000000000000007</v>
      </c>
      <c r="D83" s="1">
        <v>7.8</v>
      </c>
      <c r="E83" s="1"/>
      <c r="F83" s="1"/>
      <c r="G83" s="7">
        <f t="shared" si="20"/>
        <v>7.9666666666666677</v>
      </c>
      <c r="H83" s="7">
        <f t="shared" si="21"/>
        <v>1.7559422921421177</v>
      </c>
      <c r="I83" s="7">
        <f t="shared" si="22"/>
        <v>3</v>
      </c>
      <c r="J83" s="7">
        <f t="shared" si="23"/>
        <v>1.0137937550497003</v>
      </c>
    </row>
    <row r="84" spans="1:10" x14ac:dyDescent="0.2">
      <c r="G84" s="5"/>
      <c r="H84" s="5"/>
      <c r="I84" s="5"/>
      <c r="J84" s="5"/>
    </row>
    <row r="85" spans="1:10" x14ac:dyDescent="0.2">
      <c r="B85" s="9" t="s">
        <v>4</v>
      </c>
      <c r="C85" s="9"/>
      <c r="D85" s="9"/>
      <c r="E85" s="9"/>
      <c r="F85" s="9"/>
      <c r="G85" s="5" t="s">
        <v>35</v>
      </c>
      <c r="H85" s="5" t="s">
        <v>32</v>
      </c>
      <c r="I85" s="5" t="s">
        <v>34</v>
      </c>
      <c r="J85" s="5" t="s">
        <v>33</v>
      </c>
    </row>
    <row r="86" spans="1:10" x14ac:dyDescent="0.2">
      <c r="A86" s="3" t="s">
        <v>8</v>
      </c>
      <c r="B86" s="1">
        <v>85.2</v>
      </c>
      <c r="C86" s="1">
        <v>87.4</v>
      </c>
      <c r="D86" s="1">
        <v>75.599999999999994</v>
      </c>
      <c r="E86" s="1">
        <v>87.9</v>
      </c>
      <c r="F86" s="1"/>
      <c r="G86" s="7">
        <f>AVERAGE(B86:F86)</f>
        <v>84.025000000000006</v>
      </c>
      <c r="H86" s="7">
        <f>STDEV(B86:F86)</f>
        <v>5.7378131722808874</v>
      </c>
      <c r="I86" s="7">
        <f>COUNT(B86:F86)</f>
        <v>4</v>
      </c>
      <c r="J86" s="7">
        <f>H86/SQRT(I86)</f>
        <v>2.8689065861404437</v>
      </c>
    </row>
    <row r="87" spans="1:10" x14ac:dyDescent="0.2">
      <c r="A87" s="3" t="s">
        <v>9</v>
      </c>
      <c r="B87" s="1">
        <v>70.7</v>
      </c>
      <c r="C87" s="1">
        <v>74.099999999999994</v>
      </c>
      <c r="D87" s="1">
        <v>56.2</v>
      </c>
      <c r="E87" s="1">
        <v>67.400000000000006</v>
      </c>
      <c r="F87" s="1"/>
      <c r="G87" s="7">
        <f t="shared" ref="G87:G97" si="24">AVERAGE(B87:F87)</f>
        <v>67.099999999999994</v>
      </c>
      <c r="H87" s="7">
        <f t="shared" ref="H87:H97" si="25">STDEV(B87:F87)</f>
        <v>7.7644488965197409</v>
      </c>
      <c r="I87" s="7">
        <f t="shared" ref="I87:I97" si="26">COUNT(B87:F87)</f>
        <v>4</v>
      </c>
      <c r="J87" s="7">
        <f t="shared" ref="J87:J97" si="27">H87/SQRT(I87)</f>
        <v>3.8822244482598705</v>
      </c>
    </row>
    <row r="88" spans="1:10" x14ac:dyDescent="0.2">
      <c r="A88" s="3" t="s">
        <v>10</v>
      </c>
      <c r="B88" s="1">
        <v>71.599999999999994</v>
      </c>
      <c r="C88" s="1">
        <v>78.400000000000006</v>
      </c>
      <c r="D88" s="1">
        <v>69.400000000000006</v>
      </c>
      <c r="E88" s="1">
        <v>70</v>
      </c>
      <c r="F88" s="1"/>
      <c r="G88" s="7">
        <f t="shared" si="24"/>
        <v>72.349999999999994</v>
      </c>
      <c r="H88" s="7">
        <f t="shared" si="25"/>
        <v>4.1388404173149773</v>
      </c>
      <c r="I88" s="7">
        <f t="shared" si="26"/>
        <v>4</v>
      </c>
      <c r="J88" s="7">
        <f t="shared" si="27"/>
        <v>2.0694202086574887</v>
      </c>
    </row>
    <row r="89" spans="1:10" x14ac:dyDescent="0.2">
      <c r="A89" s="3" t="s">
        <v>11</v>
      </c>
      <c r="B89" s="1">
        <v>71.8</v>
      </c>
      <c r="C89" s="1">
        <v>67.8</v>
      </c>
      <c r="D89" s="1">
        <v>63.5</v>
      </c>
      <c r="E89" s="1">
        <v>57.4</v>
      </c>
      <c r="F89" s="1"/>
      <c r="G89" s="7">
        <f t="shared" si="24"/>
        <v>65.125</v>
      </c>
      <c r="H89" s="7">
        <f t="shared" si="25"/>
        <v>6.1651574729820693</v>
      </c>
      <c r="I89" s="7">
        <f t="shared" si="26"/>
        <v>4</v>
      </c>
      <c r="J89" s="7">
        <f t="shared" si="27"/>
        <v>3.0825787364910346</v>
      </c>
    </row>
    <row r="90" spans="1:10" x14ac:dyDescent="0.2">
      <c r="A90" s="3" t="s">
        <v>12</v>
      </c>
      <c r="B90" s="1">
        <v>58.2</v>
      </c>
      <c r="C90" s="1">
        <v>63.2</v>
      </c>
      <c r="D90" s="1">
        <v>38.200000000000003</v>
      </c>
      <c r="E90" s="1">
        <v>50.5</v>
      </c>
      <c r="F90" s="1">
        <v>46.2</v>
      </c>
      <c r="G90" s="7">
        <f t="shared" si="24"/>
        <v>51.260000000000005</v>
      </c>
      <c r="H90" s="7">
        <f t="shared" si="25"/>
        <v>9.8421542357352028</v>
      </c>
      <c r="I90" s="7">
        <f t="shared" si="26"/>
        <v>5</v>
      </c>
      <c r="J90" s="7">
        <f t="shared" si="27"/>
        <v>4.4015451832282801</v>
      </c>
    </row>
    <row r="91" spans="1:10" x14ac:dyDescent="0.2">
      <c r="A91" s="3" t="s">
        <v>13</v>
      </c>
      <c r="B91" s="1">
        <v>42.6</v>
      </c>
      <c r="C91" s="1">
        <v>50.6</v>
      </c>
      <c r="D91" s="1">
        <v>28.2</v>
      </c>
      <c r="E91" s="1">
        <v>37</v>
      </c>
      <c r="F91" s="1">
        <v>46</v>
      </c>
      <c r="G91" s="7">
        <f t="shared" si="24"/>
        <v>40.880000000000003</v>
      </c>
      <c r="H91" s="7">
        <f t="shared" si="25"/>
        <v>8.6528607986029851</v>
      </c>
      <c r="I91" s="7">
        <f t="shared" si="26"/>
        <v>5</v>
      </c>
      <c r="J91" s="7">
        <f t="shared" si="27"/>
        <v>3.869676989103878</v>
      </c>
    </row>
    <row r="92" spans="1:10" x14ac:dyDescent="0.2">
      <c r="A92" s="3" t="s">
        <v>14</v>
      </c>
      <c r="B92" s="1">
        <v>57.5</v>
      </c>
      <c r="C92" s="1">
        <v>74.599999999999994</v>
      </c>
      <c r="D92" s="1">
        <v>56.4</v>
      </c>
      <c r="E92" s="1"/>
      <c r="F92" s="1">
        <v>60.1</v>
      </c>
      <c r="G92" s="7">
        <f t="shared" si="24"/>
        <v>62.15</v>
      </c>
      <c r="H92" s="7">
        <f t="shared" si="25"/>
        <v>8.4437353503450403</v>
      </c>
      <c r="I92" s="7">
        <f t="shared" si="26"/>
        <v>4</v>
      </c>
      <c r="J92" s="7">
        <f t="shared" si="27"/>
        <v>4.2218676751725202</v>
      </c>
    </row>
    <row r="93" spans="1:10" x14ac:dyDescent="0.2">
      <c r="A93" s="3" t="s">
        <v>15</v>
      </c>
      <c r="B93" s="1">
        <v>42.5</v>
      </c>
      <c r="C93" s="1">
        <v>51.1</v>
      </c>
      <c r="D93" s="1">
        <v>34.700000000000003</v>
      </c>
      <c r="E93" s="1">
        <v>32.4</v>
      </c>
      <c r="F93" s="1">
        <v>46.2</v>
      </c>
      <c r="G93" s="7">
        <f t="shared" si="24"/>
        <v>41.38000000000001</v>
      </c>
      <c r="H93" s="7">
        <f t="shared" si="25"/>
        <v>7.813897874940479</v>
      </c>
      <c r="I93" s="7">
        <f t="shared" si="26"/>
        <v>5</v>
      </c>
      <c r="J93" s="7">
        <f t="shared" si="27"/>
        <v>3.4944813635216123</v>
      </c>
    </row>
    <row r="94" spans="1:10" x14ac:dyDescent="0.2">
      <c r="A94" s="3" t="s">
        <v>16</v>
      </c>
      <c r="B94" s="1">
        <v>26.5</v>
      </c>
      <c r="C94" s="1">
        <v>40.200000000000003</v>
      </c>
      <c r="D94" s="1">
        <v>26.1</v>
      </c>
      <c r="E94" s="1">
        <v>39.6</v>
      </c>
      <c r="F94" s="1">
        <v>37.6</v>
      </c>
      <c r="G94" s="7">
        <f t="shared" si="24"/>
        <v>34</v>
      </c>
      <c r="H94" s="7">
        <f t="shared" si="25"/>
        <v>7.0961257035089238</v>
      </c>
      <c r="I94" s="7">
        <f t="shared" si="26"/>
        <v>5</v>
      </c>
      <c r="J94" s="7">
        <f t="shared" si="27"/>
        <v>3.1734838899858944</v>
      </c>
    </row>
    <row r="95" spans="1:10" x14ac:dyDescent="0.2">
      <c r="A95" s="3" t="s">
        <v>17</v>
      </c>
      <c r="B95" s="1">
        <v>21.2</v>
      </c>
      <c r="C95" s="1">
        <v>33.5</v>
      </c>
      <c r="D95" s="1">
        <v>24.6</v>
      </c>
      <c r="E95" s="1"/>
      <c r="F95" s="1">
        <v>22.3</v>
      </c>
      <c r="G95" s="7">
        <f t="shared" si="24"/>
        <v>25.400000000000002</v>
      </c>
      <c r="H95" s="7">
        <f t="shared" si="25"/>
        <v>5.5827114081480751</v>
      </c>
      <c r="I95" s="7">
        <f t="shared" si="26"/>
        <v>4</v>
      </c>
      <c r="J95" s="7">
        <f t="shared" si="27"/>
        <v>2.7913557040740375</v>
      </c>
    </row>
    <row r="96" spans="1:10" x14ac:dyDescent="0.2">
      <c r="A96" s="3" t="s">
        <v>18</v>
      </c>
      <c r="B96" s="1">
        <v>57.5</v>
      </c>
      <c r="C96" s="1">
        <v>84</v>
      </c>
      <c r="D96" s="1">
        <v>70.2</v>
      </c>
      <c r="E96" s="1"/>
      <c r="F96" s="1">
        <v>76.3</v>
      </c>
      <c r="G96" s="7">
        <f t="shared" si="24"/>
        <v>72</v>
      </c>
      <c r="H96" s="7">
        <f t="shared" si="25"/>
        <v>11.194939332871193</v>
      </c>
      <c r="I96" s="7">
        <f t="shared" si="26"/>
        <v>4</v>
      </c>
      <c r="J96" s="7">
        <f t="shared" si="27"/>
        <v>5.5974696664355967</v>
      </c>
    </row>
    <row r="97" spans="1:10" x14ac:dyDescent="0.2">
      <c r="A97" s="3" t="s">
        <v>19</v>
      </c>
      <c r="B97" s="1">
        <v>55</v>
      </c>
      <c r="C97" s="1">
        <v>77.099999999999994</v>
      </c>
      <c r="D97" s="1">
        <v>59.9</v>
      </c>
      <c r="E97" s="1"/>
      <c r="F97" s="1">
        <v>67.3</v>
      </c>
      <c r="G97" s="7">
        <f t="shared" si="24"/>
        <v>64.825000000000003</v>
      </c>
      <c r="H97" s="7">
        <f t="shared" si="25"/>
        <v>9.6192082141237556</v>
      </c>
      <c r="I97" s="7">
        <f t="shared" si="26"/>
        <v>4</v>
      </c>
      <c r="J97" s="7">
        <f t="shared" si="27"/>
        <v>4.8096041070618778</v>
      </c>
    </row>
    <row r="98" spans="1:10" x14ac:dyDescent="0.2">
      <c r="G98" s="5"/>
      <c r="H98" s="5"/>
      <c r="I98" s="5"/>
      <c r="J98" s="5"/>
    </row>
    <row r="99" spans="1:10" x14ac:dyDescent="0.2">
      <c r="B99" s="9" t="s">
        <v>21</v>
      </c>
      <c r="C99" s="9"/>
      <c r="D99" s="9"/>
      <c r="E99" s="9"/>
      <c r="F99" s="9"/>
      <c r="G99" s="5" t="s">
        <v>35</v>
      </c>
      <c r="H99" s="5" t="s">
        <v>32</v>
      </c>
      <c r="I99" s="5" t="s">
        <v>34</v>
      </c>
      <c r="J99" s="5" t="s">
        <v>33</v>
      </c>
    </row>
    <row r="100" spans="1:10" x14ac:dyDescent="0.2">
      <c r="A100" s="3" t="s">
        <v>8</v>
      </c>
      <c r="B100" s="1">
        <v>83.6</v>
      </c>
      <c r="C100" s="1">
        <v>84.4</v>
      </c>
      <c r="D100" s="1">
        <v>78.400000000000006</v>
      </c>
      <c r="E100" s="1">
        <v>76</v>
      </c>
      <c r="F100" s="1"/>
      <c r="G100" s="7">
        <f>AVERAGE(B100:F100)</f>
        <v>80.599999999999994</v>
      </c>
      <c r="H100" s="7">
        <f>STDEV(B100:F100)</f>
        <v>4.0595566260368869</v>
      </c>
      <c r="I100" s="7">
        <f>COUNT(B100:F100)</f>
        <v>4</v>
      </c>
      <c r="J100" s="7">
        <f>H100/SQRT(I100)</f>
        <v>2.0297783130184435</v>
      </c>
    </row>
    <row r="101" spans="1:10" x14ac:dyDescent="0.2">
      <c r="A101" s="3" t="s">
        <v>9</v>
      </c>
      <c r="B101" s="1">
        <v>65.3</v>
      </c>
      <c r="C101" s="1">
        <v>67.5</v>
      </c>
      <c r="D101" s="1">
        <v>62.5</v>
      </c>
      <c r="E101" s="1">
        <v>65.099999999999994</v>
      </c>
      <c r="F101" s="1"/>
      <c r="G101" s="7">
        <f t="shared" ref="G101:G111" si="28">AVERAGE(B101:F101)</f>
        <v>65.099999999999994</v>
      </c>
      <c r="H101" s="7">
        <f t="shared" ref="H101:H111" si="29">STDEV(B101:F101)</f>
        <v>2.0461345670963742</v>
      </c>
      <c r="I101" s="7">
        <f t="shared" ref="I101:I111" si="30">COUNT(B101:F101)</f>
        <v>4</v>
      </c>
      <c r="J101" s="7">
        <f t="shared" ref="J101:J111" si="31">H101/SQRT(I101)</f>
        <v>1.0230672835481871</v>
      </c>
    </row>
    <row r="102" spans="1:10" x14ac:dyDescent="0.2">
      <c r="A102" s="3" t="s">
        <v>10</v>
      </c>
      <c r="B102" s="1">
        <v>69.099999999999994</v>
      </c>
      <c r="C102" s="1">
        <v>62.4</v>
      </c>
      <c r="D102" s="1">
        <v>52.2</v>
      </c>
      <c r="E102" s="1">
        <v>56.5</v>
      </c>
      <c r="F102" s="1">
        <v>70.900000000000006</v>
      </c>
      <c r="G102" s="7">
        <f t="shared" si="28"/>
        <v>62.220000000000006</v>
      </c>
      <c r="H102" s="7">
        <f t="shared" si="29"/>
        <v>7.9973120484322369</v>
      </c>
      <c r="I102" s="7">
        <f t="shared" si="30"/>
        <v>5</v>
      </c>
      <c r="J102" s="7">
        <f t="shared" si="31"/>
        <v>3.5765066755145143</v>
      </c>
    </row>
    <row r="103" spans="1:10" x14ac:dyDescent="0.2">
      <c r="A103" s="3" t="s">
        <v>11</v>
      </c>
      <c r="B103" s="1">
        <v>62.1</v>
      </c>
      <c r="C103" s="1">
        <v>61</v>
      </c>
      <c r="D103" s="1">
        <v>57.1</v>
      </c>
      <c r="E103" s="1">
        <v>54.7</v>
      </c>
      <c r="F103" s="1"/>
      <c r="G103" s="7">
        <f t="shared" si="28"/>
        <v>58.724999999999994</v>
      </c>
      <c r="H103" s="7">
        <f t="shared" si="29"/>
        <v>3.4354766772603762</v>
      </c>
      <c r="I103" s="7">
        <f t="shared" si="30"/>
        <v>4</v>
      </c>
      <c r="J103" s="7">
        <f t="shared" si="31"/>
        <v>1.7177383386301881</v>
      </c>
    </row>
    <row r="104" spans="1:10" x14ac:dyDescent="0.2">
      <c r="A104" s="3" t="s">
        <v>12</v>
      </c>
      <c r="B104" s="1">
        <v>47</v>
      </c>
      <c r="C104" s="1">
        <v>42.5</v>
      </c>
      <c r="D104" s="1">
        <v>27.9</v>
      </c>
      <c r="E104" s="1">
        <v>36.700000000000003</v>
      </c>
      <c r="F104" s="1">
        <v>40.700000000000003</v>
      </c>
      <c r="G104" s="7">
        <f t="shared" si="28"/>
        <v>38.96</v>
      </c>
      <c r="H104" s="7">
        <f t="shared" si="29"/>
        <v>7.2047206746688053</v>
      </c>
      <c r="I104" s="7">
        <f t="shared" si="30"/>
        <v>5</v>
      </c>
      <c r="J104" s="7">
        <f t="shared" si="31"/>
        <v>3.2220490374915189</v>
      </c>
    </row>
    <row r="105" spans="1:10" x14ac:dyDescent="0.2">
      <c r="A105" s="3" t="s">
        <v>13</v>
      </c>
      <c r="B105" s="1">
        <v>46.5</v>
      </c>
      <c r="C105" s="1">
        <v>49.8</v>
      </c>
      <c r="D105" s="1">
        <v>32.9</v>
      </c>
      <c r="E105" s="1">
        <v>42.6</v>
      </c>
      <c r="F105" s="1">
        <v>60</v>
      </c>
      <c r="G105" s="7">
        <f t="shared" si="28"/>
        <v>46.36</v>
      </c>
      <c r="H105" s="7">
        <f t="shared" si="29"/>
        <v>9.9147869366921011</v>
      </c>
      <c r="I105" s="7">
        <f t="shared" si="30"/>
        <v>5</v>
      </c>
      <c r="J105" s="7">
        <f t="shared" si="31"/>
        <v>4.4340275145740877</v>
      </c>
    </row>
    <row r="106" spans="1:10" x14ac:dyDescent="0.2">
      <c r="A106" s="3" t="s">
        <v>14</v>
      </c>
      <c r="B106" s="1">
        <v>52.7</v>
      </c>
      <c r="C106" s="1">
        <v>64.5</v>
      </c>
      <c r="D106" s="1">
        <v>56.1</v>
      </c>
      <c r="E106" s="1"/>
      <c r="F106" s="1">
        <v>69.599999999999994</v>
      </c>
      <c r="G106" s="7">
        <f t="shared" si="28"/>
        <v>60.725000000000001</v>
      </c>
      <c r="H106" s="7">
        <f t="shared" si="29"/>
        <v>7.7202655394746404</v>
      </c>
      <c r="I106" s="7">
        <f t="shared" si="30"/>
        <v>4</v>
      </c>
      <c r="J106" s="7">
        <f t="shared" si="31"/>
        <v>3.8601327697373202</v>
      </c>
    </row>
    <row r="107" spans="1:10" x14ac:dyDescent="0.2">
      <c r="A107" s="3" t="s">
        <v>15</v>
      </c>
      <c r="B107" s="1">
        <v>45.7</v>
      </c>
      <c r="C107" s="1">
        <v>49.1</v>
      </c>
      <c r="D107" s="1">
        <v>40</v>
      </c>
      <c r="E107" s="1"/>
      <c r="F107" s="1">
        <v>50.5</v>
      </c>
      <c r="G107" s="7">
        <f t="shared" si="28"/>
        <v>46.325000000000003</v>
      </c>
      <c r="H107" s="7">
        <f t="shared" si="29"/>
        <v>4.6735960458730279</v>
      </c>
      <c r="I107" s="7">
        <f t="shared" si="30"/>
        <v>4</v>
      </c>
      <c r="J107" s="7">
        <f t="shared" si="31"/>
        <v>2.336798022936514</v>
      </c>
    </row>
    <row r="108" spans="1:10" x14ac:dyDescent="0.2">
      <c r="A108" s="3" t="s">
        <v>16</v>
      </c>
      <c r="B108" s="1">
        <v>28.2</v>
      </c>
      <c r="C108" s="1">
        <v>22.1</v>
      </c>
      <c r="D108" s="1">
        <v>18.7</v>
      </c>
      <c r="E108" s="1"/>
      <c r="F108" s="1">
        <v>27.4</v>
      </c>
      <c r="G108" s="7">
        <f t="shared" si="28"/>
        <v>24.1</v>
      </c>
      <c r="H108" s="7">
        <f t="shared" si="29"/>
        <v>4.5040722315107864</v>
      </c>
      <c r="I108" s="7">
        <f t="shared" si="30"/>
        <v>4</v>
      </c>
      <c r="J108" s="7">
        <f t="shared" si="31"/>
        <v>2.2520361157553932</v>
      </c>
    </row>
    <row r="109" spans="1:10" x14ac:dyDescent="0.2">
      <c r="A109" s="3" t="s">
        <v>17</v>
      </c>
      <c r="B109" s="1">
        <v>22.7</v>
      </c>
      <c r="C109" s="1">
        <v>31.3</v>
      </c>
      <c r="D109" s="1">
        <v>22.9</v>
      </c>
      <c r="E109" s="1"/>
      <c r="F109" s="1">
        <v>31</v>
      </c>
      <c r="G109" s="7">
        <f t="shared" si="28"/>
        <v>26.975000000000001</v>
      </c>
      <c r="H109" s="7">
        <f t="shared" si="29"/>
        <v>4.8231213959426542</v>
      </c>
      <c r="I109" s="7">
        <f t="shared" si="30"/>
        <v>4</v>
      </c>
      <c r="J109" s="7">
        <f t="shared" si="31"/>
        <v>2.4115606979713271</v>
      </c>
    </row>
    <row r="110" spans="1:10" x14ac:dyDescent="0.2">
      <c r="A110" s="3" t="s">
        <v>18</v>
      </c>
      <c r="B110" s="1">
        <v>59.7</v>
      </c>
      <c r="C110" s="1">
        <v>79.400000000000006</v>
      </c>
      <c r="D110" s="1">
        <v>68.400000000000006</v>
      </c>
      <c r="E110" s="1"/>
      <c r="F110" s="1">
        <v>75.900000000000006</v>
      </c>
      <c r="G110" s="7">
        <f t="shared" si="28"/>
        <v>70.850000000000009</v>
      </c>
      <c r="H110" s="7">
        <f t="shared" si="29"/>
        <v>8.7355595127043859</v>
      </c>
      <c r="I110" s="7">
        <f t="shared" si="30"/>
        <v>4</v>
      </c>
      <c r="J110" s="7">
        <f t="shared" si="31"/>
        <v>4.367779756352193</v>
      </c>
    </row>
    <row r="111" spans="1:10" x14ac:dyDescent="0.2">
      <c r="A111" s="3" t="s">
        <v>19</v>
      </c>
      <c r="B111" s="1">
        <v>36.200000000000003</v>
      </c>
      <c r="C111" s="1">
        <v>59.9</v>
      </c>
      <c r="D111" s="1">
        <v>47.4</v>
      </c>
      <c r="E111" s="1"/>
      <c r="F111" s="1">
        <v>60.9</v>
      </c>
      <c r="G111" s="7">
        <f t="shared" si="28"/>
        <v>51.1</v>
      </c>
      <c r="H111" s="7">
        <f t="shared" si="29"/>
        <v>11.678755641477085</v>
      </c>
      <c r="I111" s="7">
        <f t="shared" si="30"/>
        <v>4</v>
      </c>
      <c r="J111" s="7">
        <f t="shared" si="31"/>
        <v>5.8393778207385427</v>
      </c>
    </row>
    <row r="112" spans="1:10" x14ac:dyDescent="0.2">
      <c r="G112" s="5"/>
      <c r="H112" s="5"/>
      <c r="I112" s="5"/>
      <c r="J112" s="5"/>
    </row>
    <row r="113" spans="1:10" x14ac:dyDescent="0.2">
      <c r="B113" s="9" t="s">
        <v>5</v>
      </c>
      <c r="C113" s="9"/>
      <c r="D113" s="9"/>
      <c r="E113" s="9"/>
      <c r="F113" s="9"/>
      <c r="G113" s="5" t="s">
        <v>35</v>
      </c>
      <c r="H113" s="5" t="s">
        <v>32</v>
      </c>
      <c r="I113" s="5" t="s">
        <v>34</v>
      </c>
      <c r="J113" s="5" t="s">
        <v>33</v>
      </c>
    </row>
    <row r="114" spans="1:10" x14ac:dyDescent="0.2">
      <c r="A114" s="3" t="s">
        <v>8</v>
      </c>
      <c r="B114" s="1">
        <v>51.5</v>
      </c>
      <c r="C114" s="1">
        <v>56.6</v>
      </c>
      <c r="D114" s="1">
        <v>40.299999999999997</v>
      </c>
      <c r="E114" s="1"/>
      <c r="F114" s="1">
        <v>52.2</v>
      </c>
      <c r="G114" s="7">
        <f>AVERAGE(B114:F114)</f>
        <v>50.149999999999991</v>
      </c>
      <c r="H114" s="7">
        <f>STDEV(B114:F114)</f>
        <v>6.9438221943442473</v>
      </c>
      <c r="I114" s="7">
        <f>COUNT(B114:F114)</f>
        <v>4</v>
      </c>
      <c r="J114" s="7">
        <f>H114/SQRT(I114)</f>
        <v>3.4719110971721237</v>
      </c>
    </row>
    <row r="115" spans="1:10" x14ac:dyDescent="0.2">
      <c r="A115" s="3" t="s">
        <v>9</v>
      </c>
      <c r="B115" s="1">
        <v>52.4</v>
      </c>
      <c r="C115" s="1">
        <v>59.1</v>
      </c>
      <c r="D115" s="1">
        <v>39.700000000000003</v>
      </c>
      <c r="E115" s="1"/>
      <c r="F115" s="1">
        <v>49.1</v>
      </c>
      <c r="G115" s="7">
        <f t="shared" ref="G115:G125" si="32">AVERAGE(B115:F115)</f>
        <v>50.074999999999996</v>
      </c>
      <c r="H115" s="7">
        <f t="shared" ref="H115:H125" si="33">STDEV(B115:F115)</f>
        <v>8.0715033709134225</v>
      </c>
      <c r="I115" s="7">
        <f t="shared" ref="I115:I125" si="34">COUNT(B115:F115)</f>
        <v>4</v>
      </c>
      <c r="J115" s="7">
        <f t="shared" ref="J115:J125" si="35">H115/SQRT(I115)</f>
        <v>4.0357516854567113</v>
      </c>
    </row>
    <row r="116" spans="1:10" x14ac:dyDescent="0.2">
      <c r="A116" s="3" t="s">
        <v>10</v>
      </c>
      <c r="B116" s="1">
        <v>70.5</v>
      </c>
      <c r="C116" s="1">
        <v>65.400000000000006</v>
      </c>
      <c r="D116" s="1">
        <v>59</v>
      </c>
      <c r="E116" s="1"/>
      <c r="F116" s="1"/>
      <c r="G116" s="7">
        <f t="shared" si="32"/>
        <v>64.966666666666669</v>
      </c>
      <c r="H116" s="7">
        <f t="shared" si="33"/>
        <v>5.7622333633178489</v>
      </c>
      <c r="I116" s="7">
        <f t="shared" si="34"/>
        <v>3</v>
      </c>
      <c r="J116" s="7">
        <f t="shared" si="35"/>
        <v>3.3268269834450028</v>
      </c>
    </row>
    <row r="117" spans="1:10" x14ac:dyDescent="0.2">
      <c r="A117" s="3" t="s">
        <v>11</v>
      </c>
      <c r="B117" s="1">
        <v>30</v>
      </c>
      <c r="C117" s="1">
        <v>35.1</v>
      </c>
      <c r="D117" s="1">
        <v>22.2</v>
      </c>
      <c r="E117" s="1"/>
      <c r="F117" s="1"/>
      <c r="G117" s="7">
        <f t="shared" si="32"/>
        <v>29.099999999999998</v>
      </c>
      <c r="H117" s="7">
        <f t="shared" si="33"/>
        <v>6.4969223483123351</v>
      </c>
      <c r="I117" s="7">
        <f t="shared" si="34"/>
        <v>3</v>
      </c>
      <c r="J117" s="7">
        <f t="shared" si="35"/>
        <v>3.7509998667022226</v>
      </c>
    </row>
    <row r="118" spans="1:10" x14ac:dyDescent="0.2">
      <c r="A118" s="3" t="s">
        <v>12</v>
      </c>
      <c r="B118" s="1">
        <v>40.9</v>
      </c>
      <c r="C118" s="1">
        <v>38.799999999999997</v>
      </c>
      <c r="D118" s="1">
        <v>29.6</v>
      </c>
      <c r="E118" s="1"/>
      <c r="F118" s="1">
        <v>34.200000000000003</v>
      </c>
      <c r="G118" s="7">
        <f t="shared" si="32"/>
        <v>35.875</v>
      </c>
      <c r="H118" s="7">
        <f t="shared" si="33"/>
        <v>5.0328090234646021</v>
      </c>
      <c r="I118" s="7">
        <f t="shared" si="34"/>
        <v>4</v>
      </c>
      <c r="J118" s="7">
        <f t="shared" si="35"/>
        <v>2.5164045117323011</v>
      </c>
    </row>
    <row r="119" spans="1:10" x14ac:dyDescent="0.2">
      <c r="A119" s="3" t="s">
        <v>13</v>
      </c>
      <c r="B119" s="1">
        <v>33.5</v>
      </c>
      <c r="C119" s="1">
        <v>41.9</v>
      </c>
      <c r="D119" s="1">
        <v>26.3</v>
      </c>
      <c r="E119" s="1"/>
      <c r="F119" s="1">
        <v>35.1</v>
      </c>
      <c r="G119" s="7">
        <f t="shared" si="32"/>
        <v>34.200000000000003</v>
      </c>
      <c r="H119" s="7">
        <f t="shared" si="33"/>
        <v>6.4031242374328246</v>
      </c>
      <c r="I119" s="7">
        <f t="shared" si="34"/>
        <v>4</v>
      </c>
      <c r="J119" s="7">
        <f t="shared" si="35"/>
        <v>3.2015621187164123</v>
      </c>
    </row>
    <row r="120" spans="1:10" x14ac:dyDescent="0.2">
      <c r="A120" s="3" t="s">
        <v>14</v>
      </c>
      <c r="B120" s="1">
        <v>41.5</v>
      </c>
      <c r="C120" s="1">
        <v>50.2</v>
      </c>
      <c r="D120" s="1">
        <v>39</v>
      </c>
      <c r="E120" s="1"/>
      <c r="F120" s="1"/>
      <c r="G120" s="7">
        <f t="shared" si="32"/>
        <v>43.566666666666663</v>
      </c>
      <c r="H120" s="7">
        <f t="shared" si="33"/>
        <v>5.8790588816012006</v>
      </c>
      <c r="I120" s="7">
        <f t="shared" si="34"/>
        <v>3</v>
      </c>
      <c r="J120" s="7">
        <f t="shared" si="35"/>
        <v>3.3942762278741134</v>
      </c>
    </row>
    <row r="121" spans="1:10" x14ac:dyDescent="0.2">
      <c r="A121" s="3" t="s">
        <v>15</v>
      </c>
      <c r="B121" s="1">
        <v>25</v>
      </c>
      <c r="C121" s="1">
        <v>41.7</v>
      </c>
      <c r="D121" s="1">
        <v>22.2</v>
      </c>
      <c r="E121" s="1">
        <v>19.7</v>
      </c>
      <c r="F121" s="1">
        <v>25.8</v>
      </c>
      <c r="G121" s="7">
        <f t="shared" si="32"/>
        <v>26.880000000000003</v>
      </c>
      <c r="H121" s="7">
        <f t="shared" si="33"/>
        <v>8.6282674970123701</v>
      </c>
      <c r="I121" s="7">
        <f t="shared" si="34"/>
        <v>5</v>
      </c>
      <c r="J121" s="7">
        <f t="shared" si="35"/>
        <v>3.8586785302743243</v>
      </c>
    </row>
    <row r="122" spans="1:10" x14ac:dyDescent="0.2">
      <c r="A122" s="3" t="s">
        <v>16</v>
      </c>
      <c r="B122" s="1">
        <v>5.7</v>
      </c>
      <c r="C122" s="1">
        <v>5.7</v>
      </c>
      <c r="D122" s="1">
        <v>5.9</v>
      </c>
      <c r="E122" s="1"/>
      <c r="F122" s="1">
        <v>5</v>
      </c>
      <c r="G122" s="7">
        <f t="shared" si="32"/>
        <v>5.5750000000000002</v>
      </c>
      <c r="H122" s="7">
        <f t="shared" si="33"/>
        <v>0.39475730941090054</v>
      </c>
      <c r="I122" s="7">
        <f t="shared" si="34"/>
        <v>4</v>
      </c>
      <c r="J122" s="7">
        <f t="shared" si="35"/>
        <v>0.19737865470545027</v>
      </c>
    </row>
    <row r="123" spans="1:10" x14ac:dyDescent="0.2">
      <c r="A123" s="3" t="s">
        <v>17</v>
      </c>
      <c r="B123" s="1">
        <v>4.5</v>
      </c>
      <c r="C123" s="1">
        <v>4</v>
      </c>
      <c r="D123" s="1">
        <v>4.5</v>
      </c>
      <c r="E123" s="1"/>
      <c r="F123" s="1"/>
      <c r="G123" s="7">
        <f t="shared" si="32"/>
        <v>4.333333333333333</v>
      </c>
      <c r="H123" s="7">
        <f t="shared" si="33"/>
        <v>0.28867513459481287</v>
      </c>
      <c r="I123" s="7">
        <f t="shared" si="34"/>
        <v>3</v>
      </c>
      <c r="J123" s="7">
        <f t="shared" si="35"/>
        <v>0.16666666666666666</v>
      </c>
    </row>
    <row r="124" spans="1:10" x14ac:dyDescent="0.2">
      <c r="A124" s="3" t="s">
        <v>18</v>
      </c>
      <c r="B124" s="1">
        <v>44.6</v>
      </c>
      <c r="C124" s="1">
        <v>46.8</v>
      </c>
      <c r="D124" s="1">
        <v>55.4</v>
      </c>
      <c r="E124" s="1"/>
      <c r="F124" s="1"/>
      <c r="G124" s="7">
        <f t="shared" si="32"/>
        <v>48.933333333333337</v>
      </c>
      <c r="H124" s="7">
        <f t="shared" si="33"/>
        <v>5.7073052602198633</v>
      </c>
      <c r="I124" s="7">
        <f t="shared" si="34"/>
        <v>3</v>
      </c>
      <c r="J124" s="7">
        <f t="shared" si="35"/>
        <v>3.2951142283353052</v>
      </c>
    </row>
    <row r="125" spans="1:10" x14ac:dyDescent="0.2">
      <c r="A125" s="3" t="s">
        <v>19</v>
      </c>
      <c r="B125" s="1">
        <v>48.8</v>
      </c>
      <c r="C125" s="1">
        <v>30.5</v>
      </c>
      <c r="D125" s="1">
        <v>38.9</v>
      </c>
      <c r="E125" s="1"/>
      <c r="F125" s="1">
        <v>46.6</v>
      </c>
      <c r="G125" s="7">
        <f t="shared" si="32"/>
        <v>41.199999999999996</v>
      </c>
      <c r="H125" s="7">
        <f t="shared" si="33"/>
        <v>8.3006023877788682</v>
      </c>
      <c r="I125" s="7">
        <f t="shared" si="34"/>
        <v>4</v>
      </c>
      <c r="J125" s="7">
        <f t="shared" si="35"/>
        <v>4.1503011938894341</v>
      </c>
    </row>
    <row r="126" spans="1:10" x14ac:dyDescent="0.2">
      <c r="G126" s="5"/>
      <c r="H126" s="5"/>
      <c r="I126" s="5"/>
      <c r="J126" s="5"/>
    </row>
    <row r="127" spans="1:10" x14ac:dyDescent="0.2">
      <c r="B127" s="9" t="s">
        <v>23</v>
      </c>
      <c r="C127" s="9"/>
      <c r="D127" s="9"/>
      <c r="E127" s="9"/>
      <c r="F127" s="9"/>
      <c r="G127" s="5" t="s">
        <v>35</v>
      </c>
      <c r="H127" s="5" t="s">
        <v>32</v>
      </c>
      <c r="I127" s="5" t="s">
        <v>34</v>
      </c>
      <c r="J127" s="5" t="s">
        <v>33</v>
      </c>
    </row>
    <row r="128" spans="1:10" x14ac:dyDescent="0.2">
      <c r="A128" s="3" t="s">
        <v>8</v>
      </c>
      <c r="B128" s="1">
        <v>46.6</v>
      </c>
      <c r="C128" s="1">
        <v>52.4</v>
      </c>
      <c r="D128" s="1">
        <v>36.799999999999997</v>
      </c>
      <c r="E128" s="1">
        <v>36.799999999999997</v>
      </c>
      <c r="F128" s="1"/>
      <c r="G128" s="7">
        <f>AVERAGE(B128:F128)</f>
        <v>43.150000000000006</v>
      </c>
      <c r="H128" s="7">
        <f>STDEV(B128:F128)</f>
        <v>7.7051930540382294</v>
      </c>
      <c r="I128" s="7">
        <f>COUNT(B128:F128)</f>
        <v>4</v>
      </c>
      <c r="J128" s="7">
        <f>H128/SQRT(I128)</f>
        <v>3.8525965270191147</v>
      </c>
    </row>
    <row r="129" spans="1:10" x14ac:dyDescent="0.2">
      <c r="A129" s="3" t="s">
        <v>9</v>
      </c>
      <c r="B129" s="1">
        <v>48</v>
      </c>
      <c r="C129" s="1">
        <v>53.5</v>
      </c>
      <c r="D129" s="1">
        <v>40</v>
      </c>
      <c r="E129" s="1">
        <v>46.2</v>
      </c>
      <c r="F129" s="1"/>
      <c r="G129" s="7">
        <f t="shared" ref="G129:G139" si="36">AVERAGE(B129:F129)</f>
        <v>46.924999999999997</v>
      </c>
      <c r="H129" s="7">
        <f t="shared" ref="H129:H139" si="37">STDEV(B129:F129)</f>
        <v>5.5637966653476862</v>
      </c>
      <c r="I129" s="7">
        <f t="shared" ref="I129:I139" si="38">COUNT(B129:F129)</f>
        <v>4</v>
      </c>
      <c r="J129" s="7">
        <f t="shared" ref="J129:J139" si="39">H129/SQRT(I129)</f>
        <v>2.7818983326738431</v>
      </c>
    </row>
    <row r="130" spans="1:10" x14ac:dyDescent="0.2">
      <c r="A130" s="3" t="s">
        <v>10</v>
      </c>
      <c r="B130" s="1">
        <v>54.6</v>
      </c>
      <c r="C130" s="1">
        <v>49.9</v>
      </c>
      <c r="D130" s="1">
        <v>48.7</v>
      </c>
      <c r="E130" s="1">
        <v>50.2</v>
      </c>
      <c r="F130" s="1"/>
      <c r="G130" s="7">
        <f t="shared" si="36"/>
        <v>50.849999999999994</v>
      </c>
      <c r="H130" s="7">
        <f t="shared" si="37"/>
        <v>2.5826343140289914</v>
      </c>
      <c r="I130" s="7">
        <f t="shared" si="38"/>
        <v>4</v>
      </c>
      <c r="J130" s="7">
        <f t="shared" si="39"/>
        <v>1.2913171570144957</v>
      </c>
    </row>
    <row r="131" spans="1:10" x14ac:dyDescent="0.2">
      <c r="A131" s="3" t="s">
        <v>11</v>
      </c>
      <c r="B131" s="1">
        <v>27</v>
      </c>
      <c r="C131" s="1">
        <v>24.4</v>
      </c>
      <c r="D131" s="1">
        <v>18.600000000000001</v>
      </c>
      <c r="E131" s="1">
        <v>15.8</v>
      </c>
      <c r="F131" s="1"/>
      <c r="G131" s="7">
        <f t="shared" si="36"/>
        <v>21.45</v>
      </c>
      <c r="H131" s="7">
        <f t="shared" si="37"/>
        <v>5.1494336258142726</v>
      </c>
      <c r="I131" s="7">
        <f t="shared" si="38"/>
        <v>4</v>
      </c>
      <c r="J131" s="7">
        <f t="shared" si="39"/>
        <v>2.5747168129071363</v>
      </c>
    </row>
    <row r="132" spans="1:10" x14ac:dyDescent="0.2">
      <c r="A132" s="3" t="s">
        <v>12</v>
      </c>
      <c r="B132" s="1">
        <v>24.8</v>
      </c>
      <c r="C132" s="1">
        <v>25.9</v>
      </c>
      <c r="D132" s="1">
        <v>19.100000000000001</v>
      </c>
      <c r="E132" s="1"/>
      <c r="F132" s="1"/>
      <c r="G132" s="7">
        <f t="shared" si="36"/>
        <v>23.266666666666669</v>
      </c>
      <c r="H132" s="7">
        <f t="shared" si="37"/>
        <v>3.6501141534660153</v>
      </c>
      <c r="I132" s="7">
        <f t="shared" si="38"/>
        <v>3</v>
      </c>
      <c r="J132" s="7">
        <f t="shared" si="39"/>
        <v>2.1073943890764668</v>
      </c>
    </row>
    <row r="133" spans="1:10" x14ac:dyDescent="0.2">
      <c r="A133" s="3" t="s">
        <v>13</v>
      </c>
      <c r="B133" s="1">
        <v>22.7</v>
      </c>
      <c r="C133" s="1">
        <v>34.299999999999997</v>
      </c>
      <c r="D133" s="1">
        <v>24.5</v>
      </c>
      <c r="E133" s="1"/>
      <c r="F133" s="1">
        <v>27.9</v>
      </c>
      <c r="G133" s="7">
        <f t="shared" si="36"/>
        <v>27.35</v>
      </c>
      <c r="H133" s="7">
        <f t="shared" si="37"/>
        <v>5.1104468167339814</v>
      </c>
      <c r="I133" s="7">
        <f t="shared" si="38"/>
        <v>4</v>
      </c>
      <c r="J133" s="7">
        <f t="shared" si="39"/>
        <v>2.5552234083669907</v>
      </c>
    </row>
    <row r="134" spans="1:10" x14ac:dyDescent="0.2">
      <c r="A134" s="3" t="s">
        <v>14</v>
      </c>
      <c r="B134" s="1">
        <v>37.200000000000003</v>
      </c>
      <c r="C134" s="1">
        <v>44.5</v>
      </c>
      <c r="D134" s="1">
        <v>37.4</v>
      </c>
      <c r="E134" s="1"/>
      <c r="F134" s="1"/>
      <c r="G134" s="7">
        <f t="shared" si="36"/>
        <v>39.699999999999996</v>
      </c>
      <c r="H134" s="7">
        <f t="shared" si="37"/>
        <v>4.1581245772583575</v>
      </c>
      <c r="I134" s="7">
        <f t="shared" si="38"/>
        <v>3</v>
      </c>
      <c r="J134" s="7">
        <f t="shared" si="39"/>
        <v>2.4006943440041115</v>
      </c>
    </row>
    <row r="135" spans="1:10" x14ac:dyDescent="0.2">
      <c r="A135" s="3" t="s">
        <v>15</v>
      </c>
      <c r="B135" s="1">
        <v>25.1</v>
      </c>
      <c r="C135" s="1">
        <v>13</v>
      </c>
      <c r="D135" s="1">
        <v>24.2</v>
      </c>
      <c r="E135" s="1"/>
      <c r="F135" s="1">
        <v>27.7</v>
      </c>
      <c r="G135" s="7">
        <f t="shared" si="36"/>
        <v>22.5</v>
      </c>
      <c r="H135" s="7">
        <f t="shared" si="37"/>
        <v>6.504869970516963</v>
      </c>
      <c r="I135" s="7">
        <f t="shared" si="38"/>
        <v>4</v>
      </c>
      <c r="J135" s="7">
        <f t="shared" si="39"/>
        <v>3.2524349852584815</v>
      </c>
    </row>
    <row r="136" spans="1:10" x14ac:dyDescent="0.2">
      <c r="A136" s="3" t="s">
        <v>16</v>
      </c>
      <c r="B136" s="1">
        <v>4.3</v>
      </c>
      <c r="C136" s="1">
        <v>4</v>
      </c>
      <c r="D136" s="1">
        <v>4.5999999999999996</v>
      </c>
      <c r="E136" s="1"/>
      <c r="F136" s="1"/>
      <c r="G136" s="7">
        <f t="shared" si="36"/>
        <v>4.3</v>
      </c>
      <c r="H136" s="7">
        <f t="shared" si="37"/>
        <v>0.29999999999999982</v>
      </c>
      <c r="I136" s="7">
        <f t="shared" si="38"/>
        <v>3</v>
      </c>
      <c r="J136" s="7">
        <f t="shared" si="39"/>
        <v>0.17320508075688765</v>
      </c>
    </row>
    <row r="137" spans="1:10" x14ac:dyDescent="0.2">
      <c r="A137" s="3" t="s">
        <v>17</v>
      </c>
      <c r="B137" s="1">
        <v>3.3</v>
      </c>
      <c r="C137" s="1">
        <v>3.8</v>
      </c>
      <c r="D137" s="1">
        <v>5.3</v>
      </c>
      <c r="E137" s="1"/>
      <c r="F137" s="1"/>
      <c r="G137" s="7">
        <f t="shared" si="36"/>
        <v>4.1333333333333329</v>
      </c>
      <c r="H137" s="7">
        <f t="shared" si="37"/>
        <v>1.0408329997330692</v>
      </c>
      <c r="I137" s="7">
        <f t="shared" si="38"/>
        <v>3</v>
      </c>
      <c r="J137" s="7">
        <f t="shared" si="39"/>
        <v>0.60092521257733322</v>
      </c>
    </row>
    <row r="138" spans="1:10" x14ac:dyDescent="0.2">
      <c r="A138" s="3" t="s">
        <v>18</v>
      </c>
      <c r="B138" s="1">
        <v>23.7</v>
      </c>
      <c r="C138" s="1">
        <v>42.8</v>
      </c>
      <c r="D138" s="1">
        <v>56.3</v>
      </c>
      <c r="E138" s="1">
        <v>69</v>
      </c>
      <c r="F138" s="1">
        <v>62.6</v>
      </c>
      <c r="G138" s="7">
        <f t="shared" si="36"/>
        <v>50.88</v>
      </c>
      <c r="H138" s="7">
        <f t="shared" si="37"/>
        <v>18.02157040881843</v>
      </c>
      <c r="I138" s="7">
        <f t="shared" si="38"/>
        <v>5</v>
      </c>
      <c r="J138" s="7">
        <f t="shared" si="39"/>
        <v>8.0594912990833372</v>
      </c>
    </row>
    <row r="139" spans="1:10" x14ac:dyDescent="0.2">
      <c r="A139" s="3" t="s">
        <v>19</v>
      </c>
      <c r="B139" s="1">
        <v>39.200000000000003</v>
      </c>
      <c r="C139" s="1">
        <v>46.8</v>
      </c>
      <c r="D139" s="1">
        <v>40.799999999999997</v>
      </c>
      <c r="E139" s="1"/>
      <c r="F139" s="1"/>
      <c r="G139" s="7">
        <f t="shared" si="36"/>
        <v>42.266666666666666</v>
      </c>
      <c r="H139" s="7">
        <f t="shared" si="37"/>
        <v>4.0066611203511222</v>
      </c>
      <c r="I139" s="7">
        <f t="shared" si="38"/>
        <v>3</v>
      </c>
      <c r="J139" s="7">
        <f t="shared" si="39"/>
        <v>2.3132468763863283</v>
      </c>
    </row>
    <row r="140" spans="1:10" x14ac:dyDescent="0.2">
      <c r="G140" s="5"/>
      <c r="H140" s="5"/>
      <c r="I140" s="5"/>
      <c r="J140" s="5"/>
    </row>
    <row r="141" spans="1:10" x14ac:dyDescent="0.2">
      <c r="B141" s="9" t="s">
        <v>6</v>
      </c>
      <c r="C141" s="9"/>
      <c r="D141" s="9"/>
      <c r="E141" s="9"/>
      <c r="F141" s="9"/>
      <c r="G141" s="5" t="s">
        <v>35</v>
      </c>
      <c r="H141" s="5" t="s">
        <v>32</v>
      </c>
      <c r="I141" s="5" t="s">
        <v>34</v>
      </c>
      <c r="J141" s="5" t="s">
        <v>33</v>
      </c>
    </row>
    <row r="142" spans="1:10" x14ac:dyDescent="0.2">
      <c r="A142" s="3" t="s">
        <v>8</v>
      </c>
      <c r="B142" s="1">
        <v>72.2</v>
      </c>
      <c r="C142" s="1">
        <v>79.3</v>
      </c>
      <c r="D142" s="1">
        <v>71.5</v>
      </c>
      <c r="E142" s="1"/>
      <c r="F142" s="1"/>
      <c r="G142" s="7">
        <f>AVERAGE(B142:F142)</f>
        <v>74.333333333333329</v>
      </c>
      <c r="H142" s="7">
        <f>STDEV(B142:F142)</f>
        <v>4.3154760262725729</v>
      </c>
      <c r="I142" s="7">
        <f>COUNT(B142:F142)</f>
        <v>3</v>
      </c>
      <c r="J142" s="7">
        <f>H142/SQRT(I142)</f>
        <v>2.4915412454498465</v>
      </c>
    </row>
    <row r="143" spans="1:10" x14ac:dyDescent="0.2">
      <c r="A143" s="3" t="s">
        <v>9</v>
      </c>
      <c r="B143" s="1">
        <v>71.2</v>
      </c>
      <c r="C143" s="1">
        <v>79</v>
      </c>
      <c r="D143" s="1">
        <v>66.099999999999994</v>
      </c>
      <c r="E143" s="1"/>
      <c r="F143" s="1"/>
      <c r="G143" s="7">
        <f t="shared" ref="G143:G153" si="40">AVERAGE(B143:F143)</f>
        <v>72.099999999999994</v>
      </c>
      <c r="H143" s="7">
        <f t="shared" ref="H143:H153" si="41">STDEV(B143:F143)</f>
        <v>6.4969223483123173</v>
      </c>
      <c r="I143" s="7">
        <f t="shared" ref="I143:I153" si="42">COUNT(B143:F143)</f>
        <v>3</v>
      </c>
      <c r="J143" s="7">
        <f t="shared" ref="J143:J153" si="43">H143/SQRT(I143)</f>
        <v>3.750999866702212</v>
      </c>
    </row>
    <row r="144" spans="1:10" x14ac:dyDescent="0.2">
      <c r="A144" s="3" t="s">
        <v>10</v>
      </c>
      <c r="B144" s="1">
        <v>82.1</v>
      </c>
      <c r="C144" s="1">
        <v>83.8</v>
      </c>
      <c r="D144" s="1">
        <v>80.5</v>
      </c>
      <c r="E144" s="1"/>
      <c r="F144" s="1"/>
      <c r="G144" s="7">
        <f t="shared" si="40"/>
        <v>82.133333333333326</v>
      </c>
      <c r="H144" s="7">
        <f t="shared" si="41"/>
        <v>1.6502525059315405</v>
      </c>
      <c r="I144" s="7">
        <f t="shared" si="42"/>
        <v>3</v>
      </c>
      <c r="J144" s="7">
        <f t="shared" si="43"/>
        <v>0.95277372853042941</v>
      </c>
    </row>
    <row r="145" spans="1:10" x14ac:dyDescent="0.2">
      <c r="A145" s="3" t="s">
        <v>11</v>
      </c>
      <c r="B145" s="1">
        <v>56.5</v>
      </c>
      <c r="C145" s="1">
        <v>69.7</v>
      </c>
      <c r="D145" s="1">
        <v>58.1</v>
      </c>
      <c r="E145" s="1"/>
      <c r="F145" s="1">
        <v>56.7</v>
      </c>
      <c r="G145" s="7">
        <f t="shared" si="40"/>
        <v>60.25</v>
      </c>
      <c r="H145" s="7">
        <f t="shared" si="41"/>
        <v>6.3400841214187897</v>
      </c>
      <c r="I145" s="7">
        <f t="shared" si="42"/>
        <v>4</v>
      </c>
      <c r="J145" s="7">
        <f t="shared" si="43"/>
        <v>3.1700420607093949</v>
      </c>
    </row>
    <row r="146" spans="1:10" x14ac:dyDescent="0.2">
      <c r="A146" s="3" t="s">
        <v>12</v>
      </c>
      <c r="B146" s="1">
        <v>69.2</v>
      </c>
      <c r="C146" s="1">
        <v>77.7</v>
      </c>
      <c r="D146" s="1">
        <v>69.8</v>
      </c>
      <c r="E146" s="1"/>
      <c r="F146" s="1"/>
      <c r="G146" s="7">
        <f t="shared" si="40"/>
        <v>72.233333333333334</v>
      </c>
      <c r="H146" s="7">
        <f t="shared" si="41"/>
        <v>4.7437678414245097</v>
      </c>
      <c r="I146" s="7">
        <f t="shared" si="42"/>
        <v>3</v>
      </c>
      <c r="J146" s="7">
        <f t="shared" si="43"/>
        <v>2.7388156402195309</v>
      </c>
    </row>
    <row r="147" spans="1:10" x14ac:dyDescent="0.2">
      <c r="A147" s="3" t="s">
        <v>13</v>
      </c>
      <c r="B147" s="1">
        <v>44.8</v>
      </c>
      <c r="C147" s="1">
        <v>65.3</v>
      </c>
      <c r="D147" s="1">
        <v>48.2</v>
      </c>
      <c r="E147" s="1"/>
      <c r="F147" s="1">
        <v>66</v>
      </c>
      <c r="G147" s="7">
        <f t="shared" si="40"/>
        <v>56.075000000000003</v>
      </c>
      <c r="H147" s="7">
        <f t="shared" si="41"/>
        <v>11.146711024632598</v>
      </c>
      <c r="I147" s="7">
        <f t="shared" si="42"/>
        <v>4</v>
      </c>
      <c r="J147" s="7">
        <f t="shared" si="43"/>
        <v>5.573355512316299</v>
      </c>
    </row>
    <row r="148" spans="1:10" x14ac:dyDescent="0.2">
      <c r="A148" s="3" t="s">
        <v>14</v>
      </c>
      <c r="B148" s="1">
        <v>76.099999999999994</v>
      </c>
      <c r="C148" s="1">
        <v>87.8</v>
      </c>
      <c r="D148" s="1">
        <v>75.7</v>
      </c>
      <c r="E148" s="1"/>
      <c r="F148" s="1">
        <v>74.099999999999994</v>
      </c>
      <c r="G148" s="7">
        <f t="shared" si="40"/>
        <v>78.424999999999983</v>
      </c>
      <c r="H148" s="7">
        <f t="shared" si="41"/>
        <v>6.3094505835822714</v>
      </c>
      <c r="I148" s="7">
        <f t="shared" si="42"/>
        <v>4</v>
      </c>
      <c r="J148" s="7">
        <f t="shared" si="43"/>
        <v>3.1547252917911357</v>
      </c>
    </row>
    <row r="149" spans="1:10" x14ac:dyDescent="0.2">
      <c r="A149" s="3" t="s">
        <v>15</v>
      </c>
      <c r="B149" s="1">
        <v>51.6</v>
      </c>
      <c r="C149" s="1">
        <v>58.3</v>
      </c>
      <c r="D149" s="1">
        <v>44.4</v>
      </c>
      <c r="E149" s="1"/>
      <c r="F149" s="1"/>
      <c r="G149" s="7">
        <f t="shared" si="40"/>
        <v>51.433333333333337</v>
      </c>
      <c r="H149" s="7">
        <f t="shared" si="41"/>
        <v>6.9514986393821845</v>
      </c>
      <c r="I149" s="7">
        <f t="shared" si="42"/>
        <v>3</v>
      </c>
      <c r="J149" s="7">
        <f t="shared" si="43"/>
        <v>4.0134496107186219</v>
      </c>
    </row>
    <row r="150" spans="1:10" x14ac:dyDescent="0.2">
      <c r="A150" s="3" t="s">
        <v>16</v>
      </c>
      <c r="B150" s="1">
        <v>10.199999999999999</v>
      </c>
      <c r="C150" s="1">
        <v>20.5</v>
      </c>
      <c r="D150" s="1">
        <v>10.6</v>
      </c>
      <c r="E150" s="1">
        <v>8.4</v>
      </c>
      <c r="F150" s="1"/>
      <c r="G150" s="7">
        <f t="shared" si="40"/>
        <v>12.424999999999999</v>
      </c>
      <c r="H150" s="7">
        <f t="shared" si="41"/>
        <v>5.4677082341080867</v>
      </c>
      <c r="I150" s="7">
        <f t="shared" si="42"/>
        <v>4</v>
      </c>
      <c r="J150" s="7">
        <f t="shared" si="43"/>
        <v>2.7338541170540434</v>
      </c>
    </row>
    <row r="151" spans="1:10" x14ac:dyDescent="0.2">
      <c r="A151" s="3" t="s">
        <v>17</v>
      </c>
      <c r="B151" s="1">
        <v>5.9</v>
      </c>
      <c r="C151" s="1">
        <v>16.7</v>
      </c>
      <c r="D151" s="1">
        <v>9.6</v>
      </c>
      <c r="E151" s="1">
        <v>6</v>
      </c>
      <c r="F151" s="1"/>
      <c r="G151" s="7">
        <f t="shared" si="40"/>
        <v>9.5500000000000007</v>
      </c>
      <c r="H151" s="7">
        <f t="shared" si="41"/>
        <v>5.0678726634884308</v>
      </c>
      <c r="I151" s="7">
        <f t="shared" si="42"/>
        <v>4</v>
      </c>
      <c r="J151" s="7">
        <f t="shared" si="43"/>
        <v>2.5339363317442154</v>
      </c>
    </row>
    <row r="152" spans="1:10" x14ac:dyDescent="0.2">
      <c r="A152" s="3" t="s">
        <v>18</v>
      </c>
      <c r="B152" s="1">
        <v>79.099999999999994</v>
      </c>
      <c r="C152" s="1">
        <v>84.7</v>
      </c>
      <c r="D152" s="1">
        <v>82.6</v>
      </c>
      <c r="E152" s="1"/>
      <c r="F152" s="1"/>
      <c r="G152" s="7">
        <f t="shared" si="40"/>
        <v>82.13333333333334</v>
      </c>
      <c r="H152" s="7">
        <f t="shared" si="41"/>
        <v>2.8290163190291699</v>
      </c>
      <c r="I152" s="7">
        <f t="shared" si="42"/>
        <v>3</v>
      </c>
      <c r="J152" s="7">
        <f t="shared" si="43"/>
        <v>1.6333333333333355</v>
      </c>
    </row>
    <row r="153" spans="1:10" x14ac:dyDescent="0.2">
      <c r="A153" s="3" t="s">
        <v>19</v>
      </c>
      <c r="B153" s="1">
        <v>67.099999999999994</v>
      </c>
      <c r="C153" s="1">
        <v>79.599999999999994</v>
      </c>
      <c r="D153" s="1">
        <v>65.7</v>
      </c>
      <c r="E153" s="1"/>
      <c r="F153" s="1">
        <v>74.900000000000006</v>
      </c>
      <c r="G153" s="7">
        <f t="shared" si="40"/>
        <v>71.824999999999989</v>
      </c>
      <c r="H153" s="7">
        <f t="shared" si="41"/>
        <v>6.5764098615176545</v>
      </c>
      <c r="I153" s="7">
        <f t="shared" si="42"/>
        <v>4</v>
      </c>
      <c r="J153" s="7">
        <f t="shared" si="43"/>
        <v>3.2882049307588272</v>
      </c>
    </row>
    <row r="154" spans="1:10" x14ac:dyDescent="0.2">
      <c r="G154" s="5"/>
      <c r="H154" s="5"/>
      <c r="I154" s="5"/>
      <c r="J154" s="5"/>
    </row>
    <row r="155" spans="1:10" x14ac:dyDescent="0.2">
      <c r="B155" s="9" t="s">
        <v>24</v>
      </c>
      <c r="C155" s="9"/>
      <c r="D155" s="9"/>
      <c r="E155" s="9"/>
      <c r="F155" s="9"/>
      <c r="G155" s="5" t="s">
        <v>35</v>
      </c>
      <c r="H155" s="5" t="s">
        <v>32</v>
      </c>
      <c r="I155" s="5" t="s">
        <v>34</v>
      </c>
      <c r="J155" s="5" t="s">
        <v>33</v>
      </c>
    </row>
    <row r="156" spans="1:10" x14ac:dyDescent="0.2">
      <c r="A156" s="3" t="s">
        <v>8</v>
      </c>
      <c r="B156" s="1">
        <v>80.599999999999994</v>
      </c>
      <c r="C156" s="1">
        <v>73.599999999999994</v>
      </c>
      <c r="D156" s="1">
        <v>67</v>
      </c>
      <c r="E156" s="1"/>
      <c r="F156" s="1"/>
      <c r="G156" s="7">
        <f>AVERAGE(B156:F156)</f>
        <v>73.733333333333334</v>
      </c>
      <c r="H156" s="7">
        <f>STDEV(B156:F156)</f>
        <v>6.8009803214928723</v>
      </c>
      <c r="I156" s="7">
        <f>COUNT(B156:F156)</f>
        <v>3</v>
      </c>
      <c r="J156" s="7">
        <f>H156/SQRT(I156)</f>
        <v>3.9265478193672578</v>
      </c>
    </row>
    <row r="157" spans="1:10" x14ac:dyDescent="0.2">
      <c r="A157" s="3" t="s">
        <v>9</v>
      </c>
      <c r="B157" s="1">
        <v>74.5</v>
      </c>
      <c r="C157" s="1">
        <v>73.900000000000006</v>
      </c>
      <c r="D157" s="1">
        <v>65.5</v>
      </c>
      <c r="E157" s="1"/>
      <c r="F157" s="1"/>
      <c r="G157" s="7">
        <f t="shared" ref="G157:G167" si="44">AVERAGE(B157:F157)</f>
        <v>71.3</v>
      </c>
      <c r="H157" s="7">
        <f t="shared" ref="H157:H167" si="45">STDEV(B157:F157)</f>
        <v>5.0318982501636516</v>
      </c>
      <c r="I157" s="7">
        <f t="shared" ref="I157:I167" si="46">COUNT(B157:F157)</f>
        <v>3</v>
      </c>
      <c r="J157" s="7">
        <f t="shared" ref="J157:J167" si="47">H157/SQRT(I157)</f>
        <v>2.9051678092667914</v>
      </c>
    </row>
    <row r="158" spans="1:10" x14ac:dyDescent="0.2">
      <c r="A158" s="3" t="s">
        <v>10</v>
      </c>
      <c r="B158" s="1">
        <v>83.3</v>
      </c>
      <c r="C158" s="1">
        <v>85.2</v>
      </c>
      <c r="D158" s="1">
        <v>80.7</v>
      </c>
      <c r="E158" s="1"/>
      <c r="F158" s="1"/>
      <c r="G158" s="7">
        <f t="shared" si="44"/>
        <v>83.066666666666663</v>
      </c>
      <c r="H158" s="7">
        <f t="shared" si="45"/>
        <v>2.2590558499809896</v>
      </c>
      <c r="I158" s="7">
        <f t="shared" si="46"/>
        <v>3</v>
      </c>
      <c r="J158" s="7">
        <f t="shared" si="47"/>
        <v>1.3042665031009233</v>
      </c>
    </row>
    <row r="159" spans="1:10" x14ac:dyDescent="0.2">
      <c r="A159" s="3" t="s">
        <v>11</v>
      </c>
      <c r="B159" s="1">
        <v>52.7</v>
      </c>
      <c r="C159" s="1">
        <v>56.8</v>
      </c>
      <c r="D159" s="1">
        <v>50.7</v>
      </c>
      <c r="E159" s="1"/>
      <c r="F159" s="1"/>
      <c r="G159" s="7">
        <f t="shared" si="44"/>
        <v>53.4</v>
      </c>
      <c r="H159" s="7">
        <f t="shared" si="45"/>
        <v>3.1096623610932395</v>
      </c>
      <c r="I159" s="7">
        <f t="shared" si="46"/>
        <v>3</v>
      </c>
      <c r="J159" s="7">
        <f t="shared" si="47"/>
        <v>1.795364401266029</v>
      </c>
    </row>
    <row r="160" spans="1:10" x14ac:dyDescent="0.2">
      <c r="A160" s="3" t="s">
        <v>12</v>
      </c>
      <c r="B160" s="1">
        <v>62.2</v>
      </c>
      <c r="C160" s="1">
        <v>65.8</v>
      </c>
      <c r="D160" s="1">
        <v>53</v>
      </c>
      <c r="E160" s="1"/>
      <c r="F160" s="1"/>
      <c r="G160" s="7">
        <f t="shared" si="44"/>
        <v>60.333333333333336</v>
      </c>
      <c r="H160" s="7">
        <f t="shared" si="45"/>
        <v>6.6010100237261664</v>
      </c>
      <c r="I160" s="7">
        <f t="shared" si="46"/>
        <v>3</v>
      </c>
      <c r="J160" s="7">
        <f t="shared" si="47"/>
        <v>3.8110949141217203</v>
      </c>
    </row>
    <row r="161" spans="1:10" x14ac:dyDescent="0.2">
      <c r="A161" s="3" t="s">
        <v>13</v>
      </c>
      <c r="B161" s="1">
        <v>43.4</v>
      </c>
      <c r="C161" s="1">
        <v>59.5</v>
      </c>
      <c r="D161" s="1">
        <v>55.2</v>
      </c>
      <c r="E161" s="1"/>
      <c r="F161" s="1">
        <v>63.9</v>
      </c>
      <c r="G161" s="7">
        <f t="shared" si="44"/>
        <v>55.500000000000007</v>
      </c>
      <c r="H161" s="7">
        <f t="shared" si="45"/>
        <v>8.8140040087729652</v>
      </c>
      <c r="I161" s="7">
        <f t="shared" si="46"/>
        <v>4</v>
      </c>
      <c r="J161" s="7">
        <f t="shared" si="47"/>
        <v>4.4070020043864826</v>
      </c>
    </row>
    <row r="162" spans="1:10" x14ac:dyDescent="0.2">
      <c r="A162" s="3" t="s">
        <v>14</v>
      </c>
      <c r="B162" s="1">
        <v>73.599999999999994</v>
      </c>
      <c r="C162" s="1">
        <v>81.8</v>
      </c>
      <c r="D162" s="1">
        <v>73.3</v>
      </c>
      <c r="E162" s="1"/>
      <c r="F162" s="1"/>
      <c r="G162" s="7">
        <f t="shared" si="44"/>
        <v>76.233333333333334</v>
      </c>
      <c r="H162" s="7">
        <f t="shared" si="45"/>
        <v>4.8232077845903909</v>
      </c>
      <c r="I162" s="7">
        <f t="shared" si="46"/>
        <v>3</v>
      </c>
      <c r="J162" s="7">
        <f t="shared" si="47"/>
        <v>2.7846803127907607</v>
      </c>
    </row>
    <row r="163" spans="1:10" x14ac:dyDescent="0.2">
      <c r="A163" s="3" t="s">
        <v>15</v>
      </c>
      <c r="B163" s="1">
        <v>55.3</v>
      </c>
      <c r="C163" s="1">
        <v>64.599999999999994</v>
      </c>
      <c r="D163" s="1">
        <v>47.1</v>
      </c>
      <c r="E163" s="1"/>
      <c r="F163" s="1">
        <v>65.400000000000006</v>
      </c>
      <c r="G163" s="7">
        <f t="shared" si="44"/>
        <v>58.1</v>
      </c>
      <c r="H163" s="7">
        <f t="shared" si="45"/>
        <v>8.6483139011794119</v>
      </c>
      <c r="I163" s="7">
        <f t="shared" si="46"/>
        <v>4</v>
      </c>
      <c r="J163" s="7">
        <f t="shared" si="47"/>
        <v>4.3241569505897059</v>
      </c>
    </row>
    <row r="164" spans="1:10" x14ac:dyDescent="0.2">
      <c r="A164" s="3" t="s">
        <v>16</v>
      </c>
      <c r="B164" s="1">
        <v>7</v>
      </c>
      <c r="C164" s="1">
        <v>7.9</v>
      </c>
      <c r="D164" s="1">
        <v>7.8</v>
      </c>
      <c r="E164" s="1"/>
      <c r="F164" s="1"/>
      <c r="G164" s="7">
        <f t="shared" si="44"/>
        <v>7.5666666666666664</v>
      </c>
      <c r="H164" s="7">
        <f t="shared" si="45"/>
        <v>0.4932882862316248</v>
      </c>
      <c r="I164" s="7">
        <f t="shared" si="46"/>
        <v>3</v>
      </c>
      <c r="J164" s="7">
        <f t="shared" si="47"/>
        <v>0.28480012484391776</v>
      </c>
    </row>
    <row r="165" spans="1:10" x14ac:dyDescent="0.2">
      <c r="A165" s="3" t="s">
        <v>17</v>
      </c>
      <c r="B165" s="1">
        <v>9.5</v>
      </c>
      <c r="C165" s="1">
        <v>13</v>
      </c>
      <c r="D165" s="1">
        <v>8.6</v>
      </c>
      <c r="E165" s="1"/>
      <c r="F165" s="1"/>
      <c r="G165" s="7">
        <f t="shared" si="44"/>
        <v>10.366666666666667</v>
      </c>
      <c r="H165" s="7">
        <f t="shared" si="45"/>
        <v>2.3245071162148134</v>
      </c>
      <c r="I165" s="7">
        <f t="shared" si="46"/>
        <v>3</v>
      </c>
      <c r="J165" s="7">
        <f t="shared" si="47"/>
        <v>1.3420548092798232</v>
      </c>
    </row>
    <row r="166" spans="1:10" x14ac:dyDescent="0.2">
      <c r="A166" s="3" t="s">
        <v>18</v>
      </c>
      <c r="B166" s="1">
        <v>80.8</v>
      </c>
      <c r="C166" s="1">
        <v>78.5</v>
      </c>
      <c r="D166" s="1">
        <v>75.099999999999994</v>
      </c>
      <c r="E166" s="1"/>
      <c r="F166" s="1"/>
      <c r="G166" s="7">
        <f t="shared" si="44"/>
        <v>78.13333333333334</v>
      </c>
      <c r="H166" s="7">
        <f t="shared" si="45"/>
        <v>2.8676354952004175</v>
      </c>
      <c r="I166" s="7">
        <f t="shared" si="46"/>
        <v>3</v>
      </c>
      <c r="J166" s="7">
        <f t="shared" si="47"/>
        <v>1.6556301250916869</v>
      </c>
    </row>
    <row r="167" spans="1:10" x14ac:dyDescent="0.2">
      <c r="A167" s="3" t="s">
        <v>19</v>
      </c>
      <c r="B167" s="1">
        <v>46.4</v>
      </c>
      <c r="C167" s="1">
        <v>79.2</v>
      </c>
      <c r="D167" s="1">
        <v>57.4</v>
      </c>
      <c r="E167" s="1">
        <v>66.5</v>
      </c>
      <c r="F167" s="1">
        <v>71.599999999999994</v>
      </c>
      <c r="G167" s="7">
        <f t="shared" si="44"/>
        <v>64.22</v>
      </c>
      <c r="H167" s="7">
        <f t="shared" si="45"/>
        <v>12.729179078008068</v>
      </c>
      <c r="I167" s="7">
        <f t="shared" si="46"/>
        <v>5</v>
      </c>
      <c r="J167" s="7">
        <f t="shared" si="47"/>
        <v>5.6926619432388277</v>
      </c>
    </row>
    <row r="168" spans="1:10" x14ac:dyDescent="0.2">
      <c r="G168" s="5"/>
      <c r="H168" s="5"/>
      <c r="I168" s="5"/>
      <c r="J168" s="5"/>
    </row>
    <row r="169" spans="1:10" x14ac:dyDescent="0.2">
      <c r="B169" s="9" t="s">
        <v>7</v>
      </c>
      <c r="C169" s="9"/>
      <c r="D169" s="9"/>
      <c r="E169" s="9"/>
      <c r="F169" s="9"/>
      <c r="G169" s="5" t="s">
        <v>35</v>
      </c>
      <c r="H169" s="5" t="s">
        <v>32</v>
      </c>
      <c r="I169" s="5" t="s">
        <v>34</v>
      </c>
      <c r="J169" s="5" t="s">
        <v>33</v>
      </c>
    </row>
    <row r="170" spans="1:10" x14ac:dyDescent="0.2">
      <c r="A170" s="3" t="s">
        <v>8</v>
      </c>
      <c r="B170" s="1">
        <v>76.599999999999994</v>
      </c>
      <c r="C170" s="1">
        <v>87.3</v>
      </c>
      <c r="D170" s="1">
        <v>81.099999999999994</v>
      </c>
      <c r="E170" s="1"/>
      <c r="F170" s="1"/>
      <c r="G170" s="7">
        <f>AVERAGE(B170:F170)</f>
        <v>81.666666666666657</v>
      </c>
      <c r="H170" s="7">
        <f>STDEV(B170:F170)</f>
        <v>5.37246064046386</v>
      </c>
      <c r="I170" s="7">
        <f>COUNT(B170:F170)</f>
        <v>3</v>
      </c>
      <c r="J170" s="7">
        <f>H170/SQRT(I170)</f>
        <v>3.101791596982479</v>
      </c>
    </row>
    <row r="171" spans="1:10" x14ac:dyDescent="0.2">
      <c r="A171" s="3" t="s">
        <v>9</v>
      </c>
      <c r="B171" s="1">
        <v>75.8</v>
      </c>
      <c r="C171" s="1">
        <v>74.7</v>
      </c>
      <c r="D171" s="1">
        <v>56.8</v>
      </c>
      <c r="E171" s="1"/>
      <c r="F171" s="1">
        <v>74.400000000000006</v>
      </c>
      <c r="G171" s="7">
        <f t="shared" ref="G171:G181" si="48">AVERAGE(B171:F171)</f>
        <v>70.425000000000011</v>
      </c>
      <c r="H171" s="7">
        <f t="shared" ref="H171:H181" si="49">STDEV(B171:F171)</f>
        <v>9.1032503352739269</v>
      </c>
      <c r="I171" s="7">
        <f t="shared" ref="I171:I181" si="50">COUNT(B171:F171)</f>
        <v>4</v>
      </c>
      <c r="J171" s="7">
        <f t="shared" ref="J171:J181" si="51">H171/SQRT(I171)</f>
        <v>4.5516251676369635</v>
      </c>
    </row>
    <row r="172" spans="1:10" x14ac:dyDescent="0.2">
      <c r="A172" s="3" t="s">
        <v>10</v>
      </c>
      <c r="B172" s="1">
        <v>78</v>
      </c>
      <c r="C172" s="1">
        <v>52.6</v>
      </c>
      <c r="D172" s="1">
        <v>71.2</v>
      </c>
      <c r="E172" s="1">
        <v>65.900000000000006</v>
      </c>
      <c r="F172" s="1">
        <v>81.5</v>
      </c>
      <c r="G172" s="7">
        <f t="shared" si="48"/>
        <v>69.84</v>
      </c>
      <c r="H172" s="7">
        <f t="shared" si="49"/>
        <v>11.370268246615796</v>
      </c>
      <c r="I172" s="7">
        <f t="shared" si="50"/>
        <v>5</v>
      </c>
      <c r="J172" s="7">
        <f t="shared" si="51"/>
        <v>5.0849385443680521</v>
      </c>
    </row>
    <row r="173" spans="1:10" x14ac:dyDescent="0.2">
      <c r="A173" s="3" t="s">
        <v>11</v>
      </c>
      <c r="B173" s="1">
        <v>54.5</v>
      </c>
      <c r="C173" s="1">
        <v>54.1</v>
      </c>
      <c r="D173" s="1">
        <v>42.3</v>
      </c>
      <c r="E173" s="1"/>
      <c r="F173" s="1"/>
      <c r="G173" s="7">
        <f t="shared" si="48"/>
        <v>50.29999999999999</v>
      </c>
      <c r="H173" s="7">
        <f t="shared" si="49"/>
        <v>6.9310893804654459</v>
      </c>
      <c r="I173" s="7">
        <f t="shared" si="50"/>
        <v>3</v>
      </c>
      <c r="J173" s="7">
        <f t="shared" si="51"/>
        <v>4.0016663195890816</v>
      </c>
    </row>
    <row r="174" spans="1:10" x14ac:dyDescent="0.2">
      <c r="A174" s="3" t="s">
        <v>12</v>
      </c>
      <c r="B174" s="1">
        <v>63.6</v>
      </c>
      <c r="C174" s="1">
        <v>52.6</v>
      </c>
      <c r="D174" s="1">
        <v>51.9</v>
      </c>
      <c r="E174" s="1"/>
      <c r="F174" s="1">
        <v>69.8</v>
      </c>
      <c r="G174" s="7">
        <f t="shared" si="48"/>
        <v>59.474999999999994</v>
      </c>
      <c r="H174" s="7">
        <f t="shared" si="49"/>
        <v>8.7229104470163659</v>
      </c>
      <c r="I174" s="7">
        <f t="shared" si="50"/>
        <v>4</v>
      </c>
      <c r="J174" s="7">
        <f t="shared" si="51"/>
        <v>4.3614552235081829</v>
      </c>
    </row>
    <row r="175" spans="1:10" x14ac:dyDescent="0.2">
      <c r="A175" s="3" t="s">
        <v>13</v>
      </c>
      <c r="B175" s="1">
        <v>55.2</v>
      </c>
      <c r="C175" s="1">
        <v>61.7</v>
      </c>
      <c r="D175" s="1">
        <v>55</v>
      </c>
      <c r="E175" s="1"/>
      <c r="F175" s="1"/>
      <c r="G175" s="7">
        <f t="shared" si="48"/>
        <v>57.300000000000004</v>
      </c>
      <c r="H175" s="7">
        <f t="shared" si="49"/>
        <v>3.8118237105091848</v>
      </c>
      <c r="I175" s="7">
        <f t="shared" si="50"/>
        <v>3</v>
      </c>
      <c r="J175" s="7">
        <f t="shared" si="51"/>
        <v>2.200757445365876</v>
      </c>
    </row>
    <row r="176" spans="1:10" x14ac:dyDescent="0.2">
      <c r="A176" s="3" t="s">
        <v>14</v>
      </c>
      <c r="B176" s="1">
        <v>60.5</v>
      </c>
      <c r="C176" s="1">
        <v>53.1</v>
      </c>
      <c r="D176" s="1">
        <v>57.8</v>
      </c>
      <c r="E176" s="1">
        <v>60.1</v>
      </c>
      <c r="F176" s="1"/>
      <c r="G176" s="7">
        <f t="shared" si="48"/>
        <v>57.874999999999993</v>
      </c>
      <c r="H176" s="7">
        <f t="shared" si="49"/>
        <v>3.3984064893221153</v>
      </c>
      <c r="I176" s="7">
        <f t="shared" si="50"/>
        <v>4</v>
      </c>
      <c r="J176" s="7">
        <f t="shared" si="51"/>
        <v>1.6992032446610577</v>
      </c>
    </row>
    <row r="177" spans="1:10" x14ac:dyDescent="0.2">
      <c r="A177" s="3" t="s">
        <v>15</v>
      </c>
      <c r="B177" s="1">
        <v>59</v>
      </c>
      <c r="C177" s="1">
        <v>63.6</v>
      </c>
      <c r="D177" s="1">
        <v>43.7</v>
      </c>
      <c r="E177" s="1"/>
      <c r="F177" s="1">
        <v>64.099999999999994</v>
      </c>
      <c r="G177" s="7">
        <f t="shared" si="48"/>
        <v>57.6</v>
      </c>
      <c r="H177" s="7">
        <f t="shared" si="49"/>
        <v>9.5467271878900686</v>
      </c>
      <c r="I177" s="7">
        <f t="shared" si="50"/>
        <v>4</v>
      </c>
      <c r="J177" s="7">
        <f t="shared" si="51"/>
        <v>4.7733635939450343</v>
      </c>
    </row>
    <row r="178" spans="1:10" x14ac:dyDescent="0.2">
      <c r="A178" s="3" t="s">
        <v>16</v>
      </c>
      <c r="B178" s="1">
        <v>24.8</v>
      </c>
      <c r="C178" s="1">
        <v>31.8</v>
      </c>
      <c r="D178" s="1">
        <v>17.399999999999999</v>
      </c>
      <c r="E178" s="1"/>
      <c r="F178" s="1">
        <v>27.6</v>
      </c>
      <c r="G178" s="7">
        <f t="shared" si="48"/>
        <v>25.4</v>
      </c>
      <c r="H178" s="7">
        <f t="shared" si="49"/>
        <v>6.0597029630172559</v>
      </c>
      <c r="I178" s="7">
        <f t="shared" si="50"/>
        <v>4</v>
      </c>
      <c r="J178" s="7">
        <f t="shared" si="51"/>
        <v>3.0298514815086279</v>
      </c>
    </row>
    <row r="179" spans="1:10" x14ac:dyDescent="0.2">
      <c r="A179" s="3" t="s">
        <v>17</v>
      </c>
      <c r="B179" s="1">
        <v>24.5</v>
      </c>
      <c r="C179" s="1">
        <v>30.8</v>
      </c>
      <c r="D179" s="1">
        <v>18.100000000000001</v>
      </c>
      <c r="E179" s="1"/>
      <c r="F179" s="1">
        <v>27.6</v>
      </c>
      <c r="G179" s="7">
        <f t="shared" si="48"/>
        <v>25.25</v>
      </c>
      <c r="H179" s="7">
        <f t="shared" si="49"/>
        <v>5.4163333230762989</v>
      </c>
      <c r="I179" s="7">
        <f t="shared" si="50"/>
        <v>4</v>
      </c>
      <c r="J179" s="7">
        <f t="shared" si="51"/>
        <v>2.7081666615381494</v>
      </c>
    </row>
    <row r="180" spans="1:10" x14ac:dyDescent="0.2">
      <c r="A180" s="3" t="s">
        <v>18</v>
      </c>
      <c r="B180" s="1">
        <v>60.5</v>
      </c>
      <c r="C180" s="1">
        <v>79.5</v>
      </c>
      <c r="D180" s="1">
        <v>57.4</v>
      </c>
      <c r="E180" s="1">
        <v>69.900000000000006</v>
      </c>
      <c r="F180" s="1">
        <v>68.900000000000006</v>
      </c>
      <c r="G180" s="7">
        <f t="shared" si="48"/>
        <v>67.240000000000009</v>
      </c>
      <c r="H180" s="7">
        <f t="shared" si="49"/>
        <v>8.6947110360263871</v>
      </c>
      <c r="I180" s="7">
        <f t="shared" si="50"/>
        <v>5</v>
      </c>
      <c r="J180" s="7">
        <f t="shared" si="51"/>
        <v>3.8883929842545246</v>
      </c>
    </row>
    <row r="181" spans="1:10" x14ac:dyDescent="0.2">
      <c r="A181" s="3" t="s">
        <v>19</v>
      </c>
      <c r="B181" s="1">
        <v>58.7</v>
      </c>
      <c r="C181" s="1">
        <v>75.2</v>
      </c>
      <c r="D181" s="1">
        <v>63.5</v>
      </c>
      <c r="E181" s="1"/>
      <c r="F181" s="1">
        <v>73.7</v>
      </c>
      <c r="G181" s="7">
        <f t="shared" si="48"/>
        <v>67.775000000000006</v>
      </c>
      <c r="H181" s="7">
        <f t="shared" si="49"/>
        <v>7.9763713554472933</v>
      </c>
      <c r="I181" s="7">
        <f t="shared" si="50"/>
        <v>4</v>
      </c>
      <c r="J181" s="7">
        <f t="shared" si="51"/>
        <v>3.9881856777236466</v>
      </c>
    </row>
    <row r="182" spans="1:10" x14ac:dyDescent="0.2">
      <c r="G182" s="5"/>
      <c r="H182" s="5"/>
      <c r="I182" s="5"/>
      <c r="J182" s="5"/>
    </row>
    <row r="183" spans="1:10" x14ac:dyDescent="0.2">
      <c r="B183" s="9" t="s">
        <v>25</v>
      </c>
      <c r="C183" s="9"/>
      <c r="D183" s="9"/>
      <c r="E183" s="9"/>
      <c r="F183" s="9"/>
      <c r="G183" s="5" t="s">
        <v>35</v>
      </c>
      <c r="H183" s="5" t="s">
        <v>32</v>
      </c>
      <c r="I183" s="5" t="s">
        <v>34</v>
      </c>
      <c r="J183" s="5" t="s">
        <v>33</v>
      </c>
    </row>
    <row r="184" spans="1:10" x14ac:dyDescent="0.2">
      <c r="A184" s="3" t="s">
        <v>8</v>
      </c>
      <c r="B184" s="1">
        <v>79.5</v>
      </c>
      <c r="C184" s="1">
        <v>80.7</v>
      </c>
      <c r="D184" s="1">
        <v>83</v>
      </c>
      <c r="E184" s="1"/>
      <c r="F184" s="1"/>
      <c r="G184" s="7">
        <f>AVERAGE(B184:F184)</f>
        <v>81.066666666666663</v>
      </c>
      <c r="H184" s="7">
        <f>STDEV(B184:F184)</f>
        <v>1.7785762095938797</v>
      </c>
      <c r="I184" s="7">
        <f>COUNT(B184:F184)</f>
        <v>3</v>
      </c>
      <c r="J184" s="7">
        <f>H184/SQRT(I184)</f>
        <v>1.0268614533832907</v>
      </c>
    </row>
    <row r="185" spans="1:10" x14ac:dyDescent="0.2">
      <c r="A185" s="3" t="s">
        <v>9</v>
      </c>
      <c r="B185" s="1">
        <v>70.8</v>
      </c>
      <c r="C185" s="1">
        <v>66.900000000000006</v>
      </c>
      <c r="D185" s="1">
        <v>71.2</v>
      </c>
      <c r="E185" s="1"/>
      <c r="F185" s="1"/>
      <c r="G185" s="7">
        <f t="shared" ref="G185:G195" si="52">AVERAGE(B185:F185)</f>
        <v>69.633333333333326</v>
      </c>
      <c r="H185" s="7">
        <f t="shared" ref="H185:H195" si="53">STDEV(B185:F185)</f>
        <v>2.375570107012908</v>
      </c>
      <c r="I185" s="7">
        <f t="shared" ref="I185:I195" si="54">COUNT(B185:F185)</f>
        <v>3</v>
      </c>
      <c r="J185" s="7">
        <f t="shared" ref="J185:J195" si="55">H185/SQRT(I185)</f>
        <v>1.3715360407627306</v>
      </c>
    </row>
    <row r="186" spans="1:10" x14ac:dyDescent="0.2">
      <c r="A186" s="3" t="s">
        <v>10</v>
      </c>
      <c r="B186" s="1">
        <v>78.099999999999994</v>
      </c>
      <c r="C186" s="1">
        <v>70.7</v>
      </c>
      <c r="D186" s="1">
        <v>78.3</v>
      </c>
      <c r="E186" s="1"/>
      <c r="F186" s="1"/>
      <c r="G186" s="7">
        <f t="shared" si="52"/>
        <v>75.7</v>
      </c>
      <c r="H186" s="7">
        <f t="shared" si="53"/>
        <v>4.3312815655415395</v>
      </c>
      <c r="I186" s="7">
        <f t="shared" si="54"/>
        <v>3</v>
      </c>
      <c r="J186" s="7">
        <f t="shared" si="55"/>
        <v>2.5006665778014718</v>
      </c>
    </row>
    <row r="187" spans="1:10" x14ac:dyDescent="0.2">
      <c r="A187" s="3" t="s">
        <v>11</v>
      </c>
      <c r="B187" s="1">
        <v>50</v>
      </c>
      <c r="C187" s="1">
        <v>43.8</v>
      </c>
      <c r="D187" s="1">
        <v>36.200000000000003</v>
      </c>
      <c r="E187" s="1">
        <v>54.6</v>
      </c>
      <c r="F187" s="1"/>
      <c r="G187" s="7">
        <f t="shared" si="52"/>
        <v>46.15</v>
      </c>
      <c r="H187" s="7">
        <f t="shared" si="53"/>
        <v>7.9739158092704958</v>
      </c>
      <c r="I187" s="7">
        <f t="shared" si="54"/>
        <v>4</v>
      </c>
      <c r="J187" s="7">
        <f t="shared" si="55"/>
        <v>3.9869579046352479</v>
      </c>
    </row>
    <row r="188" spans="1:10" x14ac:dyDescent="0.2">
      <c r="A188" s="3" t="s">
        <v>12</v>
      </c>
      <c r="B188" s="1">
        <v>59.2</v>
      </c>
      <c r="C188" s="1">
        <v>56.4</v>
      </c>
      <c r="D188" s="1">
        <v>53.2</v>
      </c>
      <c r="E188" s="1"/>
      <c r="F188" s="1"/>
      <c r="G188" s="7">
        <f t="shared" si="52"/>
        <v>56.266666666666673</v>
      </c>
      <c r="H188" s="7">
        <f t="shared" si="53"/>
        <v>3.0022213997860536</v>
      </c>
      <c r="I188" s="7">
        <f t="shared" si="54"/>
        <v>3</v>
      </c>
      <c r="J188" s="7">
        <f t="shared" si="55"/>
        <v>1.7333333333333332</v>
      </c>
    </row>
    <row r="189" spans="1:10" x14ac:dyDescent="0.2">
      <c r="A189" s="3" t="s">
        <v>13</v>
      </c>
      <c r="B189" s="1">
        <v>61.2</v>
      </c>
      <c r="C189" s="1">
        <v>59.9</v>
      </c>
      <c r="D189" s="1">
        <v>56.8</v>
      </c>
      <c r="E189" s="1"/>
      <c r="F189" s="1"/>
      <c r="G189" s="7">
        <f t="shared" si="52"/>
        <v>59.29999999999999</v>
      </c>
      <c r="H189" s="7">
        <f t="shared" si="53"/>
        <v>2.2605309110914655</v>
      </c>
      <c r="I189" s="7">
        <f t="shared" si="54"/>
        <v>3</v>
      </c>
      <c r="J189" s="7">
        <f t="shared" si="55"/>
        <v>1.3051181300301278</v>
      </c>
    </row>
    <row r="190" spans="1:10" x14ac:dyDescent="0.2">
      <c r="A190" s="3" t="s">
        <v>14</v>
      </c>
      <c r="B190" s="1">
        <v>64.8</v>
      </c>
      <c r="C190" s="1">
        <v>74.8</v>
      </c>
      <c r="D190" s="1">
        <v>57.5</v>
      </c>
      <c r="E190" s="1">
        <v>70.3</v>
      </c>
      <c r="F190" s="1"/>
      <c r="G190" s="7">
        <f t="shared" si="52"/>
        <v>66.849999999999994</v>
      </c>
      <c r="H190" s="7">
        <f t="shared" si="53"/>
        <v>7.4549759668738469</v>
      </c>
      <c r="I190" s="7">
        <f t="shared" si="54"/>
        <v>4</v>
      </c>
      <c r="J190" s="7">
        <f t="shared" si="55"/>
        <v>3.7274879834369234</v>
      </c>
    </row>
    <row r="191" spans="1:10" x14ac:dyDescent="0.2">
      <c r="A191" s="3" t="s">
        <v>15</v>
      </c>
      <c r="B191" s="1">
        <v>58.3</v>
      </c>
      <c r="C191" s="1">
        <v>63.6</v>
      </c>
      <c r="D191" s="1">
        <v>53.4</v>
      </c>
      <c r="E191" s="1"/>
      <c r="F191" s="1"/>
      <c r="G191" s="7">
        <f t="shared" si="52"/>
        <v>58.433333333333337</v>
      </c>
      <c r="H191" s="7">
        <f t="shared" si="53"/>
        <v>5.1013070220614392</v>
      </c>
      <c r="I191" s="7">
        <f t="shared" si="54"/>
        <v>3</v>
      </c>
      <c r="J191" s="7">
        <f t="shared" si="55"/>
        <v>2.9452409824061001</v>
      </c>
    </row>
    <row r="192" spans="1:10" x14ac:dyDescent="0.2">
      <c r="A192" s="3" t="s">
        <v>16</v>
      </c>
      <c r="B192" s="1">
        <v>22</v>
      </c>
      <c r="C192" s="1">
        <v>15.5</v>
      </c>
      <c r="D192" s="1">
        <v>13.6</v>
      </c>
      <c r="E192" s="1"/>
      <c r="F192" s="1"/>
      <c r="G192" s="7">
        <f t="shared" si="52"/>
        <v>17.033333333333335</v>
      </c>
      <c r="H192" s="7">
        <f t="shared" si="53"/>
        <v>4.4049214900305955</v>
      </c>
      <c r="I192" s="7">
        <f t="shared" si="54"/>
        <v>3</v>
      </c>
      <c r="J192" s="7">
        <f t="shared" si="55"/>
        <v>2.543182608028332</v>
      </c>
    </row>
    <row r="193" spans="1:10" x14ac:dyDescent="0.2">
      <c r="A193" s="3" t="s">
        <v>17</v>
      </c>
      <c r="B193" s="1">
        <v>26.6</v>
      </c>
      <c r="C193" s="1">
        <v>25.9</v>
      </c>
      <c r="D193" s="1">
        <v>19.600000000000001</v>
      </c>
      <c r="E193" s="1"/>
      <c r="F193" s="1"/>
      <c r="G193" s="7">
        <f t="shared" si="52"/>
        <v>24.033333333333331</v>
      </c>
      <c r="H193" s="7">
        <f t="shared" si="53"/>
        <v>3.8552993831002875</v>
      </c>
      <c r="I193" s="7">
        <f t="shared" si="54"/>
        <v>3</v>
      </c>
      <c r="J193" s="7">
        <f t="shared" si="55"/>
        <v>2.2258581366395491</v>
      </c>
    </row>
    <row r="194" spans="1:10" x14ac:dyDescent="0.2">
      <c r="A194" s="3" t="s">
        <v>18</v>
      </c>
      <c r="B194" s="1">
        <v>55.6</v>
      </c>
      <c r="C194" s="1">
        <v>78.2</v>
      </c>
      <c r="D194" s="1">
        <v>65.7</v>
      </c>
      <c r="E194" s="1">
        <v>76.900000000000006</v>
      </c>
      <c r="F194" s="1"/>
      <c r="G194" s="7">
        <f t="shared" si="52"/>
        <v>69.099999999999994</v>
      </c>
      <c r="H194" s="7">
        <f t="shared" si="53"/>
        <v>10.605973159812709</v>
      </c>
      <c r="I194" s="7">
        <f t="shared" si="54"/>
        <v>4</v>
      </c>
      <c r="J194" s="7">
        <f t="shared" si="55"/>
        <v>5.3029865799063547</v>
      </c>
    </row>
    <row r="195" spans="1:10" x14ac:dyDescent="0.2">
      <c r="A195" s="3" t="s">
        <v>19</v>
      </c>
      <c r="B195" s="1">
        <v>52.8</v>
      </c>
      <c r="C195" s="1">
        <v>69.2</v>
      </c>
      <c r="D195" s="1">
        <v>61.5</v>
      </c>
      <c r="E195" s="1">
        <v>70.400000000000006</v>
      </c>
      <c r="F195" s="1"/>
      <c r="G195" s="7">
        <f t="shared" si="52"/>
        <v>63.475000000000001</v>
      </c>
      <c r="H195" s="7">
        <f t="shared" si="53"/>
        <v>8.1360821857533256</v>
      </c>
      <c r="I195" s="7">
        <f t="shared" si="54"/>
        <v>4</v>
      </c>
      <c r="J195" s="7">
        <f t="shared" si="55"/>
        <v>4.0680410928766628</v>
      </c>
    </row>
  </sheetData>
  <mergeCells count="14">
    <mergeCell ref="B99:F99"/>
    <mergeCell ref="B57:F57"/>
    <mergeCell ref="B169:F169"/>
    <mergeCell ref="B183:F183"/>
    <mergeCell ref="B141:F141"/>
    <mergeCell ref="B155:F155"/>
    <mergeCell ref="B113:F113"/>
    <mergeCell ref="B127:F127"/>
    <mergeCell ref="B71:F71"/>
    <mergeCell ref="B43:F43"/>
    <mergeCell ref="B29:F29"/>
    <mergeCell ref="B15:F15"/>
    <mergeCell ref="B1:F1"/>
    <mergeCell ref="B85:F85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97"/>
  <sheetViews>
    <sheetView topLeftCell="A84" workbookViewId="0">
      <selection activeCell="G85" sqref="G85"/>
    </sheetView>
  </sheetViews>
  <sheetFormatPr baseColWidth="10" defaultRowHeight="16" x14ac:dyDescent="0.2"/>
  <cols>
    <col min="7" max="7" width="10.83203125" style="5"/>
    <col min="8" max="10" width="10.83203125" style="6"/>
    <col min="13" max="18" width="24.83203125" customWidth="1"/>
  </cols>
  <sheetData>
    <row r="1" spans="1:18" x14ac:dyDescent="0.2">
      <c r="A1" s="2"/>
      <c r="B1" s="9" t="s">
        <v>26</v>
      </c>
      <c r="C1" s="9"/>
      <c r="D1" s="9"/>
      <c r="E1" s="9"/>
      <c r="F1" s="9"/>
      <c r="G1" s="5" t="s">
        <v>35</v>
      </c>
      <c r="H1" s="6" t="s">
        <v>32</v>
      </c>
      <c r="I1" s="6" t="s">
        <v>34</v>
      </c>
      <c r="J1" s="6" t="s">
        <v>33</v>
      </c>
      <c r="M1" s="4" t="s">
        <v>20</v>
      </c>
      <c r="N1" s="4" t="s">
        <v>31</v>
      </c>
      <c r="O1" s="4" t="s">
        <v>27</v>
      </c>
      <c r="P1" s="4" t="s">
        <v>28</v>
      </c>
      <c r="Q1" s="4" t="s">
        <v>29</v>
      </c>
      <c r="R1" s="4" t="s">
        <v>30</v>
      </c>
    </row>
    <row r="2" spans="1:18" x14ac:dyDescent="0.2">
      <c r="A2" s="3" t="s">
        <v>8</v>
      </c>
      <c r="B2" s="1">
        <v>92.6</v>
      </c>
      <c r="C2" s="1">
        <v>95.5</v>
      </c>
      <c r="D2" s="1">
        <v>91.7</v>
      </c>
      <c r="E2" s="1">
        <v>95.5</v>
      </c>
      <c r="F2" s="1">
        <v>92.2</v>
      </c>
      <c r="G2" s="7">
        <f>AVERAGE(B2:F2)</f>
        <v>93.5</v>
      </c>
      <c r="H2" s="8">
        <f>STDEV(B2:F2)</f>
        <v>1.8533752992850634</v>
      </c>
      <c r="I2" s="8">
        <f>COUNT(B2:F2)</f>
        <v>5</v>
      </c>
      <c r="J2" s="8">
        <f>H2/SQRT(I2)</f>
        <v>0.82885463140408377</v>
      </c>
      <c r="M2" s="1">
        <v>0.92</v>
      </c>
      <c r="N2" s="1">
        <v>0.99</v>
      </c>
      <c r="O2" s="1">
        <v>0.9</v>
      </c>
      <c r="P2" s="1">
        <v>0.97</v>
      </c>
      <c r="Q2" s="1">
        <v>0.95</v>
      </c>
      <c r="R2" s="1">
        <v>1</v>
      </c>
    </row>
    <row r="3" spans="1:18" x14ac:dyDescent="0.2">
      <c r="A3" s="3" t="s">
        <v>9</v>
      </c>
      <c r="B3" s="1">
        <v>86.7</v>
      </c>
      <c r="C3" s="1">
        <v>91.3</v>
      </c>
      <c r="D3" s="1">
        <v>86.5</v>
      </c>
      <c r="E3" s="1">
        <v>88.6</v>
      </c>
      <c r="F3" s="1"/>
      <c r="G3" s="7">
        <f t="shared" ref="G3:G13" si="0">AVERAGE(B3:F3)</f>
        <v>88.275000000000006</v>
      </c>
      <c r="H3" s="8">
        <f t="shared" ref="H3:H13" si="1">STDEV(B3:F3)</f>
        <v>2.2276669409945442</v>
      </c>
      <c r="I3" s="8">
        <f t="shared" ref="I3:I13" si="2">COUNT(B3:F3)</f>
        <v>4</v>
      </c>
      <c r="J3" s="8">
        <f t="shared" ref="J3:J13" si="3">H3/SQRT(I3)</f>
        <v>1.1138334704972721</v>
      </c>
      <c r="M3" s="1">
        <v>0.62</v>
      </c>
      <c r="N3" s="1">
        <v>0.97</v>
      </c>
      <c r="O3" s="1">
        <v>0.87</v>
      </c>
      <c r="P3" s="1">
        <v>1.03</v>
      </c>
      <c r="Q3" s="1">
        <v>0.8</v>
      </c>
      <c r="R3" s="1">
        <v>1.04</v>
      </c>
    </row>
    <row r="4" spans="1:18" x14ac:dyDescent="0.2">
      <c r="A4" s="3" t="s">
        <v>10</v>
      </c>
      <c r="B4" s="1">
        <v>88.2</v>
      </c>
      <c r="C4" s="1">
        <v>90.8</v>
      </c>
      <c r="D4" s="1">
        <v>86.5</v>
      </c>
      <c r="E4" s="1">
        <v>90.6</v>
      </c>
      <c r="F4" s="1">
        <v>89.5</v>
      </c>
      <c r="G4" s="7">
        <f t="shared" si="0"/>
        <v>89.12</v>
      </c>
      <c r="H4" s="8">
        <f t="shared" si="1"/>
        <v>1.7935997323817798</v>
      </c>
      <c r="I4" s="8">
        <f t="shared" si="2"/>
        <v>5</v>
      </c>
      <c r="J4" s="8">
        <f t="shared" si="3"/>
        <v>0.80212218520621803</v>
      </c>
      <c r="M4" s="1">
        <v>7.0000000000000007E-2</v>
      </c>
      <c r="N4" s="1">
        <v>0.81</v>
      </c>
      <c r="O4" s="1">
        <v>0.11</v>
      </c>
      <c r="P4" s="1">
        <v>0.64</v>
      </c>
      <c r="Q4" s="1">
        <v>7.0000000000000007E-2</v>
      </c>
      <c r="R4" s="1">
        <v>0.91</v>
      </c>
    </row>
    <row r="5" spans="1:18" x14ac:dyDescent="0.2">
      <c r="A5" s="3" t="s">
        <v>11</v>
      </c>
      <c r="B5" s="1">
        <v>88.5</v>
      </c>
      <c r="C5" s="1">
        <v>86.2</v>
      </c>
      <c r="D5" s="1">
        <v>76.8</v>
      </c>
      <c r="E5" s="1">
        <v>90.9</v>
      </c>
      <c r="F5" s="1">
        <v>92</v>
      </c>
      <c r="G5" s="7">
        <f t="shared" si="0"/>
        <v>86.88</v>
      </c>
      <c r="H5" s="8">
        <f t="shared" si="1"/>
        <v>6.0635798007447734</v>
      </c>
      <c r="I5" s="8">
        <f t="shared" si="2"/>
        <v>5</v>
      </c>
      <c r="J5" s="8">
        <f t="shared" si="3"/>
        <v>2.7117153242919887</v>
      </c>
      <c r="M5" s="1">
        <v>0.57999999999999996</v>
      </c>
      <c r="N5" s="1">
        <v>0.97</v>
      </c>
      <c r="O5" s="1">
        <v>0.71</v>
      </c>
      <c r="P5" s="1">
        <v>1.01</v>
      </c>
      <c r="Q5" s="1">
        <v>0.65</v>
      </c>
      <c r="R5" s="1">
        <v>1.02</v>
      </c>
    </row>
    <row r="6" spans="1:18" x14ac:dyDescent="0.2">
      <c r="A6" s="3" t="s">
        <v>12</v>
      </c>
      <c r="B6" s="1">
        <v>81.599999999999994</v>
      </c>
      <c r="C6" s="1">
        <v>78.7</v>
      </c>
      <c r="D6" s="1">
        <v>77.3</v>
      </c>
      <c r="E6" s="1">
        <v>77.8</v>
      </c>
      <c r="F6" s="1">
        <v>78.099999999999994</v>
      </c>
      <c r="G6" s="7">
        <f t="shared" si="0"/>
        <v>78.7</v>
      </c>
      <c r="H6" s="8">
        <f t="shared" si="1"/>
        <v>1.6985287751463019</v>
      </c>
      <c r="I6" s="8">
        <f t="shared" si="2"/>
        <v>5</v>
      </c>
      <c r="J6" s="8">
        <f t="shared" si="3"/>
        <v>0.75960516059331717</v>
      </c>
      <c r="M6" s="1">
        <v>0.04</v>
      </c>
      <c r="N6" s="1">
        <v>0.4</v>
      </c>
      <c r="O6" s="1">
        <v>0.05</v>
      </c>
      <c r="P6" s="1">
        <v>0.42</v>
      </c>
      <c r="Q6" s="1">
        <v>0.04</v>
      </c>
      <c r="R6" s="1">
        <v>0.94</v>
      </c>
    </row>
    <row r="7" spans="1:18" x14ac:dyDescent="0.2">
      <c r="A7" s="3" t="s">
        <v>13</v>
      </c>
      <c r="B7" s="1">
        <v>66.900000000000006</v>
      </c>
      <c r="C7" s="1">
        <v>67.3</v>
      </c>
      <c r="D7" s="1">
        <v>59.9</v>
      </c>
      <c r="E7" s="1">
        <v>69.2</v>
      </c>
      <c r="F7" s="1"/>
      <c r="G7" s="7">
        <f t="shared" si="0"/>
        <v>65.825000000000003</v>
      </c>
      <c r="H7" s="8">
        <f t="shared" si="1"/>
        <v>4.0754345371587899</v>
      </c>
      <c r="I7" s="8">
        <f t="shared" si="2"/>
        <v>4</v>
      </c>
      <c r="J7" s="8">
        <f t="shared" si="3"/>
        <v>2.0377172685793949</v>
      </c>
      <c r="M7" s="1">
        <v>0.62</v>
      </c>
      <c r="N7" s="1">
        <v>1.1499999999999999</v>
      </c>
      <c r="O7" s="1">
        <v>0.75</v>
      </c>
      <c r="P7" s="1">
        <v>1.1000000000000001</v>
      </c>
      <c r="Q7" s="1">
        <v>0.75</v>
      </c>
      <c r="R7" s="1">
        <v>1.21</v>
      </c>
    </row>
    <row r="8" spans="1:18" x14ac:dyDescent="0.2">
      <c r="A8" s="3" t="s">
        <v>14</v>
      </c>
      <c r="B8" s="1">
        <v>80.400000000000006</v>
      </c>
      <c r="C8" s="1">
        <v>89.2</v>
      </c>
      <c r="D8" s="1">
        <v>70.8</v>
      </c>
      <c r="E8" s="1">
        <v>74.2</v>
      </c>
      <c r="F8" s="1">
        <v>74.099999999999994</v>
      </c>
      <c r="G8" s="7">
        <f t="shared" si="0"/>
        <v>77.740000000000009</v>
      </c>
      <c r="H8" s="8">
        <f t="shared" si="1"/>
        <v>7.2861512474007872</v>
      </c>
      <c r="I8" s="8">
        <f t="shared" si="2"/>
        <v>5</v>
      </c>
      <c r="J8" s="8">
        <f t="shared" si="3"/>
        <v>3.2584658967066096</v>
      </c>
      <c r="M8" s="1">
        <v>0.9</v>
      </c>
      <c r="N8" s="1">
        <v>0.91</v>
      </c>
      <c r="O8" s="1">
        <v>0.87</v>
      </c>
      <c r="P8" s="1">
        <v>1.05</v>
      </c>
      <c r="Q8" s="1">
        <v>0.91</v>
      </c>
      <c r="R8" s="1">
        <v>1.08</v>
      </c>
    </row>
    <row r="9" spans="1:18" x14ac:dyDescent="0.2">
      <c r="A9" s="3" t="s">
        <v>15</v>
      </c>
      <c r="B9" s="1">
        <v>70.5</v>
      </c>
      <c r="C9" s="1">
        <v>84.4</v>
      </c>
      <c r="D9" s="1">
        <v>67</v>
      </c>
      <c r="E9" s="1">
        <v>65.8</v>
      </c>
      <c r="F9" s="1"/>
      <c r="G9" s="7">
        <f t="shared" si="0"/>
        <v>71.924999999999997</v>
      </c>
      <c r="H9" s="8">
        <f t="shared" si="1"/>
        <v>8.5523388613876001</v>
      </c>
      <c r="I9" s="8">
        <f t="shared" si="2"/>
        <v>4</v>
      </c>
      <c r="J9" s="8">
        <f t="shared" si="3"/>
        <v>4.2761694306938001</v>
      </c>
      <c r="M9" s="1">
        <v>0.54</v>
      </c>
      <c r="N9" s="1">
        <v>0.96</v>
      </c>
      <c r="O9" s="1">
        <v>0.68</v>
      </c>
      <c r="P9" s="1">
        <v>1.02</v>
      </c>
      <c r="Q9" s="1">
        <v>0.73</v>
      </c>
      <c r="R9" s="1">
        <v>1.19</v>
      </c>
    </row>
    <row r="10" spans="1:18" x14ac:dyDescent="0.2">
      <c r="A10" s="3" t="s">
        <v>16</v>
      </c>
      <c r="B10" s="1">
        <v>69.099999999999994</v>
      </c>
      <c r="C10" s="1">
        <v>81.599999999999994</v>
      </c>
      <c r="D10" s="1">
        <v>73.3</v>
      </c>
      <c r="E10" s="1">
        <v>61</v>
      </c>
      <c r="F10" s="1"/>
      <c r="G10" s="7">
        <f t="shared" si="0"/>
        <v>71.25</v>
      </c>
      <c r="H10" s="8">
        <f t="shared" si="1"/>
        <v>8.5831229747685356</v>
      </c>
      <c r="I10" s="8">
        <f t="shared" si="2"/>
        <v>4</v>
      </c>
      <c r="J10" s="8">
        <f t="shared" si="3"/>
        <v>4.2915614873842678</v>
      </c>
      <c r="M10" s="1">
        <v>0.04</v>
      </c>
      <c r="N10" s="1">
        <v>0.43</v>
      </c>
      <c r="O10" s="1">
        <v>0.03</v>
      </c>
      <c r="P10" s="1">
        <v>0.35</v>
      </c>
      <c r="Q10" s="1">
        <v>0.03</v>
      </c>
      <c r="R10" s="1">
        <v>0.46</v>
      </c>
    </row>
    <row r="11" spans="1:18" x14ac:dyDescent="0.2">
      <c r="A11" s="3" t="s">
        <v>17</v>
      </c>
      <c r="B11" s="1">
        <v>28.2</v>
      </c>
      <c r="C11" s="1">
        <v>44.6</v>
      </c>
      <c r="D11" s="1">
        <v>19.100000000000001</v>
      </c>
      <c r="E11" s="1">
        <v>21.9</v>
      </c>
      <c r="F11" s="1">
        <v>29.6</v>
      </c>
      <c r="G11" s="7">
        <f t="shared" si="0"/>
        <v>28.68</v>
      </c>
      <c r="H11" s="8">
        <f t="shared" si="1"/>
        <v>9.902878369443906</v>
      </c>
      <c r="I11" s="8">
        <f t="shared" si="2"/>
        <v>5</v>
      </c>
      <c r="J11" s="8">
        <f t="shared" si="3"/>
        <v>4.4287018413977695</v>
      </c>
      <c r="M11" s="1">
        <v>0.54</v>
      </c>
      <c r="N11" s="1">
        <v>1.1399999999999999</v>
      </c>
      <c r="O11" s="1">
        <v>0.87</v>
      </c>
      <c r="P11" s="1">
        <v>1.44</v>
      </c>
      <c r="Q11" s="1">
        <v>0.88</v>
      </c>
      <c r="R11" s="1">
        <v>1.44</v>
      </c>
    </row>
    <row r="12" spans="1:18" x14ac:dyDescent="0.2">
      <c r="A12" s="3" t="s">
        <v>18</v>
      </c>
      <c r="B12" s="1">
        <v>91.8</v>
      </c>
      <c r="C12" s="1">
        <v>94.1</v>
      </c>
      <c r="D12" s="1">
        <v>86.9</v>
      </c>
      <c r="E12" s="1">
        <v>93.4</v>
      </c>
      <c r="F12" s="1"/>
      <c r="G12" s="7">
        <f t="shared" si="0"/>
        <v>91.549999999999983</v>
      </c>
      <c r="H12" s="8">
        <f t="shared" si="1"/>
        <v>3.2460232079679661</v>
      </c>
      <c r="I12" s="8">
        <f t="shared" si="2"/>
        <v>4</v>
      </c>
      <c r="J12" s="8">
        <f t="shared" si="3"/>
        <v>1.623011603983983</v>
      </c>
      <c r="M12" s="1">
        <v>0.44</v>
      </c>
      <c r="N12" s="1">
        <v>0.86</v>
      </c>
      <c r="O12" s="1">
        <v>0.69</v>
      </c>
      <c r="P12" s="1">
        <v>0.87</v>
      </c>
      <c r="Q12" s="1">
        <v>0.66</v>
      </c>
      <c r="R12" s="1">
        <v>0.98</v>
      </c>
    </row>
    <row r="13" spans="1:18" x14ac:dyDescent="0.2">
      <c r="A13" s="3" t="s">
        <v>19</v>
      </c>
      <c r="B13" s="1">
        <v>79</v>
      </c>
      <c r="C13" s="1">
        <v>93.3</v>
      </c>
      <c r="D13" s="1">
        <v>73.5</v>
      </c>
      <c r="E13" s="1">
        <v>80.599999999999994</v>
      </c>
      <c r="F13" s="1">
        <v>81.3</v>
      </c>
      <c r="G13" s="7">
        <f t="shared" si="0"/>
        <v>81.539999999999992</v>
      </c>
      <c r="H13" s="8">
        <f t="shared" si="1"/>
        <v>7.2514136552812918</v>
      </c>
      <c r="I13" s="8">
        <f t="shared" si="2"/>
        <v>5</v>
      </c>
      <c r="J13" s="8">
        <f t="shared" si="3"/>
        <v>3.2429307732358388</v>
      </c>
      <c r="M13" s="1">
        <v>0.1</v>
      </c>
      <c r="N13" s="1">
        <v>0.94</v>
      </c>
      <c r="O13" s="1">
        <v>0.12</v>
      </c>
      <c r="P13" s="1">
        <v>0.89</v>
      </c>
      <c r="Q13" s="1">
        <v>0.08</v>
      </c>
      <c r="R13" s="1">
        <v>1.08</v>
      </c>
    </row>
    <row r="15" spans="1:18" x14ac:dyDescent="0.2">
      <c r="B15" s="9" t="s">
        <v>20</v>
      </c>
      <c r="C15" s="9"/>
      <c r="D15" s="9"/>
      <c r="E15" s="9"/>
      <c r="F15" s="9"/>
      <c r="G15" s="5" t="s">
        <v>35</v>
      </c>
      <c r="H15" s="6" t="s">
        <v>32</v>
      </c>
      <c r="I15" s="6" t="s">
        <v>34</v>
      </c>
      <c r="J15" s="6" t="s">
        <v>33</v>
      </c>
    </row>
    <row r="16" spans="1:18" x14ac:dyDescent="0.2">
      <c r="A16" s="3" t="s">
        <v>8</v>
      </c>
      <c r="B16" s="1">
        <v>82</v>
      </c>
      <c r="C16" s="1">
        <v>91.2</v>
      </c>
      <c r="D16" s="1">
        <v>84.2</v>
      </c>
      <c r="E16" s="1"/>
      <c r="F16" s="1"/>
      <c r="G16" s="7">
        <f>AVERAGE(B16:F16)</f>
        <v>85.8</v>
      </c>
      <c r="H16" s="8">
        <f>STDEV(B16:F16)</f>
        <v>4.8041648597857263</v>
      </c>
      <c r="I16" s="8">
        <f>COUNT(B16:F16)</f>
        <v>3</v>
      </c>
      <c r="J16" s="8">
        <f>H16/SQRT(I16)</f>
        <v>2.77368587502863</v>
      </c>
      <c r="L16" s="4"/>
      <c r="N16" s="4"/>
      <c r="O16" s="4"/>
      <c r="P16" s="4"/>
      <c r="Q16" s="4"/>
    </row>
    <row r="17" spans="1:10" x14ac:dyDescent="0.2">
      <c r="A17" s="3" t="s">
        <v>9</v>
      </c>
      <c r="B17" s="1">
        <v>61.7</v>
      </c>
      <c r="C17" s="1">
        <v>51.9</v>
      </c>
      <c r="D17" s="1">
        <v>51.9</v>
      </c>
      <c r="E17" s="1"/>
      <c r="F17" s="1"/>
      <c r="G17" s="7">
        <f t="shared" ref="G17:G27" si="4">AVERAGE(B17:F17)</f>
        <v>55.166666666666664</v>
      </c>
      <c r="H17" s="8">
        <f t="shared" ref="H17:H27" si="5">STDEV(B17:F17)</f>
        <v>5.6580326380583355</v>
      </c>
      <c r="I17" s="8">
        <f t="shared" ref="I17:I27" si="6">COUNT(B17:F17)</f>
        <v>3</v>
      </c>
      <c r="J17" s="8">
        <f t="shared" ref="J17:J27" si="7">H17/SQRT(I17)</f>
        <v>3.2666666666666684</v>
      </c>
    </row>
    <row r="18" spans="1:10" x14ac:dyDescent="0.2">
      <c r="A18" s="3" t="s">
        <v>10</v>
      </c>
      <c r="B18" s="1">
        <v>9.8000000000000007</v>
      </c>
      <c r="C18" s="1">
        <v>3.4</v>
      </c>
      <c r="D18" s="1">
        <v>5.0999999999999996</v>
      </c>
      <c r="E18" s="1"/>
      <c r="F18" s="1"/>
      <c r="G18" s="7">
        <f t="shared" si="4"/>
        <v>6.1000000000000005</v>
      </c>
      <c r="H18" s="8">
        <f t="shared" si="5"/>
        <v>3.3151168908501556</v>
      </c>
      <c r="I18" s="8">
        <f t="shared" si="6"/>
        <v>3</v>
      </c>
      <c r="J18" s="8">
        <f t="shared" si="7"/>
        <v>1.9139836293274126</v>
      </c>
    </row>
    <row r="19" spans="1:10" x14ac:dyDescent="0.2">
      <c r="A19" s="3" t="s">
        <v>11</v>
      </c>
      <c r="B19" s="1">
        <v>51.6</v>
      </c>
      <c r="C19" s="1">
        <v>54.3</v>
      </c>
      <c r="D19" s="1">
        <v>44.5</v>
      </c>
      <c r="E19" s="1"/>
      <c r="F19" s="1"/>
      <c r="G19" s="7">
        <f t="shared" si="4"/>
        <v>50.133333333333333</v>
      </c>
      <c r="H19" s="8">
        <f t="shared" si="5"/>
        <v>5.0619495585528433</v>
      </c>
      <c r="I19" s="8">
        <f t="shared" si="6"/>
        <v>3</v>
      </c>
      <c r="J19" s="8">
        <f t="shared" si="7"/>
        <v>2.9225179402547914</v>
      </c>
    </row>
    <row r="20" spans="1:10" x14ac:dyDescent="0.2">
      <c r="A20" s="3" t="s">
        <v>12</v>
      </c>
      <c r="B20" s="1">
        <v>4.4000000000000004</v>
      </c>
      <c r="C20" s="1">
        <v>2</v>
      </c>
      <c r="D20" s="1">
        <v>2.8</v>
      </c>
      <c r="E20" s="1"/>
      <c r="F20" s="1"/>
      <c r="G20" s="7">
        <f t="shared" si="4"/>
        <v>3.0666666666666664</v>
      </c>
      <c r="H20" s="8">
        <f t="shared" si="5"/>
        <v>1.2220201853215591</v>
      </c>
      <c r="I20" s="8">
        <f t="shared" si="6"/>
        <v>3</v>
      </c>
      <c r="J20" s="8">
        <f t="shared" si="7"/>
        <v>0.70553368295055852</v>
      </c>
    </row>
    <row r="21" spans="1:10" x14ac:dyDescent="0.2">
      <c r="A21" s="3" t="s">
        <v>13</v>
      </c>
      <c r="B21" s="1">
        <v>40.799999999999997</v>
      </c>
      <c r="C21" s="1">
        <v>43.1</v>
      </c>
      <c r="D21" s="1">
        <v>39.1</v>
      </c>
      <c r="E21" s="1"/>
      <c r="F21" s="1"/>
      <c r="G21" s="7">
        <f t="shared" si="4"/>
        <v>41</v>
      </c>
      <c r="H21" s="8">
        <f t="shared" si="5"/>
        <v>2.0074859899884734</v>
      </c>
      <c r="I21" s="8">
        <f t="shared" si="6"/>
        <v>3</v>
      </c>
      <c r="J21" s="8">
        <f t="shared" si="7"/>
        <v>1.1590225767142475</v>
      </c>
    </row>
    <row r="22" spans="1:10" x14ac:dyDescent="0.2">
      <c r="A22" s="3" t="s">
        <v>14</v>
      </c>
      <c r="B22" s="1">
        <v>64.8</v>
      </c>
      <c r="C22" s="1">
        <v>85.9</v>
      </c>
      <c r="D22" s="1">
        <v>64.900000000000006</v>
      </c>
      <c r="E22" s="1">
        <v>56.5</v>
      </c>
      <c r="F22" s="1">
        <v>78.400000000000006</v>
      </c>
      <c r="G22" s="7">
        <f t="shared" si="4"/>
        <v>70.099999999999994</v>
      </c>
      <c r="H22" s="8">
        <f t="shared" si="5"/>
        <v>11.817571662571019</v>
      </c>
      <c r="I22" s="8">
        <f t="shared" si="6"/>
        <v>5</v>
      </c>
      <c r="J22" s="8">
        <f t="shared" si="7"/>
        <v>5.2849787132968009</v>
      </c>
    </row>
    <row r="23" spans="1:10" x14ac:dyDescent="0.2">
      <c r="A23" s="3" t="s">
        <v>15</v>
      </c>
      <c r="B23" s="1">
        <v>38.4</v>
      </c>
      <c r="C23" s="1">
        <v>49.4</v>
      </c>
      <c r="D23" s="1">
        <v>27.2</v>
      </c>
      <c r="E23" s="1"/>
      <c r="F23" s="1">
        <v>41.6</v>
      </c>
      <c r="G23" s="7">
        <f t="shared" si="4"/>
        <v>39.15</v>
      </c>
      <c r="H23" s="8">
        <f t="shared" si="5"/>
        <v>9.2092344958742416</v>
      </c>
      <c r="I23" s="8">
        <f t="shared" si="6"/>
        <v>4</v>
      </c>
      <c r="J23" s="8">
        <f t="shared" si="7"/>
        <v>4.6046172479371208</v>
      </c>
    </row>
    <row r="24" spans="1:10" x14ac:dyDescent="0.2">
      <c r="A24" s="3" t="s">
        <v>16</v>
      </c>
      <c r="B24" s="1">
        <v>2.7</v>
      </c>
      <c r="C24" s="1">
        <v>3.1</v>
      </c>
      <c r="D24" s="1">
        <v>3</v>
      </c>
      <c r="E24" s="1"/>
      <c r="F24" s="1"/>
      <c r="G24" s="7">
        <f t="shared" si="4"/>
        <v>2.9333333333333336</v>
      </c>
      <c r="H24" s="8">
        <f t="shared" si="5"/>
        <v>0.20816659994661321</v>
      </c>
      <c r="I24" s="8">
        <f t="shared" si="6"/>
        <v>3</v>
      </c>
      <c r="J24" s="8">
        <f t="shared" si="7"/>
        <v>0.12018504251546629</v>
      </c>
    </row>
    <row r="25" spans="1:10" x14ac:dyDescent="0.2">
      <c r="A25" s="3" t="s">
        <v>17</v>
      </c>
      <c r="B25" s="1">
        <v>17.100000000000001</v>
      </c>
      <c r="C25" s="1">
        <v>18.100000000000001</v>
      </c>
      <c r="D25" s="1">
        <v>11.4</v>
      </c>
      <c r="E25" s="1"/>
      <c r="F25" s="1"/>
      <c r="G25" s="7">
        <f t="shared" si="4"/>
        <v>15.533333333333333</v>
      </c>
      <c r="H25" s="8">
        <f t="shared" si="5"/>
        <v>3.614323357605596</v>
      </c>
      <c r="I25" s="8">
        <f t="shared" si="6"/>
        <v>3</v>
      </c>
      <c r="J25" s="8">
        <f t="shared" si="7"/>
        <v>2.0867305634519431</v>
      </c>
    </row>
    <row r="26" spans="1:10" x14ac:dyDescent="0.2">
      <c r="A26" s="3" t="s">
        <v>18</v>
      </c>
      <c r="B26" s="1">
        <v>35.6</v>
      </c>
      <c r="C26" s="1">
        <v>45.2</v>
      </c>
      <c r="D26" s="1">
        <v>39.1</v>
      </c>
      <c r="E26" s="1"/>
      <c r="F26" s="1"/>
      <c r="G26" s="7">
        <f t="shared" si="4"/>
        <v>39.966666666666669</v>
      </c>
      <c r="H26" s="8">
        <f t="shared" si="5"/>
        <v>4.858326186386968</v>
      </c>
      <c r="I26" s="8">
        <f t="shared" si="6"/>
        <v>3</v>
      </c>
      <c r="J26" s="8">
        <f t="shared" si="7"/>
        <v>2.804955931521524</v>
      </c>
    </row>
    <row r="27" spans="1:10" x14ac:dyDescent="0.2">
      <c r="A27" s="3" t="s">
        <v>19</v>
      </c>
      <c r="B27" s="1">
        <v>6.3</v>
      </c>
      <c r="C27" s="1">
        <v>9.8000000000000007</v>
      </c>
      <c r="D27" s="1">
        <v>7.8</v>
      </c>
      <c r="E27" s="1"/>
      <c r="F27" s="1"/>
      <c r="G27" s="7">
        <f t="shared" si="4"/>
        <v>7.9666666666666677</v>
      </c>
      <c r="H27" s="8">
        <f t="shared" si="5"/>
        <v>1.7559422921421177</v>
      </c>
      <c r="I27" s="8">
        <f t="shared" si="6"/>
        <v>3</v>
      </c>
      <c r="J27" s="8">
        <f t="shared" si="7"/>
        <v>1.0137937550497003</v>
      </c>
    </row>
    <row r="29" spans="1:10" x14ac:dyDescent="0.2">
      <c r="B29" s="9" t="s">
        <v>22</v>
      </c>
      <c r="C29" s="9"/>
      <c r="D29" s="9"/>
      <c r="E29" s="9"/>
      <c r="F29" s="9"/>
      <c r="G29" s="5" t="s">
        <v>35</v>
      </c>
      <c r="H29" s="6" t="s">
        <v>32</v>
      </c>
      <c r="I29" s="6" t="s">
        <v>34</v>
      </c>
      <c r="J29" s="6" t="s">
        <v>33</v>
      </c>
    </row>
    <row r="30" spans="1:10" x14ac:dyDescent="0.2">
      <c r="A30" s="3" t="s">
        <v>8</v>
      </c>
      <c r="B30" s="1">
        <v>90.9</v>
      </c>
      <c r="C30" s="1">
        <v>93.8</v>
      </c>
      <c r="D30" s="1">
        <v>92.1</v>
      </c>
      <c r="E30" s="1"/>
      <c r="F30" s="1"/>
      <c r="G30" s="7">
        <f>AVERAGE(B30:F30)</f>
        <v>92.266666666666652</v>
      </c>
      <c r="H30" s="8">
        <f>STDEV(B30:F30)</f>
        <v>1.4571661996262892</v>
      </c>
      <c r="I30" s="8">
        <f>COUNT(B30:F30)</f>
        <v>3</v>
      </c>
      <c r="J30" s="8">
        <f>H30/SQRT(I30)</f>
        <v>0.84129529760826205</v>
      </c>
    </row>
    <row r="31" spans="1:10" x14ac:dyDescent="0.2">
      <c r="A31" s="3" t="s">
        <v>9</v>
      </c>
      <c r="B31" s="1">
        <v>85.9</v>
      </c>
      <c r="C31" s="1">
        <v>89.5</v>
      </c>
      <c r="D31" s="1">
        <v>81.5</v>
      </c>
      <c r="E31" s="1"/>
      <c r="F31" s="1"/>
      <c r="G31" s="7">
        <f t="shared" ref="G31:G41" si="8">AVERAGE(B31:F31)</f>
        <v>85.633333333333326</v>
      </c>
      <c r="H31" s="8">
        <f t="shared" ref="H31:H41" si="9">STDEV(B31:F31)</f>
        <v>4.0066611203511249</v>
      </c>
      <c r="I31" s="8">
        <f t="shared" ref="I31:I41" si="10">COUNT(B31:F31)</f>
        <v>3</v>
      </c>
      <c r="J31" s="8">
        <f t="shared" ref="J31:J41" si="11">H31/SQRT(I31)</f>
        <v>2.3132468763863296</v>
      </c>
    </row>
    <row r="32" spans="1:10" x14ac:dyDescent="0.2">
      <c r="A32" s="3" t="s">
        <v>10</v>
      </c>
      <c r="B32" s="1">
        <v>78.599999999999994</v>
      </c>
      <c r="C32" s="1">
        <v>73.5</v>
      </c>
      <c r="D32" s="1">
        <v>52.8</v>
      </c>
      <c r="E32" s="1"/>
      <c r="F32" s="1">
        <v>83.8</v>
      </c>
      <c r="G32" s="7">
        <f t="shared" si="8"/>
        <v>72.174999999999997</v>
      </c>
      <c r="H32" s="8">
        <f t="shared" si="9"/>
        <v>13.583905918402127</v>
      </c>
      <c r="I32" s="8">
        <f t="shared" si="10"/>
        <v>4</v>
      </c>
      <c r="J32" s="8">
        <f t="shared" si="11"/>
        <v>6.7919529592010637</v>
      </c>
    </row>
    <row r="33" spans="1:10" x14ac:dyDescent="0.2">
      <c r="A33" s="3" t="s">
        <v>11</v>
      </c>
      <c r="B33" s="1">
        <v>89.1</v>
      </c>
      <c r="C33" s="1">
        <v>86.2</v>
      </c>
      <c r="D33" s="1">
        <v>78.099999999999994</v>
      </c>
      <c r="E33" s="1"/>
      <c r="F33" s="1"/>
      <c r="G33" s="7">
        <f t="shared" si="8"/>
        <v>84.466666666666669</v>
      </c>
      <c r="H33" s="8">
        <f t="shared" si="9"/>
        <v>5.701169470672955</v>
      </c>
      <c r="I33" s="8">
        <f t="shared" si="10"/>
        <v>3</v>
      </c>
      <c r="J33" s="8">
        <f t="shared" si="11"/>
        <v>3.2915717285887069</v>
      </c>
    </row>
    <row r="34" spans="1:10" x14ac:dyDescent="0.2">
      <c r="A34" s="3" t="s">
        <v>12</v>
      </c>
      <c r="B34" s="1">
        <v>30.3</v>
      </c>
      <c r="C34" s="1">
        <v>34.6</v>
      </c>
      <c r="D34" s="1">
        <v>30.3</v>
      </c>
      <c r="E34" s="1"/>
      <c r="F34" s="1"/>
      <c r="G34" s="7">
        <f t="shared" si="8"/>
        <v>31.733333333333334</v>
      </c>
      <c r="H34" s="8">
        <f t="shared" si="9"/>
        <v>2.4826061575153915</v>
      </c>
      <c r="I34" s="8">
        <f t="shared" si="10"/>
        <v>3</v>
      </c>
      <c r="J34" s="8">
        <f t="shared" si="11"/>
        <v>1.4333333333333338</v>
      </c>
    </row>
    <row r="35" spans="1:10" x14ac:dyDescent="0.2">
      <c r="A35" s="3" t="s">
        <v>13</v>
      </c>
      <c r="B35" s="1">
        <v>77.2</v>
      </c>
      <c r="C35" s="1">
        <v>79.400000000000006</v>
      </c>
      <c r="D35" s="1">
        <v>70</v>
      </c>
      <c r="E35" s="1"/>
      <c r="F35" s="1"/>
      <c r="G35" s="7">
        <f t="shared" si="8"/>
        <v>75.533333333333346</v>
      </c>
      <c r="H35" s="8">
        <f t="shared" si="9"/>
        <v>4.9166384179979472</v>
      </c>
      <c r="I35" s="8">
        <f t="shared" si="10"/>
        <v>3</v>
      </c>
      <c r="J35" s="8">
        <f t="shared" si="11"/>
        <v>2.8386225141391708</v>
      </c>
    </row>
    <row r="36" spans="1:10" x14ac:dyDescent="0.2">
      <c r="A36" s="3" t="s">
        <v>14</v>
      </c>
      <c r="B36" s="1">
        <v>77.099999999999994</v>
      </c>
      <c r="C36" s="1">
        <v>67.400000000000006</v>
      </c>
      <c r="D36" s="1">
        <v>73.099999999999994</v>
      </c>
      <c r="E36" s="1">
        <v>65.400000000000006</v>
      </c>
      <c r="F36" s="1"/>
      <c r="G36" s="7">
        <f t="shared" si="8"/>
        <v>70.75</v>
      </c>
      <c r="H36" s="8">
        <f t="shared" si="9"/>
        <v>5.3444675444176166</v>
      </c>
      <c r="I36" s="8">
        <f t="shared" si="10"/>
        <v>4</v>
      </c>
      <c r="J36" s="8">
        <f t="shared" si="11"/>
        <v>2.6722337722088083</v>
      </c>
    </row>
    <row r="37" spans="1:10" x14ac:dyDescent="0.2">
      <c r="A37" s="3" t="s">
        <v>15</v>
      </c>
      <c r="B37" s="1">
        <v>64.400000000000006</v>
      </c>
      <c r="C37" s="1">
        <v>76.400000000000006</v>
      </c>
      <c r="D37" s="1">
        <v>59.6</v>
      </c>
      <c r="E37" s="1"/>
      <c r="F37" s="1">
        <v>76</v>
      </c>
      <c r="G37" s="7">
        <f t="shared" si="8"/>
        <v>69.099999999999994</v>
      </c>
      <c r="H37" s="8">
        <f t="shared" si="9"/>
        <v>8.4308955633433005</v>
      </c>
      <c r="I37" s="8">
        <f t="shared" si="10"/>
        <v>4</v>
      </c>
      <c r="J37" s="8">
        <f t="shared" si="11"/>
        <v>4.2154477816716502</v>
      </c>
    </row>
    <row r="38" spans="1:10" x14ac:dyDescent="0.2">
      <c r="A38" s="3" t="s">
        <v>16</v>
      </c>
      <c r="B38" s="1">
        <v>24.2</v>
      </c>
      <c r="C38" s="1">
        <v>38.1</v>
      </c>
      <c r="D38" s="1">
        <v>23.4</v>
      </c>
      <c r="E38" s="1"/>
      <c r="F38" s="1">
        <v>37.799999999999997</v>
      </c>
      <c r="G38" s="7">
        <f t="shared" si="8"/>
        <v>30.874999999999996</v>
      </c>
      <c r="H38" s="8">
        <f t="shared" si="9"/>
        <v>8.1769493088804328</v>
      </c>
      <c r="I38" s="8">
        <f t="shared" si="10"/>
        <v>4</v>
      </c>
      <c r="J38" s="8">
        <f t="shared" si="11"/>
        <v>4.0884746544402164</v>
      </c>
    </row>
    <row r="39" spans="1:10" x14ac:dyDescent="0.2">
      <c r="A39" s="3" t="s">
        <v>17</v>
      </c>
      <c r="B39" s="1">
        <v>26.1</v>
      </c>
      <c r="C39" s="1">
        <v>38.6</v>
      </c>
      <c r="D39" s="1">
        <v>26.4</v>
      </c>
      <c r="E39" s="1"/>
      <c r="F39" s="1">
        <v>39.4</v>
      </c>
      <c r="G39" s="7">
        <f t="shared" si="8"/>
        <v>32.625</v>
      </c>
      <c r="H39" s="8">
        <f t="shared" si="9"/>
        <v>7.3694753318446349</v>
      </c>
      <c r="I39" s="8">
        <f t="shared" si="10"/>
        <v>4</v>
      </c>
      <c r="J39" s="8">
        <f t="shared" si="11"/>
        <v>3.6847376659223174</v>
      </c>
    </row>
    <row r="40" spans="1:10" x14ac:dyDescent="0.2">
      <c r="A40" s="3" t="s">
        <v>18</v>
      </c>
      <c r="B40" s="1">
        <v>74.8</v>
      </c>
      <c r="C40" s="1">
        <v>88.7</v>
      </c>
      <c r="D40" s="1">
        <v>75.599999999999994</v>
      </c>
      <c r="E40" s="1"/>
      <c r="F40" s="1">
        <v>77.599999999999994</v>
      </c>
      <c r="G40" s="7">
        <f t="shared" si="8"/>
        <v>79.174999999999997</v>
      </c>
      <c r="H40" s="8">
        <f t="shared" si="9"/>
        <v>6.4582634404820238</v>
      </c>
      <c r="I40" s="8">
        <f t="shared" si="10"/>
        <v>4</v>
      </c>
      <c r="J40" s="8">
        <f t="shared" si="11"/>
        <v>3.2291317202410119</v>
      </c>
    </row>
    <row r="41" spans="1:10" x14ac:dyDescent="0.2">
      <c r="A41" s="3" t="s">
        <v>19</v>
      </c>
      <c r="B41" s="1">
        <v>69.8</v>
      </c>
      <c r="C41" s="1">
        <v>88.1</v>
      </c>
      <c r="D41" s="1">
        <v>65.400000000000006</v>
      </c>
      <c r="E41" s="1"/>
      <c r="F41" s="1">
        <v>83.2</v>
      </c>
      <c r="G41" s="7">
        <f t="shared" si="8"/>
        <v>76.625</v>
      </c>
      <c r="H41" s="8">
        <f t="shared" si="9"/>
        <v>10.762395953813742</v>
      </c>
      <c r="I41" s="8">
        <f t="shared" si="10"/>
        <v>4</v>
      </c>
      <c r="J41" s="8">
        <f t="shared" si="11"/>
        <v>5.3811979769068712</v>
      </c>
    </row>
    <row r="43" spans="1:10" x14ac:dyDescent="0.2">
      <c r="B43" s="9" t="s">
        <v>27</v>
      </c>
      <c r="C43" s="9"/>
      <c r="D43" s="9"/>
      <c r="E43" s="9"/>
      <c r="F43" s="9"/>
      <c r="G43" s="5" t="s">
        <v>35</v>
      </c>
      <c r="H43" s="6" t="s">
        <v>32</v>
      </c>
      <c r="I43" s="6" t="s">
        <v>34</v>
      </c>
      <c r="J43" s="6" t="s">
        <v>33</v>
      </c>
    </row>
    <row r="44" spans="1:10" x14ac:dyDescent="0.2">
      <c r="A44" s="3" t="s">
        <v>8</v>
      </c>
      <c r="B44" s="1">
        <v>77.5</v>
      </c>
      <c r="C44" s="1">
        <v>81.5</v>
      </c>
      <c r="D44" s="1">
        <v>93.8</v>
      </c>
      <c r="E44" s="1"/>
      <c r="F44" s="1"/>
      <c r="G44" s="7">
        <f>AVERAGE(B44:F44)</f>
        <v>84.266666666666666</v>
      </c>
      <c r="H44" s="8">
        <f>STDEV(B44:F44)</f>
        <v>8.494900431042927</v>
      </c>
      <c r="I44" s="8">
        <f>COUNT(B44:F44)</f>
        <v>3</v>
      </c>
      <c r="J44" s="8">
        <f>H44/SQRT(I44)</f>
        <v>4.9045330506017022</v>
      </c>
    </row>
    <row r="45" spans="1:10" x14ac:dyDescent="0.2">
      <c r="A45" s="3" t="s">
        <v>9</v>
      </c>
      <c r="B45" s="1">
        <v>73.7</v>
      </c>
      <c r="C45" s="1">
        <v>75.599999999999994</v>
      </c>
      <c r="D45" s="1">
        <v>81.900000000000006</v>
      </c>
      <c r="E45" s="1"/>
      <c r="F45" s="1"/>
      <c r="G45" s="7">
        <f t="shared" ref="G45:G55" si="12">AVERAGE(B45:F45)</f>
        <v>77.066666666666677</v>
      </c>
      <c r="H45" s="8">
        <f t="shared" ref="H45:H55" si="13">STDEV(B45:F45)</f>
        <v>4.2922410618851963</v>
      </c>
      <c r="I45" s="8">
        <f t="shared" ref="I45:I55" si="14">COUNT(B45:F45)</f>
        <v>3</v>
      </c>
      <c r="J45" s="8">
        <f t="shared" ref="J45:J55" si="15">H45/SQRT(I45)</f>
        <v>2.4781265325061832</v>
      </c>
    </row>
    <row r="46" spans="1:10" x14ac:dyDescent="0.2">
      <c r="A46" s="3" t="s">
        <v>10</v>
      </c>
      <c r="B46" s="1">
        <v>7.3</v>
      </c>
      <c r="C46" s="1">
        <v>8.1999999999999993</v>
      </c>
      <c r="D46" s="1">
        <v>15.1</v>
      </c>
      <c r="E46" s="1"/>
      <c r="F46" s="1"/>
      <c r="G46" s="7">
        <f t="shared" si="12"/>
        <v>10.200000000000001</v>
      </c>
      <c r="H46" s="8">
        <f t="shared" si="13"/>
        <v>4.2673176586703683</v>
      </c>
      <c r="I46" s="8">
        <f t="shared" si="14"/>
        <v>3</v>
      </c>
      <c r="J46" s="8">
        <f t="shared" si="15"/>
        <v>2.463736998950981</v>
      </c>
    </row>
    <row r="47" spans="1:10" x14ac:dyDescent="0.2">
      <c r="A47" s="3" t="s">
        <v>11</v>
      </c>
      <c r="B47" s="1">
        <v>50.8</v>
      </c>
      <c r="C47" s="1">
        <v>65.3</v>
      </c>
      <c r="D47" s="1">
        <v>66.599999999999994</v>
      </c>
      <c r="E47" s="1">
        <v>64.8</v>
      </c>
      <c r="F47" s="1"/>
      <c r="G47" s="7">
        <f t="shared" si="12"/>
        <v>61.875</v>
      </c>
      <c r="H47" s="8">
        <f t="shared" si="13"/>
        <v>7.4222076679830264</v>
      </c>
      <c r="I47" s="8">
        <f t="shared" si="14"/>
        <v>4</v>
      </c>
      <c r="J47" s="8">
        <f t="shared" si="15"/>
        <v>3.7111038339915132</v>
      </c>
    </row>
    <row r="48" spans="1:10" x14ac:dyDescent="0.2">
      <c r="A48" s="3" t="s">
        <v>12</v>
      </c>
      <c r="B48" s="1">
        <v>4.0999999999999996</v>
      </c>
      <c r="C48" s="1">
        <v>4</v>
      </c>
      <c r="D48" s="1">
        <v>3.3</v>
      </c>
      <c r="E48" s="1"/>
      <c r="F48" s="1"/>
      <c r="G48" s="7">
        <f t="shared" si="12"/>
        <v>3.7999999999999994</v>
      </c>
      <c r="H48" s="8">
        <f t="shared" si="13"/>
        <v>0.43588989435406733</v>
      </c>
      <c r="I48" s="8">
        <f t="shared" si="14"/>
        <v>3</v>
      </c>
      <c r="J48" s="8">
        <f t="shared" si="15"/>
        <v>0.25166114784235832</v>
      </c>
    </row>
    <row r="49" spans="1:18" x14ac:dyDescent="0.2">
      <c r="A49" s="3" t="s">
        <v>13</v>
      </c>
      <c r="B49" s="1">
        <v>38.4</v>
      </c>
      <c r="C49" s="1">
        <v>48.9</v>
      </c>
      <c r="D49" s="1">
        <v>54.6</v>
      </c>
      <c r="E49" s="1">
        <v>54.6</v>
      </c>
      <c r="F49" s="1"/>
      <c r="G49" s="7">
        <f t="shared" si="12"/>
        <v>49.125</v>
      </c>
      <c r="H49" s="8">
        <f t="shared" si="13"/>
        <v>7.6382262338844118</v>
      </c>
      <c r="I49" s="8">
        <f t="shared" si="14"/>
        <v>4</v>
      </c>
      <c r="J49" s="8">
        <f t="shared" si="15"/>
        <v>3.8191131169422059</v>
      </c>
    </row>
    <row r="50" spans="1:18" x14ac:dyDescent="0.2">
      <c r="A50" s="3" t="s">
        <v>14</v>
      </c>
      <c r="B50" s="1">
        <v>64.099999999999994</v>
      </c>
      <c r="C50" s="1">
        <v>60.7</v>
      </c>
      <c r="D50" s="1">
        <v>78.5</v>
      </c>
      <c r="E50" s="1"/>
      <c r="F50" s="1"/>
      <c r="G50" s="7">
        <f t="shared" si="12"/>
        <v>67.766666666666666</v>
      </c>
      <c r="H50" s="8">
        <f t="shared" si="13"/>
        <v>9.4495149787347366</v>
      </c>
      <c r="I50" s="8">
        <f t="shared" si="14"/>
        <v>3</v>
      </c>
      <c r="J50" s="8">
        <f t="shared" si="15"/>
        <v>5.4556800166839015</v>
      </c>
    </row>
    <row r="51" spans="1:18" x14ac:dyDescent="0.2">
      <c r="A51" s="3" t="s">
        <v>15</v>
      </c>
      <c r="B51" s="1">
        <v>44.7</v>
      </c>
      <c r="C51" s="1">
        <v>45.6</v>
      </c>
      <c r="D51" s="1">
        <v>57.5</v>
      </c>
      <c r="E51" s="1"/>
      <c r="F51" s="1"/>
      <c r="G51" s="7">
        <f t="shared" si="12"/>
        <v>49.266666666666673</v>
      </c>
      <c r="H51" s="8">
        <f t="shared" si="13"/>
        <v>7.1444617245341213</v>
      </c>
      <c r="I51" s="8">
        <f t="shared" si="14"/>
        <v>3</v>
      </c>
      <c r="J51" s="8">
        <f t="shared" si="15"/>
        <v>4.1248568998747528</v>
      </c>
    </row>
    <row r="52" spans="1:18" x14ac:dyDescent="0.2">
      <c r="A52" s="3" t="s">
        <v>16</v>
      </c>
      <c r="B52" s="1">
        <v>2.5</v>
      </c>
      <c r="C52" s="1">
        <v>2.2999999999999998</v>
      </c>
      <c r="D52" s="1">
        <v>2.2000000000000002</v>
      </c>
      <c r="E52" s="1"/>
      <c r="F52" s="1"/>
      <c r="G52" s="7">
        <f t="shared" si="12"/>
        <v>2.3333333333333335</v>
      </c>
      <c r="H52" s="8">
        <f t="shared" si="13"/>
        <v>0.15275252316519461</v>
      </c>
      <c r="I52" s="8">
        <f t="shared" si="14"/>
        <v>3</v>
      </c>
      <c r="J52" s="8">
        <f t="shared" si="15"/>
        <v>8.8191710368819662E-2</v>
      </c>
    </row>
    <row r="53" spans="1:18" x14ac:dyDescent="0.2">
      <c r="A53" s="3" t="s">
        <v>17</v>
      </c>
      <c r="B53" s="1">
        <v>24.8</v>
      </c>
      <c r="C53" s="1">
        <v>18.8</v>
      </c>
      <c r="D53" s="1">
        <v>31.9</v>
      </c>
      <c r="E53" s="1">
        <v>24.5</v>
      </c>
      <c r="F53" s="1"/>
      <c r="G53" s="7">
        <f t="shared" si="12"/>
        <v>25</v>
      </c>
      <c r="H53" s="8">
        <f t="shared" si="13"/>
        <v>5.364699432400668</v>
      </c>
      <c r="I53" s="8">
        <f t="shared" si="14"/>
        <v>4</v>
      </c>
      <c r="J53" s="8">
        <f t="shared" si="15"/>
        <v>2.682349716200334</v>
      </c>
    </row>
    <row r="54" spans="1:18" x14ac:dyDescent="0.2">
      <c r="A54" s="3" t="s">
        <v>18</v>
      </c>
      <c r="B54" s="1">
        <v>63.9</v>
      </c>
      <c r="C54" s="1">
        <v>48.9</v>
      </c>
      <c r="D54" s="1">
        <v>70.3</v>
      </c>
      <c r="E54" s="1">
        <v>69.8</v>
      </c>
      <c r="F54" s="1"/>
      <c r="G54" s="7">
        <f t="shared" si="12"/>
        <v>63.224999999999994</v>
      </c>
      <c r="H54" s="8">
        <f t="shared" si="13"/>
        <v>9.9824429207818337</v>
      </c>
      <c r="I54" s="8">
        <f t="shared" si="14"/>
        <v>4</v>
      </c>
      <c r="J54" s="8">
        <f t="shared" si="15"/>
        <v>4.9912214603909169</v>
      </c>
    </row>
    <row r="55" spans="1:18" x14ac:dyDescent="0.2">
      <c r="A55" s="3" t="s">
        <v>19</v>
      </c>
      <c r="B55" s="1">
        <v>9.9</v>
      </c>
      <c r="C55" s="1">
        <v>10.4</v>
      </c>
      <c r="D55" s="1">
        <v>9.6</v>
      </c>
      <c r="E55" s="1"/>
      <c r="F55" s="1"/>
      <c r="G55" s="7">
        <f t="shared" si="12"/>
        <v>9.9666666666666668</v>
      </c>
      <c r="H55" s="8">
        <f t="shared" si="13"/>
        <v>0.40414518843273839</v>
      </c>
      <c r="I55" s="8">
        <f t="shared" si="14"/>
        <v>3</v>
      </c>
      <c r="J55" s="8">
        <f t="shared" si="15"/>
        <v>0.23333333333333356</v>
      </c>
    </row>
    <row r="57" spans="1:18" x14ac:dyDescent="0.2">
      <c r="B57" s="9" t="s">
        <v>28</v>
      </c>
      <c r="C57" s="9"/>
      <c r="D57" s="9"/>
      <c r="E57" s="9"/>
      <c r="F57" s="9"/>
      <c r="G57" s="5" t="s">
        <v>35</v>
      </c>
      <c r="H57" s="6" t="s">
        <v>32</v>
      </c>
      <c r="I57" s="6" t="s">
        <v>34</v>
      </c>
      <c r="J57" s="6" t="s">
        <v>33</v>
      </c>
    </row>
    <row r="58" spans="1:18" x14ac:dyDescent="0.2">
      <c r="A58" s="3" t="s">
        <v>8</v>
      </c>
      <c r="B58" s="1">
        <v>86.2</v>
      </c>
      <c r="C58" s="1">
        <v>95.1</v>
      </c>
      <c r="D58" s="1">
        <v>93.4</v>
      </c>
      <c r="E58" s="1">
        <v>89</v>
      </c>
      <c r="F58" s="1"/>
      <c r="G58" s="7">
        <f>AVERAGE(B58:F58)</f>
        <v>90.925000000000011</v>
      </c>
      <c r="H58" s="8">
        <f>STDEV(B58:F58)</f>
        <v>4.0656077856412383</v>
      </c>
      <c r="I58" s="8">
        <f>COUNT(B58:F58)</f>
        <v>4</v>
      </c>
      <c r="J58" s="8">
        <f>H58/SQRT(I58)</f>
        <v>2.0328038928206191</v>
      </c>
      <c r="R58" s="1"/>
    </row>
    <row r="59" spans="1:18" x14ac:dyDescent="0.2">
      <c r="A59" s="3" t="s">
        <v>9</v>
      </c>
      <c r="B59" s="1">
        <v>86.3</v>
      </c>
      <c r="C59" s="1">
        <v>92.7</v>
      </c>
      <c r="D59" s="1">
        <v>91.1</v>
      </c>
      <c r="E59" s="1">
        <v>93.5</v>
      </c>
      <c r="F59" s="1"/>
      <c r="G59" s="7">
        <f t="shared" ref="G59:G69" si="16">AVERAGE(B59:F59)</f>
        <v>90.9</v>
      </c>
      <c r="H59" s="8">
        <f t="shared" ref="H59:H69" si="17">STDEV(B59:F59)</f>
        <v>3.2249030993194214</v>
      </c>
      <c r="I59" s="8">
        <f t="shared" ref="I59:I69" si="18">COUNT(B59:F59)</f>
        <v>4</v>
      </c>
      <c r="J59" s="8">
        <f t="shared" ref="J59:J69" si="19">H59/SQRT(I59)</f>
        <v>1.6124515496597107</v>
      </c>
      <c r="R59" s="1"/>
    </row>
    <row r="60" spans="1:18" x14ac:dyDescent="0.2">
      <c r="A60" s="3" t="s">
        <v>10</v>
      </c>
      <c r="B60" s="1">
        <v>54.3</v>
      </c>
      <c r="C60" s="1">
        <v>59.6</v>
      </c>
      <c r="D60" s="1">
        <v>63.5</v>
      </c>
      <c r="E60" s="1">
        <v>51.1</v>
      </c>
      <c r="F60" s="1"/>
      <c r="G60" s="7">
        <f t="shared" si="16"/>
        <v>57.125</v>
      </c>
      <c r="H60" s="8">
        <f t="shared" si="17"/>
        <v>5.5090077751503195</v>
      </c>
      <c r="I60" s="8">
        <f t="shared" si="18"/>
        <v>4</v>
      </c>
      <c r="J60" s="8">
        <f t="shared" si="19"/>
        <v>2.7545038875751597</v>
      </c>
      <c r="R60" s="1"/>
    </row>
    <row r="61" spans="1:18" x14ac:dyDescent="0.2">
      <c r="A61" s="3" t="s">
        <v>11</v>
      </c>
      <c r="B61" s="1">
        <v>82.2</v>
      </c>
      <c r="C61" s="1">
        <v>91.3</v>
      </c>
      <c r="D61" s="1">
        <v>89.8</v>
      </c>
      <c r="E61" s="1">
        <v>86.4</v>
      </c>
      <c r="F61" s="1"/>
      <c r="G61" s="7">
        <f t="shared" si="16"/>
        <v>87.425000000000011</v>
      </c>
      <c r="H61" s="8">
        <f t="shared" si="17"/>
        <v>4.0417611672800895</v>
      </c>
      <c r="I61" s="8">
        <f t="shared" si="18"/>
        <v>4</v>
      </c>
      <c r="J61" s="8">
        <f t="shared" si="19"/>
        <v>2.0208805836400447</v>
      </c>
      <c r="R61" s="1"/>
    </row>
    <row r="62" spans="1:18" x14ac:dyDescent="0.2">
      <c r="A62" s="3" t="s">
        <v>12</v>
      </c>
      <c r="B62" s="1">
        <v>19.8</v>
      </c>
      <c r="C62" s="1">
        <v>33.5</v>
      </c>
      <c r="D62" s="1">
        <v>40.1</v>
      </c>
      <c r="E62" s="1">
        <v>39.299999999999997</v>
      </c>
      <c r="F62" s="1"/>
      <c r="G62" s="7">
        <f t="shared" si="16"/>
        <v>33.174999999999997</v>
      </c>
      <c r="H62" s="8">
        <f t="shared" si="17"/>
        <v>9.3891337903628553</v>
      </c>
      <c r="I62" s="8">
        <f t="shared" si="18"/>
        <v>4</v>
      </c>
      <c r="J62" s="8">
        <f t="shared" si="19"/>
        <v>4.6945668951814277</v>
      </c>
      <c r="R62" s="1"/>
    </row>
    <row r="63" spans="1:18" x14ac:dyDescent="0.2">
      <c r="A63" s="3" t="s">
        <v>13</v>
      </c>
      <c r="B63" s="1">
        <v>67.8</v>
      </c>
      <c r="C63" s="1">
        <v>78.5</v>
      </c>
      <c r="D63" s="1">
        <v>79.3</v>
      </c>
      <c r="E63" s="1">
        <v>63.2</v>
      </c>
      <c r="F63" s="1"/>
      <c r="G63" s="7">
        <f t="shared" si="16"/>
        <v>72.2</v>
      </c>
      <c r="H63" s="8">
        <f t="shared" si="17"/>
        <v>7.9678520735933995</v>
      </c>
      <c r="I63" s="8">
        <f t="shared" si="18"/>
        <v>4</v>
      </c>
      <c r="J63" s="8">
        <f t="shared" si="19"/>
        <v>3.9839260367966998</v>
      </c>
      <c r="R63" s="1"/>
    </row>
    <row r="64" spans="1:18" x14ac:dyDescent="0.2">
      <c r="A64" s="3" t="s">
        <v>14</v>
      </c>
      <c r="B64" s="1">
        <v>79.900000000000006</v>
      </c>
      <c r="C64" s="1">
        <v>86.3</v>
      </c>
      <c r="D64" s="1">
        <v>85.7</v>
      </c>
      <c r="E64" s="1">
        <v>73.400000000000006</v>
      </c>
      <c r="F64" s="1"/>
      <c r="G64" s="7">
        <f t="shared" si="16"/>
        <v>81.324999999999989</v>
      </c>
      <c r="H64" s="8">
        <f t="shared" si="17"/>
        <v>6.0201744160779889</v>
      </c>
      <c r="I64" s="8">
        <f t="shared" si="18"/>
        <v>4</v>
      </c>
      <c r="J64" s="8">
        <f t="shared" si="19"/>
        <v>3.0100872080389944</v>
      </c>
      <c r="R64" s="1"/>
    </row>
    <row r="65" spans="1:18" x14ac:dyDescent="0.2">
      <c r="A65" s="3" t="s">
        <v>15</v>
      </c>
      <c r="B65" s="1">
        <v>74.400000000000006</v>
      </c>
      <c r="C65" s="1">
        <v>82.2</v>
      </c>
      <c r="D65" s="1">
        <v>70.900000000000006</v>
      </c>
      <c r="E65" s="1">
        <v>64.8</v>
      </c>
      <c r="F65" s="1"/>
      <c r="G65" s="7">
        <f t="shared" si="16"/>
        <v>73.075000000000003</v>
      </c>
      <c r="H65" s="8">
        <f t="shared" si="17"/>
        <v>7.2624031835199032</v>
      </c>
      <c r="I65" s="8">
        <f t="shared" si="18"/>
        <v>4</v>
      </c>
      <c r="J65" s="8">
        <f t="shared" si="19"/>
        <v>3.6312015917599516</v>
      </c>
      <c r="R65" s="1"/>
    </row>
    <row r="66" spans="1:18" x14ac:dyDescent="0.2">
      <c r="A66" s="3" t="s">
        <v>16</v>
      </c>
      <c r="B66" s="1">
        <v>16.399999999999999</v>
      </c>
      <c r="C66" s="1">
        <v>25.2</v>
      </c>
      <c r="D66" s="1">
        <v>32.700000000000003</v>
      </c>
      <c r="E66" s="1">
        <v>24.7</v>
      </c>
      <c r="F66" s="1"/>
      <c r="G66" s="7">
        <f t="shared" si="16"/>
        <v>24.75</v>
      </c>
      <c r="H66" s="8">
        <f t="shared" si="17"/>
        <v>6.6615813938333517</v>
      </c>
      <c r="I66" s="8">
        <f t="shared" si="18"/>
        <v>4</v>
      </c>
      <c r="J66" s="8">
        <f t="shared" si="19"/>
        <v>3.3307906969166758</v>
      </c>
      <c r="R66" s="1"/>
    </row>
    <row r="67" spans="1:18" x14ac:dyDescent="0.2">
      <c r="A67" s="3" t="s">
        <v>17</v>
      </c>
      <c r="B67" s="1">
        <v>27</v>
      </c>
      <c r="C67" s="1">
        <v>44.9</v>
      </c>
      <c r="D67" s="1">
        <v>44.5</v>
      </c>
      <c r="E67" s="1">
        <v>49</v>
      </c>
      <c r="F67" s="1"/>
      <c r="G67" s="7">
        <f t="shared" si="16"/>
        <v>41.35</v>
      </c>
      <c r="H67" s="8">
        <f t="shared" si="17"/>
        <v>9.7804226220888051</v>
      </c>
      <c r="I67" s="8">
        <f t="shared" si="18"/>
        <v>4</v>
      </c>
      <c r="J67" s="8">
        <f t="shared" si="19"/>
        <v>4.8902113110444025</v>
      </c>
      <c r="R67" s="1"/>
    </row>
    <row r="68" spans="1:18" x14ac:dyDescent="0.2">
      <c r="A68" s="3" t="s">
        <v>18</v>
      </c>
      <c r="B68" s="1">
        <v>85.2</v>
      </c>
      <c r="C68" s="1">
        <v>67.599999999999994</v>
      </c>
      <c r="D68" s="1">
        <v>87.7</v>
      </c>
      <c r="E68" s="1">
        <v>77.5</v>
      </c>
      <c r="F68" s="1"/>
      <c r="G68" s="7">
        <f t="shared" si="16"/>
        <v>79.5</v>
      </c>
      <c r="H68" s="8">
        <f t="shared" si="17"/>
        <v>9.0432295116291321</v>
      </c>
      <c r="I68" s="8">
        <f t="shared" si="18"/>
        <v>4</v>
      </c>
      <c r="J68" s="8">
        <f t="shared" si="19"/>
        <v>4.5216147558145661</v>
      </c>
      <c r="R68" s="1"/>
    </row>
    <row r="69" spans="1:18" x14ac:dyDescent="0.2">
      <c r="A69" s="3" t="s">
        <v>19</v>
      </c>
      <c r="B69" s="1">
        <v>49.7</v>
      </c>
      <c r="C69" s="1">
        <v>83.1</v>
      </c>
      <c r="D69" s="1">
        <v>75.900000000000006</v>
      </c>
      <c r="E69" s="1">
        <v>74.599999999999994</v>
      </c>
      <c r="F69" s="1">
        <v>79.400000000000006</v>
      </c>
      <c r="G69" s="7">
        <f t="shared" si="16"/>
        <v>72.540000000000006</v>
      </c>
      <c r="H69" s="8">
        <f t="shared" si="17"/>
        <v>13.188745201875632</v>
      </c>
      <c r="I69" s="8">
        <f t="shared" si="18"/>
        <v>5</v>
      </c>
      <c r="J69" s="8">
        <f t="shared" si="19"/>
        <v>5.8981861618636193</v>
      </c>
      <c r="R69" s="1"/>
    </row>
    <row r="71" spans="1:18" x14ac:dyDescent="0.2">
      <c r="B71" s="9" t="s">
        <v>29</v>
      </c>
      <c r="C71" s="9"/>
      <c r="D71" s="9"/>
      <c r="E71" s="9"/>
      <c r="F71" s="9"/>
      <c r="G71" s="5" t="s">
        <v>35</v>
      </c>
      <c r="H71" s="6" t="s">
        <v>32</v>
      </c>
      <c r="I71" s="6" t="s">
        <v>34</v>
      </c>
      <c r="J71" s="6" t="s">
        <v>33</v>
      </c>
    </row>
    <row r="72" spans="1:18" x14ac:dyDescent="0.2">
      <c r="A72" s="3" t="s">
        <v>8</v>
      </c>
      <c r="B72" s="1">
        <v>85.5</v>
      </c>
      <c r="C72" s="1">
        <v>87.8</v>
      </c>
      <c r="D72" s="1">
        <v>92</v>
      </c>
      <c r="E72" s="1"/>
      <c r="F72" s="1"/>
      <c r="G72" s="7">
        <f>AVERAGE(B72:F72)</f>
        <v>88.433333333333337</v>
      </c>
      <c r="H72" s="8">
        <f>STDEV(B72:F72)</f>
        <v>3.2959571194621651</v>
      </c>
      <c r="I72" s="8">
        <f>COUNT(B72:F72)</f>
        <v>3</v>
      </c>
      <c r="J72" s="8">
        <f>H72/SQRT(I72)</f>
        <v>1.9029217301589447</v>
      </c>
    </row>
    <row r="73" spans="1:18" x14ac:dyDescent="0.2">
      <c r="A73" s="3" t="s">
        <v>9</v>
      </c>
      <c r="B73" s="1">
        <v>65.7</v>
      </c>
      <c r="C73" s="1">
        <v>68.5</v>
      </c>
      <c r="D73" s="1">
        <v>78.099999999999994</v>
      </c>
      <c r="E73" s="1"/>
      <c r="F73" s="1"/>
      <c r="G73" s="7">
        <f t="shared" ref="G73:G83" si="20">AVERAGE(B73:F73)</f>
        <v>70.766666666666666</v>
      </c>
      <c r="H73" s="8">
        <f t="shared" ref="H73:H83" si="21">STDEV(B73:F73)</f>
        <v>6.5033324790705018</v>
      </c>
      <c r="I73" s="8">
        <f t="shared" ref="I73:I83" si="22">COUNT(B73:F73)</f>
        <v>3</v>
      </c>
      <c r="J73" s="8">
        <f t="shared" ref="J73:J83" si="23">H73/SQRT(I73)</f>
        <v>3.7547007574209905</v>
      </c>
    </row>
    <row r="74" spans="1:18" x14ac:dyDescent="0.2">
      <c r="A74" s="3" t="s">
        <v>10</v>
      </c>
      <c r="B74" s="1">
        <v>6.5</v>
      </c>
      <c r="C74" s="1">
        <v>6.5</v>
      </c>
      <c r="D74" s="1">
        <v>5.4</v>
      </c>
      <c r="E74" s="1"/>
      <c r="F74" s="1"/>
      <c r="G74" s="7">
        <f t="shared" si="20"/>
        <v>6.1333333333333329</v>
      </c>
      <c r="H74" s="8">
        <f t="shared" si="21"/>
        <v>0.6350852961085881</v>
      </c>
      <c r="I74" s="8">
        <f t="shared" si="22"/>
        <v>3</v>
      </c>
      <c r="J74" s="8">
        <f t="shared" si="23"/>
        <v>0.36666666666666653</v>
      </c>
    </row>
    <row r="75" spans="1:18" x14ac:dyDescent="0.2">
      <c r="A75" s="3" t="s">
        <v>11</v>
      </c>
      <c r="B75" s="1">
        <v>56.1</v>
      </c>
      <c r="C75" s="1">
        <v>51.9</v>
      </c>
      <c r="D75" s="1">
        <v>61.9</v>
      </c>
      <c r="E75" s="1"/>
      <c r="F75" s="1"/>
      <c r="G75" s="7">
        <f t="shared" si="20"/>
        <v>56.633333333333333</v>
      </c>
      <c r="H75" s="8">
        <f t="shared" si="21"/>
        <v>5.0212880153734787</v>
      </c>
      <c r="I75" s="8">
        <f t="shared" si="22"/>
        <v>3</v>
      </c>
      <c r="J75" s="8">
        <f t="shared" si="23"/>
        <v>2.8990419873545199</v>
      </c>
    </row>
    <row r="76" spans="1:18" x14ac:dyDescent="0.2">
      <c r="A76" s="3" t="s">
        <v>12</v>
      </c>
      <c r="B76" s="1">
        <v>3.1</v>
      </c>
      <c r="C76" s="1">
        <v>3.2</v>
      </c>
      <c r="D76" s="1">
        <v>2.4</v>
      </c>
      <c r="E76" s="1"/>
      <c r="F76" s="1"/>
      <c r="G76" s="7">
        <f t="shared" si="20"/>
        <v>2.9000000000000004</v>
      </c>
      <c r="H76" s="8">
        <f t="shared" si="21"/>
        <v>0.43588989435406472</v>
      </c>
      <c r="I76" s="8">
        <f t="shared" si="22"/>
        <v>3</v>
      </c>
      <c r="J76" s="8">
        <f t="shared" si="23"/>
        <v>0.25166114784235682</v>
      </c>
    </row>
    <row r="77" spans="1:18" x14ac:dyDescent="0.2">
      <c r="A77" s="3" t="s">
        <v>13</v>
      </c>
      <c r="B77" s="1">
        <v>39.1</v>
      </c>
      <c r="C77" s="1">
        <v>50.9</v>
      </c>
      <c r="D77" s="1">
        <v>53.7</v>
      </c>
      <c r="E77" s="1">
        <v>53.6</v>
      </c>
      <c r="F77" s="1"/>
      <c r="G77" s="7">
        <f t="shared" si="20"/>
        <v>49.324999999999996</v>
      </c>
      <c r="H77" s="8">
        <f t="shared" si="21"/>
        <v>6.9389600565695249</v>
      </c>
      <c r="I77" s="8">
        <f t="shared" si="22"/>
        <v>4</v>
      </c>
      <c r="J77" s="8">
        <f t="shared" si="23"/>
        <v>3.4694800282847624</v>
      </c>
    </row>
    <row r="78" spans="1:18" x14ac:dyDescent="0.2">
      <c r="A78" s="3" t="s">
        <v>14</v>
      </c>
      <c r="B78" s="1">
        <v>57</v>
      </c>
      <c r="C78" s="1">
        <v>72.8</v>
      </c>
      <c r="D78" s="1">
        <v>75.5</v>
      </c>
      <c r="E78" s="1">
        <v>78.8</v>
      </c>
      <c r="F78" s="1"/>
      <c r="G78" s="7">
        <f t="shared" si="20"/>
        <v>71.025000000000006</v>
      </c>
      <c r="H78" s="8">
        <f t="shared" si="21"/>
        <v>9.6665660914307416</v>
      </c>
      <c r="I78" s="8">
        <f t="shared" si="22"/>
        <v>4</v>
      </c>
      <c r="J78" s="8">
        <f t="shared" si="23"/>
        <v>4.8332830457153708</v>
      </c>
    </row>
    <row r="79" spans="1:18" x14ac:dyDescent="0.2">
      <c r="A79" s="3" t="s">
        <v>15</v>
      </c>
      <c r="B79" s="1">
        <v>40.200000000000003</v>
      </c>
      <c r="C79" s="1">
        <v>50.6</v>
      </c>
      <c r="D79" s="1">
        <v>60</v>
      </c>
      <c r="E79" s="1">
        <v>59.9</v>
      </c>
      <c r="F79" s="1"/>
      <c r="G79" s="7">
        <f t="shared" si="20"/>
        <v>52.675000000000004</v>
      </c>
      <c r="H79" s="8">
        <f t="shared" si="21"/>
        <v>9.4125359671733975</v>
      </c>
      <c r="I79" s="8">
        <f t="shared" si="22"/>
        <v>4</v>
      </c>
      <c r="J79" s="8">
        <f t="shared" si="23"/>
        <v>4.7062679835866987</v>
      </c>
    </row>
    <row r="80" spans="1:18" x14ac:dyDescent="0.2">
      <c r="A80" s="3" t="s">
        <v>16</v>
      </c>
      <c r="B80" s="1">
        <v>1.8</v>
      </c>
      <c r="C80" s="1">
        <v>2</v>
      </c>
      <c r="D80" s="1">
        <v>1.8</v>
      </c>
      <c r="E80" s="1"/>
      <c r="F80" s="1"/>
      <c r="G80" s="7">
        <f t="shared" si="20"/>
        <v>1.8666666666666665</v>
      </c>
      <c r="H80" s="8">
        <f t="shared" si="21"/>
        <v>0.11547005383792514</v>
      </c>
      <c r="I80" s="8">
        <f t="shared" si="22"/>
        <v>3</v>
      </c>
      <c r="J80" s="8">
        <f t="shared" si="23"/>
        <v>6.6666666666666666E-2</v>
      </c>
    </row>
    <row r="81" spans="1:10" x14ac:dyDescent="0.2">
      <c r="A81" s="3" t="s">
        <v>17</v>
      </c>
      <c r="B81" s="1">
        <v>27.2</v>
      </c>
      <c r="C81" s="1">
        <v>26.1</v>
      </c>
      <c r="D81" s="1">
        <v>22.8</v>
      </c>
      <c r="E81" s="1"/>
      <c r="F81" s="1"/>
      <c r="G81" s="7">
        <f t="shared" si="20"/>
        <v>25.366666666666664</v>
      </c>
      <c r="H81" s="8">
        <f t="shared" si="21"/>
        <v>2.2898325994127458</v>
      </c>
      <c r="I81" s="8">
        <f t="shared" si="22"/>
        <v>3</v>
      </c>
      <c r="J81" s="8">
        <f t="shared" si="23"/>
        <v>1.3220354676701294</v>
      </c>
    </row>
    <row r="82" spans="1:10" x14ac:dyDescent="0.2">
      <c r="A82" s="3" t="s">
        <v>18</v>
      </c>
      <c r="B82" s="1">
        <v>58.9</v>
      </c>
      <c r="C82" s="1">
        <v>60.4</v>
      </c>
      <c r="D82" s="1">
        <v>62.6</v>
      </c>
      <c r="E82" s="1"/>
      <c r="F82" s="1"/>
      <c r="G82" s="7">
        <f t="shared" si="20"/>
        <v>60.633333333333333</v>
      </c>
      <c r="H82" s="8">
        <f t="shared" si="21"/>
        <v>1.861003313627716</v>
      </c>
      <c r="I82" s="8">
        <f t="shared" si="22"/>
        <v>3</v>
      </c>
      <c r="J82" s="8">
        <f t="shared" si="23"/>
        <v>1.0744507640857475</v>
      </c>
    </row>
    <row r="83" spans="1:10" x14ac:dyDescent="0.2">
      <c r="A83" s="3" t="s">
        <v>19</v>
      </c>
      <c r="B83" s="1">
        <v>6.9</v>
      </c>
      <c r="C83" s="1">
        <v>7.4</v>
      </c>
      <c r="D83" s="1">
        <v>4.7</v>
      </c>
      <c r="E83" s="1"/>
      <c r="F83" s="1"/>
      <c r="G83" s="7">
        <f t="shared" si="20"/>
        <v>6.333333333333333</v>
      </c>
      <c r="H83" s="8">
        <f t="shared" si="21"/>
        <v>1.4364307617610184</v>
      </c>
      <c r="I83" s="8">
        <f t="shared" si="22"/>
        <v>3</v>
      </c>
      <c r="J83" s="8">
        <f t="shared" si="23"/>
        <v>0.82932368697498315</v>
      </c>
    </row>
    <row r="85" spans="1:10" x14ac:dyDescent="0.2">
      <c r="B85" s="9" t="s">
        <v>30</v>
      </c>
      <c r="C85" s="9"/>
      <c r="D85" s="9"/>
      <c r="E85" s="9"/>
      <c r="F85" s="9"/>
      <c r="G85" s="5" t="s">
        <v>35</v>
      </c>
      <c r="H85" s="6" t="s">
        <v>32</v>
      </c>
      <c r="I85" s="6" t="s">
        <v>34</v>
      </c>
      <c r="J85" s="6" t="s">
        <v>33</v>
      </c>
    </row>
    <row r="86" spans="1:10" x14ac:dyDescent="0.2">
      <c r="A86" s="3" t="s">
        <v>8</v>
      </c>
      <c r="B86" s="1">
        <v>93.4</v>
      </c>
      <c r="C86" s="1">
        <v>89.5</v>
      </c>
      <c r="D86" s="1">
        <v>96.4</v>
      </c>
      <c r="E86" s="1"/>
      <c r="G86" s="7">
        <f>AVERAGE(B86:F86)</f>
        <v>93.100000000000009</v>
      </c>
      <c r="H86" s="8">
        <f>STDEV(B86:F86)</f>
        <v>3.4597687784012416</v>
      </c>
      <c r="I86" s="8">
        <f>COUNT(B86:F86)</f>
        <v>3</v>
      </c>
      <c r="J86" s="8">
        <f>H86/SQRT(I86)</f>
        <v>1.9974984355438197</v>
      </c>
    </row>
    <row r="87" spans="1:10" x14ac:dyDescent="0.2">
      <c r="A87" s="3" t="s">
        <v>9</v>
      </c>
      <c r="B87" s="1">
        <v>90.2</v>
      </c>
      <c r="C87" s="1">
        <v>90.8</v>
      </c>
      <c r="D87" s="1">
        <v>95.5</v>
      </c>
      <c r="E87" s="1"/>
      <c r="G87" s="7">
        <f t="shared" ref="G87:G97" si="24">AVERAGE(B87:F87)</f>
        <v>92.166666666666671</v>
      </c>
      <c r="H87" s="8">
        <f t="shared" ref="H87:H97" si="25">STDEV(B87:F87)</f>
        <v>2.9022979401386984</v>
      </c>
      <c r="I87" s="8">
        <f t="shared" ref="I87:I97" si="26">COUNT(B87:F87)</f>
        <v>3</v>
      </c>
      <c r="J87" s="8">
        <f t="shared" ref="J87:J97" si="27">H87/SQRT(I87)</f>
        <v>1.6756424970075741</v>
      </c>
    </row>
    <row r="88" spans="1:10" x14ac:dyDescent="0.2">
      <c r="A88" s="3" t="s">
        <v>10</v>
      </c>
      <c r="B88" s="1">
        <v>78</v>
      </c>
      <c r="C88" s="1">
        <v>78.900000000000006</v>
      </c>
      <c r="D88" s="1">
        <v>86.9</v>
      </c>
      <c r="E88" s="1"/>
      <c r="G88" s="7">
        <f t="shared" si="24"/>
        <v>81.266666666666666</v>
      </c>
      <c r="H88" s="8">
        <f t="shared" si="25"/>
        <v>4.899319680663158</v>
      </c>
      <c r="I88" s="8">
        <f t="shared" si="26"/>
        <v>3</v>
      </c>
      <c r="J88" s="8">
        <f t="shared" si="27"/>
        <v>2.8286235364769059</v>
      </c>
    </row>
    <row r="89" spans="1:10" x14ac:dyDescent="0.2">
      <c r="A89" s="3" t="s">
        <v>11</v>
      </c>
      <c r="B89" s="1">
        <v>84.1</v>
      </c>
      <c r="C89" s="1">
        <v>87.7</v>
      </c>
      <c r="D89" s="1">
        <v>94</v>
      </c>
      <c r="E89" s="1"/>
      <c r="G89" s="7">
        <f t="shared" si="24"/>
        <v>88.600000000000009</v>
      </c>
      <c r="H89" s="8">
        <f t="shared" si="25"/>
        <v>5.0109879265470214</v>
      </c>
      <c r="I89" s="8">
        <f t="shared" si="26"/>
        <v>3</v>
      </c>
      <c r="J89" s="8">
        <f t="shared" si="27"/>
        <v>2.8930952282978875</v>
      </c>
    </row>
    <row r="90" spans="1:10" x14ac:dyDescent="0.2">
      <c r="A90" s="3" t="s">
        <v>12</v>
      </c>
      <c r="B90" s="1">
        <v>68.8</v>
      </c>
      <c r="C90" s="1">
        <v>72</v>
      </c>
      <c r="D90" s="1">
        <v>80.099999999999994</v>
      </c>
      <c r="E90" s="1"/>
      <c r="G90" s="7">
        <f t="shared" si="24"/>
        <v>73.63333333333334</v>
      </c>
      <c r="H90" s="8">
        <f t="shared" si="25"/>
        <v>5.8243740722358579</v>
      </c>
      <c r="I90" s="8">
        <f t="shared" si="26"/>
        <v>3</v>
      </c>
      <c r="J90" s="8">
        <f t="shared" si="27"/>
        <v>3.3627039384664497</v>
      </c>
    </row>
    <row r="91" spans="1:10" x14ac:dyDescent="0.2">
      <c r="A91" s="3" t="s">
        <v>13</v>
      </c>
      <c r="B91" s="1">
        <v>75.900000000000006</v>
      </c>
      <c r="C91" s="1">
        <v>77.900000000000006</v>
      </c>
      <c r="D91" s="1">
        <v>85.2</v>
      </c>
      <c r="E91" s="1"/>
      <c r="G91" s="7">
        <f t="shared" si="24"/>
        <v>79.666666666666671</v>
      </c>
      <c r="H91" s="8">
        <f t="shared" si="25"/>
        <v>4.8952357791360077</v>
      </c>
      <c r="I91" s="8">
        <f t="shared" si="26"/>
        <v>3</v>
      </c>
      <c r="J91" s="8">
        <f t="shared" si="27"/>
        <v>2.8262656948308615</v>
      </c>
    </row>
    <row r="92" spans="1:10" x14ac:dyDescent="0.2">
      <c r="A92" s="3" t="s">
        <v>14</v>
      </c>
      <c r="B92" s="1">
        <v>82.6</v>
      </c>
      <c r="C92" s="1">
        <v>82.3</v>
      </c>
      <c r="D92" s="1">
        <v>87.6</v>
      </c>
      <c r="E92" s="1"/>
      <c r="G92" s="7">
        <f t="shared" si="24"/>
        <v>84.166666666666657</v>
      </c>
      <c r="H92" s="8">
        <f t="shared" si="25"/>
        <v>2.9771350881902099</v>
      </c>
      <c r="I92" s="8">
        <f t="shared" si="26"/>
        <v>3</v>
      </c>
      <c r="J92" s="8">
        <f t="shared" si="27"/>
        <v>1.718849744580498</v>
      </c>
    </row>
    <row r="93" spans="1:10" x14ac:dyDescent="0.2">
      <c r="A93" s="3" t="s">
        <v>15</v>
      </c>
      <c r="B93" s="1">
        <v>80.8</v>
      </c>
      <c r="C93" s="1">
        <v>89.2</v>
      </c>
      <c r="D93" s="1">
        <v>87</v>
      </c>
      <c r="E93" s="1">
        <v>86.8</v>
      </c>
      <c r="G93" s="7">
        <f t="shared" si="24"/>
        <v>85.95</v>
      </c>
      <c r="H93" s="8">
        <f t="shared" si="25"/>
        <v>3.6013886210738231</v>
      </c>
      <c r="I93" s="8">
        <f t="shared" si="26"/>
        <v>4</v>
      </c>
      <c r="J93" s="8">
        <f t="shared" si="27"/>
        <v>1.8006943105369115</v>
      </c>
    </row>
    <row r="94" spans="1:10" x14ac:dyDescent="0.2">
      <c r="A94" s="3" t="s">
        <v>16</v>
      </c>
      <c r="B94" s="1">
        <v>27.2</v>
      </c>
      <c r="C94" s="1">
        <v>31.5</v>
      </c>
      <c r="D94" s="1">
        <v>38.799999999999997</v>
      </c>
      <c r="E94" s="1"/>
      <c r="G94" s="7">
        <f t="shared" si="24"/>
        <v>32.5</v>
      </c>
      <c r="H94" s="8">
        <f t="shared" si="25"/>
        <v>5.8642987645582885</v>
      </c>
      <c r="I94" s="8">
        <f t="shared" si="26"/>
        <v>3</v>
      </c>
      <c r="J94" s="8">
        <f t="shared" si="27"/>
        <v>3.385754470326118</v>
      </c>
    </row>
    <row r="95" spans="1:10" x14ac:dyDescent="0.2">
      <c r="A95" s="3" t="s">
        <v>17</v>
      </c>
      <c r="B95" s="1">
        <v>36.200000000000003</v>
      </c>
      <c r="C95" s="1">
        <v>37.9</v>
      </c>
      <c r="D95" s="1">
        <v>50.2</v>
      </c>
      <c r="E95" s="1"/>
      <c r="G95" s="7">
        <f t="shared" si="24"/>
        <v>41.43333333333333</v>
      </c>
      <c r="H95" s="8">
        <f t="shared" si="25"/>
        <v>7.6395898668275475</v>
      </c>
      <c r="I95" s="8">
        <f t="shared" si="26"/>
        <v>3</v>
      </c>
      <c r="J95" s="8">
        <f t="shared" si="27"/>
        <v>4.4107192661112222</v>
      </c>
    </row>
    <row r="96" spans="1:10" x14ac:dyDescent="0.2">
      <c r="A96" s="3" t="s">
        <v>18</v>
      </c>
      <c r="B96" s="1">
        <v>87.3</v>
      </c>
      <c r="C96" s="1">
        <v>89.1</v>
      </c>
      <c r="D96" s="1">
        <v>93.9</v>
      </c>
      <c r="E96" s="1"/>
      <c r="G96" s="7">
        <f t="shared" si="24"/>
        <v>90.09999999999998</v>
      </c>
      <c r="H96" s="8">
        <f t="shared" si="25"/>
        <v>3.4117444218464015</v>
      </c>
      <c r="I96" s="8">
        <f t="shared" si="26"/>
        <v>3</v>
      </c>
      <c r="J96" s="8">
        <f t="shared" si="27"/>
        <v>1.9697715603592241</v>
      </c>
    </row>
    <row r="97" spans="1:10" x14ac:dyDescent="0.2">
      <c r="A97" s="3" t="s">
        <v>19</v>
      </c>
      <c r="B97" s="1">
        <v>86</v>
      </c>
      <c r="C97" s="1">
        <v>88.8</v>
      </c>
      <c r="D97" s="1">
        <v>88.3</v>
      </c>
      <c r="E97" s="1"/>
      <c r="G97" s="7">
        <f t="shared" si="24"/>
        <v>87.7</v>
      </c>
      <c r="H97" s="8">
        <f t="shared" si="25"/>
        <v>1.4933184523068062</v>
      </c>
      <c r="I97" s="8">
        <f t="shared" si="26"/>
        <v>3</v>
      </c>
      <c r="J97" s="8">
        <f t="shared" si="27"/>
        <v>0.86216781042516988</v>
      </c>
    </row>
  </sheetData>
  <mergeCells count="7">
    <mergeCell ref="B85:F85"/>
    <mergeCell ref="B1:F1"/>
    <mergeCell ref="B71:F71"/>
    <mergeCell ref="B57:F57"/>
    <mergeCell ref="B43:F43"/>
    <mergeCell ref="B29:F29"/>
    <mergeCell ref="B15:F1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ED Figure 7a</vt:lpstr>
      <vt:lpstr>ED Figure 7b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2017-09-07T09:27:23Z</dcterms:created>
  <dcterms:modified xsi:type="dcterms:W3CDTF">2017-09-07T17:26:37Z</dcterms:modified>
</cp:coreProperties>
</file>