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My Research\Publications\2016 - xxx PTS system in E coli and U-Ala experiments\-- Preparation of resubmission to Nat Comm\"/>
    </mc:Choice>
  </mc:AlternateContent>
  <bookViews>
    <workbookView xWindow="0" yWindow="0" windowWidth="28800" windowHeight="123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4" i="1" l="1"/>
  <c r="E74" i="1"/>
  <c r="D74" i="1"/>
  <c r="C74" i="1"/>
  <c r="F73" i="1"/>
  <c r="E73" i="1"/>
  <c r="D73" i="1"/>
  <c r="C73" i="1"/>
  <c r="AF74" i="1"/>
  <c r="AE74" i="1"/>
  <c r="AD74" i="1"/>
  <c r="AC74" i="1"/>
  <c r="AB74" i="1"/>
  <c r="AA74" i="1"/>
  <c r="Z74" i="1"/>
  <c r="Y74" i="1"/>
  <c r="X74" i="1"/>
  <c r="W74" i="1"/>
  <c r="AF73" i="1"/>
  <c r="AE73" i="1"/>
  <c r="AD73" i="1"/>
  <c r="AC73" i="1"/>
  <c r="AB73" i="1"/>
  <c r="AA73" i="1"/>
  <c r="Z73" i="1"/>
  <c r="Y73" i="1"/>
  <c r="X73" i="1"/>
  <c r="W73" i="1"/>
  <c r="AF72" i="1"/>
  <c r="AE72" i="1"/>
  <c r="AD72" i="1"/>
  <c r="AC72" i="1"/>
  <c r="AB72" i="1"/>
  <c r="AA72" i="1"/>
  <c r="Z72" i="1"/>
  <c r="Y72" i="1"/>
  <c r="X72" i="1"/>
  <c r="W72" i="1"/>
  <c r="AF71" i="1"/>
  <c r="AE71" i="1"/>
  <c r="AD71" i="1"/>
  <c r="AC71" i="1"/>
  <c r="AB71" i="1"/>
  <c r="AA71" i="1"/>
  <c r="Z71" i="1"/>
  <c r="Y71" i="1"/>
  <c r="X71" i="1"/>
  <c r="W71" i="1"/>
  <c r="AF70" i="1"/>
  <c r="AE70" i="1"/>
  <c r="AD70" i="1"/>
  <c r="AC70" i="1"/>
  <c r="AB70" i="1"/>
  <c r="AA70" i="1"/>
  <c r="Z70" i="1"/>
  <c r="Y70" i="1"/>
  <c r="X70" i="1"/>
  <c r="W70" i="1"/>
  <c r="S74" i="1"/>
  <c r="R74" i="1"/>
  <c r="Q74" i="1"/>
  <c r="P74" i="1"/>
  <c r="O74" i="1"/>
  <c r="N74" i="1"/>
  <c r="M74" i="1"/>
  <c r="L74" i="1"/>
  <c r="K74" i="1"/>
  <c r="S73" i="1"/>
  <c r="R73" i="1"/>
  <c r="Q73" i="1"/>
  <c r="P73" i="1"/>
  <c r="O73" i="1"/>
  <c r="N73" i="1"/>
  <c r="M73" i="1"/>
  <c r="L73" i="1"/>
  <c r="K73" i="1"/>
  <c r="S72" i="1"/>
  <c r="R72" i="1"/>
  <c r="Q72" i="1"/>
  <c r="P72" i="1"/>
  <c r="O72" i="1"/>
  <c r="N72" i="1"/>
  <c r="M72" i="1"/>
  <c r="L72" i="1"/>
  <c r="K72" i="1"/>
  <c r="S71" i="1"/>
  <c r="R71" i="1"/>
  <c r="Q71" i="1"/>
  <c r="P71" i="1"/>
  <c r="O71" i="1"/>
  <c r="N71" i="1"/>
  <c r="M71" i="1"/>
  <c r="L71" i="1"/>
  <c r="K71" i="1"/>
  <c r="S70" i="1"/>
  <c r="R70" i="1"/>
  <c r="Q70" i="1"/>
  <c r="P70" i="1"/>
  <c r="O70" i="1"/>
  <c r="N70" i="1"/>
  <c r="M70" i="1"/>
  <c r="L70" i="1"/>
  <c r="K70" i="1"/>
  <c r="J70" i="1"/>
  <c r="J71" i="1"/>
  <c r="J72" i="1"/>
  <c r="J73" i="1"/>
  <c r="J74" i="1"/>
  <c r="F88" i="1" l="1"/>
  <c r="E88" i="1"/>
  <c r="D88" i="1"/>
  <c r="C88" i="1"/>
  <c r="F82" i="1"/>
  <c r="E82" i="1"/>
  <c r="D82" i="1"/>
  <c r="C82" i="1"/>
  <c r="F81" i="1"/>
  <c r="E81" i="1"/>
  <c r="D81" i="1"/>
  <c r="C81" i="1"/>
  <c r="F80" i="1"/>
  <c r="E80" i="1"/>
  <c r="D80" i="1"/>
  <c r="C80" i="1"/>
  <c r="F78" i="1"/>
  <c r="E78" i="1"/>
  <c r="D78" i="1"/>
  <c r="C78" i="1"/>
  <c r="F77" i="1"/>
  <c r="E77" i="1"/>
  <c r="D77" i="1"/>
  <c r="C77" i="1"/>
  <c r="F76" i="1"/>
  <c r="E76" i="1"/>
  <c r="D76" i="1"/>
  <c r="C76" i="1"/>
  <c r="F71" i="1"/>
  <c r="F70" i="1"/>
  <c r="E70" i="1"/>
  <c r="C72" i="1"/>
  <c r="C71" i="1"/>
  <c r="C70" i="1"/>
  <c r="F67" i="1"/>
  <c r="F68" i="1" s="1"/>
  <c r="F72" i="1" s="1"/>
  <c r="E67" i="1"/>
  <c r="E68" i="1" s="1"/>
  <c r="E71" i="1" s="1"/>
  <c r="D67" i="1"/>
  <c r="C67" i="1"/>
  <c r="C68" i="1" s="1"/>
  <c r="AF68" i="1"/>
  <c r="AF82" i="1" s="1"/>
  <c r="AB68" i="1"/>
  <c r="AB82" i="1" s="1"/>
  <c r="X68" i="1"/>
  <c r="X82" i="1" s="1"/>
  <c r="AF67" i="1"/>
  <c r="AE67" i="1"/>
  <c r="AD67" i="1"/>
  <c r="AC67" i="1"/>
  <c r="AB67" i="1"/>
  <c r="AA67" i="1"/>
  <c r="Z67" i="1"/>
  <c r="Y67" i="1"/>
  <c r="X67" i="1"/>
  <c r="W67" i="1"/>
  <c r="R68" i="1"/>
  <c r="R82" i="1" s="1"/>
  <c r="N68" i="1"/>
  <c r="N82" i="1" s="1"/>
  <c r="S67" i="1"/>
  <c r="R67" i="1"/>
  <c r="Q67" i="1"/>
  <c r="Q68" i="1" s="1"/>
  <c r="P67" i="1"/>
  <c r="O67" i="1"/>
  <c r="N67" i="1"/>
  <c r="M67" i="1"/>
  <c r="M68" i="1" s="1"/>
  <c r="L67" i="1"/>
  <c r="K67" i="1"/>
  <c r="D70" i="1" l="1"/>
  <c r="E72" i="1"/>
  <c r="X80" i="1"/>
  <c r="AB80" i="1"/>
  <c r="AF80" i="1"/>
  <c r="D68" i="1"/>
  <c r="AD76" i="1"/>
  <c r="AA80" i="1"/>
  <c r="AE80" i="1"/>
  <c r="AB76" i="1"/>
  <c r="AB78" i="1"/>
  <c r="AD80" i="1"/>
  <c r="W68" i="1"/>
  <c r="AA68" i="1"/>
  <c r="AE68" i="1"/>
  <c r="AE76" i="1" s="1"/>
  <c r="AA76" i="1"/>
  <c r="X76" i="1"/>
  <c r="AF78" i="1"/>
  <c r="X81" i="1"/>
  <c r="Y68" i="1"/>
  <c r="Y80" i="1" s="1"/>
  <c r="AC68" i="1"/>
  <c r="AF76" i="1"/>
  <c r="X78" i="1"/>
  <c r="AB81" i="1"/>
  <c r="AF81" i="1"/>
  <c r="Z68" i="1"/>
  <c r="AD68" i="1"/>
  <c r="X77" i="1"/>
  <c r="AB77" i="1"/>
  <c r="AF77" i="1"/>
  <c r="M78" i="1"/>
  <c r="M82" i="1"/>
  <c r="M77" i="1"/>
  <c r="M81" i="1"/>
  <c r="M76" i="1"/>
  <c r="M80" i="1"/>
  <c r="Q78" i="1"/>
  <c r="Q82" i="1"/>
  <c r="Q77" i="1"/>
  <c r="Q81" i="1"/>
  <c r="Q76" i="1"/>
  <c r="Q80" i="1"/>
  <c r="O76" i="1"/>
  <c r="S76" i="1"/>
  <c r="N78" i="1"/>
  <c r="R78" i="1"/>
  <c r="K68" i="1"/>
  <c r="O68" i="1"/>
  <c r="S68" i="1"/>
  <c r="N80" i="1"/>
  <c r="R80" i="1"/>
  <c r="L68" i="1"/>
  <c r="P68" i="1"/>
  <c r="P80" i="1" s="1"/>
  <c r="N76" i="1"/>
  <c r="R76" i="1"/>
  <c r="O80" i="1"/>
  <c r="N81" i="1"/>
  <c r="R81" i="1"/>
  <c r="N77" i="1"/>
  <c r="R77" i="1"/>
  <c r="J67" i="1"/>
  <c r="K80" i="1" l="1"/>
  <c r="K76" i="1"/>
  <c r="D71" i="1"/>
  <c r="D72" i="1"/>
  <c r="Z81" i="1"/>
  <c r="Z78" i="1"/>
  <c r="Z82" i="1"/>
  <c r="Z77" i="1"/>
  <c r="W82" i="1"/>
  <c r="W77" i="1"/>
  <c r="W81" i="1"/>
  <c r="W78" i="1"/>
  <c r="AC81" i="1"/>
  <c r="AC78" i="1"/>
  <c r="AC82" i="1"/>
  <c r="AC77" i="1"/>
  <c r="Y81" i="1"/>
  <c r="Y78" i="1"/>
  <c r="Y82" i="1"/>
  <c r="Y77" i="1"/>
  <c r="AE82" i="1"/>
  <c r="AE77" i="1"/>
  <c r="AE81" i="1"/>
  <c r="AE78" i="1"/>
  <c r="Y76" i="1"/>
  <c r="Z76" i="1"/>
  <c r="AD81" i="1"/>
  <c r="AD78" i="1"/>
  <c r="AD82" i="1"/>
  <c r="AD77" i="1"/>
  <c r="Z80" i="1"/>
  <c r="AC80" i="1"/>
  <c r="W76" i="1"/>
  <c r="AA82" i="1"/>
  <c r="AA77" i="1"/>
  <c r="AA81" i="1"/>
  <c r="AA78" i="1"/>
  <c r="W80" i="1"/>
  <c r="AC76" i="1"/>
  <c r="L78" i="1"/>
  <c r="L82" i="1"/>
  <c r="L77" i="1"/>
  <c r="L81" i="1"/>
  <c r="L76" i="1"/>
  <c r="S81" i="1"/>
  <c r="S78" i="1"/>
  <c r="S82" i="1"/>
  <c r="S77" i="1"/>
  <c r="O81" i="1"/>
  <c r="O78" i="1"/>
  <c r="O82" i="1"/>
  <c r="O77" i="1"/>
  <c r="S80" i="1"/>
  <c r="P78" i="1"/>
  <c r="P82" i="1"/>
  <c r="P77" i="1"/>
  <c r="P81" i="1"/>
  <c r="P76" i="1"/>
  <c r="K81" i="1"/>
  <c r="K78" i="1"/>
  <c r="K82" i="1"/>
  <c r="K77" i="1"/>
  <c r="L80" i="1"/>
  <c r="J68" i="1"/>
  <c r="J82" i="1" l="1"/>
  <c r="J77" i="1"/>
  <c r="J81" i="1"/>
  <c r="J76" i="1"/>
  <c r="J80" i="1"/>
  <c r="J78" i="1"/>
</calcChain>
</file>

<file path=xl/sharedStrings.xml><?xml version="1.0" encoding="utf-8"?>
<sst xmlns="http://schemas.openxmlformats.org/spreadsheetml/2006/main" count="292" uniqueCount="53">
  <si>
    <t>Ala260 (M0)</t>
  </si>
  <si>
    <t>Ala260 (M1)</t>
  </si>
  <si>
    <t>Ala260 (M2)</t>
  </si>
  <si>
    <t>Ala260 (M3)</t>
  </si>
  <si>
    <t>Ala260 (M4)</t>
  </si>
  <si>
    <t>Ala260 (M5)</t>
  </si>
  <si>
    <t>Val260 (M0)</t>
  </si>
  <si>
    <t>Val260 (M1)</t>
  </si>
  <si>
    <t>Val260 (M2)</t>
  </si>
  <si>
    <t>Val260 (M3)</t>
  </si>
  <si>
    <t>Val260 (M4)</t>
  </si>
  <si>
    <t>Val260 (M5)</t>
  </si>
  <si>
    <t>Val260 (M6)</t>
  </si>
  <si>
    <t>Val288 (M0)</t>
  </si>
  <si>
    <t>Val288 (M1)</t>
  </si>
  <si>
    <t>Val288 (M2)</t>
  </si>
  <si>
    <t>Val288 (M3)</t>
  </si>
  <si>
    <t>Val288 (M4)</t>
  </si>
  <si>
    <t>Val288 (M5)</t>
  </si>
  <si>
    <t>Val288 (M6)</t>
  </si>
  <si>
    <t>Ion</t>
  </si>
  <si>
    <t>Phe302 (M0)</t>
  </si>
  <si>
    <t>Phe302 (M1)</t>
  </si>
  <si>
    <t>Phe302 (M2)</t>
  </si>
  <si>
    <t>Phe302 (M3)</t>
  </si>
  <si>
    <t>Asp302 (M0)</t>
  </si>
  <si>
    <t>Asp302 (M1)</t>
  </si>
  <si>
    <t>Asp302 (M2)</t>
  </si>
  <si>
    <t>Asp302 (M3)</t>
  </si>
  <si>
    <t>WT</t>
  </si>
  <si>
    <t>ppsA</t>
  </si>
  <si>
    <t>ptsI</t>
  </si>
  <si>
    <t>ppsA/ptsI</t>
  </si>
  <si>
    <t>Note: Followed procedure by Fernandez et al (1996)</t>
  </si>
  <si>
    <t>Acetate Experiments</t>
  </si>
  <si>
    <t>Glucose Experiments</t>
  </si>
  <si>
    <t>ptsG</t>
  </si>
  <si>
    <t>crr</t>
  </si>
  <si>
    <t>ptsH</t>
  </si>
  <si>
    <t>ptsG/ppsA</t>
  </si>
  <si>
    <t>crr/ppsA</t>
  </si>
  <si>
    <t>Xylose Experiments</t>
  </si>
  <si>
    <t>crr/ptsI</t>
  </si>
  <si>
    <t>Ala260 (1-M0)</t>
  </si>
  <si>
    <t/>
  </si>
  <si>
    <t>Std. Error</t>
  </si>
  <si>
    <t>Calculation results</t>
  </si>
  <si>
    <t>Correction for unlabeled old biomass</t>
  </si>
  <si>
    <t>Correction for natural isotope abundances</t>
  </si>
  <si>
    <t>% PEP from Pyr</t>
  </si>
  <si>
    <t>% PEP from OAC</t>
  </si>
  <si>
    <t>Mass isotopomer abundances (uncorrected)</t>
  </si>
  <si>
    <t>Supplementary Data. Mass spectrometry data and calculations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</si>
</sst>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2" xfId="0" applyBorder="1"/>
    <xf numFmtId="2" fontId="0" fillId="0" borderId="1" xfId="0" applyNumberFormat="1" applyBorder="1"/>
    <xf numFmtId="2" fontId="0" fillId="0" borderId="2" xfId="0" applyNumberForma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3" fillId="0" borderId="0" xfId="0" applyFont="1" applyBorder="1"/>
    <xf numFmtId="0" fontId="0" fillId="0" borderId="6" xfId="0" applyBorder="1"/>
    <xf numFmtId="0" fontId="0" fillId="0" borderId="0" xfId="0" applyBorder="1"/>
    <xf numFmtId="2" fontId="0" fillId="0" borderId="0" xfId="0" applyNumberFormat="1" applyBorder="1"/>
    <xf numFmtId="2" fontId="3" fillId="0" borderId="0" xfId="0" applyNumberFormat="1" applyFont="1" applyBorder="1"/>
    <xf numFmtId="0" fontId="0" fillId="0" borderId="5" xfId="0" applyFill="1" applyBorder="1"/>
    <xf numFmtId="0" fontId="0" fillId="0" borderId="7" xfId="0" applyBorder="1"/>
    <xf numFmtId="0" fontId="0" fillId="0" borderId="8" xfId="0" applyBorder="1"/>
    <xf numFmtId="164" fontId="0" fillId="0" borderId="0" xfId="1" applyNumberFormat="1" applyFont="1" applyBorder="1"/>
    <xf numFmtId="2" fontId="0" fillId="0" borderId="6" xfId="0" applyNumberFormat="1" applyBorder="1"/>
    <xf numFmtId="164" fontId="0" fillId="0" borderId="6" xfId="1" applyNumberFormat="1" applyFont="1" applyBorder="1"/>
    <xf numFmtId="164" fontId="0" fillId="0" borderId="2" xfId="1" applyNumberFormat="1" applyFont="1" applyBorder="1"/>
    <xf numFmtId="164" fontId="0" fillId="0" borderId="8" xfId="1" applyNumberFormat="1" applyFont="1" applyBorder="1"/>
    <xf numFmtId="0" fontId="0" fillId="0" borderId="3" xfId="0" applyFill="1" applyBorder="1"/>
    <xf numFmtId="0" fontId="3" fillId="0" borderId="6" xfId="0" applyFont="1" applyBorder="1"/>
    <xf numFmtId="2" fontId="3" fillId="0" borderId="6" xfId="0" applyNumberFormat="1" applyFont="1" applyBorder="1"/>
    <xf numFmtId="2" fontId="0" fillId="0" borderId="4" xfId="0" applyNumberFormat="1" applyBorder="1"/>
    <xf numFmtId="2" fontId="0" fillId="0" borderId="8" xfId="0" applyNumberFormat="1" applyBorder="1"/>
    <xf numFmtId="0" fontId="4" fillId="0" borderId="5" xfId="0" applyFont="1" applyBorder="1"/>
    <xf numFmtId="0" fontId="2" fillId="0" borderId="3" xfId="0" applyFont="1" applyBorder="1"/>
    <xf numFmtId="164" fontId="0" fillId="0" borderId="1" xfId="1" applyNumberFormat="1" applyFont="1" applyBorder="1"/>
    <xf numFmtId="164" fontId="0" fillId="0" borderId="4" xfId="1" applyNumberFormat="1" applyFont="1" applyBorder="1"/>
    <xf numFmtId="0" fontId="0" fillId="0" borderId="0" xfId="0" applyNumberFormat="1" applyBorder="1"/>
    <xf numFmtId="165" fontId="0" fillId="0" borderId="0" xfId="0" applyNumberFormat="1" applyBorder="1"/>
    <xf numFmtId="165" fontId="0" fillId="0" borderId="6" xfId="0" applyNumberFormat="1" applyBorder="1"/>
    <xf numFmtId="165" fontId="0" fillId="0" borderId="0" xfId="0" applyNumberFormat="1"/>
    <xf numFmtId="165" fontId="0" fillId="0" borderId="5" xfId="0" applyNumberFormat="1" applyBorder="1"/>
    <xf numFmtId="165" fontId="0" fillId="0" borderId="2" xfId="0" applyNumberFormat="1" applyBorder="1"/>
    <xf numFmtId="165" fontId="0" fillId="0" borderId="8" xfId="0" applyNumberFormat="1" applyBorder="1"/>
    <xf numFmtId="165" fontId="0" fillId="0" borderId="7" xfId="0" applyNumberFormat="1" applyBorder="1"/>
    <xf numFmtId="165" fontId="3" fillId="0" borderId="0" xfId="0" applyNumberFormat="1" applyFont="1" applyBorder="1"/>
    <xf numFmtId="165" fontId="3" fillId="0" borderId="6" xfId="0" applyNumberFormat="1" applyFont="1" applyBorder="1"/>
    <xf numFmtId="165" fontId="0" fillId="0" borderId="6" xfId="0" applyNumberFormat="1" applyFill="1" applyBorder="1"/>
    <xf numFmtId="165" fontId="0" fillId="0" borderId="0" xfId="1" applyNumberFormat="1" applyFont="1" applyBorder="1"/>
    <xf numFmtId="165" fontId="0" fillId="0" borderId="6" xfId="1" applyNumberFormat="1" applyFont="1" applyBorder="1"/>
    <xf numFmtId="164" fontId="0" fillId="0" borderId="0" xfId="1" applyNumberFormat="1" applyFont="1"/>
    <xf numFmtId="0" fontId="2" fillId="0" borderId="1" xfId="0" applyFont="1" applyBorder="1"/>
    <xf numFmtId="0" fontId="0" fillId="0" borderId="0" xfId="0" applyFill="1" applyBorder="1"/>
    <xf numFmtId="164" fontId="3" fillId="0" borderId="0" xfId="1" applyNumberFormat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1"/>
  <sheetViews>
    <sheetView tabSelected="1" zoomScale="70" zoomScaleNormal="70" workbookViewId="0">
      <selection activeCell="A3" sqref="A3"/>
    </sheetView>
  </sheetViews>
  <sheetFormatPr defaultRowHeight="15" x14ac:dyDescent="0.25"/>
  <cols>
    <col min="2" max="2" width="22.140625" customWidth="1"/>
    <col min="3" max="3" width="10.7109375" customWidth="1"/>
    <col min="4" max="4" width="10.5703125" customWidth="1"/>
    <col min="5" max="6" width="10.42578125" customWidth="1"/>
    <col min="9" max="9" width="22.28515625" customWidth="1"/>
    <col min="10" max="13" width="9.7109375" customWidth="1"/>
    <col min="14" max="14" width="12" customWidth="1"/>
    <col min="15" max="15" width="10.42578125" customWidth="1"/>
    <col min="17" max="17" width="11.28515625" customWidth="1"/>
    <col min="18" max="19" width="9.7109375" customWidth="1"/>
    <col min="22" max="22" width="21.42578125" customWidth="1"/>
    <col min="23" max="23" width="9.5703125" customWidth="1"/>
    <col min="24" max="24" width="9.140625" customWidth="1"/>
    <col min="26" max="26" width="10" customWidth="1"/>
    <col min="27" max="27" width="9.140625" customWidth="1"/>
    <col min="30" max="30" width="11.140625" customWidth="1"/>
  </cols>
  <sheetData>
    <row r="1" spans="1:32" x14ac:dyDescent="0.25">
      <c r="A1" s="1" t="s">
        <v>52</v>
      </c>
    </row>
    <row r="2" spans="1:32" x14ac:dyDescent="0.25">
      <c r="A2" s="1"/>
    </row>
    <row r="3" spans="1:32" x14ac:dyDescent="0.25">
      <c r="A3" s="1"/>
      <c r="B3" s="1" t="s">
        <v>34</v>
      </c>
      <c r="I3" s="1" t="s">
        <v>35</v>
      </c>
      <c r="V3" s="1" t="s">
        <v>41</v>
      </c>
    </row>
    <row r="5" spans="1:32" x14ac:dyDescent="0.25">
      <c r="B5" s="6" t="s">
        <v>51</v>
      </c>
      <c r="C5" s="2"/>
      <c r="D5" s="2"/>
      <c r="E5" s="2"/>
      <c r="F5" s="7"/>
      <c r="I5" s="6" t="s">
        <v>51</v>
      </c>
      <c r="J5" s="2"/>
      <c r="K5" s="2"/>
      <c r="L5" s="2"/>
      <c r="M5" s="2"/>
      <c r="N5" s="2"/>
      <c r="O5" s="2"/>
      <c r="P5" s="2"/>
      <c r="Q5" s="2"/>
      <c r="R5" s="2"/>
      <c r="S5" s="7"/>
      <c r="V5" s="6" t="s">
        <v>51</v>
      </c>
      <c r="W5" s="2"/>
      <c r="X5" s="2"/>
      <c r="Y5" s="2"/>
      <c r="Z5" s="2"/>
      <c r="AA5" s="2"/>
      <c r="AB5" s="2"/>
      <c r="AC5" s="2"/>
      <c r="AD5" s="2"/>
      <c r="AE5" s="2"/>
      <c r="AF5" s="7"/>
    </row>
    <row r="6" spans="1:32" x14ac:dyDescent="0.25">
      <c r="B6" s="8"/>
      <c r="C6" s="9" t="s">
        <v>29</v>
      </c>
      <c r="D6" s="9" t="s">
        <v>30</v>
      </c>
      <c r="E6" s="9" t="s">
        <v>31</v>
      </c>
      <c r="F6" s="23" t="s">
        <v>32</v>
      </c>
      <c r="I6" s="8"/>
      <c r="J6" s="9" t="s">
        <v>29</v>
      </c>
      <c r="K6" s="9" t="s">
        <v>30</v>
      </c>
      <c r="L6" s="9" t="s">
        <v>31</v>
      </c>
      <c r="M6" s="9" t="s">
        <v>32</v>
      </c>
      <c r="N6" s="9" t="s">
        <v>36</v>
      </c>
      <c r="O6" s="9" t="s">
        <v>37</v>
      </c>
      <c r="P6" s="9" t="s">
        <v>38</v>
      </c>
      <c r="Q6" s="9" t="s">
        <v>39</v>
      </c>
      <c r="R6" s="9" t="s">
        <v>40</v>
      </c>
      <c r="S6" s="23" t="s">
        <v>42</v>
      </c>
      <c r="V6" s="8"/>
      <c r="W6" s="9" t="s">
        <v>29</v>
      </c>
      <c r="X6" s="9" t="s">
        <v>30</v>
      </c>
      <c r="Y6" s="9" t="s">
        <v>31</v>
      </c>
      <c r="Z6" s="9" t="s">
        <v>32</v>
      </c>
      <c r="AA6" s="9" t="s">
        <v>36</v>
      </c>
      <c r="AB6" s="9" t="s">
        <v>37</v>
      </c>
      <c r="AC6" s="9" t="s">
        <v>38</v>
      </c>
      <c r="AD6" s="9" t="s">
        <v>39</v>
      </c>
      <c r="AE6" s="9" t="s">
        <v>40</v>
      </c>
      <c r="AF6" s="23" t="s">
        <v>42</v>
      </c>
    </row>
    <row r="7" spans="1:32" x14ac:dyDescent="0.25">
      <c r="B7" s="8"/>
      <c r="C7" s="11"/>
      <c r="D7" s="11"/>
      <c r="E7" s="11"/>
      <c r="F7" s="10"/>
      <c r="I7" s="8"/>
      <c r="J7" s="11"/>
      <c r="K7" s="11"/>
      <c r="L7" s="11"/>
      <c r="M7" s="11"/>
      <c r="N7" s="11"/>
      <c r="O7" s="11"/>
      <c r="P7" s="11"/>
      <c r="Q7" s="11"/>
      <c r="R7" s="11"/>
      <c r="S7" s="10"/>
      <c r="V7" s="8"/>
      <c r="W7" s="11"/>
      <c r="X7" s="11"/>
      <c r="Y7" s="11"/>
      <c r="Z7" s="11"/>
      <c r="AA7" s="11"/>
      <c r="AB7" s="11"/>
      <c r="AC7" s="11"/>
      <c r="AD7" s="11"/>
      <c r="AE7" s="11"/>
      <c r="AF7" s="10"/>
    </row>
    <row r="8" spans="1:32" x14ac:dyDescent="0.25">
      <c r="B8" s="8" t="s">
        <v>0</v>
      </c>
      <c r="C8" s="32">
        <v>48.463049999999996</v>
      </c>
      <c r="D8" s="32">
        <v>41.578099999999999</v>
      </c>
      <c r="E8" s="32">
        <v>17.585799999999999</v>
      </c>
      <c r="F8" s="33">
        <v>28.387999999999998</v>
      </c>
      <c r="G8" s="34"/>
      <c r="H8" s="34"/>
      <c r="I8" s="35" t="s">
        <v>0</v>
      </c>
      <c r="J8" s="32">
        <v>23.097366666666669</v>
      </c>
      <c r="K8" s="32">
        <v>23.182600000000001</v>
      </c>
      <c r="L8" s="32">
        <v>9.3577999999999992</v>
      </c>
      <c r="M8" s="32">
        <v>9.2020999999999997</v>
      </c>
      <c r="N8" s="32">
        <v>26.576533333333334</v>
      </c>
      <c r="O8" s="32">
        <v>20.981666666666669</v>
      </c>
      <c r="P8" s="32">
        <v>18.220866666666666</v>
      </c>
      <c r="Q8" s="32">
        <v>27.507300000000001</v>
      </c>
      <c r="R8" s="32">
        <v>25.941199999999998</v>
      </c>
      <c r="S8" s="33">
        <v>16.7805</v>
      </c>
      <c r="T8" s="34"/>
      <c r="U8" s="34"/>
      <c r="V8" s="35" t="s">
        <v>0</v>
      </c>
      <c r="W8" s="32">
        <v>25.3443</v>
      </c>
      <c r="X8" s="32">
        <v>28.009599999999995</v>
      </c>
      <c r="Y8" s="32">
        <v>25.4739</v>
      </c>
      <c r="Z8" s="32">
        <v>20.266100000000002</v>
      </c>
      <c r="AA8" s="32">
        <v>20.038</v>
      </c>
      <c r="AB8" s="32">
        <v>20.1876</v>
      </c>
      <c r="AC8" s="32">
        <v>24.670400000000001</v>
      </c>
      <c r="AD8" s="32">
        <v>21.909400000000002</v>
      </c>
      <c r="AE8" s="32">
        <v>19.00835</v>
      </c>
      <c r="AF8" s="33">
        <v>21.845800000000001</v>
      </c>
    </row>
    <row r="9" spans="1:32" x14ac:dyDescent="0.25">
      <c r="B9" s="8" t="s">
        <v>1</v>
      </c>
      <c r="C9" s="32">
        <v>37.539349999999999</v>
      </c>
      <c r="D9" s="32">
        <v>42.974400000000003</v>
      </c>
      <c r="E9" s="32">
        <v>61.721150000000002</v>
      </c>
      <c r="F9" s="33">
        <v>53.33775</v>
      </c>
      <c r="G9" s="34"/>
      <c r="H9" s="34"/>
      <c r="I9" s="35" t="s">
        <v>1</v>
      </c>
      <c r="J9" s="32">
        <v>5.8048833333333327</v>
      </c>
      <c r="K9" s="32">
        <v>5.7658499999999995</v>
      </c>
      <c r="L9" s="32">
        <v>2.3536000000000001</v>
      </c>
      <c r="M9" s="32">
        <v>2.3069000000000002</v>
      </c>
      <c r="N9" s="32">
        <v>7.3268666666666666</v>
      </c>
      <c r="O9" s="32">
        <v>5.405966666666667</v>
      </c>
      <c r="P9" s="32">
        <v>4.7417333333333334</v>
      </c>
      <c r="Q9" s="32">
        <v>7.6284999999999998</v>
      </c>
      <c r="R9" s="32">
        <v>6.2114000000000003</v>
      </c>
      <c r="S9" s="33">
        <v>4.0048000000000004</v>
      </c>
      <c r="T9" s="34"/>
      <c r="U9" s="34"/>
      <c r="V9" s="35" t="s">
        <v>1</v>
      </c>
      <c r="W9" s="32">
        <v>6.0308999999999999</v>
      </c>
      <c r="X9" s="32">
        <v>6.6682333333333332</v>
      </c>
      <c r="Y9" s="32">
        <v>6.3323999999999998</v>
      </c>
      <c r="Z9" s="32">
        <v>4.9487000000000005</v>
      </c>
      <c r="AA9" s="32">
        <v>4.8335999999999997</v>
      </c>
      <c r="AB9" s="32">
        <v>4.9184000000000001</v>
      </c>
      <c r="AC9" s="32">
        <v>5.8940999999999999</v>
      </c>
      <c r="AD9" s="32">
        <v>5.3166000000000002</v>
      </c>
      <c r="AE9" s="32">
        <v>4.6638999999999999</v>
      </c>
      <c r="AF9" s="33">
        <v>5.2812000000000001</v>
      </c>
    </row>
    <row r="10" spans="1:32" x14ac:dyDescent="0.25">
      <c r="B10" s="8" t="s">
        <v>2</v>
      </c>
      <c r="C10" s="32">
        <v>10.325799999999999</v>
      </c>
      <c r="D10" s="32">
        <v>11.163599999999999</v>
      </c>
      <c r="E10" s="32">
        <v>14.1952</v>
      </c>
      <c r="F10" s="33">
        <v>12.7972</v>
      </c>
      <c r="G10" s="34"/>
      <c r="H10" s="34"/>
      <c r="I10" s="35" t="s">
        <v>2</v>
      </c>
      <c r="J10" s="32">
        <v>5.6695166666666665</v>
      </c>
      <c r="K10" s="32">
        <v>5.6734249999999999</v>
      </c>
      <c r="L10" s="32">
        <v>2.6962999999999999</v>
      </c>
      <c r="M10" s="32">
        <v>2.6396000000000002</v>
      </c>
      <c r="N10" s="32">
        <v>6.4237666666666664</v>
      </c>
      <c r="O10" s="32">
        <v>5.6370999999999993</v>
      </c>
      <c r="P10" s="32">
        <v>5.6706333333333321</v>
      </c>
      <c r="Q10" s="32">
        <v>4.9363000000000001</v>
      </c>
      <c r="R10" s="32">
        <v>3.6475</v>
      </c>
      <c r="S10" s="33">
        <v>3.1177999999999999</v>
      </c>
      <c r="T10" s="34"/>
      <c r="U10" s="34"/>
      <c r="V10" s="35" t="s">
        <v>2</v>
      </c>
      <c r="W10" s="32">
        <v>3.4104999999999999</v>
      </c>
      <c r="X10" s="32">
        <v>3.6215666666666664</v>
      </c>
      <c r="Y10" s="32">
        <v>5.7592999999999996</v>
      </c>
      <c r="Z10" s="32">
        <v>3.2533000000000003</v>
      </c>
      <c r="AA10" s="32">
        <v>2.9775</v>
      </c>
      <c r="AB10" s="32">
        <v>3.0015999999999998</v>
      </c>
      <c r="AC10" s="32">
        <v>3.3433999999999999</v>
      </c>
      <c r="AD10" s="32">
        <v>3.3576000000000001</v>
      </c>
      <c r="AE10" s="32">
        <v>3.1624499999999998</v>
      </c>
      <c r="AF10" s="33">
        <v>3.3504999999999998</v>
      </c>
    </row>
    <row r="11" spans="1:32" x14ac:dyDescent="0.25">
      <c r="B11" s="8" t="s">
        <v>3</v>
      </c>
      <c r="C11" s="32">
        <v>3.1252</v>
      </c>
      <c r="D11" s="32">
        <v>3.6515</v>
      </c>
      <c r="E11" s="32">
        <v>5.5471500000000002</v>
      </c>
      <c r="F11" s="33">
        <v>4.6702500000000002</v>
      </c>
      <c r="G11" s="34"/>
      <c r="H11" s="34"/>
      <c r="I11" s="35" t="s">
        <v>3</v>
      </c>
      <c r="J11" s="32">
        <v>50.864133333333342</v>
      </c>
      <c r="K11" s="32">
        <v>50.847349999999999</v>
      </c>
      <c r="L11" s="32">
        <v>66.826899999999995</v>
      </c>
      <c r="M11" s="32">
        <v>66.992000000000004</v>
      </c>
      <c r="N11" s="32">
        <v>46.437833333333337</v>
      </c>
      <c r="O11" s="32">
        <v>52.877333333333333</v>
      </c>
      <c r="P11" s="32">
        <v>55.296166666666672</v>
      </c>
      <c r="Q11" s="32">
        <v>46.621299999999998</v>
      </c>
      <c r="R11" s="32">
        <v>49.953299999999999</v>
      </c>
      <c r="S11" s="33">
        <v>59.4099</v>
      </c>
      <c r="T11" s="34"/>
      <c r="U11" s="34"/>
      <c r="V11" s="35" t="s">
        <v>3</v>
      </c>
      <c r="W11" s="32">
        <v>50.762500000000003</v>
      </c>
      <c r="X11" s="32">
        <v>48.013466666666666</v>
      </c>
      <c r="Y11" s="32">
        <v>48.76</v>
      </c>
      <c r="Z11" s="32">
        <v>55.60615</v>
      </c>
      <c r="AA11" s="32">
        <v>56.297400000000003</v>
      </c>
      <c r="AB11" s="32">
        <v>56.253</v>
      </c>
      <c r="AC11" s="32">
        <v>51.638599999999997</v>
      </c>
      <c r="AD11" s="32">
        <v>54.041800000000002</v>
      </c>
      <c r="AE11" s="32">
        <v>56.9163</v>
      </c>
      <c r="AF11" s="33">
        <v>54.090299999999999</v>
      </c>
    </row>
    <row r="12" spans="1:32" x14ac:dyDescent="0.25">
      <c r="B12" s="8" t="s">
        <v>4</v>
      </c>
      <c r="C12" s="32">
        <v>0.47125</v>
      </c>
      <c r="D12" s="32">
        <v>0.53939999999999999</v>
      </c>
      <c r="E12" s="32">
        <v>0.8085500000000001</v>
      </c>
      <c r="F12" s="33">
        <v>0.68375000000000008</v>
      </c>
      <c r="G12" s="34"/>
      <c r="H12" s="34"/>
      <c r="I12" s="35" t="s">
        <v>4</v>
      </c>
      <c r="J12" s="32">
        <v>10.158116666666668</v>
      </c>
      <c r="K12" s="32">
        <v>10.1326</v>
      </c>
      <c r="L12" s="32">
        <v>12.969200000000001</v>
      </c>
      <c r="M12" s="32">
        <v>13.0253</v>
      </c>
      <c r="N12" s="32">
        <v>9.2353333333333349</v>
      </c>
      <c r="O12" s="32">
        <v>10.512233333333334</v>
      </c>
      <c r="P12" s="32">
        <v>11.188733333333333</v>
      </c>
      <c r="Q12" s="32">
        <v>9.2453000000000003</v>
      </c>
      <c r="R12" s="32">
        <v>9.8757999999999999</v>
      </c>
      <c r="S12" s="33">
        <v>11.521699999999999</v>
      </c>
      <c r="T12" s="34"/>
      <c r="U12" s="34"/>
      <c r="V12" s="35" t="s">
        <v>4</v>
      </c>
      <c r="W12" s="32">
        <v>10.0191</v>
      </c>
      <c r="X12" s="32">
        <v>9.4869666666666674</v>
      </c>
      <c r="Y12" s="32">
        <v>9.5442</v>
      </c>
      <c r="Z12" s="32">
        <v>11.035299999999999</v>
      </c>
      <c r="AA12" s="32">
        <v>11.007</v>
      </c>
      <c r="AB12" s="32">
        <v>10.8703</v>
      </c>
      <c r="AC12" s="32">
        <v>10.0411</v>
      </c>
      <c r="AD12" s="32">
        <v>10.658899999999999</v>
      </c>
      <c r="AE12" s="32">
        <v>11.26275</v>
      </c>
      <c r="AF12" s="33">
        <v>10.695399999999999</v>
      </c>
    </row>
    <row r="13" spans="1:32" x14ac:dyDescent="0.25">
      <c r="B13" s="8" t="s">
        <v>5</v>
      </c>
      <c r="C13" s="32">
        <v>7.535E-2</v>
      </c>
      <c r="D13" s="32">
        <v>9.2999999999999999E-2</v>
      </c>
      <c r="E13" s="32">
        <v>0.14215</v>
      </c>
      <c r="F13" s="33">
        <v>0.12295</v>
      </c>
      <c r="G13" s="34"/>
      <c r="H13" s="34"/>
      <c r="I13" s="35" t="s">
        <v>5</v>
      </c>
      <c r="J13" s="32">
        <v>4.4060333333333332</v>
      </c>
      <c r="K13" s="32">
        <v>4.3981250000000003</v>
      </c>
      <c r="L13" s="32">
        <v>5.7961</v>
      </c>
      <c r="M13" s="32">
        <v>5.8341000000000003</v>
      </c>
      <c r="N13" s="32">
        <v>3.9996666666666663</v>
      </c>
      <c r="O13" s="32">
        <v>4.5857333333333337</v>
      </c>
      <c r="P13" s="32">
        <v>4.8818666666666664</v>
      </c>
      <c r="Q13" s="32">
        <v>4.0613000000000001</v>
      </c>
      <c r="R13" s="32">
        <v>4.3708</v>
      </c>
      <c r="S13" s="33">
        <v>5.1651999999999996</v>
      </c>
      <c r="T13" s="34"/>
      <c r="U13" s="34"/>
      <c r="V13" s="35" t="s">
        <v>5</v>
      </c>
      <c r="W13" s="32">
        <v>4.4326999999999996</v>
      </c>
      <c r="X13" s="32">
        <v>4.2002333333333333</v>
      </c>
      <c r="Y13" s="32">
        <v>4.1300999999999997</v>
      </c>
      <c r="Z13" s="32">
        <v>4.8904999999999994</v>
      </c>
      <c r="AA13" s="32">
        <v>4.8464</v>
      </c>
      <c r="AB13" s="32">
        <v>4.7689000000000004</v>
      </c>
      <c r="AC13" s="32">
        <v>4.4123999999999999</v>
      </c>
      <c r="AD13" s="32">
        <v>4.7157</v>
      </c>
      <c r="AE13" s="32">
        <v>4.9861000000000004</v>
      </c>
      <c r="AF13" s="33">
        <v>4.7367999999999997</v>
      </c>
    </row>
    <row r="14" spans="1:32" x14ac:dyDescent="0.25">
      <c r="B14" s="8"/>
      <c r="C14" s="32"/>
      <c r="D14" s="32"/>
      <c r="E14" s="32"/>
      <c r="F14" s="33"/>
      <c r="G14" s="34"/>
      <c r="H14" s="34"/>
      <c r="I14" s="35"/>
      <c r="J14" s="32"/>
      <c r="K14" s="32"/>
      <c r="L14" s="32"/>
      <c r="M14" s="32"/>
      <c r="N14" s="32"/>
      <c r="O14" s="32"/>
      <c r="P14" s="32"/>
      <c r="Q14" s="32"/>
      <c r="R14" s="32"/>
      <c r="S14" s="33"/>
      <c r="T14" s="34"/>
      <c r="U14" s="34"/>
      <c r="V14" s="35"/>
      <c r="W14" s="32"/>
      <c r="X14" s="32"/>
      <c r="Y14" s="32"/>
      <c r="Z14" s="32"/>
      <c r="AA14" s="32"/>
      <c r="AB14" s="32"/>
      <c r="AC14" s="32"/>
      <c r="AD14" s="32"/>
      <c r="AE14" s="32"/>
      <c r="AF14" s="33"/>
    </row>
    <row r="15" spans="1:32" x14ac:dyDescent="0.25">
      <c r="B15" s="8" t="s">
        <v>13</v>
      </c>
      <c r="C15" s="32">
        <v>54.156800000000004</v>
      </c>
      <c r="D15" s="32">
        <v>49.598699999999994</v>
      </c>
      <c r="E15" s="32">
        <v>25.192</v>
      </c>
      <c r="F15" s="33">
        <v>37.5334</v>
      </c>
      <c r="G15" s="34"/>
      <c r="H15" s="34"/>
      <c r="I15" s="35" t="s">
        <v>6</v>
      </c>
      <c r="J15" s="32">
        <v>60.11645</v>
      </c>
      <c r="K15" s="32">
        <v>62.442399999999999</v>
      </c>
      <c r="L15" s="32">
        <v>17.330100000000002</v>
      </c>
      <c r="M15" s="32">
        <v>17.456399999999999</v>
      </c>
      <c r="N15" s="32">
        <v>32.443100000000001</v>
      </c>
      <c r="O15" s="32">
        <v>46.948133333333338</v>
      </c>
      <c r="P15" s="32">
        <v>40.076900000000002</v>
      </c>
      <c r="Q15" s="32">
        <v>29.242750000000001</v>
      </c>
      <c r="R15" s="32">
        <v>50.906800000000004</v>
      </c>
      <c r="S15" s="33">
        <v>26.843800000000002</v>
      </c>
      <c r="T15" s="34"/>
      <c r="U15" s="34"/>
      <c r="V15" s="35" t="s">
        <v>6</v>
      </c>
      <c r="W15" s="32">
        <v>61.953099999999999</v>
      </c>
      <c r="X15" s="32">
        <v>62.815466666666659</v>
      </c>
      <c r="Y15" s="32">
        <v>51.476799999999997</v>
      </c>
      <c r="Z15" s="32">
        <v>48.321550000000002</v>
      </c>
      <c r="AA15" s="32">
        <v>63.475000000000001</v>
      </c>
      <c r="AB15" s="32">
        <v>42.3033</v>
      </c>
      <c r="AC15" s="32">
        <v>58.889499999999998</v>
      </c>
      <c r="AD15" s="32">
        <v>60.579799999999999</v>
      </c>
      <c r="AE15" s="32">
        <v>39.533900000000003</v>
      </c>
      <c r="AF15" s="33">
        <v>47.557400000000001</v>
      </c>
    </row>
    <row r="16" spans="1:32" x14ac:dyDescent="0.25">
      <c r="B16" s="8" t="s">
        <v>14</v>
      </c>
      <c r="C16" s="32">
        <v>32.703950000000006</v>
      </c>
      <c r="D16" s="32">
        <v>36.171199999999999</v>
      </c>
      <c r="E16" s="32">
        <v>54.765749999999997</v>
      </c>
      <c r="F16" s="33">
        <v>45.350549999999998</v>
      </c>
      <c r="G16" s="34"/>
      <c r="H16" s="34"/>
      <c r="I16" s="35" t="s">
        <v>7</v>
      </c>
      <c r="J16" s="32">
        <v>15.435625</v>
      </c>
      <c r="K16" s="32">
        <v>16.091974999999998</v>
      </c>
      <c r="L16" s="32">
        <v>4.7342000000000004</v>
      </c>
      <c r="M16" s="32">
        <v>4.5933000000000002</v>
      </c>
      <c r="N16" s="32">
        <v>11.363900000000001</v>
      </c>
      <c r="O16" s="32">
        <v>13.134333333333336</v>
      </c>
      <c r="P16" s="32">
        <v>11.8329</v>
      </c>
      <c r="Q16" s="32">
        <v>10.812149999999999</v>
      </c>
      <c r="R16" s="32">
        <v>13.514699999999999</v>
      </c>
      <c r="S16" s="33">
        <v>7.1538000000000004</v>
      </c>
      <c r="T16" s="34"/>
      <c r="U16" s="34"/>
      <c r="V16" s="35" t="s">
        <v>7</v>
      </c>
      <c r="W16" s="32">
        <v>15.792899999999999</v>
      </c>
      <c r="X16" s="32">
        <v>16.080133333333333</v>
      </c>
      <c r="Y16" s="32">
        <v>14.206899999999999</v>
      </c>
      <c r="Z16" s="32">
        <v>13.344750000000001</v>
      </c>
      <c r="AA16" s="32">
        <v>15.868600000000001</v>
      </c>
      <c r="AB16" s="32">
        <v>11.419499999999999</v>
      </c>
      <c r="AC16" s="32">
        <v>14.938499999999999</v>
      </c>
      <c r="AD16" s="32">
        <v>15.897650000000001</v>
      </c>
      <c r="AE16" s="32">
        <v>11.14565</v>
      </c>
      <c r="AF16" s="33">
        <v>12.98325</v>
      </c>
    </row>
    <row r="17" spans="2:32" x14ac:dyDescent="0.25">
      <c r="B17" s="8" t="s">
        <v>15</v>
      </c>
      <c r="C17" s="32">
        <v>9.9089500000000008</v>
      </c>
      <c r="D17" s="32">
        <v>10.5656</v>
      </c>
      <c r="E17" s="32">
        <v>14.044049999999999</v>
      </c>
      <c r="F17" s="33">
        <v>12.277799999999999</v>
      </c>
      <c r="G17" s="34"/>
      <c r="H17" s="34"/>
      <c r="I17" s="35" t="s">
        <v>8</v>
      </c>
      <c r="J17" s="32">
        <v>17.807700000000001</v>
      </c>
      <c r="K17" s="32">
        <v>15.986875</v>
      </c>
      <c r="L17" s="32">
        <v>15.008699999999999</v>
      </c>
      <c r="M17" s="32">
        <v>10.483000000000001</v>
      </c>
      <c r="N17" s="32">
        <v>24.690866666666665</v>
      </c>
      <c r="O17" s="32">
        <v>25.747566666666668</v>
      </c>
      <c r="P17" s="32">
        <v>27.272866666666669</v>
      </c>
      <c r="Q17" s="32">
        <v>21.763500000000001</v>
      </c>
      <c r="R17" s="32">
        <v>23.2395</v>
      </c>
      <c r="S17" s="33">
        <v>15.081</v>
      </c>
      <c r="T17" s="34"/>
      <c r="U17" s="34"/>
      <c r="V17" s="35" t="s">
        <v>8</v>
      </c>
      <c r="W17" s="32">
        <v>16.606100000000001</v>
      </c>
      <c r="X17" s="32">
        <v>15.811966666666665</v>
      </c>
      <c r="Y17" s="32">
        <v>22.939599999999999</v>
      </c>
      <c r="Z17" s="32">
        <v>24.86795</v>
      </c>
      <c r="AA17" s="32">
        <v>15.5777</v>
      </c>
      <c r="AB17" s="32">
        <v>27.637</v>
      </c>
      <c r="AC17" s="32">
        <v>18.936699999999998</v>
      </c>
      <c r="AD17" s="32">
        <v>17.259500000000003</v>
      </c>
      <c r="AE17" s="32">
        <v>28.389949999999999</v>
      </c>
      <c r="AF17" s="33">
        <v>25.1813</v>
      </c>
    </row>
    <row r="18" spans="2:32" x14ac:dyDescent="0.25">
      <c r="B18" s="8" t="s">
        <v>16</v>
      </c>
      <c r="C18" s="32">
        <v>2.7162500000000001</v>
      </c>
      <c r="D18" s="32">
        <v>3.0809000000000002</v>
      </c>
      <c r="E18" s="32">
        <v>5.0440000000000005</v>
      </c>
      <c r="F18" s="33">
        <v>4.0687999999999995</v>
      </c>
      <c r="G18" s="34"/>
      <c r="H18" s="34"/>
      <c r="I18" s="35" t="s">
        <v>9</v>
      </c>
      <c r="J18" s="32">
        <v>3.7475500000000004</v>
      </c>
      <c r="K18" s="32">
        <v>3.3333499999999998</v>
      </c>
      <c r="L18" s="32">
        <v>5.6936</v>
      </c>
      <c r="M18" s="32">
        <v>4.4661</v>
      </c>
      <c r="N18" s="32">
        <v>8.4615999999999989</v>
      </c>
      <c r="O18" s="32">
        <v>6.1708333333333334</v>
      </c>
      <c r="P18" s="32">
        <v>7.3633333333333333</v>
      </c>
      <c r="Q18" s="32">
        <v>7.9328500000000002</v>
      </c>
      <c r="R18" s="32">
        <v>5.2884500000000001</v>
      </c>
      <c r="S18" s="33">
        <v>5.4764999999999997</v>
      </c>
      <c r="T18" s="34"/>
      <c r="U18" s="34"/>
      <c r="V18" s="35" t="s">
        <v>9</v>
      </c>
      <c r="W18" s="32">
        <v>3.3961000000000001</v>
      </c>
      <c r="X18" s="32">
        <v>3.2364999999999999</v>
      </c>
      <c r="Y18" s="32">
        <v>5.3924000000000003</v>
      </c>
      <c r="Z18" s="32">
        <v>5.8815999999999997</v>
      </c>
      <c r="AA18" s="32">
        <v>3.1255000000000002</v>
      </c>
      <c r="AB18" s="32">
        <v>6.5739999999999998</v>
      </c>
      <c r="AC18" s="32">
        <v>3.9701</v>
      </c>
      <c r="AD18" s="32">
        <v>3.6798999999999999</v>
      </c>
      <c r="AE18" s="32">
        <v>7.0932499999999994</v>
      </c>
      <c r="AF18" s="33">
        <v>5.9260999999999999</v>
      </c>
    </row>
    <row r="19" spans="2:32" x14ac:dyDescent="0.25">
      <c r="B19" s="8" t="s">
        <v>17</v>
      </c>
      <c r="C19" s="32">
        <v>0.43769999999999998</v>
      </c>
      <c r="D19" s="32">
        <v>0.49585000000000001</v>
      </c>
      <c r="E19" s="32">
        <v>0.80125000000000002</v>
      </c>
      <c r="F19" s="33">
        <v>0.65015000000000001</v>
      </c>
      <c r="G19" s="34"/>
      <c r="H19" s="34"/>
      <c r="I19" s="35" t="s">
        <v>10</v>
      </c>
      <c r="J19" s="32">
        <v>2.3603749999999999</v>
      </c>
      <c r="K19" s="32">
        <v>1.7628999999999999</v>
      </c>
      <c r="L19" s="32">
        <v>44.450099999999999</v>
      </c>
      <c r="M19" s="32">
        <v>48.905799999999999</v>
      </c>
      <c r="N19" s="32">
        <v>17.981200000000001</v>
      </c>
      <c r="O19" s="32">
        <v>6.3793333333333324</v>
      </c>
      <c r="P19" s="32">
        <v>10.550533333333334</v>
      </c>
      <c r="Q19" s="32">
        <v>23.466999999999999</v>
      </c>
      <c r="R19" s="32">
        <v>5.6211500000000001</v>
      </c>
      <c r="S19" s="33">
        <v>35.3673</v>
      </c>
      <c r="T19" s="34"/>
      <c r="U19" s="34"/>
      <c r="V19" s="35" t="s">
        <v>10</v>
      </c>
      <c r="W19" s="32">
        <v>1.8589</v>
      </c>
      <c r="X19" s="32">
        <v>1.6952</v>
      </c>
      <c r="Y19" s="32">
        <v>4.8048999999999999</v>
      </c>
      <c r="Z19" s="32">
        <v>6.0478500000000004</v>
      </c>
      <c r="AA19" s="32">
        <v>1.6146</v>
      </c>
      <c r="AB19" s="32">
        <v>9.5861999999999998</v>
      </c>
      <c r="AC19" s="32">
        <v>2.6657000000000002</v>
      </c>
      <c r="AD19" s="32">
        <v>2.1145500000000004</v>
      </c>
      <c r="AE19" s="32">
        <v>10.914200000000001</v>
      </c>
      <c r="AF19" s="33">
        <v>6.6394500000000001</v>
      </c>
    </row>
    <row r="20" spans="2:32" x14ac:dyDescent="0.25">
      <c r="B20" s="8" t="s">
        <v>18</v>
      </c>
      <c r="C20" s="32">
        <v>6.7900000000000002E-2</v>
      </c>
      <c r="D20" s="32">
        <v>7.7550000000000008E-2</v>
      </c>
      <c r="E20" s="32">
        <v>0.13635</v>
      </c>
      <c r="F20" s="33">
        <v>0.10595</v>
      </c>
      <c r="G20" s="34"/>
      <c r="H20" s="34"/>
      <c r="I20" s="35" t="s">
        <v>11</v>
      </c>
      <c r="J20" s="32">
        <v>0.40717500000000001</v>
      </c>
      <c r="K20" s="32">
        <v>0.29775000000000001</v>
      </c>
      <c r="L20" s="32">
        <v>9.0557999999999996</v>
      </c>
      <c r="M20" s="32">
        <v>9.9466999999999999</v>
      </c>
      <c r="N20" s="32">
        <v>3.6571333333333329</v>
      </c>
      <c r="O20" s="32">
        <v>1.1990333333333334</v>
      </c>
      <c r="P20" s="32">
        <v>2.1221999999999999</v>
      </c>
      <c r="Q20" s="32">
        <v>4.8655499999999998</v>
      </c>
      <c r="R20" s="32">
        <v>1.05775</v>
      </c>
      <c r="S20" s="33">
        <v>7.1520000000000001</v>
      </c>
      <c r="T20" s="34"/>
      <c r="U20" s="34"/>
      <c r="V20" s="35" t="s">
        <v>11</v>
      </c>
      <c r="W20" s="32">
        <v>0.30549999999999999</v>
      </c>
      <c r="X20" s="32">
        <v>0.28170000000000001</v>
      </c>
      <c r="Y20" s="32">
        <v>0.8821</v>
      </c>
      <c r="Z20" s="32">
        <v>1.1402000000000001</v>
      </c>
      <c r="AA20" s="32">
        <v>0.2636</v>
      </c>
      <c r="AB20" s="32">
        <v>1.8093999999999999</v>
      </c>
      <c r="AC20" s="32">
        <v>0.45729999999999998</v>
      </c>
      <c r="AD20" s="32">
        <v>0.36244999999999999</v>
      </c>
      <c r="AE20" s="32">
        <v>2.13185</v>
      </c>
      <c r="AF20" s="33">
        <v>1.2636000000000001</v>
      </c>
    </row>
    <row r="21" spans="2:32" x14ac:dyDescent="0.25">
      <c r="B21" s="8" t="s">
        <v>19</v>
      </c>
      <c r="C21" s="32">
        <v>6.6499999999999997E-3</v>
      </c>
      <c r="D21" s="32">
        <v>7.3000000000000009E-3</v>
      </c>
      <c r="E21" s="32">
        <v>1.3500000000000002E-2</v>
      </c>
      <c r="F21" s="33">
        <v>1.03E-2</v>
      </c>
      <c r="G21" s="34"/>
      <c r="H21" s="34"/>
      <c r="I21" s="35" t="s">
        <v>12</v>
      </c>
      <c r="J21" s="32">
        <v>0.12509999999999999</v>
      </c>
      <c r="K21" s="32">
        <v>8.4749999999999992E-2</v>
      </c>
      <c r="L21" s="32">
        <v>3.7275999999999998</v>
      </c>
      <c r="M21" s="32">
        <v>4.1486999999999998</v>
      </c>
      <c r="N21" s="32">
        <v>1.4021999999999999</v>
      </c>
      <c r="O21" s="32">
        <v>0.42073333333333335</v>
      </c>
      <c r="P21" s="32">
        <v>0.78126666666666666</v>
      </c>
      <c r="Q21" s="32">
        <v>1.91615</v>
      </c>
      <c r="R21" s="32">
        <v>0.37170000000000003</v>
      </c>
      <c r="S21" s="33">
        <v>2.9256000000000002</v>
      </c>
      <c r="T21" s="34"/>
      <c r="U21" s="34"/>
      <c r="V21" s="35" t="s">
        <v>12</v>
      </c>
      <c r="W21" s="32">
        <v>8.7400000000000005E-2</v>
      </c>
      <c r="X21" s="32">
        <v>7.9100000000000004E-2</v>
      </c>
      <c r="Y21" s="32">
        <v>0.29730000000000001</v>
      </c>
      <c r="Z21" s="32">
        <v>0.39610000000000001</v>
      </c>
      <c r="AA21" s="32">
        <v>7.4899999999999994E-2</v>
      </c>
      <c r="AB21" s="32">
        <v>0.67059999999999997</v>
      </c>
      <c r="AC21" s="32">
        <v>0.14219999999999999</v>
      </c>
      <c r="AD21" s="32">
        <v>0.1061</v>
      </c>
      <c r="AE21" s="32">
        <v>0.79135</v>
      </c>
      <c r="AF21" s="33">
        <v>0.44884999999999997</v>
      </c>
    </row>
    <row r="22" spans="2:32" x14ac:dyDescent="0.25">
      <c r="B22" s="8"/>
      <c r="C22" s="32"/>
      <c r="D22" s="32"/>
      <c r="E22" s="32"/>
      <c r="F22" s="33"/>
      <c r="G22" s="34"/>
      <c r="H22" s="34"/>
      <c r="I22" s="35"/>
      <c r="J22" s="32"/>
      <c r="K22" s="32"/>
      <c r="L22" s="32"/>
      <c r="M22" s="32"/>
      <c r="N22" s="32"/>
      <c r="O22" s="32"/>
      <c r="P22" s="32"/>
      <c r="Q22" s="32"/>
      <c r="R22" s="32"/>
      <c r="S22" s="33"/>
      <c r="T22" s="34"/>
      <c r="U22" s="34"/>
      <c r="V22" s="35"/>
      <c r="W22" s="32"/>
      <c r="X22" s="32"/>
      <c r="Y22" s="32"/>
      <c r="Z22" s="32"/>
      <c r="AA22" s="32"/>
      <c r="AB22" s="32"/>
      <c r="AC22" s="32"/>
      <c r="AD22" s="32"/>
      <c r="AE22" s="32"/>
      <c r="AF22" s="33"/>
    </row>
    <row r="23" spans="2:32" x14ac:dyDescent="0.25">
      <c r="B23" s="8" t="s">
        <v>21</v>
      </c>
      <c r="C23" s="32">
        <v>61.052849999999999</v>
      </c>
      <c r="D23" s="32">
        <v>57.221350000000001</v>
      </c>
      <c r="E23" s="32">
        <v>41.794550000000001</v>
      </c>
      <c r="F23" s="33">
        <v>72.334949999999992</v>
      </c>
      <c r="G23" s="34"/>
      <c r="H23" s="34"/>
      <c r="I23" s="35" t="s">
        <v>21</v>
      </c>
      <c r="J23" s="32">
        <v>71.641566666666677</v>
      </c>
      <c r="K23" s="32">
        <v>71.819100000000006</v>
      </c>
      <c r="L23" s="32">
        <v>65.492549999999994</v>
      </c>
      <c r="M23" s="32">
        <v>64.837050000000005</v>
      </c>
      <c r="N23" s="32">
        <v>62.548499999999997</v>
      </c>
      <c r="O23" s="32">
        <v>67.997299999999996</v>
      </c>
      <c r="P23" s="32">
        <v>69.607399999999998</v>
      </c>
      <c r="Q23" s="32">
        <v>61.426400000000001</v>
      </c>
      <c r="R23" s="32">
        <v>69.243600000000001</v>
      </c>
      <c r="S23" s="33">
        <v>65.820750000000004</v>
      </c>
      <c r="T23" s="34"/>
      <c r="U23" s="34"/>
      <c r="V23" s="35" t="s">
        <v>21</v>
      </c>
      <c r="W23" s="32">
        <v>71.774000000000001</v>
      </c>
      <c r="X23" s="32">
        <v>71.646533333333323</v>
      </c>
      <c r="Y23" s="32">
        <v>72.359700000000004</v>
      </c>
      <c r="Z23" s="32">
        <v>71.820300000000003</v>
      </c>
      <c r="AA23" s="32">
        <v>72.274600000000007</v>
      </c>
      <c r="AB23" s="32">
        <v>68.058700000000002</v>
      </c>
      <c r="AC23" s="32">
        <v>72.156599999999997</v>
      </c>
      <c r="AD23" s="32">
        <v>71.853049999999996</v>
      </c>
      <c r="AE23" s="32">
        <v>67.180700000000002</v>
      </c>
      <c r="AF23" s="33">
        <v>71.776049999999998</v>
      </c>
    </row>
    <row r="24" spans="2:32" x14ac:dyDescent="0.25">
      <c r="B24" s="8" t="s">
        <v>22</v>
      </c>
      <c r="C24" s="32">
        <v>27.60305</v>
      </c>
      <c r="D24" s="32">
        <v>30.5305</v>
      </c>
      <c r="E24" s="32">
        <v>42.310299999999998</v>
      </c>
      <c r="F24" s="33">
        <v>19.01615</v>
      </c>
      <c r="G24" s="34"/>
      <c r="H24" s="34"/>
      <c r="I24" s="35" t="s">
        <v>22</v>
      </c>
      <c r="J24" s="32">
        <v>18.847616666666667</v>
      </c>
      <c r="K24" s="32">
        <v>18.836449999999999</v>
      </c>
      <c r="L24" s="32">
        <v>17.795300000000001</v>
      </c>
      <c r="M24" s="32">
        <v>18.338799999999999</v>
      </c>
      <c r="N24" s="32">
        <v>18.095233333333336</v>
      </c>
      <c r="O24" s="32">
        <v>18.23606666666667</v>
      </c>
      <c r="P24" s="32">
        <v>19.560400000000001</v>
      </c>
      <c r="Q24" s="32">
        <v>19.310649999999999</v>
      </c>
      <c r="R24" s="32">
        <v>18.436799999999998</v>
      </c>
      <c r="S24" s="33">
        <v>18.142199999999999</v>
      </c>
      <c r="T24" s="34"/>
      <c r="U24" s="34"/>
      <c r="V24" s="35" t="s">
        <v>22</v>
      </c>
      <c r="W24" s="32">
        <v>18.808299999999999</v>
      </c>
      <c r="X24" s="32">
        <v>18.946099999999998</v>
      </c>
      <c r="Y24" s="32">
        <v>18.8552</v>
      </c>
      <c r="Z24" s="32">
        <v>19.145250000000001</v>
      </c>
      <c r="AA24" s="32">
        <v>18.7194</v>
      </c>
      <c r="AB24" s="32">
        <v>17.9453</v>
      </c>
      <c r="AC24" s="32">
        <v>18.736699999999999</v>
      </c>
      <c r="AD24" s="32">
        <v>18.905999999999999</v>
      </c>
      <c r="AE24" s="32">
        <v>18.056699999999999</v>
      </c>
      <c r="AF24" s="33">
        <v>19.152749999999997</v>
      </c>
    </row>
    <row r="25" spans="2:32" x14ac:dyDescent="0.25">
      <c r="B25" s="8" t="s">
        <v>23</v>
      </c>
      <c r="C25" s="32">
        <v>9.12805</v>
      </c>
      <c r="D25" s="32">
        <v>9.7097499999999997</v>
      </c>
      <c r="E25" s="32">
        <v>12.077349999999999</v>
      </c>
      <c r="F25" s="33">
        <v>7.3807499999999999</v>
      </c>
      <c r="G25" s="34"/>
      <c r="H25" s="34"/>
      <c r="I25" s="35" t="s">
        <v>23</v>
      </c>
      <c r="J25" s="32">
        <v>8.0714833333333331</v>
      </c>
      <c r="K25" s="32">
        <v>7.9453000000000005</v>
      </c>
      <c r="L25" s="32">
        <v>13.810099999999998</v>
      </c>
      <c r="M25" s="32">
        <v>13.864549999999999</v>
      </c>
      <c r="N25" s="32">
        <v>15.902333333333331</v>
      </c>
      <c r="O25" s="32">
        <v>11.463099999999999</v>
      </c>
      <c r="P25" s="32">
        <v>9.1349999999999998</v>
      </c>
      <c r="Q25" s="32">
        <v>15.775549999999999</v>
      </c>
      <c r="R25" s="32">
        <v>10.3249</v>
      </c>
      <c r="S25" s="33">
        <v>13.2902</v>
      </c>
      <c r="T25" s="34"/>
      <c r="U25" s="34"/>
      <c r="V25" s="35" t="s">
        <v>23</v>
      </c>
      <c r="W25" s="32">
        <v>8.0162999999999993</v>
      </c>
      <c r="X25" s="32">
        <v>8.0054999999999996</v>
      </c>
      <c r="Y25" s="32">
        <v>7.4962</v>
      </c>
      <c r="Z25" s="32">
        <v>7.6842500000000005</v>
      </c>
      <c r="AA25" s="32">
        <v>7.6672000000000002</v>
      </c>
      <c r="AB25" s="32">
        <v>11.666700000000001</v>
      </c>
      <c r="AC25" s="32">
        <v>7.7614999999999998</v>
      </c>
      <c r="AD25" s="32">
        <v>7.8621999999999996</v>
      </c>
      <c r="AE25" s="32">
        <v>12.2712</v>
      </c>
      <c r="AF25" s="33">
        <v>7.7168999999999999</v>
      </c>
    </row>
    <row r="26" spans="2:32" x14ac:dyDescent="0.25">
      <c r="B26" s="8" t="s">
        <v>24</v>
      </c>
      <c r="C26" s="32">
        <v>2.2160500000000001</v>
      </c>
      <c r="D26" s="32">
        <v>2.5384500000000001</v>
      </c>
      <c r="E26" s="32">
        <v>3.8178000000000001</v>
      </c>
      <c r="F26" s="33">
        <v>1.2682</v>
      </c>
      <c r="G26" s="34"/>
      <c r="H26" s="34"/>
      <c r="I26" s="35" t="s">
        <v>24</v>
      </c>
      <c r="J26" s="32">
        <v>1.4393166666666668</v>
      </c>
      <c r="K26" s="32">
        <v>1.3991500000000001</v>
      </c>
      <c r="L26" s="32">
        <v>2.90205</v>
      </c>
      <c r="M26" s="32">
        <v>2.9595500000000001</v>
      </c>
      <c r="N26" s="32">
        <v>3.4540000000000002</v>
      </c>
      <c r="O26" s="32">
        <v>2.3035333333333332</v>
      </c>
      <c r="P26" s="32">
        <v>1.6971000000000001</v>
      </c>
      <c r="Q26" s="32">
        <v>3.4873500000000002</v>
      </c>
      <c r="R26" s="32">
        <v>1.9947999999999999</v>
      </c>
      <c r="S26" s="33">
        <v>2.7467999999999999</v>
      </c>
      <c r="T26" s="34"/>
      <c r="U26" s="34"/>
      <c r="V26" s="35" t="s">
        <v>24</v>
      </c>
      <c r="W26" s="32">
        <v>1.4014</v>
      </c>
      <c r="X26" s="32">
        <v>1.4018333333333333</v>
      </c>
      <c r="Y26" s="32">
        <v>1.2887999999999999</v>
      </c>
      <c r="Z26" s="32">
        <v>1.3502000000000001</v>
      </c>
      <c r="AA26" s="32">
        <v>1.3389</v>
      </c>
      <c r="AB26" s="32">
        <v>2.3292999999999999</v>
      </c>
      <c r="AC26" s="32">
        <v>1.3452</v>
      </c>
      <c r="AD26" s="32">
        <v>1.3788</v>
      </c>
      <c r="AE26" s="32">
        <v>2.4914000000000001</v>
      </c>
      <c r="AF26" s="33">
        <v>1.3543000000000001</v>
      </c>
    </row>
    <row r="27" spans="2:32" x14ac:dyDescent="0.25">
      <c r="B27" s="8"/>
      <c r="C27" s="32"/>
      <c r="D27" s="32"/>
      <c r="E27" s="32"/>
      <c r="F27" s="33"/>
      <c r="G27" s="34"/>
      <c r="H27" s="34"/>
      <c r="I27" s="35"/>
      <c r="J27" s="32"/>
      <c r="K27" s="32"/>
      <c r="L27" s="32"/>
      <c r="M27" s="32"/>
      <c r="N27" s="32"/>
      <c r="O27" s="32"/>
      <c r="P27" s="32"/>
      <c r="Q27" s="32"/>
      <c r="R27" s="32"/>
      <c r="S27" s="33"/>
      <c r="T27" s="34"/>
      <c r="U27" s="34"/>
      <c r="V27" s="35"/>
      <c r="W27" s="32"/>
      <c r="X27" s="32"/>
      <c r="Y27" s="32"/>
      <c r="Z27" s="32"/>
      <c r="AA27" s="32"/>
      <c r="AB27" s="32"/>
      <c r="AC27" s="32"/>
      <c r="AD27" s="32"/>
      <c r="AE27" s="32"/>
      <c r="AF27" s="33"/>
    </row>
    <row r="28" spans="2:32" x14ac:dyDescent="0.25">
      <c r="B28" s="8" t="s">
        <v>25</v>
      </c>
      <c r="C28" s="32">
        <v>71.3874</v>
      </c>
      <c r="D28" s="32">
        <v>71.344800000000006</v>
      </c>
      <c r="E28" s="32">
        <v>71.343799999999987</v>
      </c>
      <c r="F28" s="33">
        <v>72.375450000000001</v>
      </c>
      <c r="G28" s="34"/>
      <c r="H28" s="34"/>
      <c r="I28" s="35" t="s">
        <v>25</v>
      </c>
      <c r="J28" s="32">
        <v>68.831574999999987</v>
      </c>
      <c r="K28" s="32">
        <v>69.416674999999998</v>
      </c>
      <c r="L28" s="32">
        <v>34.17</v>
      </c>
      <c r="M28" s="32">
        <v>27.806000000000001</v>
      </c>
      <c r="N28" s="32">
        <v>47.271033333333328</v>
      </c>
      <c r="O28" s="32">
        <v>60.972800000000007</v>
      </c>
      <c r="P28" s="32">
        <v>59.088849999999994</v>
      </c>
      <c r="Q28" s="32">
        <v>44.036900000000003</v>
      </c>
      <c r="R28" s="32">
        <v>62.942799999999998</v>
      </c>
      <c r="S28" s="33">
        <v>48.269799999999996</v>
      </c>
      <c r="T28" s="34"/>
      <c r="U28" s="34"/>
      <c r="V28" s="35" t="s">
        <v>25</v>
      </c>
      <c r="W28" s="32">
        <v>67.837100000000007</v>
      </c>
      <c r="X28" s="32">
        <v>66.5852</v>
      </c>
      <c r="Y28" s="32">
        <v>63.152999999999999</v>
      </c>
      <c r="Z28" s="32">
        <v>63.682499999999997</v>
      </c>
      <c r="AA28" s="32">
        <v>67.888000000000005</v>
      </c>
      <c r="AB28" s="32">
        <v>58.133099999999999</v>
      </c>
      <c r="AC28" s="32">
        <v>66.439899999999994</v>
      </c>
      <c r="AD28" s="32">
        <v>68.618700000000004</v>
      </c>
      <c r="AE28" s="32">
        <v>57.387050000000002</v>
      </c>
      <c r="AF28" s="33">
        <v>64.262200000000007</v>
      </c>
    </row>
    <row r="29" spans="2:32" x14ac:dyDescent="0.25">
      <c r="B29" s="8" t="s">
        <v>26</v>
      </c>
      <c r="C29" s="32">
        <v>19.576000000000001</v>
      </c>
      <c r="D29" s="32">
        <v>19.667650000000002</v>
      </c>
      <c r="E29" s="32">
        <v>19.644500000000001</v>
      </c>
      <c r="F29" s="33">
        <v>18.87445</v>
      </c>
      <c r="G29" s="34"/>
      <c r="H29" s="34"/>
      <c r="I29" s="35" t="s">
        <v>26</v>
      </c>
      <c r="J29" s="32">
        <v>19.75845</v>
      </c>
      <c r="K29" s="32">
        <v>19.782600000000002</v>
      </c>
      <c r="L29" s="32">
        <v>18.581399999999999</v>
      </c>
      <c r="M29" s="32">
        <v>15.705399999999999</v>
      </c>
      <c r="N29" s="32">
        <v>22.440966666666668</v>
      </c>
      <c r="O29" s="32">
        <v>21.2544</v>
      </c>
      <c r="P29" s="32">
        <v>22.311999999999998</v>
      </c>
      <c r="Q29" s="32">
        <v>23.2165</v>
      </c>
      <c r="R29" s="32">
        <v>21.0044</v>
      </c>
      <c r="S29" s="33">
        <v>20.6007</v>
      </c>
      <c r="T29" s="34"/>
      <c r="U29" s="34"/>
      <c r="V29" s="35" t="s">
        <v>26</v>
      </c>
      <c r="W29" s="32">
        <v>19.511399999999998</v>
      </c>
      <c r="X29" s="32">
        <v>19.091433333333331</v>
      </c>
      <c r="Y29" s="32">
        <v>20.3049</v>
      </c>
      <c r="Z29" s="32">
        <v>21.3309</v>
      </c>
      <c r="AA29" s="32">
        <v>18.9084</v>
      </c>
      <c r="AB29" s="32">
        <v>20.978300000000001</v>
      </c>
      <c r="AC29" s="32">
        <v>19.1755</v>
      </c>
      <c r="AD29" s="32">
        <v>19.9176</v>
      </c>
      <c r="AE29" s="32">
        <v>22.054549999999999</v>
      </c>
      <c r="AF29" s="33">
        <v>21.198599999999999</v>
      </c>
    </row>
    <row r="30" spans="2:32" x14ac:dyDescent="0.25">
      <c r="B30" s="8" t="s">
        <v>27</v>
      </c>
      <c r="C30" s="32">
        <v>7.6463999999999999</v>
      </c>
      <c r="D30" s="32">
        <v>7.601</v>
      </c>
      <c r="E30" s="32">
        <v>7.6204499999999999</v>
      </c>
      <c r="F30" s="33">
        <v>7.4529499999999995</v>
      </c>
      <c r="G30" s="34"/>
      <c r="H30" s="34"/>
      <c r="I30" s="35" t="s">
        <v>27</v>
      </c>
      <c r="J30" s="32">
        <v>9.491575000000001</v>
      </c>
      <c r="K30" s="32">
        <v>9.0313249999999989</v>
      </c>
      <c r="L30" s="32">
        <v>37.963700000000003</v>
      </c>
      <c r="M30" s="32">
        <v>45.405200000000001</v>
      </c>
      <c r="N30" s="32">
        <v>24.099766666666667</v>
      </c>
      <c r="O30" s="32">
        <v>14.338900000000001</v>
      </c>
      <c r="P30" s="32">
        <v>15.0433</v>
      </c>
      <c r="Q30" s="32">
        <v>26.160399999999999</v>
      </c>
      <c r="R30" s="32">
        <v>13.082000000000001</v>
      </c>
      <c r="S30" s="33">
        <v>25.0929</v>
      </c>
      <c r="T30" s="34"/>
      <c r="U30" s="34"/>
      <c r="V30" s="35" t="s">
        <v>27</v>
      </c>
      <c r="W30" s="32">
        <v>10.4533</v>
      </c>
      <c r="X30" s="32">
        <v>11.737666666666664</v>
      </c>
      <c r="Y30" s="32">
        <v>13.2872</v>
      </c>
      <c r="Z30" s="32">
        <v>12.2165</v>
      </c>
      <c r="AA30" s="32">
        <v>10.881600000000001</v>
      </c>
      <c r="AB30" s="32">
        <v>16.600999999999999</v>
      </c>
      <c r="AC30" s="32">
        <v>11.7407</v>
      </c>
      <c r="AD30" s="32">
        <v>9.5227000000000004</v>
      </c>
      <c r="AE30" s="32">
        <v>16.58625</v>
      </c>
      <c r="AF30" s="33">
        <v>11.8842</v>
      </c>
    </row>
    <row r="31" spans="2:32" x14ac:dyDescent="0.25">
      <c r="B31" s="8" t="s">
        <v>28</v>
      </c>
      <c r="C31" s="32">
        <v>1.3902000000000001</v>
      </c>
      <c r="D31" s="32">
        <v>1.3866000000000001</v>
      </c>
      <c r="E31" s="32">
        <v>1.3911500000000001</v>
      </c>
      <c r="F31" s="33">
        <v>1.29705</v>
      </c>
      <c r="G31" s="34"/>
      <c r="H31" s="34"/>
      <c r="I31" s="35" t="s">
        <v>28</v>
      </c>
      <c r="J31" s="32">
        <v>1.9183250000000001</v>
      </c>
      <c r="K31" s="32">
        <v>1.7694000000000001</v>
      </c>
      <c r="L31" s="32">
        <v>9.2848000000000006</v>
      </c>
      <c r="M31" s="32">
        <v>11.083399999999999</v>
      </c>
      <c r="N31" s="32">
        <v>6.1881999999999993</v>
      </c>
      <c r="O31" s="32">
        <v>3.4339333333333335</v>
      </c>
      <c r="P31" s="32">
        <v>3.5558000000000001</v>
      </c>
      <c r="Q31" s="32">
        <v>6.5861999999999998</v>
      </c>
      <c r="R31" s="32">
        <v>2.9708999999999999</v>
      </c>
      <c r="S31" s="33">
        <v>6.0366</v>
      </c>
      <c r="T31" s="34"/>
      <c r="U31" s="34"/>
      <c r="V31" s="35" t="s">
        <v>28</v>
      </c>
      <c r="W31" s="32">
        <v>2.1981999999999999</v>
      </c>
      <c r="X31" s="32">
        <v>2.5857333333333337</v>
      </c>
      <c r="Y31" s="32">
        <v>3.2549000000000001</v>
      </c>
      <c r="Z31" s="32">
        <v>2.7700999999999998</v>
      </c>
      <c r="AA31" s="32">
        <v>2.3220999999999998</v>
      </c>
      <c r="AB31" s="32">
        <v>4.2876000000000003</v>
      </c>
      <c r="AC31" s="32">
        <v>2.6438999999999999</v>
      </c>
      <c r="AD31" s="32">
        <v>1.9410000000000001</v>
      </c>
      <c r="AE31" s="32">
        <v>3.9722</v>
      </c>
      <c r="AF31" s="33">
        <v>2.6549999999999998</v>
      </c>
    </row>
    <row r="32" spans="2:32" x14ac:dyDescent="0.25">
      <c r="B32" s="8"/>
      <c r="C32" s="32"/>
      <c r="D32" s="32"/>
      <c r="E32" s="32"/>
      <c r="F32" s="33"/>
      <c r="G32" s="34"/>
      <c r="H32" s="34"/>
      <c r="I32" s="35"/>
      <c r="J32" s="32"/>
      <c r="K32" s="32"/>
      <c r="L32" s="32"/>
      <c r="M32" s="32"/>
      <c r="N32" s="32"/>
      <c r="O32" s="32"/>
      <c r="P32" s="32"/>
      <c r="Q32" s="32"/>
      <c r="R32" s="32"/>
      <c r="S32" s="33"/>
      <c r="T32" s="34"/>
      <c r="U32" s="34"/>
      <c r="V32" s="35"/>
      <c r="W32" s="32"/>
      <c r="X32" s="32"/>
      <c r="Y32" s="32"/>
      <c r="Z32" s="32"/>
      <c r="AA32" s="32"/>
      <c r="AB32" s="32"/>
      <c r="AC32" s="32"/>
      <c r="AD32" s="32"/>
      <c r="AE32" s="32"/>
      <c r="AF32" s="33"/>
    </row>
    <row r="33" spans="2:32" x14ac:dyDescent="0.25">
      <c r="B33" s="15"/>
      <c r="C33" s="36"/>
      <c r="D33" s="36"/>
      <c r="E33" s="36"/>
      <c r="F33" s="37"/>
      <c r="G33" s="34"/>
      <c r="H33" s="34"/>
      <c r="I33" s="38"/>
      <c r="J33" s="36"/>
      <c r="K33" s="36"/>
      <c r="L33" s="36"/>
      <c r="M33" s="36"/>
      <c r="N33" s="36"/>
      <c r="O33" s="36"/>
      <c r="P33" s="36"/>
      <c r="Q33" s="36"/>
      <c r="R33" s="36"/>
      <c r="S33" s="37"/>
      <c r="T33" s="34"/>
      <c r="U33" s="34"/>
      <c r="V33" s="38"/>
      <c r="W33" s="36"/>
      <c r="X33" s="36"/>
      <c r="Y33" s="36"/>
      <c r="Z33" s="36"/>
      <c r="AA33" s="36"/>
      <c r="AB33" s="36"/>
      <c r="AC33" s="36"/>
      <c r="AD33" s="36"/>
      <c r="AE33" s="36"/>
      <c r="AF33" s="37"/>
    </row>
    <row r="34" spans="2:32" x14ac:dyDescent="0.25">
      <c r="B34" s="8" t="s">
        <v>48</v>
      </c>
      <c r="C34" s="32"/>
      <c r="D34" s="32"/>
      <c r="E34" s="32"/>
      <c r="F34" s="33"/>
      <c r="G34" s="34"/>
      <c r="H34" s="34"/>
      <c r="I34" s="35" t="s">
        <v>48</v>
      </c>
      <c r="J34" s="32"/>
      <c r="K34" s="32"/>
      <c r="L34" s="32"/>
      <c r="M34" s="32"/>
      <c r="N34" s="32"/>
      <c r="O34" s="32"/>
      <c r="P34" s="32"/>
      <c r="Q34" s="32"/>
      <c r="R34" s="32"/>
      <c r="S34" s="33"/>
      <c r="T34" s="34"/>
      <c r="U34" s="34"/>
      <c r="V34" s="35" t="s">
        <v>48</v>
      </c>
      <c r="W34" s="32"/>
      <c r="X34" s="32"/>
      <c r="Y34" s="32"/>
      <c r="Z34" s="32"/>
      <c r="AA34" s="32"/>
      <c r="AB34" s="32"/>
      <c r="AC34" s="32"/>
      <c r="AD34" s="32"/>
      <c r="AE34" s="32"/>
      <c r="AF34" s="33"/>
    </row>
    <row r="35" spans="2:32" x14ac:dyDescent="0.25">
      <c r="B35" s="8" t="s">
        <v>33</v>
      </c>
      <c r="C35" s="32"/>
      <c r="D35" s="32"/>
      <c r="E35" s="32"/>
      <c r="F35" s="33"/>
      <c r="G35" s="34"/>
      <c r="H35" s="34"/>
      <c r="I35" s="35" t="s">
        <v>33</v>
      </c>
      <c r="J35" s="32"/>
      <c r="K35" s="32"/>
      <c r="L35" s="32"/>
      <c r="M35" s="32"/>
      <c r="N35" s="32"/>
      <c r="O35" s="32"/>
      <c r="P35" s="32"/>
      <c r="Q35" s="32"/>
      <c r="R35" s="32"/>
      <c r="S35" s="33"/>
      <c r="T35" s="34"/>
      <c r="U35" s="34"/>
      <c r="V35" s="35" t="s">
        <v>33</v>
      </c>
      <c r="W35" s="32"/>
      <c r="X35" s="32"/>
      <c r="Y35" s="32"/>
      <c r="Z35" s="32"/>
      <c r="AA35" s="32"/>
      <c r="AB35" s="32"/>
      <c r="AC35" s="32"/>
      <c r="AD35" s="32"/>
      <c r="AE35" s="32"/>
      <c r="AF35" s="33"/>
    </row>
    <row r="36" spans="2:32" x14ac:dyDescent="0.25">
      <c r="B36" s="8"/>
      <c r="C36" s="39" t="s">
        <v>29</v>
      </c>
      <c r="D36" s="39" t="s">
        <v>30</v>
      </c>
      <c r="E36" s="39" t="s">
        <v>31</v>
      </c>
      <c r="F36" s="40" t="s">
        <v>32</v>
      </c>
      <c r="G36" s="34"/>
      <c r="H36" s="34"/>
      <c r="I36" s="35"/>
      <c r="J36" s="39" t="s">
        <v>29</v>
      </c>
      <c r="K36" s="39" t="s">
        <v>30</v>
      </c>
      <c r="L36" s="39" t="s">
        <v>31</v>
      </c>
      <c r="M36" s="39" t="s">
        <v>32</v>
      </c>
      <c r="N36" s="39" t="s">
        <v>36</v>
      </c>
      <c r="O36" s="39" t="s">
        <v>37</v>
      </c>
      <c r="P36" s="39" t="s">
        <v>38</v>
      </c>
      <c r="Q36" s="39" t="s">
        <v>39</v>
      </c>
      <c r="R36" s="39" t="s">
        <v>40</v>
      </c>
      <c r="S36" s="40" t="s">
        <v>42</v>
      </c>
      <c r="T36" s="34"/>
      <c r="U36" s="34"/>
      <c r="V36" s="35"/>
      <c r="W36" s="39" t="s">
        <v>29</v>
      </c>
      <c r="X36" s="39" t="s">
        <v>30</v>
      </c>
      <c r="Y36" s="39" t="s">
        <v>31</v>
      </c>
      <c r="Z36" s="39" t="s">
        <v>32</v>
      </c>
      <c r="AA36" s="39" t="s">
        <v>36</v>
      </c>
      <c r="AB36" s="39" t="s">
        <v>37</v>
      </c>
      <c r="AC36" s="39" t="s">
        <v>38</v>
      </c>
      <c r="AD36" s="39" t="s">
        <v>39</v>
      </c>
      <c r="AE36" s="39" t="s">
        <v>40</v>
      </c>
      <c r="AF36" s="40" t="s">
        <v>42</v>
      </c>
    </row>
    <row r="37" spans="2:32" x14ac:dyDescent="0.25">
      <c r="B37" s="8" t="s">
        <v>20</v>
      </c>
      <c r="C37" s="32"/>
      <c r="D37" s="32"/>
      <c r="E37" s="32"/>
      <c r="F37" s="33"/>
      <c r="G37" s="34"/>
      <c r="H37" s="34"/>
      <c r="I37" s="35"/>
      <c r="J37" s="32"/>
      <c r="K37" s="32"/>
      <c r="L37" s="32"/>
      <c r="M37" s="32"/>
      <c r="N37" s="32"/>
      <c r="O37" s="32"/>
      <c r="P37" s="32"/>
      <c r="Q37" s="32"/>
      <c r="R37" s="32"/>
      <c r="S37" s="33"/>
      <c r="T37" s="34"/>
      <c r="U37" s="34"/>
      <c r="V37" s="35"/>
      <c r="W37" s="32"/>
      <c r="X37" s="32"/>
      <c r="Y37" s="32"/>
      <c r="Z37" s="32"/>
      <c r="AA37" s="32"/>
      <c r="AB37" s="32"/>
      <c r="AC37" s="32"/>
      <c r="AD37" s="32"/>
      <c r="AE37" s="32"/>
      <c r="AF37" s="33"/>
    </row>
    <row r="38" spans="2:32" x14ac:dyDescent="0.25">
      <c r="B38" s="8" t="s">
        <v>0</v>
      </c>
      <c r="C38" s="32">
        <v>64.994819937219532</v>
      </c>
      <c r="D38" s="32">
        <v>55.719782019832365</v>
      </c>
      <c r="E38" s="32">
        <v>23.557030127155176</v>
      </c>
      <c r="F38" s="33">
        <v>38.007306612274554</v>
      </c>
      <c r="G38" s="34"/>
      <c r="H38" s="34"/>
      <c r="I38" s="35" t="s">
        <v>0</v>
      </c>
      <c r="J38" s="32">
        <v>30.764361976780972</v>
      </c>
      <c r="K38" s="32">
        <v>30.869532635575656</v>
      </c>
      <c r="L38" s="32">
        <v>12.400398406374501</v>
      </c>
      <c r="M38" s="32">
        <v>12.193664076509265</v>
      </c>
      <c r="N38" s="32">
        <v>35.393987815839402</v>
      </c>
      <c r="O38" s="32">
        <v>27.919829537887868</v>
      </c>
      <c r="P38" s="32">
        <v>24.260808693623119</v>
      </c>
      <c r="Q38" s="32">
        <v>36.658005196881867</v>
      </c>
      <c r="R38" s="32">
        <v>34.552723638180908</v>
      </c>
      <c r="S38" s="33">
        <v>22.259864487843764</v>
      </c>
      <c r="T38" s="34"/>
      <c r="U38" s="34"/>
      <c r="V38" s="35" t="s">
        <v>0</v>
      </c>
      <c r="W38" s="32">
        <v>33.753123438280859</v>
      </c>
      <c r="X38" s="32">
        <v>37.603553248827232</v>
      </c>
      <c r="Y38" s="32">
        <v>33.848146671980871</v>
      </c>
      <c r="Z38" s="32">
        <v>26.987301269873015</v>
      </c>
      <c r="AA38" s="32">
        <v>26.628753866107953</v>
      </c>
      <c r="AB38" s="32">
        <v>26.776826597650803</v>
      </c>
      <c r="AC38" s="32">
        <v>32.781655034895309</v>
      </c>
      <c r="AD38" s="32">
        <v>29.156674660271776</v>
      </c>
      <c r="AE38" s="32">
        <v>25.293617871957618</v>
      </c>
      <c r="AF38" s="33">
        <v>29.082550469718171</v>
      </c>
    </row>
    <row r="39" spans="2:32" x14ac:dyDescent="0.25">
      <c r="B39" s="8" t="s">
        <v>1</v>
      </c>
      <c r="C39" s="32">
        <v>34.988737798865635</v>
      </c>
      <c r="D39" s="32">
        <v>44.270179945504964</v>
      </c>
      <c r="E39" s="32">
        <v>76.415962315221634</v>
      </c>
      <c r="F39" s="33">
        <v>61.977425541808948</v>
      </c>
      <c r="G39" s="34"/>
      <c r="H39" s="34"/>
      <c r="I39" s="35" t="s">
        <v>1</v>
      </c>
      <c r="J39" s="32">
        <v>0.6379399370388259</v>
      </c>
      <c r="K39" s="32">
        <v>0.55953838083581053</v>
      </c>
      <c r="L39" s="32">
        <v>0.25896414342629481</v>
      </c>
      <c r="M39" s="32">
        <v>0.24905359633393107</v>
      </c>
      <c r="N39" s="32">
        <v>1.5879356836113052</v>
      </c>
      <c r="O39" s="32">
        <v>0.75243041683313361</v>
      </c>
      <c r="P39" s="32">
        <v>0.71669055635187828</v>
      </c>
      <c r="Q39" s="32">
        <v>1.6989806116330204</v>
      </c>
      <c r="R39" s="32">
        <v>0.30984507746126938</v>
      </c>
      <c r="S39" s="33">
        <v>0.17935432443204463</v>
      </c>
      <c r="T39" s="34"/>
      <c r="U39" s="34"/>
      <c r="V39" s="35" t="s">
        <v>1</v>
      </c>
      <c r="W39" s="32">
        <v>0.24987506246876559</v>
      </c>
      <c r="X39" s="32">
        <v>0.25950693682004194</v>
      </c>
      <c r="Y39" s="32">
        <v>0.6078118772419292</v>
      </c>
      <c r="Z39" s="32">
        <v>0.36996300369963009</v>
      </c>
      <c r="AA39" s="32">
        <v>0.28933453057966674</v>
      </c>
      <c r="AB39" s="32">
        <v>0.34839737208839339</v>
      </c>
      <c r="AC39" s="32">
        <v>0.27916251246261209</v>
      </c>
      <c r="AD39" s="32">
        <v>0.34972022382094314</v>
      </c>
      <c r="AE39" s="32">
        <v>0.3748313259033435</v>
      </c>
      <c r="AF39" s="33">
        <v>0.32980211872876281</v>
      </c>
    </row>
    <row r="40" spans="2:32" x14ac:dyDescent="0.25">
      <c r="B40" s="8" t="s">
        <v>2</v>
      </c>
      <c r="C40" s="32">
        <v>0</v>
      </c>
      <c r="D40" s="32">
        <v>0</v>
      </c>
      <c r="E40" s="32">
        <v>0</v>
      </c>
      <c r="F40" s="33">
        <v>0</v>
      </c>
      <c r="G40" s="34"/>
      <c r="H40" s="34"/>
      <c r="I40" s="35" t="s">
        <v>2</v>
      </c>
      <c r="J40" s="32">
        <v>4.4106134550360601</v>
      </c>
      <c r="K40" s="32">
        <v>4.4188544450828084</v>
      </c>
      <c r="L40" s="32">
        <v>2.2908366533864539</v>
      </c>
      <c r="M40" s="32">
        <v>2.2414823670053798</v>
      </c>
      <c r="N40" s="32">
        <v>4.7604780452078961</v>
      </c>
      <c r="O40" s="32">
        <v>4.5978159541883077</v>
      </c>
      <c r="P40" s="32">
        <v>4.9934997833261106</v>
      </c>
      <c r="Q40" s="32">
        <v>2.6783929642214672</v>
      </c>
      <c r="R40" s="32">
        <v>1.4992503748125938</v>
      </c>
      <c r="S40" s="33">
        <v>1.9529693104822639</v>
      </c>
      <c r="T40" s="34"/>
      <c r="U40" s="34"/>
      <c r="V40" s="35" t="s">
        <v>2</v>
      </c>
      <c r="W40" s="32">
        <v>1.2693653173413293</v>
      </c>
      <c r="X40" s="32">
        <v>1.1677812156901888</v>
      </c>
      <c r="Y40" s="32">
        <v>4.2347548824232772</v>
      </c>
      <c r="Z40" s="32">
        <v>1.664833516648335</v>
      </c>
      <c r="AA40" s="32">
        <v>1.3469021251122419</v>
      </c>
      <c r="AB40" s="32">
        <v>1.3438184351980886</v>
      </c>
      <c r="AC40" s="32">
        <v>1.2562313060817545</v>
      </c>
      <c r="AD40" s="32">
        <v>1.5987210231814544</v>
      </c>
      <c r="AE40" s="32">
        <v>1.6992353440951575</v>
      </c>
      <c r="AF40" s="33">
        <v>1.6090345792524487</v>
      </c>
    </row>
    <row r="41" spans="2:32" x14ac:dyDescent="0.25">
      <c r="B41" s="8" t="s">
        <v>3</v>
      </c>
      <c r="C41" s="32">
        <v>1.5092898791118777E-2</v>
      </c>
      <c r="D41" s="32">
        <v>2.7966663736825703E-3</v>
      </c>
      <c r="E41" s="32">
        <v>2.096705028048422E-2</v>
      </c>
      <c r="F41" s="33">
        <v>0</v>
      </c>
      <c r="G41" s="34"/>
      <c r="H41" s="34"/>
      <c r="I41" s="35" t="s">
        <v>3</v>
      </c>
      <c r="J41" s="32">
        <v>64.177090794010368</v>
      </c>
      <c r="K41" s="32">
        <v>64.144580720905253</v>
      </c>
      <c r="L41" s="32">
        <v>85.019920318725099</v>
      </c>
      <c r="M41" s="32">
        <v>85.256027097031279</v>
      </c>
      <c r="N41" s="32">
        <v>58.244282432837316</v>
      </c>
      <c r="O41" s="32">
        <v>66.70328938607004</v>
      </c>
      <c r="P41" s="32">
        <v>69.832327744258137</v>
      </c>
      <c r="Q41" s="32">
        <v>58.914651209274432</v>
      </c>
      <c r="R41" s="32">
        <v>63.588205897051473</v>
      </c>
      <c r="S41" s="33">
        <v>75.548027102431234</v>
      </c>
      <c r="T41" s="34"/>
      <c r="U41" s="34"/>
      <c r="V41" s="35" t="s">
        <v>3</v>
      </c>
      <c r="W41" s="32">
        <v>64.687656171914043</v>
      </c>
      <c r="X41" s="32">
        <v>60.964168080646772</v>
      </c>
      <c r="Y41" s="32">
        <v>61.309286568353926</v>
      </c>
      <c r="Z41" s="32">
        <v>70.907909209079094</v>
      </c>
      <c r="AA41" s="32">
        <v>71.735009478200141</v>
      </c>
      <c r="AB41" s="32">
        <v>71.530957595062702</v>
      </c>
      <c r="AC41" s="32">
        <v>65.682951146560328</v>
      </c>
      <c r="AD41" s="32">
        <v>68.854916067146277</v>
      </c>
      <c r="AE41" s="32">
        <v>72.577340196911393</v>
      </c>
      <c r="AF41" s="33">
        <v>68.928642814311416</v>
      </c>
    </row>
    <row r="42" spans="2:32" x14ac:dyDescent="0.25">
      <c r="B42" s="8" t="s">
        <v>4</v>
      </c>
      <c r="C42" s="32">
        <v>0</v>
      </c>
      <c r="D42" s="32">
        <v>0</v>
      </c>
      <c r="E42" s="32">
        <v>3.5943514766544372E-3</v>
      </c>
      <c r="F42" s="33">
        <v>5.0892819721666174E-3</v>
      </c>
      <c r="G42" s="34"/>
      <c r="H42" s="34"/>
      <c r="I42" s="35" t="s">
        <v>4</v>
      </c>
      <c r="J42" s="32">
        <v>0</v>
      </c>
      <c r="K42" s="32">
        <v>0</v>
      </c>
      <c r="L42" s="32">
        <v>0</v>
      </c>
      <c r="M42" s="32">
        <v>0</v>
      </c>
      <c r="N42" s="32">
        <v>0</v>
      </c>
      <c r="O42" s="32">
        <v>0</v>
      </c>
      <c r="P42" s="32">
        <v>0.11000366678889296</v>
      </c>
      <c r="Q42" s="32">
        <v>0</v>
      </c>
      <c r="R42" s="32">
        <v>0</v>
      </c>
      <c r="S42" s="33">
        <v>0</v>
      </c>
      <c r="T42" s="34"/>
      <c r="U42" s="34"/>
      <c r="V42" s="35" t="s">
        <v>4</v>
      </c>
      <c r="W42" s="32">
        <v>0</v>
      </c>
      <c r="X42" s="32">
        <v>0</v>
      </c>
      <c r="Y42" s="32">
        <v>0</v>
      </c>
      <c r="Z42" s="32">
        <v>0</v>
      </c>
      <c r="AA42" s="32">
        <v>0</v>
      </c>
      <c r="AB42" s="32">
        <v>0</v>
      </c>
      <c r="AC42" s="32">
        <v>0</v>
      </c>
      <c r="AD42" s="32">
        <v>0</v>
      </c>
      <c r="AE42" s="32">
        <v>0</v>
      </c>
      <c r="AF42" s="33">
        <v>0</v>
      </c>
    </row>
    <row r="43" spans="2:32" x14ac:dyDescent="0.25">
      <c r="B43" s="8" t="s">
        <v>5</v>
      </c>
      <c r="C43" s="32">
        <v>1.3493651237092949E-3</v>
      </c>
      <c r="D43" s="32">
        <v>7.2413682889995133E-3</v>
      </c>
      <c r="E43" s="32">
        <v>2.4461558660564924E-3</v>
      </c>
      <c r="F43" s="33">
        <v>1.0178563944333235E-2</v>
      </c>
      <c r="G43" s="34"/>
      <c r="H43" s="34"/>
      <c r="I43" s="35" t="s">
        <v>5</v>
      </c>
      <c r="J43" s="32">
        <v>9.9938371337675112E-3</v>
      </c>
      <c r="K43" s="32">
        <v>7.4938176004796068E-3</v>
      </c>
      <c r="L43" s="32">
        <v>2.98804780876494E-2</v>
      </c>
      <c r="M43" s="32">
        <v>5.977286312014346E-2</v>
      </c>
      <c r="N43" s="32">
        <v>1.3316022504078031E-2</v>
      </c>
      <c r="O43" s="32">
        <v>2.6634705020641889E-2</v>
      </c>
      <c r="P43" s="32">
        <v>8.6669555651855065E-2</v>
      </c>
      <c r="Q43" s="32">
        <v>4.9970017989206472E-2</v>
      </c>
      <c r="R43" s="32">
        <v>4.9975012493753128E-2</v>
      </c>
      <c r="S43" s="33">
        <v>5.9784774810681549E-2</v>
      </c>
      <c r="T43" s="34"/>
      <c r="U43" s="34"/>
      <c r="V43" s="35" t="s">
        <v>5</v>
      </c>
      <c r="W43" s="32">
        <v>3.9980009995002494E-2</v>
      </c>
      <c r="X43" s="32">
        <v>4.9905180157700357E-3</v>
      </c>
      <c r="Y43" s="32">
        <v>0</v>
      </c>
      <c r="Z43" s="32">
        <v>6.9993000699930003E-2</v>
      </c>
      <c r="AA43" s="32">
        <v>0</v>
      </c>
      <c r="AB43" s="32">
        <v>0</v>
      </c>
      <c r="AC43" s="32">
        <v>0</v>
      </c>
      <c r="AD43" s="32">
        <v>3.9968025579536361E-2</v>
      </c>
      <c r="AE43" s="32">
        <v>5.4975261132490377E-2</v>
      </c>
      <c r="AF43" s="33">
        <v>4.9970017989206479E-2</v>
      </c>
    </row>
    <row r="44" spans="2:32" x14ac:dyDescent="0.25">
      <c r="B44" s="8"/>
      <c r="C44" s="32"/>
      <c r="D44" s="32"/>
      <c r="E44" s="32"/>
      <c r="F44" s="33"/>
      <c r="G44" s="34"/>
      <c r="H44" s="34"/>
      <c r="I44" s="35"/>
      <c r="J44" s="32"/>
      <c r="K44" s="32"/>
      <c r="L44" s="32"/>
      <c r="M44" s="32"/>
      <c r="N44" s="32"/>
      <c r="O44" s="32"/>
      <c r="P44" s="32"/>
      <c r="Q44" s="32"/>
      <c r="R44" s="32"/>
      <c r="S44" s="33"/>
      <c r="T44" s="34"/>
      <c r="U44" s="34"/>
      <c r="V44" s="35"/>
      <c r="W44" s="32"/>
      <c r="X44" s="32"/>
      <c r="Y44" s="32"/>
      <c r="Z44" s="32"/>
      <c r="AA44" s="32"/>
      <c r="AB44" s="32"/>
      <c r="AC44" s="32"/>
      <c r="AD44" s="32"/>
      <c r="AE44" s="32"/>
      <c r="AF44" s="33"/>
    </row>
    <row r="45" spans="2:32" x14ac:dyDescent="0.25">
      <c r="B45" s="8" t="s">
        <v>13</v>
      </c>
      <c r="C45" s="32">
        <v>74.224478595224696</v>
      </c>
      <c r="D45" s="32">
        <v>67.964805114462763</v>
      </c>
      <c r="E45" s="32">
        <v>34.474481242763517</v>
      </c>
      <c r="F45" s="33">
        <v>51.407108856676004</v>
      </c>
      <c r="G45" s="34"/>
      <c r="H45" s="34"/>
      <c r="I45" s="35" t="s">
        <v>6</v>
      </c>
      <c r="J45" s="32">
        <v>81.392034800870022</v>
      </c>
      <c r="K45" s="32">
        <v>84.551341350601319</v>
      </c>
      <c r="L45" s="32">
        <v>23.320671731307474</v>
      </c>
      <c r="M45" s="32">
        <v>23.487651234876516</v>
      </c>
      <c r="N45" s="32">
        <v>43.832283438322833</v>
      </c>
      <c r="O45" s="32">
        <v>63.530313635303138</v>
      </c>
      <c r="P45" s="32">
        <v>54.201526615779471</v>
      </c>
      <c r="Q45" s="32">
        <v>39.480000000000004</v>
      </c>
      <c r="R45" s="32">
        <v>68.891555422228905</v>
      </c>
      <c r="S45" s="33">
        <v>36.175529788084766</v>
      </c>
      <c r="T45" s="34"/>
      <c r="U45" s="34"/>
      <c r="V45" s="35" t="s">
        <v>6</v>
      </c>
      <c r="W45" s="32">
        <v>83.871612838716132</v>
      </c>
      <c r="X45" s="32">
        <v>85.595000000000013</v>
      </c>
      <c r="Y45" s="32">
        <v>69.673032696730331</v>
      </c>
      <c r="Z45" s="32">
        <v>65.39500000000001</v>
      </c>
      <c r="AA45" s="32">
        <v>85.95</v>
      </c>
      <c r="AB45" s="32">
        <v>57.218556288742249</v>
      </c>
      <c r="AC45" s="32">
        <v>79.72999999999999</v>
      </c>
      <c r="AD45" s="32">
        <v>82.028202820282047</v>
      </c>
      <c r="AE45" s="32">
        <v>53.465000000000003</v>
      </c>
      <c r="AF45" s="33">
        <v>64.35499999999999</v>
      </c>
    </row>
    <row r="46" spans="2:32" x14ac:dyDescent="0.25">
      <c r="B46" s="8" t="s">
        <v>14</v>
      </c>
      <c r="C46" s="32">
        <v>25.771176677102336</v>
      </c>
      <c r="D46" s="32">
        <v>32.028504222357697</v>
      </c>
      <c r="E46" s="32">
        <v>65.511158005171851</v>
      </c>
      <c r="F46" s="33">
        <v>48.58305959713617</v>
      </c>
      <c r="G46" s="34"/>
      <c r="H46" s="34"/>
      <c r="I46" s="35" t="s">
        <v>7</v>
      </c>
      <c r="J46" s="32">
        <v>1.2225305632640815</v>
      </c>
      <c r="K46" s="32">
        <v>1.3501012575943199</v>
      </c>
      <c r="L46" s="32">
        <v>0.72970811675329861</v>
      </c>
      <c r="M46" s="32">
        <v>0.49995000499950015</v>
      </c>
      <c r="N46" s="32">
        <v>4.7128620471286204</v>
      </c>
      <c r="O46" s="32">
        <v>2.4030930240309307</v>
      </c>
      <c r="P46" s="32">
        <v>2.8765707809739673</v>
      </c>
      <c r="Q46" s="32">
        <v>5.0049999999999999</v>
      </c>
      <c r="R46" s="32">
        <v>1.6299185040747965</v>
      </c>
      <c r="S46" s="33">
        <v>0.88964414234306277</v>
      </c>
      <c r="T46" s="34"/>
      <c r="U46" s="34"/>
      <c r="V46" s="35" t="s">
        <v>7</v>
      </c>
      <c r="W46" s="32">
        <v>1.1098890110988904</v>
      </c>
      <c r="X46" s="32">
        <v>0.91000000000000014</v>
      </c>
      <c r="Y46" s="32">
        <v>2.3697630236976304</v>
      </c>
      <c r="Z46" s="32">
        <v>2.2399999999999998</v>
      </c>
      <c r="AA46" s="32">
        <v>0.72</v>
      </c>
      <c r="AB46" s="32">
        <v>1.6096780643871225</v>
      </c>
      <c r="AC46" s="32">
        <v>0.95999999999999985</v>
      </c>
      <c r="AD46" s="32">
        <v>1.6901690169016903</v>
      </c>
      <c r="AE46" s="32">
        <v>2.1350000000000002</v>
      </c>
      <c r="AF46" s="33">
        <v>2.0049999999999999</v>
      </c>
    </row>
    <row r="47" spans="2:32" x14ac:dyDescent="0.25">
      <c r="B47" s="8" t="s">
        <v>15</v>
      </c>
      <c r="C47" s="32">
        <v>0</v>
      </c>
      <c r="D47" s="32">
        <v>0</v>
      </c>
      <c r="E47" s="32">
        <v>0</v>
      </c>
      <c r="F47" s="33">
        <v>0</v>
      </c>
      <c r="G47" s="34"/>
      <c r="H47" s="34"/>
      <c r="I47" s="35" t="s">
        <v>8</v>
      </c>
      <c r="J47" s="32">
        <v>15.750393759843996</v>
      </c>
      <c r="K47" s="32">
        <v>13.018476385728929</v>
      </c>
      <c r="L47" s="32">
        <v>17.433026789284288</v>
      </c>
      <c r="M47" s="32">
        <v>11.498850114988503</v>
      </c>
      <c r="N47" s="32">
        <v>27.493917274939164</v>
      </c>
      <c r="O47" s="32">
        <v>27.643902276439029</v>
      </c>
      <c r="P47" s="32">
        <v>30.398986700443324</v>
      </c>
      <c r="Q47" s="32">
        <v>23.94</v>
      </c>
      <c r="R47" s="32">
        <v>24.003799810009504</v>
      </c>
      <c r="S47" s="33">
        <v>16.323470611755294</v>
      </c>
      <c r="T47" s="34"/>
      <c r="U47" s="34"/>
      <c r="V47" s="35" t="s">
        <v>8</v>
      </c>
      <c r="W47" s="32">
        <v>13.958604139586043</v>
      </c>
      <c r="X47" s="32">
        <v>12.570000000000002</v>
      </c>
      <c r="Y47" s="32">
        <v>23.36766323367663</v>
      </c>
      <c r="Z47" s="32">
        <v>26.344999999999995</v>
      </c>
      <c r="AA47" s="32">
        <v>12.49</v>
      </c>
      <c r="AB47" s="32">
        <v>30.893821235752846</v>
      </c>
      <c r="AC47" s="32">
        <v>17.459999999999997</v>
      </c>
      <c r="AD47" s="32">
        <v>14.861486148614864</v>
      </c>
      <c r="AE47" s="32">
        <v>32.115000000000002</v>
      </c>
      <c r="AF47" s="33">
        <v>26.909999999999997</v>
      </c>
    </row>
    <row r="48" spans="2:32" x14ac:dyDescent="0.25">
      <c r="B48" s="8" t="s">
        <v>16</v>
      </c>
      <c r="C48" s="32">
        <v>0</v>
      </c>
      <c r="D48" s="32">
        <v>0</v>
      </c>
      <c r="E48" s="32">
        <v>0</v>
      </c>
      <c r="F48" s="33">
        <v>2.6949415946268844E-3</v>
      </c>
      <c r="G48" s="34"/>
      <c r="H48" s="34"/>
      <c r="I48" s="35" t="s">
        <v>9</v>
      </c>
      <c r="J48" s="32">
        <v>0.20500512512812818</v>
      </c>
      <c r="K48" s="32">
        <v>0.19501462609695727</v>
      </c>
      <c r="L48" s="32">
        <v>3.2287085165933629</v>
      </c>
      <c r="M48" s="32">
        <v>2.9297070292970711</v>
      </c>
      <c r="N48" s="32">
        <v>4.0329300403293002</v>
      </c>
      <c r="O48" s="32">
        <v>0.94323900943239025</v>
      </c>
      <c r="P48" s="32">
        <v>1.9866004466517786</v>
      </c>
      <c r="Q48" s="32">
        <v>4.1399999999999997</v>
      </c>
      <c r="R48" s="32">
        <v>0.56997150142492892</v>
      </c>
      <c r="S48" s="33">
        <v>2.9888044782087162</v>
      </c>
      <c r="T48" s="34"/>
      <c r="U48" s="34"/>
      <c r="V48" s="35" t="s">
        <v>9</v>
      </c>
      <c r="W48" s="32">
        <v>0.10998900109989002</v>
      </c>
      <c r="X48" s="32">
        <v>0.11</v>
      </c>
      <c r="Y48" s="32">
        <v>0.76992300769923017</v>
      </c>
      <c r="Z48" s="32">
        <v>0.83</v>
      </c>
      <c r="AA48" s="32">
        <v>0.08</v>
      </c>
      <c r="AB48" s="32">
        <v>0.91981603679264134</v>
      </c>
      <c r="AC48" s="32">
        <v>0.16999999999999998</v>
      </c>
      <c r="AD48" s="32">
        <v>0.25502550255025502</v>
      </c>
      <c r="AE48" s="32">
        <v>1.34</v>
      </c>
      <c r="AF48" s="33">
        <v>0.80499999999999994</v>
      </c>
    </row>
    <row r="49" spans="2:32" x14ac:dyDescent="0.25">
      <c r="B49" s="8" t="s">
        <v>17</v>
      </c>
      <c r="C49" s="32">
        <v>0</v>
      </c>
      <c r="D49" s="32">
        <v>1.897352244942183E-3</v>
      </c>
      <c r="E49" s="32">
        <v>7.0307848649640518E-3</v>
      </c>
      <c r="F49" s="33">
        <v>3.9425997402874795E-3</v>
      </c>
      <c r="G49" s="34"/>
      <c r="H49" s="34"/>
      <c r="I49" s="35" t="s">
        <v>10</v>
      </c>
      <c r="J49" s="32">
        <v>1.4200355008875225</v>
      </c>
      <c r="K49" s="32">
        <v>0.87756581743630802</v>
      </c>
      <c r="L49" s="32">
        <v>55.007996801279482</v>
      </c>
      <c r="M49" s="32">
        <v>61.313868613138695</v>
      </c>
      <c r="N49" s="32">
        <v>19.841349198413493</v>
      </c>
      <c r="O49" s="32">
        <v>5.45278805452788</v>
      </c>
      <c r="P49" s="32">
        <v>10.409653011566284</v>
      </c>
      <c r="Q49" s="32">
        <v>27.21</v>
      </c>
      <c r="R49" s="32">
        <v>4.8697565121743924</v>
      </c>
      <c r="S49" s="33">
        <v>43.472610955617753</v>
      </c>
      <c r="T49" s="34"/>
      <c r="U49" s="34"/>
      <c r="V49" s="35" t="s">
        <v>10</v>
      </c>
      <c r="W49" s="32">
        <v>0.94990500949905021</v>
      </c>
      <c r="X49" s="32">
        <v>0.81000000000000016</v>
      </c>
      <c r="Y49" s="32">
        <v>3.8096190380961907</v>
      </c>
      <c r="Z49" s="32">
        <v>5.16</v>
      </c>
      <c r="AA49" s="32">
        <v>0.76</v>
      </c>
      <c r="AB49" s="32">
        <v>9.3481303739252137</v>
      </c>
      <c r="AC49" s="32">
        <v>1.6799999999999997</v>
      </c>
      <c r="AD49" s="32">
        <v>1.16011601160116</v>
      </c>
      <c r="AE49" s="32">
        <v>10.875</v>
      </c>
      <c r="AF49" s="33">
        <v>5.8849999999999989</v>
      </c>
    </row>
    <row r="50" spans="2:32" x14ac:dyDescent="0.25">
      <c r="B50" s="8" t="s">
        <v>18</v>
      </c>
      <c r="C50" s="32">
        <v>3.0463033109321839E-3</v>
      </c>
      <c r="D50" s="32">
        <v>1.897352244942183E-3</v>
      </c>
      <c r="E50" s="32">
        <v>4.9863722446553561E-3</v>
      </c>
      <c r="F50" s="33">
        <v>4.4915693243781412E-4</v>
      </c>
      <c r="G50" s="34"/>
      <c r="H50" s="34"/>
      <c r="I50" s="35" t="s">
        <v>11</v>
      </c>
      <c r="J50" s="32">
        <v>1.0000250006250155E-2</v>
      </c>
      <c r="K50" s="32">
        <v>7.500562542190667E-3</v>
      </c>
      <c r="L50" s="32">
        <v>0.27988804478208712</v>
      </c>
      <c r="M50" s="32">
        <v>0.26997300269973007</v>
      </c>
      <c r="N50" s="32">
        <v>8.6658000866580015E-2</v>
      </c>
      <c r="O50" s="32">
        <v>2.3331000233310001E-2</v>
      </c>
      <c r="P50" s="32">
        <v>0.11332955568147728</v>
      </c>
      <c r="Q50" s="32">
        <v>0.22</v>
      </c>
      <c r="R50" s="32">
        <v>3.499825008749563E-2</v>
      </c>
      <c r="S50" s="33">
        <v>0.14994002399040382</v>
      </c>
      <c r="T50" s="34"/>
      <c r="U50" s="34"/>
      <c r="V50" s="35" t="s">
        <v>11</v>
      </c>
      <c r="W50" s="32">
        <v>0</v>
      </c>
      <c r="X50" s="32">
        <v>5.000000000000001E-3</v>
      </c>
      <c r="Y50" s="32">
        <v>9.9990000999900016E-3</v>
      </c>
      <c r="Z50" s="32">
        <v>0.03</v>
      </c>
      <c r="AA50" s="32">
        <v>0</v>
      </c>
      <c r="AB50" s="32">
        <v>9.9980003999200154E-3</v>
      </c>
      <c r="AC50" s="32">
        <v>0</v>
      </c>
      <c r="AD50" s="32">
        <v>5.0005000500050007E-3</v>
      </c>
      <c r="AE50" s="32">
        <v>6.9999999999999993E-2</v>
      </c>
      <c r="AF50" s="33">
        <v>3.9999999999999994E-2</v>
      </c>
    </row>
    <row r="51" spans="2:32" x14ac:dyDescent="0.25">
      <c r="B51" s="8" t="s">
        <v>19</v>
      </c>
      <c r="C51" s="32">
        <v>0</v>
      </c>
      <c r="D51" s="32">
        <v>0</v>
      </c>
      <c r="E51" s="32">
        <v>0</v>
      </c>
      <c r="F51" s="33">
        <v>0</v>
      </c>
      <c r="G51" s="34"/>
      <c r="H51" s="34"/>
      <c r="I51" s="35" t="s">
        <v>12</v>
      </c>
      <c r="J51" s="32">
        <v>0</v>
      </c>
      <c r="K51" s="32">
        <v>0</v>
      </c>
      <c r="L51" s="32">
        <v>0</v>
      </c>
      <c r="M51" s="32">
        <v>0</v>
      </c>
      <c r="N51" s="32">
        <v>0</v>
      </c>
      <c r="O51" s="32">
        <v>3.3330000333300011E-3</v>
      </c>
      <c r="P51" s="32">
        <v>1.3332888903703212E-2</v>
      </c>
      <c r="Q51" s="32">
        <v>5.0000000000000001E-3</v>
      </c>
      <c r="R51" s="32">
        <v>0</v>
      </c>
      <c r="S51" s="33">
        <v>0</v>
      </c>
      <c r="T51" s="34"/>
      <c r="U51" s="34"/>
      <c r="V51" s="35" t="s">
        <v>12</v>
      </c>
      <c r="W51" s="32">
        <v>0</v>
      </c>
      <c r="X51" s="32">
        <v>0</v>
      </c>
      <c r="Y51" s="32">
        <v>0</v>
      </c>
      <c r="Z51" s="32">
        <v>0</v>
      </c>
      <c r="AA51" s="32">
        <v>0</v>
      </c>
      <c r="AB51" s="32">
        <v>0</v>
      </c>
      <c r="AC51" s="32">
        <v>0</v>
      </c>
      <c r="AD51" s="32">
        <v>0</v>
      </c>
      <c r="AE51" s="32">
        <v>0</v>
      </c>
      <c r="AF51" s="33">
        <v>0</v>
      </c>
    </row>
    <row r="52" spans="2:32" x14ac:dyDescent="0.25">
      <c r="B52" s="8"/>
      <c r="C52" s="32"/>
      <c r="D52" s="32"/>
      <c r="E52" s="32"/>
      <c r="F52" s="33"/>
      <c r="G52" s="34"/>
      <c r="H52" s="34"/>
      <c r="I52" s="35"/>
      <c r="J52" s="32"/>
      <c r="K52" s="32"/>
      <c r="L52" s="32"/>
      <c r="M52" s="32" t="s">
        <v>44</v>
      </c>
      <c r="N52" s="32"/>
      <c r="O52" s="32"/>
      <c r="P52" s="32"/>
      <c r="Q52" s="32"/>
      <c r="R52" s="32"/>
      <c r="S52" s="33"/>
      <c r="T52" s="34"/>
      <c r="U52" s="34"/>
      <c r="V52" s="35"/>
      <c r="W52" s="32"/>
      <c r="X52" s="32"/>
      <c r="Y52" s="32"/>
      <c r="Z52" s="32"/>
      <c r="AA52" s="32"/>
      <c r="AB52" s="32"/>
      <c r="AC52" s="32"/>
      <c r="AD52" s="32"/>
      <c r="AE52" s="32"/>
      <c r="AF52" s="33"/>
    </row>
    <row r="53" spans="2:32" x14ac:dyDescent="0.25">
      <c r="B53" s="8" t="s">
        <v>21</v>
      </c>
      <c r="C53" s="32">
        <v>84.314875885612167</v>
      </c>
      <c r="D53" s="32">
        <v>78.949698096655041</v>
      </c>
      <c r="E53" s="32">
        <v>57.467067879622142</v>
      </c>
      <c r="F53" s="33">
        <v>99.992710165673969</v>
      </c>
      <c r="G53" s="34"/>
      <c r="H53" s="34"/>
      <c r="I53" s="35" t="s">
        <v>21</v>
      </c>
      <c r="J53" s="32">
        <v>98.989327161624416</v>
      </c>
      <c r="K53" s="32">
        <v>99.171491315631854</v>
      </c>
      <c r="L53" s="32">
        <v>89.944999999999993</v>
      </c>
      <c r="M53" s="32">
        <v>89.039451972598627</v>
      </c>
      <c r="N53" s="32">
        <v>85.684287714152376</v>
      </c>
      <c r="O53" s="32">
        <v>93.653544881837291</v>
      </c>
      <c r="P53" s="32">
        <v>96.093125499600319</v>
      </c>
      <c r="Q53" s="32">
        <v>84.157376393540972</v>
      </c>
      <c r="R53" s="32">
        <v>95.495900819836024</v>
      </c>
      <c r="S53" s="41">
        <v>90.43334832808516</v>
      </c>
      <c r="T53" s="34"/>
      <c r="U53" s="34"/>
      <c r="V53" s="35" t="s">
        <v>21</v>
      </c>
      <c r="W53" s="32">
        <v>99.062157038810724</v>
      </c>
      <c r="X53" s="32">
        <v>99.232532642280461</v>
      </c>
      <c r="Y53" s="32">
        <v>99.800697558545082</v>
      </c>
      <c r="Z53" s="32">
        <v>99.385000000000019</v>
      </c>
      <c r="AA53" s="32">
        <v>99.512437810945272</v>
      </c>
      <c r="AB53" s="32">
        <v>93.673163418290855</v>
      </c>
      <c r="AC53" s="32">
        <v>99.402628434886495</v>
      </c>
      <c r="AD53" s="32">
        <v>99.305728984566215</v>
      </c>
      <c r="AE53" s="32">
        <v>92.431135329700538</v>
      </c>
      <c r="AF53" s="33">
        <v>99.310068993100685</v>
      </c>
    </row>
    <row r="54" spans="2:32" x14ac:dyDescent="0.25">
      <c r="B54" s="8" t="s">
        <v>22</v>
      </c>
      <c r="C54" s="32">
        <v>15.679526960540564</v>
      </c>
      <c r="D54" s="32">
        <v>21.041409168709162</v>
      </c>
      <c r="E54" s="32">
        <v>42.532932120377865</v>
      </c>
      <c r="F54" s="33">
        <v>0</v>
      </c>
      <c r="G54" s="34"/>
      <c r="H54" s="34"/>
      <c r="I54" s="35" t="s">
        <v>22</v>
      </c>
      <c r="J54" s="32">
        <v>0</v>
      </c>
      <c r="K54" s="32">
        <v>0</v>
      </c>
      <c r="L54" s="32">
        <v>0.67499999999999993</v>
      </c>
      <c r="M54" s="32">
        <v>1.6500825041252063</v>
      </c>
      <c r="N54" s="32">
        <v>2.1331911205919605</v>
      </c>
      <c r="O54" s="32">
        <v>0.3799873337555415</v>
      </c>
      <c r="P54" s="32">
        <v>1.608713029576339</v>
      </c>
      <c r="Q54" s="32">
        <v>4.1843723441483771</v>
      </c>
      <c r="R54" s="32">
        <v>0.1999600079984003</v>
      </c>
      <c r="S54" s="41">
        <v>1.0296396261308542</v>
      </c>
      <c r="T54" s="34"/>
      <c r="U54" s="34"/>
      <c r="V54" s="35" t="s">
        <v>22</v>
      </c>
      <c r="W54" s="32">
        <v>0</v>
      </c>
      <c r="X54" s="32">
        <v>0</v>
      </c>
      <c r="Y54" s="32">
        <v>0</v>
      </c>
      <c r="Z54" s="32">
        <v>0.24000000000000007</v>
      </c>
      <c r="AA54" s="32">
        <v>0</v>
      </c>
      <c r="AB54" s="32">
        <v>0</v>
      </c>
      <c r="AC54" s="32">
        <v>0</v>
      </c>
      <c r="AD54" s="32">
        <v>0</v>
      </c>
      <c r="AE54" s="32">
        <v>0.42993550967354899</v>
      </c>
      <c r="AF54" s="33">
        <v>0.26997300269973001</v>
      </c>
    </row>
    <row r="55" spans="2:32" x14ac:dyDescent="0.25">
      <c r="B55" s="8" t="s">
        <v>23</v>
      </c>
      <c r="C55" s="32">
        <v>0</v>
      </c>
      <c r="D55" s="32">
        <v>0</v>
      </c>
      <c r="E55" s="32">
        <v>0</v>
      </c>
      <c r="F55" s="33">
        <v>0</v>
      </c>
      <c r="G55" s="34"/>
      <c r="H55" s="34"/>
      <c r="I55" s="35" t="s">
        <v>23</v>
      </c>
      <c r="J55" s="32">
        <v>1.0056777502122911</v>
      </c>
      <c r="K55" s="32">
        <v>0.83100419245358359</v>
      </c>
      <c r="L55" s="32">
        <v>9.3699999999999992</v>
      </c>
      <c r="M55" s="32">
        <v>9.2804640232011586</v>
      </c>
      <c r="N55" s="32">
        <v>12.182521165255649</v>
      </c>
      <c r="O55" s="32">
        <v>5.9598013399553365</v>
      </c>
      <c r="P55" s="32">
        <v>2.2981614708233411</v>
      </c>
      <c r="Q55" s="32">
        <v>11.658251262310653</v>
      </c>
      <c r="R55" s="32">
        <v>4.3041391721655673</v>
      </c>
      <c r="S55" s="41">
        <v>8.5370120457839764</v>
      </c>
      <c r="T55" s="34"/>
      <c r="U55" s="34"/>
      <c r="V55" s="35" t="s">
        <v>23</v>
      </c>
      <c r="W55" s="32">
        <v>0.93784296118926469</v>
      </c>
      <c r="X55" s="32">
        <v>0.77245091199043148</v>
      </c>
      <c r="Y55" s="32">
        <v>0.18933731938216242</v>
      </c>
      <c r="Z55" s="32">
        <v>0.37500000000000006</v>
      </c>
      <c r="AA55" s="32">
        <v>0.46766169154228854</v>
      </c>
      <c r="AB55" s="32">
        <v>6.3268365817091441</v>
      </c>
      <c r="AC55" s="32">
        <v>0.59737156511350065</v>
      </c>
      <c r="AD55" s="32">
        <v>0.69427101543379455</v>
      </c>
      <c r="AE55" s="32">
        <v>7.1389291606259047</v>
      </c>
      <c r="AF55" s="33">
        <v>0.41995800419958002</v>
      </c>
    </row>
    <row r="56" spans="2:32" x14ac:dyDescent="0.25">
      <c r="B56" s="8" t="s">
        <v>24</v>
      </c>
      <c r="C56" s="32">
        <v>5.5971538472686629E-3</v>
      </c>
      <c r="D56" s="32">
        <v>8.8927346358025489E-3</v>
      </c>
      <c r="E56" s="32">
        <v>0</v>
      </c>
      <c r="F56" s="33">
        <v>7.2898343260323489E-3</v>
      </c>
      <c r="G56" s="34"/>
      <c r="H56" s="34"/>
      <c r="I56" s="35" t="s">
        <v>24</v>
      </c>
      <c r="J56" s="32">
        <v>4.995088163306083E-3</v>
      </c>
      <c r="K56" s="32">
        <v>-2.4955080854461966E-3</v>
      </c>
      <c r="L56" s="32">
        <v>9.9999999999999967E-3</v>
      </c>
      <c r="M56" s="32">
        <v>3.000150007500375E-2</v>
      </c>
      <c r="N56" s="32">
        <v>0</v>
      </c>
      <c r="O56" s="32">
        <v>6.6664444518516035E-3</v>
      </c>
      <c r="P56" s="32">
        <v>0</v>
      </c>
      <c r="Q56" s="32">
        <v>0</v>
      </c>
      <c r="R56" s="32">
        <v>0</v>
      </c>
      <c r="S56" s="41">
        <v>0</v>
      </c>
      <c r="T56" s="34"/>
      <c r="U56" s="34"/>
      <c r="V56" s="35" t="s">
        <v>24</v>
      </c>
      <c r="W56" s="32">
        <v>0</v>
      </c>
      <c r="X56" s="32">
        <v>-4.9835542709060097E-3</v>
      </c>
      <c r="Y56" s="32">
        <v>9.9651220727453894E-3</v>
      </c>
      <c r="Z56" s="32">
        <v>0</v>
      </c>
      <c r="AA56" s="32">
        <v>1.9900497512437811E-2</v>
      </c>
      <c r="AB56" s="32">
        <v>0</v>
      </c>
      <c r="AC56" s="32">
        <v>0</v>
      </c>
      <c r="AD56" s="32">
        <v>0</v>
      </c>
      <c r="AE56" s="32">
        <v>0</v>
      </c>
      <c r="AF56" s="33">
        <v>0</v>
      </c>
    </row>
    <row r="57" spans="2:32" x14ac:dyDescent="0.25">
      <c r="B57" s="8"/>
      <c r="C57" s="32"/>
      <c r="D57" s="32"/>
      <c r="E57" s="32"/>
      <c r="F57" s="33"/>
      <c r="G57" s="34"/>
      <c r="H57" s="34"/>
      <c r="I57" s="35"/>
      <c r="J57" s="32"/>
      <c r="K57" s="32"/>
      <c r="L57" s="32"/>
      <c r="M57" s="32"/>
      <c r="N57" s="32"/>
      <c r="O57" s="32"/>
      <c r="P57" s="32"/>
      <c r="Q57" s="32"/>
      <c r="R57" s="32"/>
      <c r="S57" s="33"/>
      <c r="T57" s="34"/>
      <c r="U57" s="34"/>
      <c r="V57" s="35"/>
      <c r="W57" s="32"/>
      <c r="X57" s="32"/>
      <c r="Y57" s="32"/>
      <c r="Z57" s="32"/>
      <c r="AA57" s="32"/>
      <c r="AB57" s="32"/>
      <c r="AC57" s="32"/>
      <c r="AD57" s="32"/>
      <c r="AE57" s="32"/>
      <c r="AF57" s="33"/>
    </row>
    <row r="58" spans="2:32" x14ac:dyDescent="0.25">
      <c r="B58" s="8" t="s">
        <v>25</v>
      </c>
      <c r="C58" s="32">
        <v>98.783300000000011</v>
      </c>
      <c r="D58" s="32">
        <v>98.729099999999988</v>
      </c>
      <c r="E58" s="32">
        <v>98.725049999999996</v>
      </c>
      <c r="F58" s="33">
        <v>99.842968830982429</v>
      </c>
      <c r="G58" s="34"/>
      <c r="H58" s="34"/>
      <c r="I58" s="35" t="s">
        <v>25</v>
      </c>
      <c r="J58" s="32">
        <v>95.027127034527581</v>
      </c>
      <c r="K58" s="32">
        <v>95.892499999999998</v>
      </c>
      <c r="L58" s="32">
        <v>45.576327101869438</v>
      </c>
      <c r="M58" s="32">
        <v>36.761619190404801</v>
      </c>
      <c r="N58" s="32">
        <v>64.057864737842067</v>
      </c>
      <c r="O58" s="32">
        <v>83.637212092930241</v>
      </c>
      <c r="P58" s="32">
        <v>81.024051202560116</v>
      </c>
      <c r="Q58" s="32">
        <v>59.570000000000007</v>
      </c>
      <c r="R58" s="32">
        <v>86.51</v>
      </c>
      <c r="S58" s="33">
        <v>65.400000000000006</v>
      </c>
      <c r="T58" s="34"/>
      <c r="U58" s="34"/>
      <c r="V58" s="35" t="s">
        <v>25</v>
      </c>
      <c r="W58" s="32">
        <v>93.53</v>
      </c>
      <c r="X58" s="32">
        <v>90.915000000000006</v>
      </c>
      <c r="Y58" s="32">
        <v>86.69</v>
      </c>
      <c r="Z58" s="32">
        <v>87.61</v>
      </c>
      <c r="AA58" s="32">
        <v>93.539353935393535</v>
      </c>
      <c r="AB58" s="32">
        <v>79.45</v>
      </c>
      <c r="AC58" s="32">
        <v>91.42</v>
      </c>
      <c r="AD58" s="32">
        <v>94.72</v>
      </c>
      <c r="AE58" s="32">
        <v>78.531073446327682</v>
      </c>
      <c r="AF58" s="33">
        <v>88.458845884588456</v>
      </c>
    </row>
    <row r="59" spans="2:32" x14ac:dyDescent="0.25">
      <c r="B59" s="8" t="s">
        <v>26</v>
      </c>
      <c r="C59" s="32">
        <v>0.98715000000000019</v>
      </c>
      <c r="D59" s="32">
        <v>1.12805</v>
      </c>
      <c r="E59" s="32">
        <v>1.0967500000000001</v>
      </c>
      <c r="F59" s="33">
        <v>0</v>
      </c>
      <c r="G59" s="34"/>
      <c r="H59" s="34"/>
      <c r="I59" s="35" t="s">
        <v>26</v>
      </c>
      <c r="J59" s="32">
        <v>2.1526614496087206</v>
      </c>
      <c r="K59" s="32">
        <v>1.9775</v>
      </c>
      <c r="L59" s="32">
        <v>12.606218134559631</v>
      </c>
      <c r="M59" s="32">
        <v>10.934532733633183</v>
      </c>
      <c r="N59" s="32">
        <v>13.346221792606912</v>
      </c>
      <c r="O59" s="32">
        <v>6.9864337855404823</v>
      </c>
      <c r="P59" s="32">
        <v>9.0954547727386359</v>
      </c>
      <c r="Q59" s="32">
        <v>15.500000000000002</v>
      </c>
      <c r="R59" s="32">
        <v>5.9499999999999993</v>
      </c>
      <c r="S59" s="33">
        <v>10.52</v>
      </c>
      <c r="T59" s="34"/>
      <c r="U59" s="34"/>
      <c r="V59" s="35" t="s">
        <v>26</v>
      </c>
      <c r="W59" s="32">
        <v>2.17</v>
      </c>
      <c r="X59" s="32">
        <v>1.625</v>
      </c>
      <c r="Y59" s="32">
        <v>4.92</v>
      </c>
      <c r="Z59" s="32">
        <v>6.14</v>
      </c>
      <c r="AA59" s="32">
        <v>1.3301330133013298</v>
      </c>
      <c r="AB59" s="32">
        <v>7.6</v>
      </c>
      <c r="AC59" s="32">
        <v>2.21</v>
      </c>
      <c r="AD59" s="32">
        <v>2.4500000000000002</v>
      </c>
      <c r="AE59" s="32">
        <v>9.3395330233488316</v>
      </c>
      <c r="AF59" s="33">
        <v>5.7505750575057517</v>
      </c>
    </row>
    <row r="60" spans="2:32" x14ac:dyDescent="0.25">
      <c r="B60" s="8" t="s">
        <v>27</v>
      </c>
      <c r="C60" s="32">
        <v>0.19585000000000002</v>
      </c>
      <c r="D60" s="32">
        <v>0.10499999999999998</v>
      </c>
      <c r="E60" s="32">
        <v>0.13930000000000001</v>
      </c>
      <c r="F60" s="33">
        <v>0.12633259709918432</v>
      </c>
      <c r="G60" s="34"/>
      <c r="H60" s="34"/>
      <c r="I60" s="35" t="s">
        <v>27</v>
      </c>
      <c r="J60" s="32">
        <v>2.7477060779558466</v>
      </c>
      <c r="K60" s="32">
        <v>2.0949999999999998</v>
      </c>
      <c r="L60" s="32">
        <v>41.817454763570929</v>
      </c>
      <c r="M60" s="32">
        <v>52.303848075962023</v>
      </c>
      <c r="N60" s="32">
        <v>22.189260357988069</v>
      </c>
      <c r="O60" s="32">
        <v>9.1063631212292915</v>
      </c>
      <c r="P60" s="32">
        <v>9.7754887744387204</v>
      </c>
      <c r="Q60" s="32">
        <v>24.770000000000003</v>
      </c>
      <c r="R60" s="32">
        <v>7.42</v>
      </c>
      <c r="S60" s="33">
        <v>24.07</v>
      </c>
      <c r="T60" s="34"/>
      <c r="U60" s="34"/>
      <c r="V60" s="35" t="s">
        <v>27</v>
      </c>
      <c r="W60" s="32">
        <v>4.17</v>
      </c>
      <c r="X60" s="32">
        <v>7.1750000000000007</v>
      </c>
      <c r="Y60" s="32">
        <v>7.9200000000000008</v>
      </c>
      <c r="Z60" s="32">
        <v>6.12</v>
      </c>
      <c r="AA60" s="32">
        <v>4.9504950495049505</v>
      </c>
      <c r="AB60" s="32">
        <v>12.33</v>
      </c>
      <c r="AC60" s="32">
        <v>6.08</v>
      </c>
      <c r="AD60" s="32">
        <v>2.75</v>
      </c>
      <c r="AE60" s="32">
        <v>11.994400279985999</v>
      </c>
      <c r="AF60" s="33">
        <v>5.6905690569056917</v>
      </c>
    </row>
    <row r="61" spans="2:32" x14ac:dyDescent="0.25">
      <c r="B61" s="8" t="s">
        <v>28</v>
      </c>
      <c r="C61" s="32">
        <v>3.3700000000000008E-2</v>
      </c>
      <c r="D61" s="32">
        <v>3.7849999999999995E-2</v>
      </c>
      <c r="E61" s="32">
        <v>3.8900000000000004E-2</v>
      </c>
      <c r="F61" s="33">
        <v>3.069857191838167E-2</v>
      </c>
      <c r="G61" s="34"/>
      <c r="H61" s="34"/>
      <c r="I61" s="35" t="s">
        <v>28</v>
      </c>
      <c r="J61" s="32">
        <v>7.2505437907843071E-2</v>
      </c>
      <c r="K61" s="32">
        <v>3.4999999999999996E-2</v>
      </c>
      <c r="L61" s="32">
        <v>0</v>
      </c>
      <c r="M61" s="32">
        <v>0</v>
      </c>
      <c r="N61" s="32">
        <v>0.40665311156294787</v>
      </c>
      <c r="O61" s="32">
        <v>0.26999100029998996</v>
      </c>
      <c r="P61" s="32">
        <v>0.1050052502625131</v>
      </c>
      <c r="Q61" s="32">
        <v>0.16000000000000003</v>
      </c>
      <c r="R61" s="32">
        <v>0.12</v>
      </c>
      <c r="S61" s="33">
        <v>0.01</v>
      </c>
      <c r="T61" s="34"/>
      <c r="U61" s="34"/>
      <c r="V61" s="35" t="s">
        <v>28</v>
      </c>
      <c r="W61" s="32">
        <v>0.13</v>
      </c>
      <c r="X61" s="32">
        <v>0.28500000000000003</v>
      </c>
      <c r="Y61" s="32">
        <v>0.47</v>
      </c>
      <c r="Z61" s="32">
        <v>0.13</v>
      </c>
      <c r="AA61" s="32">
        <v>0.18001800180017999</v>
      </c>
      <c r="AB61" s="32">
        <v>0.62</v>
      </c>
      <c r="AC61" s="32">
        <v>0.28999999999999998</v>
      </c>
      <c r="AD61" s="32">
        <v>0.08</v>
      </c>
      <c r="AE61" s="32">
        <v>0.13499325033748311</v>
      </c>
      <c r="AF61" s="33">
        <v>0.10001000100010003</v>
      </c>
    </row>
    <row r="62" spans="2:32" x14ac:dyDescent="0.25">
      <c r="B62" s="8"/>
      <c r="C62" s="12"/>
      <c r="D62" s="12"/>
      <c r="E62" s="12"/>
      <c r="F62" s="18"/>
      <c r="I62" s="15"/>
      <c r="J62" s="3"/>
      <c r="K62" s="3"/>
      <c r="L62" s="3"/>
      <c r="M62" s="3"/>
      <c r="N62" s="3"/>
      <c r="O62" s="3"/>
      <c r="P62" s="3"/>
      <c r="Q62" s="3"/>
      <c r="R62" s="3"/>
      <c r="S62" s="16"/>
      <c r="V62" s="15"/>
      <c r="W62" s="3"/>
      <c r="X62" s="3"/>
      <c r="Y62" s="3"/>
      <c r="Z62" s="3"/>
      <c r="AA62" s="3"/>
      <c r="AB62" s="3"/>
      <c r="AC62" s="3"/>
      <c r="AD62" s="3"/>
      <c r="AE62" s="3"/>
      <c r="AF62" s="16"/>
    </row>
    <row r="63" spans="2:32" x14ac:dyDescent="0.25">
      <c r="B63" s="22" t="s">
        <v>47</v>
      </c>
      <c r="C63" s="4"/>
      <c r="D63" s="4"/>
      <c r="E63" s="4"/>
      <c r="F63" s="25"/>
      <c r="I63" s="22" t="s">
        <v>47</v>
      </c>
      <c r="J63" s="4"/>
      <c r="K63" s="4"/>
      <c r="L63" s="4"/>
      <c r="M63" s="4"/>
      <c r="N63" s="4"/>
      <c r="O63" s="4"/>
      <c r="P63" s="2"/>
      <c r="Q63" s="2"/>
      <c r="R63" s="2"/>
      <c r="S63" s="7"/>
      <c r="V63" s="22" t="s">
        <v>47</v>
      </c>
      <c r="W63" s="2"/>
      <c r="X63" s="2"/>
      <c r="Y63" s="2"/>
      <c r="Z63" s="2"/>
      <c r="AA63" s="2"/>
      <c r="AB63" s="2"/>
      <c r="AC63" s="2"/>
      <c r="AD63" s="2"/>
      <c r="AE63" s="2"/>
      <c r="AF63" s="7"/>
    </row>
    <row r="64" spans="2:32" x14ac:dyDescent="0.25">
      <c r="B64" s="27"/>
      <c r="C64" s="12"/>
      <c r="D64" s="12"/>
      <c r="E64" s="12"/>
      <c r="F64" s="18"/>
      <c r="I64" s="27"/>
      <c r="J64" s="12"/>
      <c r="K64" s="12"/>
      <c r="L64" s="12"/>
      <c r="M64" s="12"/>
      <c r="N64" s="12"/>
      <c r="O64" s="12"/>
      <c r="P64" s="11"/>
      <c r="Q64" s="11"/>
      <c r="R64" s="11"/>
      <c r="S64" s="10"/>
      <c r="V64" s="27"/>
      <c r="W64" s="12"/>
      <c r="X64" s="12"/>
      <c r="Y64" s="12"/>
      <c r="Z64" s="12"/>
      <c r="AA64" s="11"/>
      <c r="AB64" s="11"/>
      <c r="AC64" s="11"/>
      <c r="AD64" s="11"/>
      <c r="AE64" s="11"/>
      <c r="AF64" s="10"/>
    </row>
    <row r="65" spans="1:32" x14ac:dyDescent="0.25">
      <c r="B65" s="8"/>
      <c r="C65" s="13" t="s">
        <v>29</v>
      </c>
      <c r="D65" s="13" t="s">
        <v>30</v>
      </c>
      <c r="E65" s="13" t="s">
        <v>31</v>
      </c>
      <c r="F65" s="24" t="s">
        <v>32</v>
      </c>
      <c r="I65" s="8"/>
      <c r="J65" s="13" t="s">
        <v>29</v>
      </c>
      <c r="K65" s="13" t="s">
        <v>30</v>
      </c>
      <c r="L65" s="9" t="s">
        <v>31</v>
      </c>
      <c r="M65" s="9" t="s">
        <v>32</v>
      </c>
      <c r="N65" s="13" t="s">
        <v>36</v>
      </c>
      <c r="O65" s="13" t="s">
        <v>37</v>
      </c>
      <c r="P65" s="13" t="s">
        <v>38</v>
      </c>
      <c r="Q65" s="13" t="s">
        <v>39</v>
      </c>
      <c r="R65" s="13" t="s">
        <v>40</v>
      </c>
      <c r="S65" s="23" t="s">
        <v>42</v>
      </c>
      <c r="V65" s="8"/>
      <c r="W65" s="13" t="s">
        <v>29</v>
      </c>
      <c r="X65" s="13" t="s">
        <v>30</v>
      </c>
      <c r="Y65" s="13" t="s">
        <v>31</v>
      </c>
      <c r="Z65" s="13" t="s">
        <v>32</v>
      </c>
      <c r="AA65" s="13" t="s">
        <v>36</v>
      </c>
      <c r="AB65" s="13" t="s">
        <v>37</v>
      </c>
      <c r="AC65" s="13" t="s">
        <v>38</v>
      </c>
      <c r="AD65" s="13" t="s">
        <v>39</v>
      </c>
      <c r="AE65" s="13" t="s">
        <v>40</v>
      </c>
      <c r="AF65" s="24" t="s">
        <v>42</v>
      </c>
    </row>
    <row r="66" spans="1:32" x14ac:dyDescent="0.25">
      <c r="A66" s="10"/>
      <c r="B66" s="11"/>
      <c r="F66" s="10"/>
      <c r="H66" s="10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0"/>
      <c r="V66" s="8"/>
      <c r="W66" s="11"/>
      <c r="X66" s="11"/>
      <c r="Y66" s="11"/>
      <c r="Z66" s="11"/>
      <c r="AA66" s="11"/>
      <c r="AB66" s="11"/>
      <c r="AC66" s="11"/>
      <c r="AD66" s="11"/>
      <c r="AE66" s="11"/>
      <c r="AF66" s="10"/>
    </row>
    <row r="67" spans="1:32" x14ac:dyDescent="0.25">
      <c r="A67" s="10"/>
      <c r="B67" s="11" t="s">
        <v>0</v>
      </c>
      <c r="C67" s="32">
        <f t="shared" ref="C67:F67" si="0">C38</f>
        <v>64.994819937219532</v>
      </c>
      <c r="D67" s="32">
        <f t="shared" si="0"/>
        <v>55.719782019832365</v>
      </c>
      <c r="E67" s="32">
        <f t="shared" si="0"/>
        <v>23.557030127155176</v>
      </c>
      <c r="F67" s="33">
        <f t="shared" si="0"/>
        <v>38.007306612274554</v>
      </c>
      <c r="G67" s="32"/>
      <c r="H67" s="10"/>
      <c r="I67" s="11" t="s">
        <v>0</v>
      </c>
      <c r="J67" s="32">
        <f t="shared" ref="J67" si="1">J38</f>
        <v>30.764361976780972</v>
      </c>
      <c r="K67" s="32">
        <f t="shared" ref="K67:S67" si="2">K38</f>
        <v>30.869532635575656</v>
      </c>
      <c r="L67" s="32">
        <f t="shared" si="2"/>
        <v>12.400398406374501</v>
      </c>
      <c r="M67" s="32">
        <f t="shared" si="2"/>
        <v>12.193664076509265</v>
      </c>
      <c r="N67" s="32">
        <f t="shared" si="2"/>
        <v>35.393987815839402</v>
      </c>
      <c r="O67" s="32">
        <f t="shared" si="2"/>
        <v>27.919829537887868</v>
      </c>
      <c r="P67" s="32">
        <f t="shared" si="2"/>
        <v>24.260808693623119</v>
      </c>
      <c r="Q67" s="32">
        <f t="shared" si="2"/>
        <v>36.658005196881867</v>
      </c>
      <c r="R67" s="32">
        <f t="shared" si="2"/>
        <v>34.552723638180908</v>
      </c>
      <c r="S67" s="33">
        <f t="shared" si="2"/>
        <v>22.259864487843764</v>
      </c>
      <c r="U67" s="10"/>
      <c r="V67" s="11" t="s">
        <v>0</v>
      </c>
      <c r="W67" s="32">
        <f t="shared" ref="W67:AF67" si="3">W38</f>
        <v>33.753123438280859</v>
      </c>
      <c r="X67" s="32">
        <f t="shared" si="3"/>
        <v>37.603553248827232</v>
      </c>
      <c r="Y67" s="32">
        <f t="shared" si="3"/>
        <v>33.848146671980871</v>
      </c>
      <c r="Z67" s="32">
        <f t="shared" si="3"/>
        <v>26.987301269873015</v>
      </c>
      <c r="AA67" s="32">
        <f t="shared" si="3"/>
        <v>26.628753866107953</v>
      </c>
      <c r="AB67" s="32">
        <f t="shared" si="3"/>
        <v>26.776826597650803</v>
      </c>
      <c r="AC67" s="32">
        <f t="shared" si="3"/>
        <v>32.781655034895309</v>
      </c>
      <c r="AD67" s="32">
        <f t="shared" si="3"/>
        <v>29.156674660271776</v>
      </c>
      <c r="AE67" s="32">
        <f t="shared" si="3"/>
        <v>25.293617871957618</v>
      </c>
      <c r="AF67" s="33">
        <f t="shared" si="3"/>
        <v>29.082550469718171</v>
      </c>
    </row>
    <row r="68" spans="1:32" x14ac:dyDescent="0.25">
      <c r="A68" s="10"/>
      <c r="B68" s="11" t="s">
        <v>43</v>
      </c>
      <c r="C68" s="32">
        <f>100-C67</f>
        <v>35.005180062780468</v>
      </c>
      <c r="D68" s="32">
        <f t="shared" ref="D68" si="4">100-D67</f>
        <v>44.280217980167635</v>
      </c>
      <c r="E68" s="32">
        <f t="shared" ref="E68" si="5">100-E67</f>
        <v>76.442969872844827</v>
      </c>
      <c r="F68" s="33">
        <f t="shared" ref="F68" si="6">100-F67</f>
        <v>61.992693387725446</v>
      </c>
      <c r="G68" s="32"/>
      <c r="H68" s="10"/>
      <c r="I68" s="11" t="s">
        <v>43</v>
      </c>
      <c r="J68" s="32">
        <f>100-J67</f>
        <v>69.235638023219025</v>
      </c>
      <c r="K68" s="32">
        <f t="shared" ref="K68:S68" si="7">100-K67</f>
        <v>69.130467364424348</v>
      </c>
      <c r="L68" s="32">
        <f t="shared" si="7"/>
        <v>87.599601593625493</v>
      </c>
      <c r="M68" s="32">
        <f t="shared" si="7"/>
        <v>87.806335923490735</v>
      </c>
      <c r="N68" s="32">
        <f t="shared" si="7"/>
        <v>64.606012184160591</v>
      </c>
      <c r="O68" s="32">
        <f t="shared" si="7"/>
        <v>72.080170462112136</v>
      </c>
      <c r="P68" s="32">
        <f t="shared" si="7"/>
        <v>75.739191306376881</v>
      </c>
      <c r="Q68" s="32">
        <f t="shared" si="7"/>
        <v>63.341994803118133</v>
      </c>
      <c r="R68" s="32">
        <f t="shared" si="7"/>
        <v>65.447276361819092</v>
      </c>
      <c r="S68" s="33">
        <f t="shared" si="7"/>
        <v>77.740135512156229</v>
      </c>
      <c r="U68" s="10"/>
      <c r="V68" s="11" t="s">
        <v>43</v>
      </c>
      <c r="W68" s="32">
        <f>100-W67</f>
        <v>66.246876561719148</v>
      </c>
      <c r="X68" s="32">
        <f t="shared" ref="X68" si="8">100-X67</f>
        <v>62.396446751172768</v>
      </c>
      <c r="Y68" s="32">
        <f t="shared" ref="Y68" si="9">100-Y67</f>
        <v>66.151853328019129</v>
      </c>
      <c r="Z68" s="32">
        <f t="shared" ref="Z68" si="10">100-Z67</f>
        <v>73.012698730126985</v>
      </c>
      <c r="AA68" s="32">
        <f t="shared" ref="AA68" si="11">100-AA67</f>
        <v>73.371246133892043</v>
      </c>
      <c r="AB68" s="32">
        <f t="shared" ref="AB68" si="12">100-AB67</f>
        <v>73.223173402349204</v>
      </c>
      <c r="AC68" s="32">
        <f t="shared" ref="AC68" si="13">100-AC67</f>
        <v>67.218344965104691</v>
      </c>
      <c r="AD68" s="32">
        <f t="shared" ref="AD68" si="14">100-AD67</f>
        <v>70.843325339728224</v>
      </c>
      <c r="AE68" s="32">
        <f t="shared" ref="AE68" si="15">100-AE67</f>
        <v>74.706382128042378</v>
      </c>
      <c r="AF68" s="33">
        <f t="shared" ref="AF68" si="16">100-AF67</f>
        <v>70.917449530281829</v>
      </c>
    </row>
    <row r="69" spans="1:32" x14ac:dyDescent="0.25">
      <c r="A69" s="10"/>
      <c r="F69" s="10"/>
      <c r="H69" s="10"/>
      <c r="I69" s="11"/>
      <c r="J69" s="32"/>
      <c r="K69" s="32"/>
      <c r="L69" s="32"/>
      <c r="M69" s="32"/>
      <c r="N69" s="32"/>
      <c r="O69" s="32"/>
      <c r="P69" s="32"/>
      <c r="Q69" s="32"/>
      <c r="R69" s="32"/>
      <c r="S69" s="33"/>
      <c r="U69" s="10"/>
      <c r="V69" s="11"/>
      <c r="W69" s="32"/>
      <c r="X69" s="32"/>
      <c r="Y69" s="32"/>
      <c r="Z69" s="32"/>
      <c r="AA69" s="32"/>
      <c r="AB69" s="32"/>
      <c r="AC69" s="32"/>
      <c r="AD69" s="32"/>
      <c r="AE69" s="32"/>
      <c r="AF69" s="33"/>
    </row>
    <row r="70" spans="1:32" x14ac:dyDescent="0.25">
      <c r="A70" s="10"/>
      <c r="B70" s="8" t="s">
        <v>13</v>
      </c>
      <c r="C70" s="32">
        <f>(C45-C67)/C68*100</f>
        <v>26.366551011742033</v>
      </c>
      <c r="D70" s="32">
        <f t="shared" ref="D70:F70" si="17">(D45-D67)/D68*100</f>
        <v>27.653484226556284</v>
      </c>
      <c r="E70" s="32">
        <f t="shared" si="17"/>
        <v>14.281824913093278</v>
      </c>
      <c r="F70" s="33">
        <f t="shared" si="17"/>
        <v>21.615131577836252</v>
      </c>
      <c r="G70" s="42"/>
      <c r="H70" s="10"/>
      <c r="I70" s="35" t="s">
        <v>6</v>
      </c>
      <c r="J70" s="32">
        <f>(J45-J67)/J68*100</f>
        <v>73.123718174028284</v>
      </c>
      <c r="K70" s="42">
        <f t="shared" ref="K70:S70" si="18">(K45-K67)/K68*100</f>
        <v>77.652894247104697</v>
      </c>
      <c r="L70" s="42">
        <f t="shared" si="18"/>
        <v>12.466122135568739</v>
      </c>
      <c r="M70" s="42">
        <f t="shared" si="18"/>
        <v>12.862382924403276</v>
      </c>
      <c r="N70" s="42">
        <f t="shared" si="18"/>
        <v>13.061161550150965</v>
      </c>
      <c r="O70" s="42">
        <f t="shared" si="18"/>
        <v>49.403995397227014</v>
      </c>
      <c r="P70" s="42">
        <f t="shared" si="18"/>
        <v>39.531340915750555</v>
      </c>
      <c r="Q70" s="42">
        <f t="shared" si="18"/>
        <v>4.4551719785421398</v>
      </c>
      <c r="R70" s="42">
        <f t="shared" si="18"/>
        <v>52.46793097119734</v>
      </c>
      <c r="S70" s="43">
        <f t="shared" si="18"/>
        <v>17.900232883006755</v>
      </c>
      <c r="U70" s="10"/>
      <c r="V70" s="35" t="s">
        <v>6</v>
      </c>
      <c r="W70" s="32">
        <f>(W45-W67)/W68*100</f>
        <v>75.654116845406577</v>
      </c>
      <c r="X70" s="42">
        <f t="shared" ref="X70:AF70" si="19">(X45-X67)/X68*100</f>
        <v>76.913749500119991</v>
      </c>
      <c r="Y70" s="42">
        <f t="shared" si="19"/>
        <v>54.155528866453615</v>
      </c>
      <c r="Z70" s="42">
        <f t="shared" si="19"/>
        <v>52.604135168447009</v>
      </c>
      <c r="AA70" s="42">
        <f t="shared" si="19"/>
        <v>80.850809083491981</v>
      </c>
      <c r="AB70" s="42">
        <f t="shared" si="19"/>
        <v>41.573901097975067</v>
      </c>
      <c r="AC70" s="42">
        <f t="shared" si="19"/>
        <v>69.844541679026989</v>
      </c>
      <c r="AD70" s="42">
        <f t="shared" si="19"/>
        <v>74.631629594553289</v>
      </c>
      <c r="AE70" s="42">
        <f t="shared" si="19"/>
        <v>37.709471835697087</v>
      </c>
      <c r="AF70" s="43">
        <f t="shared" si="19"/>
        <v>49.737335118376535</v>
      </c>
    </row>
    <row r="71" spans="1:32" x14ac:dyDescent="0.25">
      <c r="A71" s="10"/>
      <c r="B71" s="8" t="s">
        <v>14</v>
      </c>
      <c r="C71" s="42">
        <f>C46/C$68*100</f>
        <v>73.62103731757044</v>
      </c>
      <c r="D71" s="42">
        <f t="shared" ref="D71:F71" si="20">D46/D$68*100</f>
        <v>72.331405949046427</v>
      </c>
      <c r="E71" s="42">
        <f t="shared" si="20"/>
        <v>85.699388857004195</v>
      </c>
      <c r="F71" s="43">
        <f t="shared" si="20"/>
        <v>78.369009220618281</v>
      </c>
      <c r="H71" s="10"/>
      <c r="I71" s="35" t="s">
        <v>7</v>
      </c>
      <c r="J71" s="42">
        <f>J46/J$68*100</f>
        <v>1.7657533001343773</v>
      </c>
      <c r="K71" s="42">
        <f t="shared" ref="K71:S71" si="21">K46/K$68*100</f>
        <v>1.952975741473294</v>
      </c>
      <c r="L71" s="42">
        <f t="shared" si="21"/>
        <v>0.83300392179682992</v>
      </c>
      <c r="M71" s="42">
        <f t="shared" si="21"/>
        <v>0.56937805198377389</v>
      </c>
      <c r="N71" s="42">
        <f t="shared" si="21"/>
        <v>7.2947731763640249</v>
      </c>
      <c r="O71" s="42">
        <f t="shared" si="21"/>
        <v>3.3339169547248511</v>
      </c>
      <c r="P71" s="42">
        <f t="shared" si="21"/>
        <v>3.7979951084211985</v>
      </c>
      <c r="Q71" s="42">
        <f t="shared" si="21"/>
        <v>7.901550962448721</v>
      </c>
      <c r="R71" s="42">
        <f t="shared" si="21"/>
        <v>2.4904298462535643</v>
      </c>
      <c r="S71" s="43">
        <f t="shared" si="21"/>
        <v>1.1443820318578541</v>
      </c>
      <c r="U71" s="10"/>
      <c r="V71" s="35" t="s">
        <v>7</v>
      </c>
      <c r="W71" s="42">
        <f>W46/W$68*100</f>
        <v>1.6753831557097765</v>
      </c>
      <c r="X71" s="42">
        <f t="shared" ref="X71:AF71" si="22">X46/X$68*100</f>
        <v>1.4584163800687837</v>
      </c>
      <c r="Y71" s="42">
        <f t="shared" si="22"/>
        <v>3.5823078333829521</v>
      </c>
      <c r="Z71" s="42">
        <f t="shared" si="22"/>
        <v>3.0679594631607778</v>
      </c>
      <c r="AA71" s="42">
        <f t="shared" si="22"/>
        <v>0.9813108512374219</v>
      </c>
      <c r="AB71" s="42">
        <f t="shared" si="22"/>
        <v>2.1983178133269483</v>
      </c>
      <c r="AC71" s="42">
        <f t="shared" si="22"/>
        <v>1.4281815485019278</v>
      </c>
      <c r="AD71" s="42">
        <f t="shared" si="22"/>
        <v>2.3857844176519203</v>
      </c>
      <c r="AE71" s="42">
        <f t="shared" si="22"/>
        <v>2.8578548969761846</v>
      </c>
      <c r="AF71" s="43">
        <f t="shared" si="22"/>
        <v>2.8272308342728296</v>
      </c>
    </row>
    <row r="72" spans="1:32" x14ac:dyDescent="0.25">
      <c r="A72" s="10"/>
      <c r="B72" s="8" t="s">
        <v>15</v>
      </c>
      <c r="C72" s="42">
        <f>C47/C$68*100</f>
        <v>0</v>
      </c>
      <c r="D72" s="42">
        <f t="shared" ref="D72:F72" si="23">D47/D$68*100</f>
        <v>0</v>
      </c>
      <c r="E72" s="42">
        <f t="shared" si="23"/>
        <v>0</v>
      </c>
      <c r="F72" s="43">
        <f t="shared" si="23"/>
        <v>0</v>
      </c>
      <c r="H72" s="10"/>
      <c r="I72" s="35" t="s">
        <v>8</v>
      </c>
      <c r="J72" s="42">
        <f t="shared" ref="J72:S74" si="24">J47/J$68*100</f>
        <v>22.748968897436761</v>
      </c>
      <c r="K72" s="34">
        <f t="shared" si="24"/>
        <v>18.831749418243405</v>
      </c>
      <c r="L72" s="34">
        <f t="shared" si="24"/>
        <v>19.900806022105087</v>
      </c>
      <c r="M72" s="34">
        <f t="shared" si="24"/>
        <v>13.095695195626798</v>
      </c>
      <c r="N72" s="34">
        <f t="shared" si="24"/>
        <v>42.556282837218404</v>
      </c>
      <c r="O72" s="34">
        <f t="shared" si="24"/>
        <v>38.351605024255086</v>
      </c>
      <c r="P72" s="34">
        <f t="shared" si="24"/>
        <v>40.136402536270374</v>
      </c>
      <c r="Q72" s="34">
        <f t="shared" si="24"/>
        <v>37.794831177027454</v>
      </c>
      <c r="R72" s="34">
        <f t="shared" si="24"/>
        <v>36.676545067065533</v>
      </c>
      <c r="S72" s="33">
        <f t="shared" si="24"/>
        <v>20.997481550830063</v>
      </c>
      <c r="U72" s="10"/>
      <c r="V72" s="35" t="s">
        <v>8</v>
      </c>
      <c r="W72" s="42">
        <f t="shared" ref="W72:AF72" si="25">W47/W$68*100</f>
        <v>21.070584552890516</v>
      </c>
      <c r="X72" s="34">
        <f t="shared" si="25"/>
        <v>20.145377909301772</v>
      </c>
      <c r="Y72" s="34">
        <f t="shared" si="25"/>
        <v>35.324275977282518</v>
      </c>
      <c r="Z72" s="34">
        <f t="shared" si="25"/>
        <v>36.082764311147628</v>
      </c>
      <c r="AA72" s="34">
        <f t="shared" si="25"/>
        <v>17.023017405493608</v>
      </c>
      <c r="AB72" s="34">
        <f t="shared" si="25"/>
        <v>42.191317038386764</v>
      </c>
      <c r="AC72" s="34">
        <f t="shared" si="25"/>
        <v>25.97505191337881</v>
      </c>
      <c r="AD72" s="34">
        <f t="shared" si="25"/>
        <v>20.977962394264814</v>
      </c>
      <c r="AE72" s="34">
        <f t="shared" si="25"/>
        <v>42.988295089644105</v>
      </c>
      <c r="AF72" s="33">
        <f t="shared" si="25"/>
        <v>37.945527057497181</v>
      </c>
    </row>
    <row r="73" spans="1:32" x14ac:dyDescent="0.25">
      <c r="A73" s="10"/>
      <c r="B73" s="8" t="s">
        <v>16</v>
      </c>
      <c r="C73" s="42">
        <f t="shared" ref="C73:F73" si="26">C48/C$68*100</f>
        <v>0</v>
      </c>
      <c r="D73" s="42">
        <f t="shared" si="26"/>
        <v>0</v>
      </c>
      <c r="E73" s="42">
        <f t="shared" si="26"/>
        <v>0</v>
      </c>
      <c r="F73" s="43">
        <f t="shared" si="26"/>
        <v>4.3471923017954928E-3</v>
      </c>
      <c r="H73" s="10"/>
      <c r="I73" s="35" t="s">
        <v>9</v>
      </c>
      <c r="J73" s="42">
        <f t="shared" si="24"/>
        <v>0.29609769041108164</v>
      </c>
      <c r="K73" s="34">
        <f t="shared" si="24"/>
        <v>0.28209649599058684</v>
      </c>
      <c r="L73" s="34">
        <f t="shared" si="24"/>
        <v>3.6857570786352887</v>
      </c>
      <c r="M73" s="34">
        <f t="shared" si="24"/>
        <v>3.3365553846249147</v>
      </c>
      <c r="N73" s="34">
        <f t="shared" si="24"/>
        <v>6.2423447973129207</v>
      </c>
      <c r="O73" s="34">
        <f t="shared" si="24"/>
        <v>1.3085970848642621</v>
      </c>
      <c r="P73" s="34">
        <f t="shared" si="24"/>
        <v>2.6229491131159151</v>
      </c>
      <c r="Q73" s="34">
        <f t="shared" si="24"/>
        <v>6.5359482486588822</v>
      </c>
      <c r="R73" s="34">
        <f t="shared" si="24"/>
        <v>0.87088651065308709</v>
      </c>
      <c r="S73" s="33">
        <f t="shared" si="24"/>
        <v>3.8446092980393081</v>
      </c>
      <c r="U73" s="10"/>
      <c r="V73" s="35" t="s">
        <v>9</v>
      </c>
      <c r="W73" s="42">
        <f t="shared" ref="W73:AF73" si="27">W48/W$68*100</f>
        <v>0.16602896137664447</v>
      </c>
      <c r="X73" s="34">
        <f t="shared" si="27"/>
        <v>0.17629208989842438</v>
      </c>
      <c r="Y73" s="34">
        <f t="shared" si="27"/>
        <v>1.1638721652763178</v>
      </c>
      <c r="Z73" s="34">
        <f t="shared" si="27"/>
        <v>1.1367885510818954</v>
      </c>
      <c r="AA73" s="34">
        <f t="shared" si="27"/>
        <v>0.10903453902638022</v>
      </c>
      <c r="AB73" s="34">
        <f t="shared" si="27"/>
        <v>1.2561816076153987</v>
      </c>
      <c r="AC73" s="34">
        <f t="shared" si="27"/>
        <v>0.25290714921388308</v>
      </c>
      <c r="AD73" s="34">
        <f t="shared" si="27"/>
        <v>0.35998522278179862</v>
      </c>
      <c r="AE73" s="34">
        <f t="shared" si="27"/>
        <v>1.7936887877976988</v>
      </c>
      <c r="AF73" s="33">
        <f t="shared" si="27"/>
        <v>1.1351226042841036</v>
      </c>
    </row>
    <row r="74" spans="1:32" x14ac:dyDescent="0.25">
      <c r="A74" s="10"/>
      <c r="B74" s="8" t="s">
        <v>17</v>
      </c>
      <c r="C74" s="42">
        <f t="shared" ref="C74:F74" si="28">C49/C$68*100</f>
        <v>0</v>
      </c>
      <c r="D74" s="42">
        <f t="shared" si="28"/>
        <v>4.2848755753460274E-3</v>
      </c>
      <c r="E74" s="42">
        <f t="shared" si="28"/>
        <v>9.1974250564297207E-3</v>
      </c>
      <c r="F74" s="43">
        <f t="shared" si="28"/>
        <v>6.3597813304045181E-3</v>
      </c>
      <c r="H74" s="10"/>
      <c r="I74" s="35" t="s">
        <v>10</v>
      </c>
      <c r="J74" s="42">
        <f t="shared" si="24"/>
        <v>2.0510181482133465</v>
      </c>
      <c r="K74" s="34">
        <f t="shared" si="24"/>
        <v>1.269434231957641</v>
      </c>
      <c r="L74" s="34">
        <f t="shared" si="24"/>
        <v>62.794802488328152</v>
      </c>
      <c r="M74" s="34">
        <f t="shared" si="24"/>
        <v>69.828524295290023</v>
      </c>
      <c r="N74" s="34">
        <f t="shared" si="24"/>
        <v>30.711304610251091</v>
      </c>
      <c r="O74" s="34">
        <f t="shared" si="24"/>
        <v>7.5648933951870392</v>
      </c>
      <c r="P74" s="34">
        <f t="shared" si="24"/>
        <v>13.744077315874167</v>
      </c>
      <c r="Q74" s="34">
        <f t="shared" si="24"/>
        <v>42.95728305459135</v>
      </c>
      <c r="R74" s="34">
        <f t="shared" si="24"/>
        <v>7.4407321173342682</v>
      </c>
      <c r="S74" s="33">
        <f t="shared" si="24"/>
        <v>55.920420860110212</v>
      </c>
      <c r="U74" s="10"/>
      <c r="V74" s="35" t="s">
        <v>10</v>
      </c>
      <c r="W74" s="42">
        <f t="shared" ref="W74:AF74" si="29">W49/W$68*100</f>
        <v>1.4338864846164749</v>
      </c>
      <c r="X74" s="34">
        <f t="shared" si="29"/>
        <v>1.2981508437974889</v>
      </c>
      <c r="Y74" s="34">
        <f t="shared" si="29"/>
        <v>5.7588999346789231</v>
      </c>
      <c r="Z74" s="34">
        <f t="shared" si="29"/>
        <v>7.0672637633525062</v>
      </c>
      <c r="AA74" s="34">
        <f t="shared" si="29"/>
        <v>1.0358281207506121</v>
      </c>
      <c r="AB74" s="34">
        <f t="shared" si="29"/>
        <v>12.766628294786933</v>
      </c>
      <c r="AC74" s="34">
        <f t="shared" si="29"/>
        <v>2.4993177098783734</v>
      </c>
      <c r="AD74" s="34">
        <f t="shared" si="29"/>
        <v>1.6375798369681818</v>
      </c>
      <c r="AE74" s="34">
        <f t="shared" si="29"/>
        <v>14.556989229328337</v>
      </c>
      <c r="AF74" s="33">
        <f t="shared" si="29"/>
        <v>8.2983807779030432</v>
      </c>
    </row>
    <row r="75" spans="1:32" x14ac:dyDescent="0.25">
      <c r="A75" s="10"/>
      <c r="F75" s="10"/>
      <c r="H75" s="10"/>
      <c r="S75" s="10"/>
      <c r="U75" s="10"/>
      <c r="AF75" s="10"/>
    </row>
    <row r="76" spans="1:32" x14ac:dyDescent="0.25">
      <c r="A76" s="10"/>
      <c r="B76" s="11" t="s">
        <v>21</v>
      </c>
      <c r="C76" s="42">
        <f>(C53-C67)/C68*100</f>
        <v>55.191991338832835</v>
      </c>
      <c r="D76" s="42">
        <f>(D53-D67)/D68*100</f>
        <v>52.461160166887531</v>
      </c>
      <c r="E76" s="42">
        <f>(E53-E67)/E68*100</f>
        <v>44.359916691976899</v>
      </c>
      <c r="F76" s="43">
        <f>(F53-F67)/F68*100</f>
        <v>99.988240816896862</v>
      </c>
      <c r="H76" s="10"/>
      <c r="I76" s="11" t="s">
        <v>21</v>
      </c>
      <c r="J76" s="42">
        <f t="shared" ref="J76:S76" si="30">(J53-J67)/J68*100</f>
        <v>98.540241893868824</v>
      </c>
      <c r="K76" s="42">
        <f t="shared" si="30"/>
        <v>98.801528883060158</v>
      </c>
      <c r="L76" s="42">
        <f t="shared" si="30"/>
        <v>88.521637293916982</v>
      </c>
      <c r="M76" s="42">
        <f t="shared" si="30"/>
        <v>87.517360891870325</v>
      </c>
      <c r="N76" s="42">
        <f t="shared" si="30"/>
        <v>77.84151690861151</v>
      </c>
      <c r="O76" s="42">
        <f t="shared" si="30"/>
        <v>91.195282867014555</v>
      </c>
      <c r="P76" s="42">
        <f t="shared" si="30"/>
        <v>94.841673863936876</v>
      </c>
      <c r="Q76" s="42">
        <f t="shared" si="30"/>
        <v>74.988751687246918</v>
      </c>
      <c r="R76" s="42">
        <f t="shared" si="30"/>
        <v>93.117973076123917</v>
      </c>
      <c r="S76" s="43">
        <f t="shared" si="30"/>
        <v>87.694063550456647</v>
      </c>
      <c r="U76" s="10"/>
      <c r="V76" s="11" t="s">
        <v>21</v>
      </c>
      <c r="W76" s="42">
        <f t="shared" ref="W76:AF76" si="31">(W53-W67)/W68*100</f>
        <v>98.58432123918243</v>
      </c>
      <c r="X76" s="42">
        <f t="shared" si="31"/>
        <v>98.770014323443647</v>
      </c>
      <c r="Y76" s="42">
        <f t="shared" si="31"/>
        <v>99.698719791769605</v>
      </c>
      <c r="Z76" s="42">
        <f t="shared" si="31"/>
        <v>99.15768077239116</v>
      </c>
      <c r="AA76" s="42">
        <f t="shared" si="31"/>
        <v>99.335486018371569</v>
      </c>
      <c r="AB76" s="42">
        <f t="shared" si="31"/>
        <v>91.359516000564128</v>
      </c>
      <c r="AC76" s="42">
        <f t="shared" si="31"/>
        <v>99.111296826151218</v>
      </c>
      <c r="AD76" s="42">
        <f t="shared" si="31"/>
        <v>99.019990927720542</v>
      </c>
      <c r="AE76" s="42">
        <f t="shared" si="31"/>
        <v>89.868516645168455</v>
      </c>
      <c r="AF76" s="43">
        <f t="shared" si="31"/>
        <v>99.027135054251048</v>
      </c>
    </row>
    <row r="77" spans="1:32" x14ac:dyDescent="0.25">
      <c r="A77" s="10"/>
      <c r="B77" s="11" t="s">
        <v>22</v>
      </c>
      <c r="C77" s="42">
        <f t="shared" ref="C77:F78" si="32">C54/C$68*100</f>
        <v>44.792019159507035</v>
      </c>
      <c r="D77" s="42">
        <f t="shared" si="32"/>
        <v>47.518756972093627</v>
      </c>
      <c r="E77" s="42">
        <f t="shared" si="32"/>
        <v>55.640083308023101</v>
      </c>
      <c r="F77" s="43">
        <f t="shared" si="32"/>
        <v>0</v>
      </c>
      <c r="H77" s="10"/>
      <c r="I77" s="11" t="s">
        <v>22</v>
      </c>
      <c r="J77" s="42">
        <f t="shared" ref="J77:S77" si="33">J54/J$68*100</f>
        <v>0</v>
      </c>
      <c r="K77" s="42">
        <f t="shared" si="33"/>
        <v>0</v>
      </c>
      <c r="L77" s="42">
        <f t="shared" si="33"/>
        <v>0.77055144968732237</v>
      </c>
      <c r="M77" s="42">
        <f t="shared" si="33"/>
        <v>1.8792294277749966</v>
      </c>
      <c r="N77" s="42">
        <f t="shared" si="33"/>
        <v>3.3018461416737206</v>
      </c>
      <c r="O77" s="42">
        <f t="shared" si="33"/>
        <v>0.52717318968505511</v>
      </c>
      <c r="P77" s="42">
        <f t="shared" si="33"/>
        <v>2.1240166442612822</v>
      </c>
      <c r="Q77" s="42">
        <f t="shared" si="33"/>
        <v>6.6060002643655196</v>
      </c>
      <c r="R77" s="42">
        <f t="shared" si="33"/>
        <v>0.30552838729749465</v>
      </c>
      <c r="S77" s="43">
        <f t="shared" si="33"/>
        <v>1.3244633796269232</v>
      </c>
      <c r="U77" s="10"/>
      <c r="V77" s="11" t="s">
        <v>22</v>
      </c>
      <c r="W77" s="42">
        <f t="shared" ref="W77:AF77" si="34">W54/W$68*100</f>
        <v>0</v>
      </c>
      <c r="X77" s="42">
        <f t="shared" si="34"/>
        <v>0</v>
      </c>
      <c r="Y77" s="42">
        <f t="shared" si="34"/>
        <v>0</v>
      </c>
      <c r="Z77" s="42">
        <f t="shared" si="34"/>
        <v>0.32870994248151203</v>
      </c>
      <c r="AA77" s="42">
        <f t="shared" si="34"/>
        <v>0</v>
      </c>
      <c r="AB77" s="42">
        <f t="shared" si="34"/>
        <v>0</v>
      </c>
      <c r="AC77" s="42">
        <f t="shared" si="34"/>
        <v>0</v>
      </c>
      <c r="AD77" s="42">
        <f t="shared" si="34"/>
        <v>0</v>
      </c>
      <c r="AE77" s="42">
        <f t="shared" si="34"/>
        <v>0.57550037550562227</v>
      </c>
      <c r="AF77" s="43">
        <f t="shared" si="34"/>
        <v>0.38068628311915143</v>
      </c>
    </row>
    <row r="78" spans="1:32" x14ac:dyDescent="0.25">
      <c r="A78" s="10"/>
      <c r="B78" s="11" t="s">
        <v>23</v>
      </c>
      <c r="C78" s="42">
        <f t="shared" si="32"/>
        <v>0</v>
      </c>
      <c r="D78" s="42">
        <f t="shared" si="32"/>
        <v>0</v>
      </c>
      <c r="E78" s="42">
        <f t="shared" si="32"/>
        <v>0</v>
      </c>
      <c r="F78" s="43">
        <f t="shared" si="32"/>
        <v>0</v>
      </c>
      <c r="H78" s="10"/>
      <c r="I78" s="11" t="s">
        <v>23</v>
      </c>
      <c r="J78" s="42">
        <f t="shared" ref="J78:S78" si="35">J55/J$68*100</f>
        <v>1.4525434861667985</v>
      </c>
      <c r="K78" s="42">
        <f t="shared" si="35"/>
        <v>1.2020809697016914</v>
      </c>
      <c r="L78" s="42">
        <f t="shared" si="35"/>
        <v>10.696395679363274</v>
      </c>
      <c r="M78" s="42">
        <f t="shared" si="35"/>
        <v>10.569241872576949</v>
      </c>
      <c r="N78" s="42">
        <f t="shared" si="35"/>
        <v>18.856636949714765</v>
      </c>
      <c r="O78" s="42">
        <f t="shared" si="35"/>
        <v>8.2682952908498137</v>
      </c>
      <c r="P78" s="42">
        <f t="shared" si="35"/>
        <v>3.0343094918018312</v>
      </c>
      <c r="Q78" s="42">
        <f t="shared" si="35"/>
        <v>18.405248048387566</v>
      </c>
      <c r="R78" s="42">
        <f t="shared" si="35"/>
        <v>6.5764985365785735</v>
      </c>
      <c r="S78" s="43">
        <f t="shared" si="35"/>
        <v>10.981473069916431</v>
      </c>
      <c r="V78" s="8" t="s">
        <v>23</v>
      </c>
      <c r="W78" s="42">
        <f t="shared" ref="W78:AF78" si="36">W55/W$68*100</f>
        <v>1.4156787608175305</v>
      </c>
      <c r="X78" s="42">
        <f t="shared" si="36"/>
        <v>1.2379725965339732</v>
      </c>
      <c r="Y78" s="42">
        <f t="shared" si="36"/>
        <v>0.28621619781885554</v>
      </c>
      <c r="Z78" s="42">
        <f t="shared" si="36"/>
        <v>0.51360928512736248</v>
      </c>
      <c r="AA78" s="42">
        <f t="shared" si="36"/>
        <v>0.63739096197013312</v>
      </c>
      <c r="AB78" s="42">
        <f t="shared" si="36"/>
        <v>8.6404839994358404</v>
      </c>
      <c r="AC78" s="42">
        <f t="shared" si="36"/>
        <v>0.88870317384877051</v>
      </c>
      <c r="AD78" s="42">
        <f t="shared" si="36"/>
        <v>0.98000907227946621</v>
      </c>
      <c r="AE78" s="42">
        <f t="shared" si="36"/>
        <v>9.555982979325913</v>
      </c>
      <c r="AF78" s="43">
        <f t="shared" si="36"/>
        <v>0.59217866262979113</v>
      </c>
    </row>
    <row r="79" spans="1:32" x14ac:dyDescent="0.25">
      <c r="A79" s="10"/>
      <c r="B79" s="11"/>
      <c r="C79" s="42"/>
      <c r="D79" s="42"/>
      <c r="E79" s="42"/>
      <c r="F79" s="43"/>
      <c r="H79" s="10"/>
      <c r="I79" s="11"/>
      <c r="J79" s="42"/>
      <c r="K79" s="42"/>
      <c r="L79" s="42"/>
      <c r="M79" s="42"/>
      <c r="N79" s="42"/>
      <c r="O79" s="42"/>
      <c r="P79" s="42"/>
      <c r="Q79" s="42"/>
      <c r="R79" s="42"/>
      <c r="S79" s="43"/>
      <c r="V79" s="8"/>
      <c r="W79" s="42"/>
      <c r="X79" s="42"/>
      <c r="Y79" s="42"/>
      <c r="Z79" s="42"/>
      <c r="AA79" s="42"/>
      <c r="AB79" s="42"/>
      <c r="AC79" s="42"/>
      <c r="AD79" s="42"/>
      <c r="AE79" s="42"/>
      <c r="AF79" s="43"/>
    </row>
    <row r="80" spans="1:32" x14ac:dyDescent="0.25">
      <c r="A80" s="10"/>
      <c r="B80" s="11" t="s">
        <v>25</v>
      </c>
      <c r="C80" s="42">
        <f>(C58-C67)/C68*100</f>
        <v>96.524228706100402</v>
      </c>
      <c r="D80" s="42">
        <f>(D58-D67)/D68*100</f>
        <v>97.129869594207449</v>
      </c>
      <c r="E80" s="42">
        <f>(E58-E67)/E68*100</f>
        <v>98.332155328186815</v>
      </c>
      <c r="F80" s="43">
        <f>(F58-F67)/F68*100</f>
        <v>99.746694069193865</v>
      </c>
      <c r="H80" s="10"/>
      <c r="I80" s="11" t="s">
        <v>25</v>
      </c>
      <c r="J80" s="42">
        <f t="shared" ref="J80:S80" si="37">(J58-J67)/J68*100</f>
        <v>92.817466398150756</v>
      </c>
      <c r="K80" s="42">
        <f t="shared" si="37"/>
        <v>94.058336133694667</v>
      </c>
      <c r="L80" s="42">
        <f t="shared" si="37"/>
        <v>37.872236964499059</v>
      </c>
      <c r="M80" s="42">
        <f t="shared" si="37"/>
        <v>27.979706538834058</v>
      </c>
      <c r="N80" s="42">
        <f t="shared" si="37"/>
        <v>44.367197344259182</v>
      </c>
      <c r="O80" s="42">
        <f t="shared" si="37"/>
        <v>77.299182559965487</v>
      </c>
      <c r="P80" s="42">
        <f t="shared" si="37"/>
        <v>74.945667533365651</v>
      </c>
      <c r="Q80" s="42">
        <f t="shared" si="37"/>
        <v>36.171887030609042</v>
      </c>
      <c r="R80" s="42">
        <f t="shared" si="37"/>
        <v>79.387988698839351</v>
      </c>
      <c r="S80" s="43">
        <f t="shared" si="37"/>
        <v>55.492745449884659</v>
      </c>
      <c r="V80" s="8" t="s">
        <v>25</v>
      </c>
      <c r="W80" s="42">
        <f t="shared" ref="W80:AF80" si="38">(W58-W67)/W68*100</f>
        <v>90.233501810500897</v>
      </c>
      <c r="X80" s="42">
        <f t="shared" si="38"/>
        <v>85.439876029752867</v>
      </c>
      <c r="Y80" s="42">
        <f t="shared" si="38"/>
        <v>79.879626449766533</v>
      </c>
      <c r="Z80" s="42">
        <f t="shared" si="38"/>
        <v>83.030349219391937</v>
      </c>
      <c r="AA80" s="42">
        <f t="shared" si="38"/>
        <v>91.19458043166297</v>
      </c>
      <c r="AB80" s="42">
        <f t="shared" si="38"/>
        <v>71.935114192495917</v>
      </c>
      <c r="AC80" s="42">
        <f t="shared" si="38"/>
        <v>87.235627410264016</v>
      </c>
      <c r="AD80" s="42">
        <f t="shared" si="38"/>
        <v>92.546933709449931</v>
      </c>
      <c r="AE80" s="42">
        <f t="shared" si="38"/>
        <v>71.262259070616167</v>
      </c>
      <c r="AF80" s="43">
        <f t="shared" si="38"/>
        <v>83.725931781453227</v>
      </c>
    </row>
    <row r="81" spans="1:32" x14ac:dyDescent="0.25">
      <c r="A81" s="10"/>
      <c r="B81" s="11" t="s">
        <v>26</v>
      </c>
      <c r="C81" s="42">
        <f t="shared" ref="C81:F82" si="39">C59/C$68*100</f>
        <v>2.8200112047119426</v>
      </c>
      <c r="D81" s="42">
        <f t="shared" si="39"/>
        <v>2.5475258511718137</v>
      </c>
      <c r="E81" s="42">
        <f t="shared" si="39"/>
        <v>1.4347297100365581</v>
      </c>
      <c r="F81" s="43">
        <f t="shared" si="39"/>
        <v>0</v>
      </c>
      <c r="H81" s="10"/>
      <c r="I81" s="11" t="s">
        <v>26</v>
      </c>
      <c r="J81" s="42">
        <f t="shared" ref="J81:S81" si="40">J59/J$68*100</f>
        <v>3.1091812122635445</v>
      </c>
      <c r="K81" s="42">
        <f t="shared" si="40"/>
        <v>2.8605332429990966</v>
      </c>
      <c r="L81" s="42">
        <f t="shared" si="40"/>
        <v>14.39072542023635</v>
      </c>
      <c r="M81" s="42">
        <f t="shared" si="40"/>
        <v>12.453011071047186</v>
      </c>
      <c r="N81" s="42">
        <f t="shared" si="40"/>
        <v>20.657863473392023</v>
      </c>
      <c r="O81" s="42">
        <f t="shared" si="40"/>
        <v>9.6925877682445236</v>
      </c>
      <c r="P81" s="42">
        <f t="shared" si="40"/>
        <v>12.008914560423674</v>
      </c>
      <c r="Q81" s="42">
        <f t="shared" si="40"/>
        <v>24.470337645945094</v>
      </c>
      <c r="R81" s="42">
        <f t="shared" si="40"/>
        <v>9.0912874160048851</v>
      </c>
      <c r="S81" s="43">
        <f t="shared" si="40"/>
        <v>13.532263522173801</v>
      </c>
      <c r="V81" s="8" t="s">
        <v>26</v>
      </c>
      <c r="W81" s="42">
        <f t="shared" ref="W81:AF81" si="41">W59/W$68*100</f>
        <v>3.2756261315630657</v>
      </c>
      <c r="X81" s="42">
        <f t="shared" si="41"/>
        <v>2.6043149644085424</v>
      </c>
      <c r="Y81" s="42">
        <f t="shared" si="41"/>
        <v>7.4374333483958432</v>
      </c>
      <c r="Z81" s="42">
        <f t="shared" si="41"/>
        <v>8.4094960284853464</v>
      </c>
      <c r="AA81" s="42">
        <f t="shared" si="41"/>
        <v>1.8128804993635068</v>
      </c>
      <c r="AB81" s="42">
        <f t="shared" si="41"/>
        <v>10.379227841218052</v>
      </c>
      <c r="AC81" s="42">
        <f t="shared" si="41"/>
        <v>3.2877929397804802</v>
      </c>
      <c r="AD81" s="42">
        <f t="shared" si="41"/>
        <v>3.4583356840620589</v>
      </c>
      <c r="AE81" s="42">
        <f t="shared" si="41"/>
        <v>12.501653483020256</v>
      </c>
      <c r="AF81" s="43">
        <f t="shared" si="41"/>
        <v>8.1088294849778109</v>
      </c>
    </row>
    <row r="82" spans="1:32" x14ac:dyDescent="0.25">
      <c r="A82" s="10"/>
      <c r="B82" s="11" t="s">
        <v>27</v>
      </c>
      <c r="C82" s="42">
        <f t="shared" si="39"/>
        <v>0.55948862325161719</v>
      </c>
      <c r="D82" s="42">
        <f t="shared" si="39"/>
        <v>0.23712620395642073</v>
      </c>
      <c r="E82" s="42">
        <f t="shared" si="39"/>
        <v>0.1822273522754434</v>
      </c>
      <c r="F82" s="43">
        <f t="shared" si="39"/>
        <v>0.20378626930927665</v>
      </c>
      <c r="I82" s="8" t="s">
        <v>27</v>
      </c>
      <c r="J82" s="42">
        <f t="shared" ref="J82:S82" si="42">J60/J$68*100</f>
        <v>3.9686296774420851</v>
      </c>
      <c r="K82" s="42">
        <f t="shared" si="42"/>
        <v>3.0305017163504968</v>
      </c>
      <c r="L82" s="42">
        <f t="shared" si="42"/>
        <v>47.737037615264597</v>
      </c>
      <c r="M82" s="42">
        <f t="shared" si="42"/>
        <v>59.567282390118756</v>
      </c>
      <c r="N82" s="42">
        <f t="shared" si="42"/>
        <v>34.345503781810869</v>
      </c>
      <c r="O82" s="42">
        <f t="shared" si="42"/>
        <v>12.633659247540091</v>
      </c>
      <c r="P82" s="42">
        <f t="shared" si="42"/>
        <v>12.906777331296473</v>
      </c>
      <c r="Q82" s="42">
        <f t="shared" si="42"/>
        <v>39.105178289681291</v>
      </c>
      <c r="R82" s="42">
        <f t="shared" si="42"/>
        <v>11.3373701893708</v>
      </c>
      <c r="S82" s="43">
        <f t="shared" si="42"/>
        <v>30.962127659574474</v>
      </c>
      <c r="V82" s="8" t="s">
        <v>27</v>
      </c>
      <c r="W82" s="42">
        <f t="shared" ref="W82:AF82" si="43">W60/W$68*100</f>
        <v>6.2946363910681953</v>
      </c>
      <c r="X82" s="42">
        <f t="shared" si="43"/>
        <v>11.499052227465411</v>
      </c>
      <c r="Y82" s="42">
        <f t="shared" si="43"/>
        <v>11.972453682783552</v>
      </c>
      <c r="Z82" s="42">
        <f t="shared" si="43"/>
        <v>8.3821035332785545</v>
      </c>
      <c r="AA82" s="42">
        <f t="shared" si="43"/>
        <v>6.7471868209393691</v>
      </c>
      <c r="AB82" s="42">
        <f t="shared" si="43"/>
        <v>16.838931484502446</v>
      </c>
      <c r="AC82" s="42">
        <f t="shared" si="43"/>
        <v>9.045149807178877</v>
      </c>
      <c r="AD82" s="42">
        <f t="shared" si="43"/>
        <v>3.8818053596614952</v>
      </c>
      <c r="AE82" s="42">
        <f t="shared" si="43"/>
        <v>16.055389028782439</v>
      </c>
      <c r="AF82" s="43">
        <f t="shared" si="43"/>
        <v>8.024215612091087</v>
      </c>
    </row>
    <row r="83" spans="1:32" x14ac:dyDescent="0.25">
      <c r="A83" s="10"/>
      <c r="B83" s="3"/>
      <c r="C83" s="5"/>
      <c r="D83" s="5"/>
      <c r="E83" s="5"/>
      <c r="F83" s="26"/>
      <c r="G83" s="11"/>
      <c r="I83" s="15"/>
      <c r="J83" s="3"/>
      <c r="K83" s="3"/>
      <c r="L83" s="3"/>
      <c r="M83" s="3"/>
      <c r="N83" s="3"/>
      <c r="O83" s="3"/>
      <c r="P83" s="3"/>
      <c r="Q83" s="3"/>
      <c r="R83" s="3"/>
      <c r="S83" s="16"/>
      <c r="V83" s="15"/>
      <c r="W83" s="3"/>
      <c r="X83" s="3"/>
      <c r="Y83" s="3"/>
      <c r="Z83" s="3"/>
      <c r="AA83" s="3"/>
      <c r="AB83" s="3"/>
      <c r="AC83" s="3"/>
      <c r="AD83" s="3"/>
      <c r="AE83" s="3"/>
      <c r="AF83" s="16"/>
    </row>
    <row r="84" spans="1:32" x14ac:dyDescent="0.25">
      <c r="A84" s="10"/>
      <c r="B84" s="45" t="s">
        <v>46</v>
      </c>
      <c r="C84" s="12"/>
      <c r="D84" s="12"/>
      <c r="E84" s="12"/>
      <c r="F84" s="18"/>
      <c r="I84" s="28" t="s">
        <v>46</v>
      </c>
      <c r="J84" s="4"/>
      <c r="K84" s="4"/>
      <c r="L84" s="4"/>
      <c r="M84" s="4"/>
      <c r="N84" s="4"/>
      <c r="O84" s="4"/>
      <c r="P84" s="2"/>
      <c r="Q84" s="2"/>
      <c r="R84" s="2"/>
      <c r="S84" s="7"/>
      <c r="V84" s="28" t="s">
        <v>46</v>
      </c>
      <c r="W84" s="4"/>
      <c r="X84" s="4"/>
      <c r="Y84" s="4"/>
      <c r="Z84" s="4"/>
      <c r="AA84" s="2"/>
      <c r="AB84" s="2"/>
      <c r="AC84" s="2"/>
      <c r="AD84" s="29"/>
      <c r="AE84" s="29"/>
      <c r="AF84" s="30"/>
    </row>
    <row r="85" spans="1:32" x14ac:dyDescent="0.25">
      <c r="A85" s="10"/>
      <c r="B85" s="46"/>
      <c r="C85" s="17"/>
      <c r="D85" s="12"/>
      <c r="E85" s="12"/>
      <c r="F85" s="18"/>
      <c r="I85" s="8"/>
      <c r="J85" s="11"/>
      <c r="K85" s="11"/>
      <c r="L85" s="11"/>
      <c r="M85" s="11"/>
      <c r="N85" s="11"/>
      <c r="O85" s="11"/>
      <c r="P85" s="11"/>
      <c r="Q85" s="11"/>
      <c r="R85" s="11"/>
      <c r="S85" s="10"/>
      <c r="V85" s="8"/>
      <c r="W85" s="17"/>
      <c r="X85" s="17"/>
      <c r="Y85" s="17"/>
      <c r="Z85" s="17"/>
      <c r="AA85" s="17"/>
      <c r="AB85" s="17"/>
      <c r="AC85" s="17"/>
      <c r="AD85" s="17"/>
      <c r="AE85" s="17"/>
      <c r="AF85" s="19"/>
    </row>
    <row r="86" spans="1:32" x14ac:dyDescent="0.25">
      <c r="A86" s="10"/>
      <c r="B86" s="11"/>
      <c r="C86" s="13" t="s">
        <v>29</v>
      </c>
      <c r="D86" s="13" t="s">
        <v>30</v>
      </c>
      <c r="E86" s="13" t="s">
        <v>31</v>
      </c>
      <c r="F86" s="24" t="s">
        <v>32</v>
      </c>
      <c r="I86" s="8"/>
      <c r="J86" s="13" t="s">
        <v>29</v>
      </c>
      <c r="K86" s="13" t="s">
        <v>30</v>
      </c>
      <c r="L86" s="9" t="s">
        <v>31</v>
      </c>
      <c r="M86" s="9" t="s">
        <v>32</v>
      </c>
      <c r="N86" s="13" t="s">
        <v>36</v>
      </c>
      <c r="O86" s="13" t="s">
        <v>37</v>
      </c>
      <c r="P86" s="13" t="s">
        <v>38</v>
      </c>
      <c r="Q86" s="13" t="s">
        <v>39</v>
      </c>
      <c r="R86" s="13" t="s">
        <v>40</v>
      </c>
      <c r="S86" s="23" t="s">
        <v>42</v>
      </c>
      <c r="V86" s="8"/>
      <c r="W86" s="13" t="s">
        <v>29</v>
      </c>
      <c r="X86" s="13" t="s">
        <v>30</v>
      </c>
      <c r="Y86" s="13" t="s">
        <v>31</v>
      </c>
      <c r="Z86" s="13" t="s">
        <v>32</v>
      </c>
      <c r="AA86" s="13" t="s">
        <v>36</v>
      </c>
      <c r="AB86" s="13" t="s">
        <v>37</v>
      </c>
      <c r="AC86" s="13" t="s">
        <v>38</v>
      </c>
      <c r="AD86" s="13" t="s">
        <v>39</v>
      </c>
      <c r="AE86" s="13" t="s">
        <v>40</v>
      </c>
      <c r="AF86" s="24" t="s">
        <v>42</v>
      </c>
    </row>
    <row r="87" spans="1:32" x14ac:dyDescent="0.25">
      <c r="A87" s="10"/>
      <c r="B87" s="11"/>
      <c r="F87" s="10"/>
      <c r="I87" s="8"/>
      <c r="J87" s="11"/>
      <c r="K87" s="11"/>
      <c r="L87" s="11"/>
      <c r="M87" s="11"/>
      <c r="N87" s="11"/>
      <c r="O87" s="11"/>
      <c r="P87" s="11"/>
      <c r="Q87" s="11"/>
      <c r="R87" s="11"/>
      <c r="S87" s="10"/>
      <c r="V87" s="8"/>
      <c r="W87" s="17"/>
      <c r="X87" s="17"/>
      <c r="Y87" s="17"/>
      <c r="Z87" s="17"/>
      <c r="AA87" s="17"/>
      <c r="AB87" s="17"/>
      <c r="AC87" s="17"/>
      <c r="AD87" s="17"/>
      <c r="AE87" s="17"/>
      <c r="AF87" s="19"/>
    </row>
    <row r="88" spans="1:32" x14ac:dyDescent="0.25">
      <c r="A88" s="10"/>
      <c r="B88" s="11" t="s">
        <v>49</v>
      </c>
      <c r="C88" s="17">
        <f>C77/C71</f>
        <v>0.60841331216637107</v>
      </c>
      <c r="D88" s="17">
        <f>D77/D71</f>
        <v>0.65695884586521136</v>
      </c>
      <c r="E88" s="17">
        <f>E77/E71</f>
        <v>0.64924714225048585</v>
      </c>
      <c r="F88" s="19">
        <f>F77/F71</f>
        <v>0</v>
      </c>
      <c r="I88" s="8" t="s">
        <v>49</v>
      </c>
      <c r="J88" s="17">
        <v>0.1002</v>
      </c>
      <c r="K88" s="17">
        <v>0.1012</v>
      </c>
      <c r="L88" s="17">
        <v>0.12570000000000001</v>
      </c>
      <c r="M88" s="17">
        <v>2.4E-2</v>
      </c>
      <c r="N88" s="17">
        <v>0.2097</v>
      </c>
      <c r="O88" s="17">
        <v>0.25519999999999998</v>
      </c>
      <c r="P88" s="17">
        <v>2.0299999999999999E-2</v>
      </c>
      <c r="Q88" s="17">
        <v>9.9699999999999997E-2</v>
      </c>
      <c r="R88" s="17">
        <v>0.2248</v>
      </c>
      <c r="S88" s="19">
        <v>0.13780000000000001</v>
      </c>
      <c r="V88" s="14" t="s">
        <v>49</v>
      </c>
      <c r="W88" s="17">
        <v>0.1087</v>
      </c>
      <c r="X88" s="17">
        <v>0.1014</v>
      </c>
      <c r="Y88" s="17">
        <v>1.0699999999999999E-2</v>
      </c>
      <c r="Z88" s="17">
        <v>6.7999999999999996E-3</v>
      </c>
      <c r="AA88" s="17">
        <v>6.0600000000000001E-2</v>
      </c>
      <c r="AB88" s="17">
        <v>0.24310000000000001</v>
      </c>
      <c r="AC88" s="17">
        <v>5.4100000000000002E-2</v>
      </c>
      <c r="AD88" s="17">
        <v>7.1999999999999995E-2</v>
      </c>
      <c r="AE88" s="17">
        <v>0.22850000000000001</v>
      </c>
      <c r="AF88" s="19">
        <v>7.3000000000000001E-3</v>
      </c>
    </row>
    <row r="89" spans="1:32" x14ac:dyDescent="0.25">
      <c r="B89" s="8" t="s">
        <v>45</v>
      </c>
      <c r="C89" s="17">
        <v>3.3260012494886661E-3</v>
      </c>
      <c r="D89" s="17">
        <v>3.4331863730671973E-3</v>
      </c>
      <c r="E89" s="17">
        <v>2.8211454744609355E-3</v>
      </c>
      <c r="F89" s="19">
        <v>3.1934443656722665E-3</v>
      </c>
      <c r="I89" s="8" t="s">
        <v>45</v>
      </c>
      <c r="J89" s="17">
        <v>1.11E-2</v>
      </c>
      <c r="K89" s="17">
        <v>1.23E-2</v>
      </c>
      <c r="L89" s="17">
        <v>4.8999999999999998E-3</v>
      </c>
      <c r="M89" s="17">
        <v>6.7999999999999996E-3</v>
      </c>
      <c r="N89" s="17">
        <v>3.0000000000000001E-3</v>
      </c>
      <c r="O89" s="17">
        <v>5.4999999999999997E-3</v>
      </c>
      <c r="P89" s="17">
        <v>4.0000000000000001E-3</v>
      </c>
      <c r="Q89" s="17">
        <v>2.3E-3</v>
      </c>
      <c r="R89" s="17">
        <v>5.7999999999999996E-3</v>
      </c>
      <c r="S89" s="19">
        <v>4.1000000000000003E-3</v>
      </c>
      <c r="V89" s="8" t="s">
        <v>45</v>
      </c>
      <c r="W89" s="17">
        <v>1.6E-2</v>
      </c>
      <c r="X89" s="17">
        <v>3.1800000000000002E-2</v>
      </c>
      <c r="Y89" s="17">
        <v>7.0000000000000001E-3</v>
      </c>
      <c r="Z89" s="17">
        <v>5.1000000000000004E-3</v>
      </c>
      <c r="AA89" s="17">
        <v>3.39E-2</v>
      </c>
      <c r="AB89" s="17">
        <v>5.1999999999999998E-3</v>
      </c>
      <c r="AC89" s="17">
        <v>1.6299999999999999E-2</v>
      </c>
      <c r="AD89" s="17">
        <v>1.0999999999999999E-2</v>
      </c>
      <c r="AE89" s="17">
        <v>4.1999999999999997E-3</v>
      </c>
      <c r="AF89" s="19">
        <v>4.7999999999999996E-3</v>
      </c>
    </row>
    <row r="90" spans="1:32" x14ac:dyDescent="0.25">
      <c r="B90" s="8"/>
      <c r="C90" s="12"/>
      <c r="D90" s="12"/>
      <c r="E90" s="12"/>
      <c r="F90" s="18"/>
      <c r="I90" s="8"/>
      <c r="J90" s="17"/>
      <c r="K90" s="17"/>
      <c r="L90" s="17"/>
      <c r="M90" s="17"/>
      <c r="N90" s="17"/>
      <c r="O90" s="17"/>
      <c r="P90" s="17"/>
      <c r="Q90" s="17"/>
      <c r="R90" s="17"/>
      <c r="S90" s="19"/>
      <c r="V90" s="8"/>
      <c r="W90" s="17"/>
      <c r="X90" s="17"/>
      <c r="Y90" s="17"/>
      <c r="Z90" s="17"/>
      <c r="AA90" s="17"/>
      <c r="AB90" s="17"/>
      <c r="AC90" s="17"/>
      <c r="AD90" s="17"/>
      <c r="AE90" s="17"/>
      <c r="AF90" s="19"/>
    </row>
    <row r="91" spans="1:32" x14ac:dyDescent="0.25">
      <c r="B91" s="8"/>
      <c r="C91" s="17"/>
      <c r="D91" s="17"/>
      <c r="E91" s="17"/>
      <c r="F91" s="19"/>
      <c r="I91" s="8" t="s">
        <v>50</v>
      </c>
      <c r="J91" s="17">
        <v>8.0000000000000004E-4</v>
      </c>
      <c r="K91" s="17">
        <v>0</v>
      </c>
      <c r="L91" s="17">
        <v>5.3800000000000001E-2</v>
      </c>
      <c r="M91" s="17">
        <v>0.15179999999999999</v>
      </c>
      <c r="N91" s="17">
        <v>0.15820000000000001</v>
      </c>
      <c r="O91" s="17">
        <v>5.3999999999999999E-2</v>
      </c>
      <c r="P91" s="17">
        <v>0.1762</v>
      </c>
      <c r="Q91" s="17">
        <v>0.26900000000000002</v>
      </c>
      <c r="R91" s="17">
        <v>3.3399999999999999E-2</v>
      </c>
      <c r="S91" s="19">
        <v>9.7799999999999998E-2</v>
      </c>
      <c r="V91" s="8" t="s">
        <v>50</v>
      </c>
      <c r="W91" s="17">
        <v>0</v>
      </c>
      <c r="X91" s="17">
        <v>0</v>
      </c>
      <c r="Y91" s="17">
        <v>6.9999999999999999E-4</v>
      </c>
      <c r="Z91" s="17">
        <v>3.8800000000000001E-2</v>
      </c>
      <c r="AA91" s="17">
        <v>5.1999999999999998E-3</v>
      </c>
      <c r="AB91" s="17">
        <v>0</v>
      </c>
      <c r="AC91" s="17">
        <v>0</v>
      </c>
      <c r="AD91" s="17">
        <v>0</v>
      </c>
      <c r="AE91" s="17">
        <v>4.58E-2</v>
      </c>
      <c r="AF91" s="19">
        <v>4.6699999999999998E-2</v>
      </c>
    </row>
    <row r="92" spans="1:32" x14ac:dyDescent="0.25">
      <c r="B92" s="15"/>
      <c r="C92" s="20"/>
      <c r="D92" s="20"/>
      <c r="E92" s="20"/>
      <c r="F92" s="21"/>
      <c r="I92" s="15" t="s">
        <v>45</v>
      </c>
      <c r="J92" s="20">
        <v>2.5999999999999999E-2</v>
      </c>
      <c r="K92" s="20">
        <v>2.8400000000000002E-2</v>
      </c>
      <c r="L92" s="20">
        <v>5.7000000000000002E-3</v>
      </c>
      <c r="M92" s="20">
        <v>6.6E-3</v>
      </c>
      <c r="N92" s="20">
        <v>3.8999999999999998E-3</v>
      </c>
      <c r="O92" s="20">
        <v>8.3000000000000001E-3</v>
      </c>
      <c r="P92" s="20">
        <v>6.7999999999999996E-3</v>
      </c>
      <c r="Q92" s="20">
        <v>3.3E-3</v>
      </c>
      <c r="R92" s="20">
        <v>8.8999999999999999E-3</v>
      </c>
      <c r="S92" s="21">
        <v>6.0000000000000001E-3</v>
      </c>
      <c r="V92" s="15" t="s">
        <v>45</v>
      </c>
      <c r="W92" s="20">
        <v>2.4400000000000002E-2</v>
      </c>
      <c r="X92" s="20">
        <v>2.9499999999999998E-2</v>
      </c>
      <c r="Y92" s="20">
        <v>1.06E-2</v>
      </c>
      <c r="Z92" s="20">
        <v>9.5999999999999992E-3</v>
      </c>
      <c r="AA92" s="20">
        <v>4.2999999999999997E-2</v>
      </c>
      <c r="AB92" s="20">
        <v>7.6E-3</v>
      </c>
      <c r="AC92" s="20">
        <v>2.3699999999999999E-2</v>
      </c>
      <c r="AD92" s="20">
        <v>2.3300000000000001E-2</v>
      </c>
      <c r="AE92" s="20">
        <v>6.4999999999999997E-3</v>
      </c>
      <c r="AF92" s="21">
        <v>0.01</v>
      </c>
    </row>
    <row r="93" spans="1:32" x14ac:dyDescent="0.25">
      <c r="C93" s="44"/>
      <c r="D93" s="44"/>
      <c r="E93" s="44"/>
      <c r="F93" s="44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4"/>
      <c r="AF93" s="34"/>
    </row>
    <row r="94" spans="1:32" x14ac:dyDescent="0.25">
      <c r="J94" s="32"/>
      <c r="K94" s="32"/>
      <c r="L94" s="42"/>
      <c r="M94" s="42"/>
      <c r="N94" s="32"/>
      <c r="O94" s="32"/>
      <c r="P94" s="32"/>
      <c r="Q94" s="32"/>
      <c r="R94" s="32"/>
      <c r="S94" s="32"/>
      <c r="T94" s="32"/>
      <c r="U94" s="32"/>
      <c r="V94" s="32"/>
      <c r="W94" s="17"/>
      <c r="X94" s="17"/>
      <c r="Y94" s="17"/>
      <c r="Z94" s="17"/>
      <c r="AA94" s="17"/>
      <c r="AB94" s="17"/>
      <c r="AC94" s="17"/>
      <c r="AD94" s="17"/>
      <c r="AE94" s="17"/>
      <c r="AF94" s="17"/>
    </row>
    <row r="95" spans="1:32" x14ac:dyDescent="0.25">
      <c r="J95" s="12"/>
      <c r="K95" s="12"/>
      <c r="L95" s="17"/>
      <c r="M95" s="17"/>
      <c r="N95" s="17"/>
      <c r="O95" s="12"/>
      <c r="P95" s="12"/>
      <c r="Q95" s="12"/>
      <c r="R95" s="12"/>
      <c r="S95" s="12"/>
      <c r="T95" s="12"/>
      <c r="U95" s="11"/>
      <c r="V95" s="11"/>
      <c r="W95" s="11"/>
      <c r="X95" s="31"/>
      <c r="Y95" s="31"/>
      <c r="Z95" s="31"/>
      <c r="AA95" s="31"/>
      <c r="AB95" s="11"/>
      <c r="AC95" s="11"/>
      <c r="AD95" s="11"/>
      <c r="AE95" s="11"/>
    </row>
    <row r="96" spans="1:32" x14ac:dyDescent="0.25">
      <c r="J96" s="17"/>
      <c r="K96" s="17"/>
      <c r="L96" s="17"/>
      <c r="M96" s="17"/>
      <c r="N96" s="17"/>
      <c r="O96" s="17"/>
      <c r="P96" s="17"/>
      <c r="Q96" s="17"/>
      <c r="R96" s="4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44"/>
    </row>
    <row r="97" spans="9:32" x14ac:dyDescent="0.25">
      <c r="J97" s="17"/>
      <c r="K97" s="17"/>
      <c r="L97" s="17"/>
      <c r="M97" s="17"/>
      <c r="N97" s="17"/>
      <c r="O97" s="17"/>
      <c r="P97" s="17"/>
      <c r="Q97" s="17"/>
      <c r="R97" s="47"/>
      <c r="S97" s="17"/>
      <c r="T97" s="17"/>
      <c r="U97" s="17"/>
      <c r="V97" s="17"/>
      <c r="W97" s="17"/>
      <c r="X97" s="17"/>
      <c r="Y97" s="47"/>
      <c r="Z97" s="17"/>
      <c r="AA97" s="17"/>
      <c r="AB97" s="17"/>
      <c r="AC97" s="17"/>
      <c r="AD97" s="17"/>
      <c r="AE97" s="17"/>
      <c r="AF97" s="44"/>
    </row>
    <row r="98" spans="9:32" x14ac:dyDescent="0.25">
      <c r="J98" s="17"/>
      <c r="K98" s="17"/>
      <c r="L98" s="17"/>
      <c r="M98" s="17"/>
      <c r="N98" s="17"/>
      <c r="O98" s="17"/>
      <c r="P98" s="17"/>
      <c r="Q98" s="17"/>
      <c r="R98" s="47"/>
      <c r="S98" s="17"/>
      <c r="T98" s="17"/>
      <c r="U98" s="17"/>
      <c r="V98" s="17"/>
      <c r="W98" s="17"/>
      <c r="X98" s="17"/>
      <c r="Y98" s="47"/>
      <c r="Z98" s="17"/>
      <c r="AA98" s="17"/>
      <c r="AB98" s="17"/>
      <c r="AC98" s="17"/>
      <c r="AD98" s="17"/>
      <c r="AE98" s="17"/>
      <c r="AF98" s="44"/>
    </row>
    <row r="99" spans="9:32" x14ac:dyDescent="0.25">
      <c r="J99" s="17"/>
      <c r="K99" s="17"/>
      <c r="L99" s="17"/>
      <c r="M99" s="4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47"/>
      <c r="Z99" s="17"/>
      <c r="AA99" s="17"/>
      <c r="AB99" s="17"/>
      <c r="AC99" s="17"/>
      <c r="AD99" s="17"/>
      <c r="AE99" s="17"/>
      <c r="AF99" s="44"/>
    </row>
    <row r="100" spans="9:32" x14ac:dyDescent="0.25">
      <c r="J100" s="17"/>
      <c r="K100" s="17"/>
      <c r="L100" s="17"/>
      <c r="M100" s="4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47"/>
      <c r="Z100" s="17"/>
      <c r="AA100" s="17"/>
      <c r="AB100" s="17"/>
      <c r="AC100" s="17"/>
      <c r="AD100" s="17"/>
      <c r="AE100" s="17"/>
      <c r="AF100" s="44"/>
    </row>
    <row r="101" spans="9:32" x14ac:dyDescent="0.25">
      <c r="J101" s="17"/>
      <c r="K101" s="17"/>
      <c r="L101" s="17"/>
      <c r="M101" s="4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47"/>
      <c r="Z101" s="17"/>
      <c r="AA101" s="17"/>
      <c r="AB101" s="17"/>
      <c r="AC101" s="17"/>
      <c r="AD101" s="17"/>
      <c r="AE101" s="17"/>
      <c r="AF101" s="44"/>
    </row>
    <row r="102" spans="9:32" x14ac:dyDescent="0.25">
      <c r="J102" s="17"/>
      <c r="K102" s="17"/>
      <c r="L102" s="17"/>
      <c r="M102" s="4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47"/>
      <c r="Z102" s="17"/>
      <c r="AA102" s="17"/>
      <c r="AB102" s="17"/>
      <c r="AC102" s="17"/>
      <c r="AD102" s="17"/>
      <c r="AE102" s="17"/>
      <c r="AF102" s="44"/>
    </row>
    <row r="103" spans="9:32" x14ac:dyDescent="0.25">
      <c r="J103" s="17"/>
      <c r="K103" s="17"/>
      <c r="L103" s="17"/>
      <c r="M103" s="4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47"/>
      <c r="Z103" s="17"/>
      <c r="AA103" s="17"/>
      <c r="AB103" s="17"/>
      <c r="AC103" s="17"/>
      <c r="AD103" s="17"/>
      <c r="AE103" s="17"/>
      <c r="AF103" s="44"/>
    </row>
    <row r="104" spans="9:32" x14ac:dyDescent="0.25">
      <c r="J104" s="17"/>
      <c r="K104" s="17"/>
      <c r="L104" s="17"/>
      <c r="M104" s="4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47"/>
      <c r="Z104" s="17"/>
      <c r="AA104" s="17"/>
      <c r="AB104" s="17"/>
      <c r="AC104" s="17"/>
      <c r="AD104" s="17"/>
      <c r="AE104" s="17"/>
      <c r="AF104" s="44"/>
    </row>
    <row r="105" spans="9:32" x14ac:dyDescent="0.25">
      <c r="I105" s="11"/>
      <c r="J105" s="11"/>
      <c r="K105" s="11"/>
      <c r="L105" s="13"/>
      <c r="M105" s="17"/>
      <c r="N105" s="17"/>
      <c r="O105" s="11"/>
      <c r="P105" s="12"/>
      <c r="Q105" s="12"/>
      <c r="R105" s="11"/>
      <c r="S105" s="11"/>
      <c r="T105" s="11"/>
      <c r="U105" s="11"/>
      <c r="V105" s="11"/>
      <c r="W105" s="11"/>
      <c r="X105" s="13"/>
      <c r="Y105" s="17"/>
      <c r="Z105" s="17"/>
      <c r="AA105" s="11"/>
      <c r="AB105" s="11"/>
      <c r="AC105" s="11"/>
      <c r="AD105" s="11"/>
    </row>
    <row r="106" spans="9:32" x14ac:dyDescent="0.25">
      <c r="I106" s="11"/>
      <c r="J106" s="11"/>
      <c r="K106" s="11"/>
      <c r="L106" s="13"/>
      <c r="M106" s="17"/>
      <c r="N106" s="17"/>
      <c r="O106" s="11"/>
      <c r="P106" s="12"/>
      <c r="Q106" s="12"/>
      <c r="R106" s="11"/>
      <c r="S106" s="11"/>
      <c r="T106" s="11"/>
      <c r="U106" s="11"/>
      <c r="V106" s="11"/>
      <c r="W106" s="11"/>
      <c r="X106" s="13"/>
      <c r="Y106" s="17"/>
      <c r="Z106" s="17"/>
      <c r="AA106" s="11"/>
      <c r="AB106" s="11"/>
      <c r="AC106" s="11"/>
      <c r="AD106" s="11"/>
    </row>
    <row r="107" spans="9:32" x14ac:dyDescent="0.25">
      <c r="I107" s="11"/>
      <c r="J107" s="11"/>
      <c r="K107" s="11"/>
      <c r="L107" s="13"/>
      <c r="M107" s="17"/>
      <c r="N107" s="17"/>
      <c r="O107" s="11"/>
      <c r="P107" s="12"/>
      <c r="Q107" s="12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</row>
    <row r="108" spans="9:32" x14ac:dyDescent="0.25"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</row>
    <row r="109" spans="9:32" x14ac:dyDescent="0.25"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</row>
    <row r="110" spans="9:32" x14ac:dyDescent="0.25"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</row>
    <row r="111" spans="9:32" x14ac:dyDescent="0.25"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vsdsd dv</dc:creator>
  <cp:lastModifiedBy>Maciek Antoniewicz</cp:lastModifiedBy>
  <dcterms:created xsi:type="dcterms:W3CDTF">2016-04-15T15:45:15Z</dcterms:created>
  <dcterms:modified xsi:type="dcterms:W3CDTF">2016-10-21T01:13:15Z</dcterms:modified>
</cp:coreProperties>
</file>