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5635" windowHeight="10920"/>
  </bookViews>
  <sheets>
    <sheet name="Sheet11" sheetId="1" r:id="rId1"/>
  </sheets>
  <calcPr calcId="145621"/>
</workbook>
</file>

<file path=xl/calcChain.xml><?xml version="1.0" encoding="utf-8"?>
<calcChain xmlns="http://schemas.openxmlformats.org/spreadsheetml/2006/main">
  <c r="AC4" i="1" l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U23" i="1" l="1"/>
  <c r="J22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4" i="1"/>
</calcChain>
</file>

<file path=xl/sharedStrings.xml><?xml version="1.0" encoding="utf-8"?>
<sst xmlns="http://schemas.openxmlformats.org/spreadsheetml/2006/main" count="174" uniqueCount="89">
  <si>
    <t>-</t>
    <phoneticPr fontId="2" type="noConversion"/>
  </si>
  <si>
    <t>&gt;239</t>
    <phoneticPr fontId="2" type="noConversion"/>
  </si>
  <si>
    <t>japonica</t>
    <phoneticPr fontId="2" type="noConversion"/>
  </si>
  <si>
    <t>indica</t>
    <phoneticPr fontId="2" type="noConversion"/>
  </si>
  <si>
    <t>R498</t>
  </si>
  <si>
    <t>Total</t>
    <phoneticPr fontId="2" type="noConversion"/>
  </si>
  <si>
    <t>MSR-SOAP</t>
  </si>
  <si>
    <t>DRR001190</t>
  </si>
  <si>
    <t>O. rufipogon</t>
    <phoneticPr fontId="2" type="noConversion"/>
  </si>
  <si>
    <t>W1981</t>
  </si>
  <si>
    <t>ERA125029</t>
  </si>
  <si>
    <t>W1943</t>
  </si>
  <si>
    <t>DRR001187</t>
  </si>
  <si>
    <t>W1715</t>
  </si>
  <si>
    <t>DRR001184</t>
  </si>
  <si>
    <t>W1236</t>
  </si>
  <si>
    <t>DRR001189</t>
  </si>
  <si>
    <t>W1230</t>
  </si>
  <si>
    <t>DRR001185</t>
  </si>
  <si>
    <t>W0630</t>
  </si>
  <si>
    <t>DRR001183</t>
  </si>
  <si>
    <t>W0593</t>
  </si>
  <si>
    <t>DRR001188</t>
  </si>
  <si>
    <t>W0180</t>
  </si>
  <si>
    <t>DRR001186</t>
  </si>
  <si>
    <t>W0120</t>
  </si>
  <si>
    <t>rise2.genomics.org.cn/</t>
  </si>
  <si>
    <t>SRR908210</t>
  </si>
  <si>
    <t>intermediate</t>
    <phoneticPr fontId="2" type="noConversion"/>
  </si>
  <si>
    <t>PA64s</t>
  </si>
  <si>
    <t>DRR003657</t>
  </si>
  <si>
    <t>Koshihikari</t>
  </si>
  <si>
    <t>http://rapdb.dna.affrc.go.jp/download/archive/irgsp1/kasalath_genome.tar.gz</t>
  </si>
  <si>
    <t>DRR008446，DRR008447</t>
  </si>
  <si>
    <t>aus</t>
    <phoneticPr fontId="2" type="noConversion"/>
  </si>
  <si>
    <t>Kasalath</t>
  </si>
  <si>
    <t>http://schatzlab.cshl.edu/data/rice/os.ir64.cshl.draft.1.0/os.ir64.cshl.draft.1.0.fsa.gz</t>
  </si>
  <si>
    <t>SRR553489，SRR553497，SRR553499，SRR555259，SRR555470，SRR566697</t>
  </si>
  <si>
    <t>IR64</t>
  </si>
  <si>
    <t>http://schatzlab.cshl.edu/data/rice/os.dj123.cshl.draft.1.0/os.dj123.cshl.draft.1.0.fsa.gz</t>
  </si>
  <si>
    <t>SRR567565</t>
  </si>
  <si>
    <t>DJ123</t>
  </si>
  <si>
    <t>SRR933669</t>
  </si>
  <si>
    <t>GCA_001618785</t>
  </si>
  <si>
    <t>SRR3234369</t>
  </si>
  <si>
    <t>MH63</t>
  </si>
  <si>
    <t>GCA_001618795</t>
  </si>
  <si>
    <t>SRR3234372</t>
  </si>
  <si>
    <t>ZS97</t>
  </si>
  <si>
    <t>Ref Source</t>
  </si>
  <si>
    <t>Data Source</t>
  </si>
  <si>
    <t>PV num on R498</t>
    <phoneticPr fontId="2" type="noConversion"/>
  </si>
  <si>
    <t>PV num on Nip</t>
    <phoneticPr fontId="2" type="noConversion"/>
  </si>
  <si>
    <t>Covered Nip genome (%)</t>
    <phoneticPr fontId="2" type="noConversion"/>
  </si>
  <si>
    <t>Contig Num</t>
  </si>
  <si>
    <t>Genome size (Mb)</t>
  </si>
  <si>
    <t>Type</t>
  </si>
  <si>
    <t>Nip</t>
    <phoneticPr fontId="2" type="noConversion"/>
  </si>
  <si>
    <t>MSR-SOAP: genome assembled using MaSuRCA-SOAP with default parameters.</t>
    <phoneticPr fontId="2" type="noConversion"/>
  </si>
  <si>
    <t>Overlapped PV:the PVs identified by comparing to each draft genomes overlap those identified by comparing to the other reference genome.</t>
    <phoneticPr fontId="2" type="noConversion"/>
  </si>
  <si>
    <t>Overlapped PV num on Nip by R498</t>
    <phoneticPr fontId="2" type="noConversion"/>
  </si>
  <si>
    <t>Overlapped PV num on R498 by Nip</t>
    <phoneticPr fontId="2" type="noConversion"/>
  </si>
  <si>
    <t>Total: means non-redundant (non-overlapping) set of PVs in R498 or Nip genomes that are identified by comparing to each of the draft genomes.</t>
    <phoneticPr fontId="2" type="noConversion"/>
  </si>
  <si>
    <t>The column PV num: means the number of the PVs on the reference genome by comparing to each of the genomes listed in the first column.</t>
    <phoneticPr fontId="2" type="noConversion"/>
  </si>
  <si>
    <t>Shared AV: two AVs on a draft genome identified by comparing to each of two reference genomes overlap with each other</t>
    <phoneticPr fontId="2" type="noConversion"/>
  </si>
  <si>
    <t>SNPs on Nip</t>
    <phoneticPr fontId="2" type="noConversion"/>
  </si>
  <si>
    <t>Covered R498 genome (%)</t>
    <phoneticPr fontId="2" type="noConversion"/>
  </si>
  <si>
    <t>Covered Genome % by Nip</t>
    <phoneticPr fontId="2" type="noConversion"/>
  </si>
  <si>
    <t>Covered Genome % by R498</t>
    <phoneticPr fontId="2" type="noConversion"/>
  </si>
  <si>
    <t>SNPs on R498</t>
    <phoneticPr fontId="2" type="noConversion"/>
  </si>
  <si>
    <t>Contig N50 (bp)</t>
    <phoneticPr fontId="2" type="noConversion"/>
  </si>
  <si>
    <t>Covered Nip genome (Mb)</t>
    <phoneticPr fontId="2" type="noConversion"/>
  </si>
  <si>
    <t>Covered Genome Size by Nip (Mb)</t>
    <phoneticPr fontId="2" type="noConversion"/>
  </si>
  <si>
    <t>Diff in Covered Genome with Nip (Mb)</t>
    <phoneticPr fontId="2" type="noConversion"/>
  </si>
  <si>
    <t>Total PV length on Nip (bp)</t>
    <phoneticPr fontId="2" type="noConversion"/>
  </si>
  <si>
    <t>Overlapped PV length (bp)</t>
    <phoneticPr fontId="2" type="noConversion"/>
  </si>
  <si>
    <t>Covered R498 genome (Mb)</t>
    <phoneticPr fontId="2" type="noConversion"/>
  </si>
  <si>
    <t>Covered Genome Size by R498 (Mb)</t>
    <phoneticPr fontId="2" type="noConversion"/>
  </si>
  <si>
    <t>Diff in Covered Genome with R498 (Mb)</t>
    <phoneticPr fontId="2" type="noConversion"/>
  </si>
  <si>
    <t>Total PV length on R498 (bp)</t>
    <phoneticPr fontId="2" type="noConversion"/>
  </si>
  <si>
    <t>Shared AV length (bp)</t>
    <phoneticPr fontId="2" type="noConversion"/>
  </si>
  <si>
    <t> 262</t>
  </si>
  <si>
    <t>Gene num in Nip PVs</t>
    <phoneticPr fontId="2" type="noConversion"/>
  </si>
  <si>
    <t>Gene num in R498 PVs</t>
    <phoneticPr fontId="2" type="noConversion"/>
  </si>
  <si>
    <t>Two reference genomes R498 and Nip were used to identify PVs on each of them by comparing to draft genomes. Each PV on a reference genome corresponding to an AV on a draft genome.</t>
    <phoneticPr fontId="2" type="noConversion"/>
  </si>
  <si>
    <t>Please note that the genomes in the first column are the query genomes and the two reference genomes are the target genomes. All PVs are on the target genomes.</t>
    <phoneticPr fontId="2" type="noConversion"/>
  </si>
  <si>
    <t xml:space="preserve">Shared AV % </t>
    <phoneticPr fontId="2" type="noConversion"/>
  </si>
  <si>
    <t>Shared AV num relative to R498 and Nip</t>
    <phoneticPr fontId="2" type="noConversion"/>
  </si>
  <si>
    <t>Supplementary Data 6: Statistics of PVs identified in R498 and Nip by comparing to other rice genomes.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</si>
</sst>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Droid Sans Fallback"/>
      <family val="2"/>
    </font>
    <font>
      <sz val="10"/>
      <name val="文泉驿微米黑"/>
      <family val="2"/>
    </font>
    <font>
      <sz val="11"/>
      <color theme="1"/>
      <name val="宋体"/>
      <family val="2"/>
      <scheme val="minor"/>
    </font>
    <font>
      <sz val="11"/>
      <color rgb="FF000000"/>
      <name val="Droid Sans Fallback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5" fillId="0" borderId="0"/>
    <xf numFmtId="0" fontId="6" fillId="0" borderId="0"/>
    <xf numFmtId="0" fontId="1" fillId="2" borderId="1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7" fillId="0" borderId="0" xfId="0" applyFont="1">
      <alignment vertical="center"/>
    </xf>
  </cellXfs>
  <cellStyles count="7">
    <cellStyle name="常规" xfId="0" builtinId="0"/>
    <cellStyle name="常规 2" xfId="1"/>
    <cellStyle name="常规 2 2" xfId="2"/>
    <cellStyle name="常规 2 3" xfId="3"/>
    <cellStyle name="常规 3" xfId="4"/>
    <cellStyle name="常规 3 2" xfId="5"/>
    <cellStyle name="注释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tabSelected="1" workbookViewId="0">
      <pane xSplit="1" topLeftCell="B1" activePane="topRight" state="frozen"/>
      <selection pane="topRight"/>
    </sheetView>
  </sheetViews>
  <sheetFormatPr defaultRowHeight="13.5"/>
  <cols>
    <col min="1" max="1" width="9" style="2"/>
    <col min="2" max="2" width="13.25" customWidth="1"/>
    <col min="3" max="3" width="11.875" customWidth="1"/>
    <col min="4" max="4" width="11" customWidth="1"/>
    <col min="5" max="6" width="11.25" style="1" customWidth="1"/>
    <col min="7" max="11" width="11.625" customWidth="1"/>
    <col min="13" max="13" width="9.5" bestFit="1" customWidth="1"/>
    <col min="14" max="14" width="9.5" customWidth="1"/>
    <col min="18" max="18" width="9.5" bestFit="1" customWidth="1"/>
    <col min="19" max="22" width="9.5" customWidth="1"/>
    <col min="31" max="31" width="14.625" customWidth="1"/>
    <col min="32" max="32" width="14.75" customWidth="1"/>
  </cols>
  <sheetData>
    <row r="1" spans="1:32" ht="15">
      <c r="A1" s="7" t="s">
        <v>88</v>
      </c>
    </row>
    <row r="2" spans="1:32" ht="15">
      <c r="A2" s="7"/>
    </row>
    <row r="3" spans="1:32">
      <c r="B3" t="s">
        <v>56</v>
      </c>
      <c r="C3" t="s">
        <v>55</v>
      </c>
      <c r="D3" t="s">
        <v>70</v>
      </c>
      <c r="E3" s="1" t="s">
        <v>54</v>
      </c>
      <c r="F3" t="s">
        <v>71</v>
      </c>
      <c r="G3" t="s">
        <v>53</v>
      </c>
      <c r="H3" t="s">
        <v>72</v>
      </c>
      <c r="I3" t="s">
        <v>67</v>
      </c>
      <c r="J3" t="s">
        <v>73</v>
      </c>
      <c r="K3" t="s">
        <v>65</v>
      </c>
      <c r="L3" t="s">
        <v>52</v>
      </c>
      <c r="M3" t="s">
        <v>74</v>
      </c>
      <c r="N3" t="s">
        <v>82</v>
      </c>
      <c r="O3" t="s">
        <v>60</v>
      </c>
      <c r="P3" t="s">
        <v>75</v>
      </c>
      <c r="Q3" t="s">
        <v>76</v>
      </c>
      <c r="R3" t="s">
        <v>66</v>
      </c>
      <c r="S3" t="s">
        <v>77</v>
      </c>
      <c r="T3" t="s">
        <v>68</v>
      </c>
      <c r="U3" t="s">
        <v>78</v>
      </c>
      <c r="V3" t="s">
        <v>69</v>
      </c>
      <c r="W3" t="s">
        <v>51</v>
      </c>
      <c r="X3" t="s">
        <v>79</v>
      </c>
      <c r="Y3" t="s">
        <v>83</v>
      </c>
      <c r="Z3" t="s">
        <v>61</v>
      </c>
      <c r="AA3" t="s">
        <v>75</v>
      </c>
      <c r="AB3" t="s">
        <v>87</v>
      </c>
      <c r="AC3" t="s">
        <v>86</v>
      </c>
      <c r="AD3" t="s">
        <v>80</v>
      </c>
      <c r="AE3" t="s">
        <v>50</v>
      </c>
      <c r="AF3" t="s">
        <v>49</v>
      </c>
    </row>
    <row r="4" spans="1:32">
      <c r="A4" s="2" t="s">
        <v>48</v>
      </c>
      <c r="B4" t="s">
        <v>3</v>
      </c>
      <c r="C4">
        <v>346.8</v>
      </c>
      <c r="D4">
        <v>2193765</v>
      </c>
      <c r="E4" s="1">
        <v>249</v>
      </c>
      <c r="F4" s="6">
        <v>274.05165000000005</v>
      </c>
      <c r="G4">
        <v>73.650000000000006</v>
      </c>
      <c r="H4" s="5">
        <v>282.47000000000003</v>
      </c>
      <c r="I4" s="4">
        <v>81.450403690000002</v>
      </c>
      <c r="J4" s="4">
        <f>H4-F4</f>
        <v>8.4183499999999754</v>
      </c>
      <c r="K4">
        <v>2683724</v>
      </c>
      <c r="L4">
        <v>2211</v>
      </c>
      <c r="M4">
        <v>12835425</v>
      </c>
      <c r="N4">
        <v>560</v>
      </c>
      <c r="O4">
        <v>1427</v>
      </c>
      <c r="P4">
        <v>7136796</v>
      </c>
      <c r="Q4" s="5">
        <v>306.93192000000005</v>
      </c>
      <c r="R4">
        <v>78.64</v>
      </c>
      <c r="S4" s="5">
        <v>311.70999999999998</v>
      </c>
      <c r="T4" s="4">
        <v>89.881776239999994</v>
      </c>
      <c r="U4" s="5">
        <f>S4-Q4</f>
        <v>4.7780799999999317</v>
      </c>
      <c r="V4">
        <v>1382946</v>
      </c>
      <c r="W4">
        <v>1817</v>
      </c>
      <c r="X4">
        <v>13591059</v>
      </c>
      <c r="Y4">
        <v>465</v>
      </c>
      <c r="Z4">
        <v>871</v>
      </c>
      <c r="AA4">
        <v>6342009</v>
      </c>
      <c r="AB4">
        <v>298</v>
      </c>
      <c r="AC4" s="4">
        <f t="shared" ref="AC4:AC19" si="0">AB4/(W4+L4-AB4)*100</f>
        <v>7.9892761394101885</v>
      </c>
      <c r="AD4">
        <v>1522863</v>
      </c>
      <c r="AE4" t="s">
        <v>47</v>
      </c>
      <c r="AF4" t="s">
        <v>46</v>
      </c>
    </row>
    <row r="5" spans="1:32">
      <c r="A5" s="2" t="s">
        <v>45</v>
      </c>
      <c r="B5" t="s">
        <v>3</v>
      </c>
      <c r="C5">
        <v>359.9</v>
      </c>
      <c r="D5">
        <v>3032387</v>
      </c>
      <c r="E5" s="1">
        <v>189</v>
      </c>
      <c r="F5" s="6">
        <v>280.11688000000004</v>
      </c>
      <c r="G5">
        <v>75.28</v>
      </c>
      <c r="H5" s="5">
        <v>288.67</v>
      </c>
      <c r="I5" s="4">
        <v>80.208391219999996</v>
      </c>
      <c r="J5" s="4">
        <f t="shared" ref="J5:J20" si="1">H5-F5</f>
        <v>8.5531199999999785</v>
      </c>
      <c r="K5">
        <v>2791808</v>
      </c>
      <c r="L5">
        <v>1950</v>
      </c>
      <c r="M5">
        <v>9682621</v>
      </c>
      <c r="N5">
        <v>411</v>
      </c>
      <c r="O5">
        <v>1381</v>
      </c>
      <c r="P5">
        <v>6236810</v>
      </c>
      <c r="Q5" s="5">
        <v>336.47762999999998</v>
      </c>
      <c r="R5">
        <v>86.21</v>
      </c>
      <c r="S5" s="5">
        <v>338.58</v>
      </c>
      <c r="T5" s="4">
        <v>94.076132259999994</v>
      </c>
      <c r="U5" s="5">
        <f t="shared" ref="U5:U20" si="2">S5-Q5</f>
        <v>2.1023700000000076</v>
      </c>
      <c r="V5">
        <v>714437</v>
      </c>
      <c r="W5">
        <v>1102</v>
      </c>
      <c r="X5">
        <v>8687495</v>
      </c>
      <c r="Y5" t="s">
        <v>81</v>
      </c>
      <c r="Z5">
        <v>520</v>
      </c>
      <c r="AA5">
        <v>3835637</v>
      </c>
      <c r="AB5">
        <v>142</v>
      </c>
      <c r="AC5" s="4">
        <f t="shared" si="0"/>
        <v>4.8797250859106533</v>
      </c>
      <c r="AD5">
        <v>544219</v>
      </c>
      <c r="AE5" t="s">
        <v>44</v>
      </c>
      <c r="AF5" t="s">
        <v>43</v>
      </c>
    </row>
    <row r="6" spans="1:32">
      <c r="A6" s="2">
        <v>9311</v>
      </c>
      <c r="B6" t="s">
        <v>3</v>
      </c>
      <c r="C6">
        <v>408.8</v>
      </c>
      <c r="D6">
        <v>25683</v>
      </c>
      <c r="E6" s="1">
        <v>54867</v>
      </c>
      <c r="F6" s="6">
        <v>298.31256999999999</v>
      </c>
      <c r="G6">
        <v>80.17</v>
      </c>
      <c r="H6" s="5">
        <v>308.52</v>
      </c>
      <c r="I6" s="4">
        <v>75.469667319999999</v>
      </c>
      <c r="J6" s="4">
        <f t="shared" si="1"/>
        <v>10.207429999999988</v>
      </c>
      <c r="K6">
        <v>2915287</v>
      </c>
      <c r="L6">
        <v>2980</v>
      </c>
      <c r="M6">
        <v>18077333</v>
      </c>
      <c r="N6">
        <v>1197</v>
      </c>
      <c r="O6">
        <v>1976</v>
      </c>
      <c r="P6">
        <v>9650643</v>
      </c>
      <c r="Q6" s="5">
        <v>333.70650000000001</v>
      </c>
      <c r="R6">
        <v>85.5</v>
      </c>
      <c r="S6" s="5">
        <v>360.41</v>
      </c>
      <c r="T6" s="4">
        <v>88.16</v>
      </c>
      <c r="U6" s="5">
        <f t="shared" si="2"/>
        <v>26.70350000000002</v>
      </c>
      <c r="V6">
        <v>1194946</v>
      </c>
      <c r="W6">
        <v>1800</v>
      </c>
      <c r="X6">
        <v>12707439</v>
      </c>
      <c r="Y6">
        <v>675</v>
      </c>
      <c r="Z6">
        <v>836</v>
      </c>
      <c r="AA6">
        <v>6229042</v>
      </c>
      <c r="AB6">
        <v>333</v>
      </c>
      <c r="AC6" s="4">
        <f t="shared" si="0"/>
        <v>7.4881942882842365</v>
      </c>
      <c r="AD6">
        <v>2014826</v>
      </c>
      <c r="AE6" t="s">
        <v>42</v>
      </c>
      <c r="AF6" t="s">
        <v>26</v>
      </c>
    </row>
    <row r="7" spans="1:32">
      <c r="A7" s="2" t="s">
        <v>41</v>
      </c>
      <c r="B7" t="s">
        <v>34</v>
      </c>
      <c r="C7">
        <v>325.89999999999998</v>
      </c>
      <c r="D7">
        <v>25116</v>
      </c>
      <c r="E7" s="1">
        <v>34831</v>
      </c>
      <c r="F7" s="6">
        <v>288.63797</v>
      </c>
      <c r="G7">
        <v>77.569999999999993</v>
      </c>
      <c r="H7" s="5">
        <v>291.86</v>
      </c>
      <c r="I7" s="4">
        <v>89.55507824</v>
      </c>
      <c r="J7" s="4">
        <f t="shared" si="1"/>
        <v>3.2220300000000179</v>
      </c>
      <c r="K7">
        <v>2864811</v>
      </c>
      <c r="L7">
        <v>2502</v>
      </c>
      <c r="M7">
        <v>12991593</v>
      </c>
      <c r="N7">
        <v>1057</v>
      </c>
      <c r="O7">
        <v>1404</v>
      </c>
      <c r="P7">
        <v>7124164</v>
      </c>
      <c r="Q7" s="5">
        <v>297.60374999999999</v>
      </c>
      <c r="R7">
        <v>76.25</v>
      </c>
      <c r="S7" s="5">
        <v>299.83</v>
      </c>
      <c r="T7" s="4">
        <v>92.000613689999994</v>
      </c>
      <c r="U7" s="5">
        <f t="shared" si="2"/>
        <v>2.2262499999999932</v>
      </c>
      <c r="V7">
        <v>2167255</v>
      </c>
      <c r="W7">
        <v>2293</v>
      </c>
      <c r="X7">
        <v>13528798</v>
      </c>
      <c r="Y7">
        <v>908</v>
      </c>
      <c r="Z7">
        <v>1029</v>
      </c>
      <c r="AA7">
        <v>6041914</v>
      </c>
      <c r="AB7">
        <v>503</v>
      </c>
      <c r="AC7" s="4">
        <f t="shared" si="0"/>
        <v>11.719478098788445</v>
      </c>
      <c r="AD7">
        <v>2268588</v>
      </c>
      <c r="AE7" t="s">
        <v>40</v>
      </c>
      <c r="AF7" t="s">
        <v>39</v>
      </c>
    </row>
    <row r="8" spans="1:32">
      <c r="A8" s="2" t="s">
        <v>38</v>
      </c>
      <c r="B8" t="s">
        <v>3</v>
      </c>
      <c r="C8">
        <v>435.6</v>
      </c>
      <c r="D8">
        <v>224047</v>
      </c>
      <c r="E8" s="1">
        <v>6356</v>
      </c>
      <c r="F8" s="6">
        <v>267.94920999999999</v>
      </c>
      <c r="G8">
        <v>72.010000000000005</v>
      </c>
      <c r="H8" s="5">
        <v>288.58999999999997</v>
      </c>
      <c r="I8" s="4">
        <v>66.251147840000002</v>
      </c>
      <c r="J8" s="4">
        <f t="shared" si="1"/>
        <v>20.640789999999981</v>
      </c>
      <c r="K8">
        <v>2860833</v>
      </c>
      <c r="L8">
        <v>1913</v>
      </c>
      <c r="M8">
        <v>9004296</v>
      </c>
      <c r="N8">
        <v>879</v>
      </c>
      <c r="O8">
        <v>1247</v>
      </c>
      <c r="P8">
        <v>5533964</v>
      </c>
      <c r="Q8" s="5">
        <v>287.02662000000004</v>
      </c>
      <c r="R8">
        <v>73.540000000000006</v>
      </c>
      <c r="S8" s="5">
        <v>306.16000000000003</v>
      </c>
      <c r="T8" s="4">
        <v>70.284664829999997</v>
      </c>
      <c r="U8" s="5">
        <f t="shared" si="2"/>
        <v>19.133379999999988</v>
      </c>
      <c r="V8">
        <v>1096168</v>
      </c>
      <c r="W8">
        <v>1206</v>
      </c>
      <c r="X8">
        <v>8326412</v>
      </c>
      <c r="Y8">
        <v>596</v>
      </c>
      <c r="Z8">
        <v>511</v>
      </c>
      <c r="AA8">
        <v>3079441</v>
      </c>
      <c r="AB8">
        <v>249</v>
      </c>
      <c r="AC8" s="4">
        <f t="shared" si="0"/>
        <v>8.6759581881533094</v>
      </c>
      <c r="AD8">
        <v>1213150</v>
      </c>
      <c r="AE8" t="s">
        <v>37</v>
      </c>
      <c r="AF8" t="s">
        <v>36</v>
      </c>
    </row>
    <row r="9" spans="1:32">
      <c r="A9" s="2" t="s">
        <v>35</v>
      </c>
      <c r="B9" t="s">
        <v>34</v>
      </c>
      <c r="C9">
        <v>328.2</v>
      </c>
      <c r="D9">
        <v>14064</v>
      </c>
      <c r="E9" s="1">
        <v>44442</v>
      </c>
      <c r="F9" s="6">
        <v>286.25653000000005</v>
      </c>
      <c r="G9">
        <v>76.930000000000007</v>
      </c>
      <c r="H9" s="5">
        <v>287.51</v>
      </c>
      <c r="I9" s="4">
        <v>87.602071910000006</v>
      </c>
      <c r="J9" s="4">
        <f t="shared" si="1"/>
        <v>1.2534699999999361</v>
      </c>
      <c r="K9">
        <v>2880312</v>
      </c>
      <c r="L9">
        <v>2120</v>
      </c>
      <c r="M9">
        <v>11090641</v>
      </c>
      <c r="N9">
        <v>855</v>
      </c>
      <c r="O9">
        <v>1192</v>
      </c>
      <c r="P9">
        <v>5925418</v>
      </c>
      <c r="Q9" s="5">
        <v>295.57419000000004</v>
      </c>
      <c r="R9">
        <v>75.73</v>
      </c>
      <c r="S9" s="5">
        <v>297.74</v>
      </c>
      <c r="T9" s="4">
        <v>90.719073739999999</v>
      </c>
      <c r="U9" s="5">
        <f t="shared" si="2"/>
        <v>2.1658099999999649</v>
      </c>
      <c r="V9">
        <v>2183688</v>
      </c>
      <c r="W9">
        <v>2271</v>
      </c>
      <c r="X9">
        <v>16386817</v>
      </c>
      <c r="Y9">
        <v>935</v>
      </c>
      <c r="Z9">
        <v>1032</v>
      </c>
      <c r="AA9">
        <v>7159299</v>
      </c>
      <c r="AB9">
        <v>424</v>
      </c>
      <c r="AC9" s="4">
        <f t="shared" si="0"/>
        <v>10.688177464078649</v>
      </c>
      <c r="AD9">
        <v>2105435</v>
      </c>
      <c r="AE9" t="s">
        <v>33</v>
      </c>
      <c r="AF9" t="s">
        <v>32</v>
      </c>
    </row>
    <row r="10" spans="1:32">
      <c r="A10" s="2" t="s">
        <v>31</v>
      </c>
      <c r="B10" t="s">
        <v>2</v>
      </c>
      <c r="C10">
        <v>313.89999999999998</v>
      </c>
      <c r="D10">
        <v>11559</v>
      </c>
      <c r="E10" s="1">
        <v>140892</v>
      </c>
      <c r="F10" s="6">
        <v>299.80097000000001</v>
      </c>
      <c r="G10">
        <v>80.569999999999993</v>
      </c>
      <c r="H10" s="5">
        <v>303.49</v>
      </c>
      <c r="I10" s="4">
        <v>96.683657220000001</v>
      </c>
      <c r="J10" s="4">
        <f t="shared" si="1"/>
        <v>3.6890300000000025</v>
      </c>
      <c r="K10">
        <v>180464</v>
      </c>
      <c r="L10">
        <v>204</v>
      </c>
      <c r="M10">
        <v>1287836</v>
      </c>
      <c r="N10">
        <v>116</v>
      </c>
      <c r="O10">
        <v>82</v>
      </c>
      <c r="P10">
        <v>416190</v>
      </c>
      <c r="Q10" s="5">
        <v>277.85456999999997</v>
      </c>
      <c r="R10">
        <v>71.19</v>
      </c>
      <c r="S10" s="5">
        <v>280.60000000000002</v>
      </c>
      <c r="T10" s="4">
        <v>89.391525959999996</v>
      </c>
      <c r="U10" s="5">
        <f t="shared" si="2"/>
        <v>2.7454300000000558</v>
      </c>
      <c r="V10">
        <v>2636059</v>
      </c>
      <c r="W10">
        <v>3289</v>
      </c>
      <c r="X10">
        <v>24741957</v>
      </c>
      <c r="Y10">
        <v>1061</v>
      </c>
      <c r="Z10">
        <v>2456</v>
      </c>
      <c r="AA10">
        <v>15633000</v>
      </c>
      <c r="AB10">
        <v>38</v>
      </c>
      <c r="AC10" s="4">
        <f t="shared" si="0"/>
        <v>1.0998552821997105</v>
      </c>
      <c r="AD10">
        <v>276559</v>
      </c>
      <c r="AE10" t="s">
        <v>30</v>
      </c>
      <c r="AF10" t="s">
        <v>6</v>
      </c>
    </row>
    <row r="11" spans="1:32">
      <c r="A11" s="2" t="s">
        <v>29</v>
      </c>
      <c r="B11" t="s">
        <v>28</v>
      </c>
      <c r="C11">
        <v>370.2</v>
      </c>
      <c r="D11">
        <v>24157</v>
      </c>
      <c r="E11" s="1">
        <v>47783</v>
      </c>
      <c r="F11" s="6">
        <v>298.72188</v>
      </c>
      <c r="G11">
        <v>80.28</v>
      </c>
      <c r="H11" s="5">
        <v>307.95</v>
      </c>
      <c r="I11" s="4">
        <v>83.184764990000005</v>
      </c>
      <c r="J11" s="4">
        <f t="shared" si="1"/>
        <v>9.2281199999999899</v>
      </c>
      <c r="K11">
        <v>2084872</v>
      </c>
      <c r="L11">
        <v>2070</v>
      </c>
      <c r="M11">
        <v>11320853</v>
      </c>
      <c r="N11">
        <v>882</v>
      </c>
      <c r="O11">
        <v>1321</v>
      </c>
      <c r="P11">
        <v>6552304</v>
      </c>
      <c r="Q11" s="5">
        <v>305.87810999999999</v>
      </c>
      <c r="R11">
        <v>78.37</v>
      </c>
      <c r="S11" s="5">
        <v>316.14999999999998</v>
      </c>
      <c r="T11" s="4">
        <v>85.399783900000003</v>
      </c>
      <c r="U11" s="5">
        <f t="shared" si="2"/>
        <v>10.271889999999985</v>
      </c>
      <c r="V11">
        <v>1574557</v>
      </c>
      <c r="W11">
        <v>2339</v>
      </c>
      <c r="X11">
        <v>17235569</v>
      </c>
      <c r="Y11">
        <v>773</v>
      </c>
      <c r="Z11">
        <v>1586</v>
      </c>
      <c r="AA11">
        <v>10510849</v>
      </c>
      <c r="AB11">
        <v>191</v>
      </c>
      <c r="AC11" s="4">
        <f t="shared" si="0"/>
        <v>4.5282124229492648</v>
      </c>
      <c r="AD11">
        <v>807488</v>
      </c>
      <c r="AE11" t="s">
        <v>27</v>
      </c>
      <c r="AF11" t="s">
        <v>26</v>
      </c>
    </row>
    <row r="12" spans="1:32">
      <c r="A12" s="2" t="s">
        <v>25</v>
      </c>
      <c r="B12" t="s">
        <v>8</v>
      </c>
      <c r="C12">
        <v>368.6</v>
      </c>
      <c r="D12">
        <v>3454</v>
      </c>
      <c r="E12" s="1">
        <v>467465</v>
      </c>
      <c r="F12" s="6">
        <v>273.15861000000001</v>
      </c>
      <c r="G12">
        <v>73.41</v>
      </c>
      <c r="H12" s="5">
        <v>283.61</v>
      </c>
      <c r="I12" s="4">
        <v>76.942485079999997</v>
      </c>
      <c r="J12" s="4">
        <f t="shared" si="1"/>
        <v>10.451390000000004</v>
      </c>
      <c r="K12">
        <v>2778140</v>
      </c>
      <c r="L12">
        <v>1934</v>
      </c>
      <c r="M12">
        <v>9611067</v>
      </c>
      <c r="N12">
        <v>816</v>
      </c>
      <c r="O12">
        <v>996</v>
      </c>
      <c r="P12">
        <v>5395419</v>
      </c>
      <c r="Q12" s="5">
        <v>282.42108000000002</v>
      </c>
      <c r="R12">
        <v>72.36</v>
      </c>
      <c r="S12" s="5">
        <v>296.91000000000003</v>
      </c>
      <c r="T12" s="4">
        <v>80.550732499999995</v>
      </c>
      <c r="U12" s="5">
        <f t="shared" si="2"/>
        <v>14.488920000000007</v>
      </c>
      <c r="V12">
        <v>1914079</v>
      </c>
      <c r="W12">
        <v>1888</v>
      </c>
      <c r="X12">
        <v>12091799</v>
      </c>
      <c r="Y12">
        <v>803</v>
      </c>
      <c r="Z12">
        <v>808</v>
      </c>
      <c r="AA12">
        <v>6277148</v>
      </c>
      <c r="AB12">
        <v>463</v>
      </c>
      <c r="AC12" s="4">
        <f t="shared" si="0"/>
        <v>13.783864245311102</v>
      </c>
      <c r="AD12">
        <v>2160698</v>
      </c>
      <c r="AE12" t="s">
        <v>24</v>
      </c>
      <c r="AF12" t="s">
        <v>6</v>
      </c>
    </row>
    <row r="13" spans="1:32">
      <c r="A13" s="2" t="s">
        <v>23</v>
      </c>
      <c r="B13" t="s">
        <v>8</v>
      </c>
      <c r="C13">
        <v>354.8</v>
      </c>
      <c r="D13">
        <v>4909</v>
      </c>
      <c r="E13" s="1">
        <v>401242</v>
      </c>
      <c r="F13" s="6">
        <v>269.84692000000001</v>
      </c>
      <c r="G13">
        <v>72.52</v>
      </c>
      <c r="H13" s="5">
        <v>278.86</v>
      </c>
      <c r="I13" s="4">
        <v>78.59639233</v>
      </c>
      <c r="J13" s="4">
        <f t="shared" si="1"/>
        <v>9.0130800000000022</v>
      </c>
      <c r="K13">
        <v>2947468</v>
      </c>
      <c r="L13">
        <v>2380</v>
      </c>
      <c r="M13">
        <v>12301734</v>
      </c>
      <c r="N13">
        <v>994</v>
      </c>
      <c r="O13">
        <v>1024</v>
      </c>
      <c r="P13">
        <v>6389720</v>
      </c>
      <c r="Q13" s="5">
        <v>272.27328</v>
      </c>
      <c r="R13">
        <v>69.760000000000005</v>
      </c>
      <c r="S13" s="5">
        <v>282.58999999999997</v>
      </c>
      <c r="T13" s="4">
        <v>79.647688840000001</v>
      </c>
      <c r="U13" s="5">
        <f t="shared" si="2"/>
        <v>10.316719999999975</v>
      </c>
      <c r="V13">
        <v>2882855</v>
      </c>
      <c r="W13">
        <v>2967</v>
      </c>
      <c r="X13">
        <v>19429239</v>
      </c>
      <c r="Y13">
        <v>1142</v>
      </c>
      <c r="Z13">
        <v>1339</v>
      </c>
      <c r="AA13">
        <v>10643942</v>
      </c>
      <c r="AB13">
        <v>758</v>
      </c>
      <c r="AC13" s="4">
        <f t="shared" si="0"/>
        <v>16.517759860536064</v>
      </c>
      <c r="AD13">
        <v>3715202</v>
      </c>
      <c r="AE13" t="s">
        <v>22</v>
      </c>
      <c r="AF13" t="s">
        <v>6</v>
      </c>
    </row>
    <row r="14" spans="1:32">
      <c r="A14" s="2" t="s">
        <v>21</v>
      </c>
      <c r="B14" t="s">
        <v>8</v>
      </c>
      <c r="C14">
        <v>335.9</v>
      </c>
      <c r="D14">
        <v>7653</v>
      </c>
      <c r="E14" s="1">
        <v>291889</v>
      </c>
      <c r="F14" s="6">
        <v>273.00977</v>
      </c>
      <c r="G14">
        <v>73.37</v>
      </c>
      <c r="H14" s="5">
        <v>278.13</v>
      </c>
      <c r="I14" s="4">
        <v>82.801428999999999</v>
      </c>
      <c r="J14" s="4">
        <f t="shared" si="1"/>
        <v>5.1202299999999923</v>
      </c>
      <c r="K14">
        <v>3227885</v>
      </c>
      <c r="L14">
        <v>2555</v>
      </c>
      <c r="M14">
        <v>14152538</v>
      </c>
      <c r="N14">
        <v>1030</v>
      </c>
      <c r="O14">
        <v>1184</v>
      </c>
      <c r="P14">
        <v>7286122</v>
      </c>
      <c r="Q14" s="5">
        <v>274.41993000000002</v>
      </c>
      <c r="R14">
        <v>70.31</v>
      </c>
      <c r="S14" s="5">
        <v>280.18</v>
      </c>
      <c r="T14" s="4">
        <v>83.411729679999993</v>
      </c>
      <c r="U14" s="5">
        <f t="shared" si="2"/>
        <v>5.7600699999999847</v>
      </c>
      <c r="V14">
        <v>3266765</v>
      </c>
      <c r="W14">
        <v>3688</v>
      </c>
      <c r="X14">
        <v>26588857</v>
      </c>
      <c r="Y14">
        <v>1382</v>
      </c>
      <c r="Z14">
        <v>1765</v>
      </c>
      <c r="AA14">
        <v>14135320</v>
      </c>
      <c r="AB14">
        <v>761</v>
      </c>
      <c r="AC14" s="4">
        <f t="shared" si="0"/>
        <v>13.881794965341115</v>
      </c>
      <c r="AD14">
        <v>4060890</v>
      </c>
      <c r="AE14" t="s">
        <v>20</v>
      </c>
      <c r="AF14" t="s">
        <v>6</v>
      </c>
    </row>
    <row r="15" spans="1:32">
      <c r="A15" s="2" t="s">
        <v>19</v>
      </c>
      <c r="B15" t="s">
        <v>8</v>
      </c>
      <c r="C15">
        <v>338.2</v>
      </c>
      <c r="D15">
        <v>10167</v>
      </c>
      <c r="E15" s="1">
        <v>268214</v>
      </c>
      <c r="F15" s="6">
        <v>279.11221000000006</v>
      </c>
      <c r="G15">
        <v>75.010000000000005</v>
      </c>
      <c r="H15" s="5">
        <v>283.2</v>
      </c>
      <c r="I15" s="4">
        <v>83.737433469999999</v>
      </c>
      <c r="J15" s="4">
        <f t="shared" si="1"/>
        <v>4.0877899999999272</v>
      </c>
      <c r="K15">
        <v>3197073</v>
      </c>
      <c r="L15">
        <v>2609</v>
      </c>
      <c r="M15">
        <v>14286698</v>
      </c>
      <c r="N15">
        <v>1113</v>
      </c>
      <c r="O15">
        <v>1393</v>
      </c>
      <c r="P15">
        <v>7476021</v>
      </c>
      <c r="Q15" s="5">
        <v>289.17327</v>
      </c>
      <c r="R15">
        <v>74.09</v>
      </c>
      <c r="S15" s="5">
        <v>295.5</v>
      </c>
      <c r="T15" s="4">
        <v>87.374334709999999</v>
      </c>
      <c r="U15" s="5">
        <f t="shared" si="2"/>
        <v>6.3267299999999977</v>
      </c>
      <c r="V15">
        <v>2362563</v>
      </c>
      <c r="W15">
        <v>2709</v>
      </c>
      <c r="X15">
        <v>19204337</v>
      </c>
      <c r="Y15">
        <v>1225</v>
      </c>
      <c r="Z15">
        <v>1065</v>
      </c>
      <c r="AA15">
        <v>7636305</v>
      </c>
      <c r="AB15">
        <v>622</v>
      </c>
      <c r="AC15" s="4">
        <f t="shared" si="0"/>
        <v>13.245315161839862</v>
      </c>
      <c r="AD15">
        <v>3173912</v>
      </c>
      <c r="AE15" t="s">
        <v>18</v>
      </c>
      <c r="AF15" t="s">
        <v>6</v>
      </c>
    </row>
    <row r="16" spans="1:32">
      <c r="A16" s="2" t="s">
        <v>17</v>
      </c>
      <c r="B16" t="s">
        <v>8</v>
      </c>
      <c r="C16">
        <v>341.9</v>
      </c>
      <c r="D16">
        <v>8334</v>
      </c>
      <c r="E16" s="1">
        <v>302175</v>
      </c>
      <c r="F16" s="6">
        <v>277.88428000000005</v>
      </c>
      <c r="G16">
        <v>74.680000000000007</v>
      </c>
      <c r="H16" s="5">
        <v>282.5</v>
      </c>
      <c r="I16" s="4">
        <v>82.626498979999994</v>
      </c>
      <c r="J16" s="4">
        <f t="shared" si="1"/>
        <v>4.6157199999999534</v>
      </c>
      <c r="K16">
        <v>3163769</v>
      </c>
      <c r="L16">
        <v>2502</v>
      </c>
      <c r="M16">
        <v>14418485</v>
      </c>
      <c r="N16">
        <v>1070</v>
      </c>
      <c r="O16">
        <v>1372</v>
      </c>
      <c r="P16">
        <v>7628533</v>
      </c>
      <c r="Q16" s="5">
        <v>287.41692</v>
      </c>
      <c r="R16">
        <v>73.64</v>
      </c>
      <c r="S16" s="5">
        <v>294.72000000000003</v>
      </c>
      <c r="T16" s="4">
        <v>86.200643459999995</v>
      </c>
      <c r="U16" s="5">
        <f t="shared" si="2"/>
        <v>7.3030800000000227</v>
      </c>
      <c r="V16">
        <v>2291578</v>
      </c>
      <c r="W16">
        <v>2466</v>
      </c>
      <c r="X16">
        <v>16996155</v>
      </c>
      <c r="Y16">
        <v>1096</v>
      </c>
      <c r="Z16">
        <v>957</v>
      </c>
      <c r="AA16">
        <v>6541511</v>
      </c>
      <c r="AB16">
        <v>577</v>
      </c>
      <c r="AC16" s="4">
        <f t="shared" si="0"/>
        <v>13.14051468913687</v>
      </c>
      <c r="AD16">
        <v>3248672</v>
      </c>
      <c r="AE16" t="s">
        <v>16</v>
      </c>
      <c r="AF16" t="s">
        <v>6</v>
      </c>
    </row>
    <row r="17" spans="1:32">
      <c r="A17" s="2" t="s">
        <v>15</v>
      </c>
      <c r="B17" t="s">
        <v>8</v>
      </c>
      <c r="C17">
        <v>417.5</v>
      </c>
      <c r="D17">
        <v>1600</v>
      </c>
      <c r="E17" s="1">
        <v>706679</v>
      </c>
      <c r="F17" s="6">
        <v>274.75864000000001</v>
      </c>
      <c r="G17">
        <v>73.84</v>
      </c>
      <c r="H17" s="5">
        <v>294.45999999999998</v>
      </c>
      <c r="I17" s="4">
        <v>70.52934132</v>
      </c>
      <c r="J17" s="4">
        <f t="shared" si="1"/>
        <v>19.701359999999966</v>
      </c>
      <c r="K17">
        <v>2863017</v>
      </c>
      <c r="L17">
        <v>1617</v>
      </c>
      <c r="M17">
        <v>8549087</v>
      </c>
      <c r="N17">
        <v>686</v>
      </c>
      <c r="O17">
        <v>765</v>
      </c>
      <c r="P17">
        <v>4816933</v>
      </c>
      <c r="Q17" s="5">
        <v>280.00121999999999</v>
      </c>
      <c r="R17">
        <v>71.739999999999995</v>
      </c>
      <c r="S17" s="5">
        <v>302.73</v>
      </c>
      <c r="T17" s="4">
        <v>72.510179640000004</v>
      </c>
      <c r="U17" s="5">
        <f t="shared" si="2"/>
        <v>22.728780000000029</v>
      </c>
      <c r="V17">
        <v>2502501</v>
      </c>
      <c r="W17">
        <v>1863</v>
      </c>
      <c r="X17">
        <v>12264229</v>
      </c>
      <c r="Y17">
        <v>791</v>
      </c>
      <c r="Z17">
        <v>798</v>
      </c>
      <c r="AA17">
        <v>6196090</v>
      </c>
      <c r="AB17">
        <v>453</v>
      </c>
      <c r="AC17" s="4">
        <f t="shared" si="0"/>
        <v>14.965312190287413</v>
      </c>
      <c r="AD17">
        <v>2585929</v>
      </c>
      <c r="AE17" t="s">
        <v>14</v>
      </c>
      <c r="AF17" t="s">
        <v>6</v>
      </c>
    </row>
    <row r="18" spans="1:32">
      <c r="A18" s="2" t="s">
        <v>13</v>
      </c>
      <c r="B18" t="s">
        <v>8</v>
      </c>
      <c r="C18">
        <v>458.7</v>
      </c>
      <c r="D18">
        <v>933</v>
      </c>
      <c r="E18" s="1">
        <v>916524</v>
      </c>
      <c r="F18" s="6">
        <v>276.28425000000004</v>
      </c>
      <c r="G18">
        <v>74.25</v>
      </c>
      <c r="H18" s="5">
        <v>305.70999999999998</v>
      </c>
      <c r="I18" s="4">
        <v>66.64</v>
      </c>
      <c r="J18" s="4">
        <f t="shared" si="1"/>
        <v>29.425749999999937</v>
      </c>
      <c r="K18">
        <v>2284347</v>
      </c>
      <c r="L18">
        <v>501</v>
      </c>
      <c r="M18">
        <v>2232924</v>
      </c>
      <c r="N18">
        <v>185</v>
      </c>
      <c r="O18">
        <v>311</v>
      </c>
      <c r="P18">
        <v>1448457</v>
      </c>
      <c r="Q18" s="5">
        <v>277.19105999999999</v>
      </c>
      <c r="R18">
        <v>71.02</v>
      </c>
      <c r="S18" s="5">
        <v>307.98</v>
      </c>
      <c r="T18" s="4">
        <v>67.14</v>
      </c>
      <c r="U18" s="5">
        <f t="shared" si="2"/>
        <v>30.788940000000025</v>
      </c>
      <c r="V18">
        <v>2264535</v>
      </c>
      <c r="W18">
        <v>1024</v>
      </c>
      <c r="X18">
        <v>7489161</v>
      </c>
      <c r="Y18">
        <v>308</v>
      </c>
      <c r="Z18">
        <v>590</v>
      </c>
      <c r="AA18">
        <v>4243236</v>
      </c>
      <c r="AB18">
        <v>46</v>
      </c>
      <c r="AC18" s="4">
        <f t="shared" si="0"/>
        <v>3.1102096010818121</v>
      </c>
      <c r="AD18">
        <v>154957</v>
      </c>
      <c r="AE18" t="s">
        <v>12</v>
      </c>
      <c r="AF18" t="s">
        <v>6</v>
      </c>
    </row>
    <row r="19" spans="1:32">
      <c r="A19" s="2" t="s">
        <v>11</v>
      </c>
      <c r="B19" t="s">
        <v>8</v>
      </c>
      <c r="C19">
        <v>305.3</v>
      </c>
      <c r="D19">
        <v>4731</v>
      </c>
      <c r="E19" s="1">
        <v>266010</v>
      </c>
      <c r="F19" s="6">
        <v>263.85611</v>
      </c>
      <c r="G19">
        <v>70.91</v>
      </c>
      <c r="H19" s="5">
        <v>302.61</v>
      </c>
      <c r="I19" s="4">
        <v>99.118899440000007</v>
      </c>
      <c r="J19" s="4">
        <f t="shared" si="1"/>
        <v>38.753890000000013</v>
      </c>
      <c r="K19">
        <v>1481815</v>
      </c>
      <c r="L19">
        <v>1547</v>
      </c>
      <c r="M19">
        <v>8339658</v>
      </c>
      <c r="N19">
        <v>639</v>
      </c>
      <c r="O19">
        <v>666</v>
      </c>
      <c r="P19">
        <v>3979277</v>
      </c>
      <c r="Q19" s="5">
        <v>255.6465</v>
      </c>
      <c r="R19">
        <v>65.5</v>
      </c>
      <c r="S19" s="5">
        <v>261.74</v>
      </c>
      <c r="T19" s="4">
        <v>85.73206682</v>
      </c>
      <c r="U19" s="5">
        <f t="shared" si="2"/>
        <v>6.0935000000000059</v>
      </c>
      <c r="V19">
        <v>2604903</v>
      </c>
      <c r="W19">
        <v>3254</v>
      </c>
      <c r="X19">
        <v>22446550</v>
      </c>
      <c r="Y19">
        <v>1060</v>
      </c>
      <c r="Z19">
        <v>1965</v>
      </c>
      <c r="AA19">
        <v>13680026</v>
      </c>
      <c r="AB19">
        <v>461</v>
      </c>
      <c r="AC19" s="4">
        <f t="shared" si="0"/>
        <v>10.622119815668203</v>
      </c>
      <c r="AD19">
        <v>2169463</v>
      </c>
      <c r="AE19" t="s">
        <v>10</v>
      </c>
      <c r="AF19" t="s">
        <v>6</v>
      </c>
    </row>
    <row r="20" spans="1:32">
      <c r="A20" s="2" t="s">
        <v>9</v>
      </c>
      <c r="B20" t="s">
        <v>8</v>
      </c>
      <c r="C20">
        <v>389.8</v>
      </c>
      <c r="D20">
        <v>2487</v>
      </c>
      <c r="E20" s="1">
        <v>580836</v>
      </c>
      <c r="F20" s="6">
        <v>271.78184000000005</v>
      </c>
      <c r="G20">
        <v>73.040000000000006</v>
      </c>
      <c r="H20" s="5">
        <v>286.64</v>
      </c>
      <c r="I20" s="4">
        <v>73.535146229999995</v>
      </c>
      <c r="J20" s="4">
        <f t="shared" si="1"/>
        <v>14.858159999999941</v>
      </c>
      <c r="K20">
        <v>3026133</v>
      </c>
      <c r="L20">
        <v>1981</v>
      </c>
      <c r="M20">
        <v>9888187</v>
      </c>
      <c r="N20">
        <v>793</v>
      </c>
      <c r="O20">
        <v>843</v>
      </c>
      <c r="P20">
        <v>5014966</v>
      </c>
      <c r="Q20" s="5">
        <v>275.12247000000002</v>
      </c>
      <c r="R20">
        <v>70.489999999999995</v>
      </c>
      <c r="S20" s="5">
        <v>291.49</v>
      </c>
      <c r="T20" s="4">
        <v>74.779374039999993</v>
      </c>
      <c r="U20" s="5">
        <f t="shared" si="2"/>
        <v>16.367529999999988</v>
      </c>
      <c r="V20">
        <v>2883975</v>
      </c>
      <c r="W20">
        <v>2490</v>
      </c>
      <c r="X20">
        <v>16910391</v>
      </c>
      <c r="Y20">
        <v>973</v>
      </c>
      <c r="Z20">
        <v>1085</v>
      </c>
      <c r="AA20">
        <v>8708386</v>
      </c>
      <c r="AB20">
        <v>628</v>
      </c>
      <c r="AC20" s="4">
        <f>AB20/(W20+L20-AB20)*100</f>
        <v>16.341399947957324</v>
      </c>
      <c r="AD20">
        <v>3169558</v>
      </c>
      <c r="AE20" t="s">
        <v>7</v>
      </c>
      <c r="AF20" t="s">
        <v>6</v>
      </c>
    </row>
    <row r="21" spans="1:32">
      <c r="A21" s="2" t="s">
        <v>5</v>
      </c>
      <c r="B2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>
        <v>9813</v>
      </c>
      <c r="M21" s="1">
        <v>56800339</v>
      </c>
      <c r="O21" s="1" t="s">
        <v>0</v>
      </c>
      <c r="P21" s="1" t="s">
        <v>0</v>
      </c>
      <c r="Q21" s="1"/>
      <c r="R21" s="1" t="s">
        <v>0</v>
      </c>
      <c r="S21" s="1" t="s">
        <v>0</v>
      </c>
      <c r="T21" s="1" t="s">
        <v>0</v>
      </c>
      <c r="U21" s="1" t="s">
        <v>0</v>
      </c>
      <c r="V21" s="1" t="s">
        <v>0</v>
      </c>
      <c r="W21" s="1">
        <v>12791</v>
      </c>
      <c r="X21" s="1">
        <v>90295992</v>
      </c>
      <c r="Y21" s="1" t="s">
        <v>0</v>
      </c>
      <c r="Z21" s="1" t="s">
        <v>0</v>
      </c>
      <c r="AA21" s="1" t="s">
        <v>0</v>
      </c>
      <c r="AB21" s="1" t="s">
        <v>0</v>
      </c>
      <c r="AC21" s="1" t="s">
        <v>0</v>
      </c>
      <c r="AD21" s="1" t="s">
        <v>0</v>
      </c>
      <c r="AE21" t="s">
        <v>0</v>
      </c>
      <c r="AF21" t="s">
        <v>0</v>
      </c>
    </row>
    <row r="22" spans="1:32">
      <c r="A22" s="2" t="s">
        <v>4</v>
      </c>
      <c r="B22" t="s">
        <v>3</v>
      </c>
      <c r="C22" s="1">
        <v>390.3</v>
      </c>
      <c r="D22" s="1">
        <v>25582588</v>
      </c>
      <c r="E22" s="1">
        <v>17</v>
      </c>
      <c r="F22" s="1">
        <v>307.83</v>
      </c>
      <c r="G22" s="1">
        <v>82.73</v>
      </c>
      <c r="H22" s="1">
        <v>313.52999999999997</v>
      </c>
      <c r="I22" s="1">
        <v>80.31</v>
      </c>
      <c r="J22" s="1">
        <f>H22-F22</f>
        <v>5.6999999999999886</v>
      </c>
      <c r="K22" s="1">
        <v>2548071</v>
      </c>
      <c r="L22" s="1">
        <v>7153</v>
      </c>
      <c r="M22" s="1">
        <v>37472533</v>
      </c>
      <c r="N22" s="1" t="s">
        <v>0</v>
      </c>
      <c r="O22" s="1" t="s">
        <v>0</v>
      </c>
      <c r="P22" s="1" t="s">
        <v>0</v>
      </c>
      <c r="Q22" s="1" t="s">
        <v>0</v>
      </c>
      <c r="R22" s="1" t="s">
        <v>0</v>
      </c>
      <c r="S22" s="1" t="s">
        <v>0</v>
      </c>
      <c r="T22" s="1" t="s">
        <v>0</v>
      </c>
      <c r="U22" s="1" t="s">
        <v>0</v>
      </c>
      <c r="V22" s="1" t="s">
        <v>0</v>
      </c>
      <c r="W22" s="1" t="s">
        <v>0</v>
      </c>
      <c r="X22" s="1" t="s">
        <v>0</v>
      </c>
      <c r="Z22" s="1" t="s">
        <v>0</v>
      </c>
      <c r="AA22" s="1" t="s">
        <v>0</v>
      </c>
      <c r="AB22" s="1" t="s">
        <v>0</v>
      </c>
      <c r="AC22" s="1" t="s">
        <v>0</v>
      </c>
      <c r="AD22" s="1" t="s">
        <v>0</v>
      </c>
      <c r="AE22" t="s">
        <v>0</v>
      </c>
      <c r="AF22" t="s">
        <v>0</v>
      </c>
    </row>
    <row r="23" spans="1:32">
      <c r="A23" s="2" t="s">
        <v>57</v>
      </c>
      <c r="B23" t="s">
        <v>2</v>
      </c>
      <c r="C23">
        <v>372.1</v>
      </c>
      <c r="D23">
        <v>7711345</v>
      </c>
      <c r="E23" s="1" t="s">
        <v>1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O23" s="1" t="s">
        <v>0</v>
      </c>
      <c r="P23" s="1" t="s">
        <v>0</v>
      </c>
      <c r="Q23" s="1">
        <v>313.52999999999997</v>
      </c>
      <c r="R23" s="1">
        <v>80.31</v>
      </c>
      <c r="S23" s="1">
        <v>307.83</v>
      </c>
      <c r="T23" s="1">
        <v>82.73</v>
      </c>
      <c r="U23" s="5">
        <f>S23-Q23</f>
        <v>-5.6999999999999886</v>
      </c>
      <c r="V23" s="1">
        <v>2548071</v>
      </c>
      <c r="W23">
        <v>7670</v>
      </c>
      <c r="X23">
        <v>45836066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t="s">
        <v>0</v>
      </c>
      <c r="AF23" t="s">
        <v>0</v>
      </c>
    </row>
    <row r="27" spans="1:32">
      <c r="B27" t="s">
        <v>84</v>
      </c>
    </row>
    <row r="28" spans="1:32">
      <c r="B28" t="s">
        <v>85</v>
      </c>
    </row>
    <row r="29" spans="1:32">
      <c r="B29" t="s">
        <v>63</v>
      </c>
    </row>
    <row r="30" spans="1:32">
      <c r="B30" t="s">
        <v>58</v>
      </c>
    </row>
    <row r="31" spans="1:32">
      <c r="B31" t="s">
        <v>62</v>
      </c>
    </row>
    <row r="32" spans="1:32">
      <c r="B32" t="s">
        <v>59</v>
      </c>
    </row>
    <row r="33" spans="1:35">
      <c r="B33" t="s">
        <v>64</v>
      </c>
      <c r="Q33" s="5"/>
    </row>
    <row r="34" spans="1:35">
      <c r="A34"/>
      <c r="E34"/>
      <c r="G34" s="3"/>
      <c r="H34" s="3"/>
      <c r="I34" s="3"/>
      <c r="J34" s="3"/>
      <c r="K34" s="3"/>
      <c r="L34" s="3"/>
      <c r="M34" s="3"/>
      <c r="N34" s="3"/>
      <c r="Q34" s="5"/>
      <c r="Z34" s="3"/>
      <c r="AI34" s="3"/>
    </row>
    <row r="35" spans="1:35">
      <c r="A35"/>
      <c r="E35"/>
      <c r="Q35" s="5"/>
    </row>
    <row r="36" spans="1:35">
      <c r="A36"/>
      <c r="E36"/>
      <c r="Q36" s="5"/>
    </row>
    <row r="37" spans="1:35">
      <c r="A37"/>
      <c r="E37"/>
      <c r="Q37" s="5"/>
    </row>
    <row r="38" spans="1:35">
      <c r="A38"/>
      <c r="E38"/>
      <c r="F38" s="6"/>
      <c r="Q38" s="5"/>
    </row>
    <row r="39" spans="1:35">
      <c r="A39"/>
      <c r="E39"/>
      <c r="F39" s="6"/>
      <c r="Q39" s="5"/>
    </row>
    <row r="40" spans="1:35">
      <c r="A40"/>
      <c r="E40"/>
      <c r="F40" s="6"/>
      <c r="Q40" s="5"/>
    </row>
    <row r="41" spans="1:35">
      <c r="A41"/>
      <c r="E41"/>
      <c r="F41" s="6"/>
      <c r="Q41" s="5"/>
    </row>
    <row r="42" spans="1:35">
      <c r="A42"/>
      <c r="E42"/>
      <c r="F42" s="6"/>
      <c r="Q42" s="5"/>
    </row>
    <row r="43" spans="1:35">
      <c r="A43"/>
      <c r="E43"/>
      <c r="F43" s="6"/>
      <c r="Q43" s="5"/>
    </row>
    <row r="44" spans="1:35">
      <c r="A44"/>
      <c r="E44"/>
      <c r="F44" s="6"/>
      <c r="Q44" s="5"/>
    </row>
    <row r="45" spans="1:35">
      <c r="A45"/>
      <c r="E45"/>
      <c r="F45" s="6"/>
      <c r="Q45" s="5"/>
    </row>
    <row r="46" spans="1:35">
      <c r="A46"/>
      <c r="E46"/>
      <c r="F46" s="6"/>
      <c r="Q46" s="5"/>
    </row>
    <row r="47" spans="1:35">
      <c r="A47"/>
      <c r="E47"/>
      <c r="F47" s="6"/>
      <c r="Q47" s="5"/>
    </row>
    <row r="48" spans="1:35">
      <c r="A48"/>
      <c r="E48"/>
      <c r="F48" s="6"/>
      <c r="Q48" s="5"/>
    </row>
    <row r="49" spans="1:17">
      <c r="A49"/>
      <c r="E49"/>
      <c r="F49" s="6"/>
      <c r="Q49" s="5"/>
    </row>
    <row r="50" spans="1:17">
      <c r="A50"/>
      <c r="E50"/>
      <c r="F50" s="6"/>
    </row>
    <row r="51" spans="1:17">
      <c r="A51"/>
      <c r="E51"/>
      <c r="F51" s="6"/>
    </row>
    <row r="52" spans="1:17">
      <c r="A52"/>
      <c r="E52"/>
      <c r="F52" s="6"/>
    </row>
    <row r="53" spans="1:17">
      <c r="A53"/>
      <c r="E53"/>
      <c r="F53" s="6"/>
    </row>
    <row r="54" spans="1:17">
      <c r="A54"/>
      <c r="E54"/>
      <c r="F54" s="6"/>
    </row>
  </sheetData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2016-10-27T01:56:14Z</dcterms:created>
  <dcterms:modified xsi:type="dcterms:W3CDTF">2017-03-03T05:20:16Z</dcterms:modified>
</cp:coreProperties>
</file>